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564" windowWidth="11232" windowHeight="6060" activeTab="1"/>
  </bookViews>
  <sheets>
    <sheet name="调仓详情" sheetId="1" r:id="rId1"/>
    <sheet name="各阶段持仓详单" sheetId="2" r:id="rId2"/>
    <sheet name="50-50" sheetId="3" r:id="rId3"/>
  </sheets>
  <calcPr calcId="145621"/>
</workbook>
</file>

<file path=xl/calcChain.xml><?xml version="1.0" encoding="utf-8"?>
<calcChain xmlns="http://schemas.openxmlformats.org/spreadsheetml/2006/main">
  <c r="Q6" i="1" l="1"/>
  <c r="N19" i="3"/>
  <c r="N20" i="3"/>
  <c r="N24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8" i="3"/>
  <c r="N49" i="3"/>
  <c r="N51" i="3"/>
  <c r="N52" i="3"/>
  <c r="N56" i="3"/>
  <c r="N57" i="3"/>
  <c r="N59" i="3"/>
  <c r="N60" i="3"/>
  <c r="N69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10" i="3"/>
  <c r="N111" i="3"/>
  <c r="N112" i="3"/>
  <c r="N113" i="3"/>
  <c r="N114" i="3"/>
  <c r="N119" i="3"/>
  <c r="N120" i="3"/>
  <c r="N16" i="3"/>
  <c r="O120" i="3"/>
  <c r="H120" i="3"/>
  <c r="O119" i="3"/>
  <c r="H119" i="3"/>
  <c r="O118" i="3"/>
  <c r="H118" i="3"/>
  <c r="O117" i="3"/>
  <c r="H117" i="3"/>
  <c r="O116" i="3"/>
  <c r="H116" i="3"/>
  <c r="O115" i="3"/>
  <c r="H115" i="3"/>
  <c r="O114" i="3"/>
  <c r="H114" i="3"/>
  <c r="O113" i="3"/>
  <c r="H113" i="3"/>
  <c r="O112" i="3"/>
  <c r="H112" i="3"/>
  <c r="O111" i="3"/>
  <c r="H111" i="3"/>
  <c r="O110" i="3"/>
  <c r="H110" i="3"/>
  <c r="O109" i="3"/>
  <c r="H109" i="3"/>
  <c r="O108" i="3"/>
  <c r="H108" i="3"/>
  <c r="O107" i="3"/>
  <c r="H107" i="3"/>
  <c r="O106" i="3"/>
  <c r="H106" i="3"/>
  <c r="O105" i="3"/>
  <c r="H105" i="3"/>
  <c r="O104" i="3"/>
  <c r="H104" i="3"/>
  <c r="O103" i="3"/>
  <c r="H103" i="3"/>
  <c r="O102" i="3"/>
  <c r="H102" i="3"/>
  <c r="O101" i="3"/>
  <c r="H101" i="3"/>
  <c r="O100" i="3"/>
  <c r="H100" i="3"/>
  <c r="O99" i="3"/>
  <c r="H99" i="3"/>
  <c r="O98" i="3"/>
  <c r="H98" i="3"/>
  <c r="O97" i="3"/>
  <c r="H97" i="3"/>
  <c r="O96" i="3"/>
  <c r="H96" i="3"/>
  <c r="O95" i="3"/>
  <c r="H95" i="3"/>
  <c r="O94" i="3"/>
  <c r="H94" i="3"/>
  <c r="O93" i="3"/>
  <c r="H93" i="3"/>
  <c r="O92" i="3"/>
  <c r="H92" i="3"/>
  <c r="O91" i="3"/>
  <c r="H91" i="3"/>
  <c r="O90" i="3"/>
  <c r="H90" i="3"/>
  <c r="O89" i="3"/>
  <c r="H89" i="3"/>
  <c r="O88" i="3"/>
  <c r="H88" i="3"/>
  <c r="O87" i="3"/>
  <c r="H87" i="3"/>
  <c r="O86" i="3"/>
  <c r="H86" i="3"/>
  <c r="O85" i="3"/>
  <c r="H85" i="3"/>
  <c r="O84" i="3"/>
  <c r="H84" i="3"/>
  <c r="O83" i="3"/>
  <c r="H83" i="3"/>
  <c r="O82" i="3"/>
  <c r="H82" i="3"/>
  <c r="O81" i="3"/>
  <c r="H81" i="3"/>
  <c r="O80" i="3"/>
  <c r="H80" i="3"/>
  <c r="O79" i="3"/>
  <c r="H79" i="3"/>
  <c r="O78" i="3"/>
  <c r="H78" i="3"/>
  <c r="O77" i="3"/>
  <c r="H77" i="3"/>
  <c r="O76" i="3"/>
  <c r="H76" i="3"/>
  <c r="O75" i="3"/>
  <c r="H75" i="3"/>
  <c r="O74" i="3"/>
  <c r="H74" i="3"/>
  <c r="O73" i="3"/>
  <c r="H73" i="3"/>
  <c r="O72" i="3"/>
  <c r="H72" i="3"/>
  <c r="O71" i="3"/>
  <c r="H71" i="3"/>
  <c r="O70" i="3"/>
  <c r="H70" i="3"/>
  <c r="O69" i="3"/>
  <c r="H69" i="3"/>
  <c r="O68" i="3"/>
  <c r="H68" i="3"/>
  <c r="O67" i="3"/>
  <c r="H67" i="3"/>
  <c r="O66" i="3"/>
  <c r="H66" i="3"/>
  <c r="O65" i="3"/>
  <c r="H65" i="3"/>
  <c r="O64" i="3"/>
  <c r="H64" i="3"/>
  <c r="O63" i="3"/>
  <c r="H63" i="3"/>
  <c r="O62" i="3"/>
  <c r="H62" i="3"/>
  <c r="O61" i="3"/>
  <c r="H61" i="3"/>
  <c r="O60" i="3"/>
  <c r="H60" i="3"/>
  <c r="O59" i="3"/>
  <c r="H59" i="3"/>
  <c r="O58" i="3"/>
  <c r="H58" i="3"/>
  <c r="O57" i="3"/>
  <c r="H57" i="3"/>
  <c r="O56" i="3"/>
  <c r="H56" i="3"/>
  <c r="O55" i="3"/>
  <c r="H55" i="3"/>
  <c r="O54" i="3"/>
  <c r="H54" i="3"/>
  <c r="O53" i="3"/>
  <c r="H53" i="3"/>
  <c r="O52" i="3"/>
  <c r="H52" i="3"/>
  <c r="O51" i="3"/>
  <c r="H51" i="3"/>
  <c r="O50" i="3"/>
  <c r="H50" i="3"/>
  <c r="O49" i="3"/>
  <c r="H49" i="3"/>
  <c r="O48" i="3"/>
  <c r="H48" i="3"/>
  <c r="O47" i="3"/>
  <c r="H47" i="3"/>
  <c r="O46" i="3"/>
  <c r="H46" i="3"/>
  <c r="O45" i="3"/>
  <c r="H45" i="3"/>
  <c r="O44" i="3"/>
  <c r="H44" i="3"/>
  <c r="O43" i="3"/>
  <c r="H43" i="3"/>
  <c r="O42" i="3"/>
  <c r="H42" i="3"/>
  <c r="O41" i="3"/>
  <c r="H41" i="3"/>
  <c r="O40" i="3"/>
  <c r="H40" i="3"/>
  <c r="O39" i="3"/>
  <c r="H39" i="3"/>
  <c r="O38" i="3"/>
  <c r="H38" i="3"/>
  <c r="O37" i="3"/>
  <c r="H37" i="3"/>
  <c r="O36" i="3"/>
  <c r="H36" i="3"/>
  <c r="O35" i="3"/>
  <c r="H35" i="3"/>
  <c r="O34" i="3"/>
  <c r="H34" i="3"/>
  <c r="O33" i="3"/>
  <c r="H33" i="3"/>
  <c r="O32" i="3"/>
  <c r="H32" i="3"/>
  <c r="B32" i="3"/>
  <c r="O31" i="3"/>
  <c r="H31" i="3"/>
  <c r="B31" i="3"/>
  <c r="O30" i="3"/>
  <c r="H30" i="3"/>
  <c r="B30" i="3"/>
  <c r="O29" i="3"/>
  <c r="H29" i="3"/>
  <c r="B29" i="3"/>
  <c r="O28" i="3"/>
  <c r="H28" i="3"/>
  <c r="B28" i="3"/>
  <c r="O27" i="3"/>
  <c r="H27" i="3"/>
  <c r="B27" i="3"/>
  <c r="O26" i="3"/>
  <c r="H26" i="3"/>
  <c r="B26" i="3"/>
  <c r="O25" i="3"/>
  <c r="H25" i="3"/>
  <c r="B25" i="3"/>
  <c r="O24" i="3"/>
  <c r="H24" i="3"/>
  <c r="B24" i="3"/>
  <c r="O23" i="3"/>
  <c r="H23" i="3"/>
  <c r="B23" i="3"/>
  <c r="O22" i="3"/>
  <c r="H22" i="3"/>
  <c r="B22" i="3"/>
  <c r="O21" i="3"/>
  <c r="H21" i="3"/>
  <c r="B21" i="3"/>
  <c r="O20" i="3"/>
  <c r="H20" i="3"/>
  <c r="B20" i="3"/>
  <c r="O19" i="3"/>
  <c r="H19" i="3"/>
  <c r="B19" i="3"/>
  <c r="O18" i="3"/>
  <c r="H18" i="3"/>
  <c r="B18" i="3"/>
  <c r="O17" i="3"/>
  <c r="H17" i="3"/>
  <c r="B17" i="3"/>
  <c r="O16" i="3"/>
  <c r="H16" i="3"/>
  <c r="B16" i="3"/>
  <c r="O15" i="3"/>
  <c r="H15" i="3"/>
  <c r="B15" i="3"/>
  <c r="O14" i="3"/>
  <c r="H14" i="3"/>
  <c r="B14" i="3"/>
  <c r="O13" i="3"/>
  <c r="H13" i="3"/>
  <c r="F13" i="3"/>
  <c r="F14" i="3" s="1"/>
  <c r="B13" i="3"/>
  <c r="Q12" i="3"/>
  <c r="O12" i="3"/>
  <c r="L12" i="3"/>
  <c r="H12" i="3"/>
  <c r="B12" i="3"/>
  <c r="I12" i="3" s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N102" i="1" s="1"/>
  <c r="I103" i="1"/>
  <c r="I104" i="1"/>
  <c r="I105" i="1"/>
  <c r="I106" i="1"/>
  <c r="I107" i="1"/>
  <c r="I108" i="1"/>
  <c r="I109" i="1"/>
  <c r="I110" i="1"/>
  <c r="N110" i="1" s="1"/>
  <c r="I111" i="1"/>
  <c r="I112" i="1"/>
  <c r="I113" i="1"/>
  <c r="I114" i="1"/>
  <c r="N114" i="1" s="1"/>
  <c r="I115" i="1"/>
  <c r="I116" i="1"/>
  <c r="I117" i="1"/>
  <c r="I118" i="1"/>
  <c r="I119" i="1"/>
  <c r="I120" i="1"/>
  <c r="I47" i="1"/>
  <c r="N47" i="1" s="1"/>
  <c r="I45" i="1"/>
  <c r="I46" i="1"/>
  <c r="I37" i="1"/>
  <c r="I38" i="1"/>
  <c r="I39" i="1"/>
  <c r="I40" i="1"/>
  <c r="I41" i="1"/>
  <c r="I42" i="1"/>
  <c r="I43" i="1"/>
  <c r="I44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B13" i="1"/>
  <c r="B14" i="1"/>
  <c r="B15" i="1"/>
  <c r="B16" i="1"/>
  <c r="B17" i="1"/>
  <c r="B18" i="1"/>
  <c r="B19" i="1"/>
  <c r="N19" i="1" s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2" i="1"/>
  <c r="N16" i="1"/>
  <c r="N43" i="1"/>
  <c r="N120" i="1"/>
  <c r="N20" i="1"/>
  <c r="N24" i="1"/>
  <c r="N39" i="1"/>
  <c r="N99" i="1"/>
  <c r="N101" i="1"/>
  <c r="N103" i="1"/>
  <c r="N105" i="1"/>
  <c r="N107" i="1"/>
  <c r="N111" i="1"/>
  <c r="N113" i="1"/>
  <c r="N11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" i="1"/>
  <c r="O120" i="1"/>
  <c r="O119" i="1"/>
  <c r="O118" i="1"/>
  <c r="O117" i="1"/>
  <c r="O116" i="1"/>
  <c r="O115" i="1"/>
  <c r="O114" i="1"/>
  <c r="O113" i="1"/>
  <c r="O112" i="1"/>
  <c r="N112" i="1"/>
  <c r="O111" i="1"/>
  <c r="O110" i="1"/>
  <c r="O109" i="1"/>
  <c r="O108" i="1"/>
  <c r="N108" i="1"/>
  <c r="O107" i="1"/>
  <c r="O106" i="1"/>
  <c r="N106" i="1"/>
  <c r="O105" i="1"/>
  <c r="O104" i="1"/>
  <c r="N104" i="1"/>
  <c r="O103" i="1"/>
  <c r="O102" i="1"/>
  <c r="O101" i="1"/>
  <c r="O100" i="1"/>
  <c r="N100" i="1"/>
  <c r="O99" i="1"/>
  <c r="O98" i="1"/>
  <c r="N98" i="1"/>
  <c r="O97" i="1"/>
  <c r="N97" i="1"/>
  <c r="O96" i="1"/>
  <c r="N96" i="1"/>
  <c r="O95" i="1"/>
  <c r="N95" i="1"/>
  <c r="O94" i="1"/>
  <c r="N94" i="1"/>
  <c r="O93" i="1"/>
  <c r="O92" i="1"/>
  <c r="N92" i="1"/>
  <c r="O91" i="1"/>
  <c r="O90" i="1"/>
  <c r="O89" i="1"/>
  <c r="O88" i="1"/>
  <c r="O87" i="1"/>
  <c r="N87" i="1"/>
  <c r="O86" i="1"/>
  <c r="O85" i="1"/>
  <c r="N85" i="1"/>
  <c r="O84" i="1"/>
  <c r="N84" i="1"/>
  <c r="O83" i="1"/>
  <c r="O82" i="1"/>
  <c r="N82" i="1"/>
  <c r="O81" i="1"/>
  <c r="N81" i="1"/>
  <c r="O80" i="1"/>
  <c r="O79" i="1"/>
  <c r="O78" i="1"/>
  <c r="O77" i="1"/>
  <c r="O76" i="1"/>
  <c r="O75" i="1"/>
  <c r="O74" i="1"/>
  <c r="O73" i="1"/>
  <c r="O72" i="1"/>
  <c r="O71" i="1"/>
  <c r="O70" i="1"/>
  <c r="O69" i="1"/>
  <c r="N69" i="1"/>
  <c r="O68" i="1"/>
  <c r="O67" i="1"/>
  <c r="O66" i="1"/>
  <c r="O65" i="1"/>
  <c r="O64" i="1"/>
  <c r="O63" i="1"/>
  <c r="O62" i="1"/>
  <c r="O61" i="1"/>
  <c r="O60" i="1"/>
  <c r="N60" i="1"/>
  <c r="O59" i="1"/>
  <c r="N59" i="1"/>
  <c r="O58" i="1"/>
  <c r="O57" i="1"/>
  <c r="N57" i="1"/>
  <c r="O56" i="1"/>
  <c r="N56" i="1"/>
  <c r="O55" i="1"/>
  <c r="O54" i="1"/>
  <c r="O53" i="1"/>
  <c r="O52" i="1"/>
  <c r="N52" i="1"/>
  <c r="O51" i="1"/>
  <c r="N51" i="1"/>
  <c r="O50" i="1"/>
  <c r="O49" i="1"/>
  <c r="N49" i="1"/>
  <c r="O48" i="1"/>
  <c r="N48" i="1"/>
  <c r="O47" i="1"/>
  <c r="O46" i="1"/>
  <c r="N46" i="1"/>
  <c r="O45" i="1"/>
  <c r="N45" i="1"/>
  <c r="O44" i="1"/>
  <c r="O43" i="1"/>
  <c r="O42" i="1"/>
  <c r="N42" i="1"/>
  <c r="O41" i="1"/>
  <c r="N41" i="1"/>
  <c r="O40" i="1"/>
  <c r="N40" i="1"/>
  <c r="O39" i="1"/>
  <c r="O38" i="1"/>
  <c r="N38" i="1"/>
  <c r="O37" i="1"/>
  <c r="N37" i="1"/>
  <c r="O36" i="1"/>
  <c r="N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Q12" i="1"/>
  <c r="O12" i="1"/>
  <c r="M12" i="1"/>
  <c r="K13" i="1" s="1"/>
  <c r="L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K13" i="3" l="1"/>
  <c r="F15" i="3"/>
  <c r="I14" i="3"/>
  <c r="M12" i="3"/>
  <c r="I13" i="3"/>
  <c r="I128" i="1"/>
  <c r="I126" i="1"/>
  <c r="I127" i="1"/>
  <c r="J12" i="1"/>
  <c r="Q13" i="1"/>
  <c r="L13" i="1"/>
  <c r="F16" i="3" l="1"/>
  <c r="I15" i="3"/>
  <c r="J12" i="3"/>
  <c r="L13" i="3"/>
  <c r="Q13" i="3"/>
  <c r="I449" i="1"/>
  <c r="I450" i="1"/>
  <c r="I448" i="1"/>
  <c r="M13" i="1"/>
  <c r="K14" i="1" s="1"/>
  <c r="K14" i="3" l="1"/>
  <c r="F17" i="3"/>
  <c r="I16" i="3"/>
  <c r="M13" i="3"/>
  <c r="L14" i="1"/>
  <c r="Q14" i="1"/>
  <c r="J13" i="1"/>
  <c r="I17" i="3" l="1"/>
  <c r="F18" i="3"/>
  <c r="L14" i="3"/>
  <c r="J13" i="3"/>
  <c r="Q14" i="3"/>
  <c r="K15" i="1"/>
  <c r="M14" i="1"/>
  <c r="M14" i="3" l="1"/>
  <c r="K15" i="3" s="1"/>
  <c r="F19" i="3"/>
  <c r="I18" i="3"/>
  <c r="M15" i="1"/>
  <c r="L15" i="1"/>
  <c r="Q15" i="1"/>
  <c r="J14" i="1"/>
  <c r="M15" i="3" l="1"/>
  <c r="L15" i="3"/>
  <c r="J14" i="3"/>
  <c r="Q15" i="3"/>
  <c r="F20" i="3"/>
  <c r="I19" i="3"/>
  <c r="K16" i="1"/>
  <c r="F21" i="3" l="1"/>
  <c r="I20" i="3"/>
  <c r="K16" i="3"/>
  <c r="J15" i="1"/>
  <c r="Q16" i="1"/>
  <c r="L16" i="1"/>
  <c r="F22" i="3" l="1"/>
  <c r="I21" i="3"/>
  <c r="Q16" i="3"/>
  <c r="L16" i="3"/>
  <c r="M16" i="3" s="1"/>
  <c r="J15" i="3"/>
  <c r="M16" i="1"/>
  <c r="K17" i="1" s="1"/>
  <c r="I22" i="3" l="1"/>
  <c r="F23" i="3"/>
  <c r="K17" i="3"/>
  <c r="J16" i="1"/>
  <c r="Q17" i="1"/>
  <c r="Q17" i="3" l="1"/>
  <c r="N17" i="3" s="1"/>
  <c r="J16" i="3"/>
  <c r="F24" i="3"/>
  <c r="I23" i="3"/>
  <c r="N17" i="1"/>
  <c r="L17" i="1" s="1"/>
  <c r="M17" i="1" s="1"/>
  <c r="K18" i="1" s="1"/>
  <c r="L17" i="3" l="1"/>
  <c r="F25" i="3"/>
  <c r="I24" i="3"/>
  <c r="J17" i="1"/>
  <c r="Q18" i="1"/>
  <c r="F26" i="3" l="1"/>
  <c r="I25" i="3"/>
  <c r="M17" i="3"/>
  <c r="K18" i="3" s="1"/>
  <c r="N18" i="1"/>
  <c r="L18" i="1" s="1"/>
  <c r="M18" i="1" s="1"/>
  <c r="K19" i="1" s="1"/>
  <c r="Q18" i="3" l="1"/>
  <c r="J17" i="3"/>
  <c r="I26" i="3"/>
  <c r="F27" i="3"/>
  <c r="J18" i="1"/>
  <c r="Q19" i="1"/>
  <c r="L19" i="1"/>
  <c r="N18" i="3" l="1"/>
  <c r="L18" i="3" s="1"/>
  <c r="F28" i="3"/>
  <c r="I27" i="3"/>
  <c r="M19" i="1"/>
  <c r="K20" i="1" s="1"/>
  <c r="M18" i="3" l="1"/>
  <c r="K19" i="3" s="1"/>
  <c r="Q19" i="3" s="1"/>
  <c r="F29" i="3"/>
  <c r="I28" i="3"/>
  <c r="J19" i="1"/>
  <c r="Q20" i="1"/>
  <c r="P20" i="1"/>
  <c r="L20" i="1"/>
  <c r="M20" i="1" s="1"/>
  <c r="L19" i="3" l="1"/>
  <c r="M19" i="3" s="1"/>
  <c r="J18" i="3"/>
  <c r="F30" i="3"/>
  <c r="I29" i="3"/>
  <c r="K20" i="3"/>
  <c r="K21" i="1"/>
  <c r="P20" i="3" l="1"/>
  <c r="L20" i="3"/>
  <c r="J19" i="3"/>
  <c r="Q20" i="3"/>
  <c r="I30" i="3"/>
  <c r="F31" i="3"/>
  <c r="J20" i="1"/>
  <c r="Q21" i="1"/>
  <c r="N21" i="1" s="1"/>
  <c r="L21" i="1" s="1"/>
  <c r="M21" i="1" s="1"/>
  <c r="F32" i="3" l="1"/>
  <c r="I31" i="3"/>
  <c r="M20" i="3"/>
  <c r="K21" i="3" s="1"/>
  <c r="K22" i="1"/>
  <c r="Q21" i="3" l="1"/>
  <c r="J20" i="3"/>
  <c r="F33" i="3"/>
  <c r="I32" i="3"/>
  <c r="J21" i="1"/>
  <c r="Q22" i="1"/>
  <c r="N22" i="1" s="1"/>
  <c r="L22" i="1" s="1"/>
  <c r="N21" i="3" l="1"/>
  <c r="L21" i="3" s="1"/>
  <c r="F34" i="3"/>
  <c r="I33" i="3"/>
  <c r="M22" i="1"/>
  <c r="K23" i="1" s="1"/>
  <c r="K22" i="3" l="1"/>
  <c r="J21" i="3" s="1"/>
  <c r="M21" i="3"/>
  <c r="F35" i="3"/>
  <c r="I34" i="3"/>
  <c r="Q23" i="1"/>
  <c r="N23" i="1" s="1"/>
  <c r="L23" i="1" s="1"/>
  <c r="J22" i="1"/>
  <c r="Q22" i="3" l="1"/>
  <c r="N22" i="3" s="1"/>
  <c r="L22" i="3" s="1"/>
  <c r="F36" i="3"/>
  <c r="I35" i="3"/>
  <c r="M23" i="1"/>
  <c r="K24" i="1" s="1"/>
  <c r="M22" i="3" l="1"/>
  <c r="K23" i="3" s="1"/>
  <c r="Q23" i="3" s="1"/>
  <c r="F37" i="3"/>
  <c r="I36" i="3"/>
  <c r="J23" i="1"/>
  <c r="Q24" i="1"/>
  <c r="L24" i="1"/>
  <c r="M24" i="1" s="1"/>
  <c r="J22" i="3" l="1"/>
  <c r="N23" i="3"/>
  <c r="L23" i="3" s="1"/>
  <c r="F38" i="3"/>
  <c r="I37" i="3"/>
  <c r="K25" i="1"/>
  <c r="M23" i="3" l="1"/>
  <c r="K24" i="3" s="1"/>
  <c r="J23" i="3" s="1"/>
  <c r="F39" i="3"/>
  <c r="I38" i="3"/>
  <c r="Q25" i="1"/>
  <c r="N25" i="1" s="1"/>
  <c r="L25" i="1" s="1"/>
  <c r="J24" i="1"/>
  <c r="Q24" i="3" l="1"/>
  <c r="L24" i="3"/>
  <c r="M24" i="3" s="1"/>
  <c r="F40" i="3"/>
  <c r="I39" i="3"/>
  <c r="M25" i="1"/>
  <c r="K26" i="1" s="1"/>
  <c r="K25" i="3" l="1"/>
  <c r="Q25" i="3" s="1"/>
  <c r="F41" i="3"/>
  <c r="I40" i="3"/>
  <c r="J25" i="1"/>
  <c r="Q26" i="1"/>
  <c r="N26" i="1" s="1"/>
  <c r="L26" i="1" s="1"/>
  <c r="M26" i="1" s="1"/>
  <c r="J24" i="3" l="1"/>
  <c r="N25" i="3"/>
  <c r="L25" i="3" s="1"/>
  <c r="F42" i="3"/>
  <c r="I41" i="3"/>
  <c r="K27" i="1"/>
  <c r="M25" i="3" l="1"/>
  <c r="K26" i="3" s="1"/>
  <c r="F43" i="3"/>
  <c r="I42" i="3"/>
  <c r="Q27" i="1"/>
  <c r="N27" i="1" s="1"/>
  <c r="L27" i="1" s="1"/>
  <c r="J26" i="1"/>
  <c r="J25" i="3" l="1"/>
  <c r="Q26" i="3"/>
  <c r="N26" i="3" s="1"/>
  <c r="L26" i="3" s="1"/>
  <c r="M26" i="3" s="1"/>
  <c r="K27" i="3" s="1"/>
  <c r="F44" i="3"/>
  <c r="I43" i="3"/>
  <c r="M27" i="1"/>
  <c r="K28" i="1" s="1"/>
  <c r="Q27" i="3" l="1"/>
  <c r="J26" i="3"/>
  <c r="F45" i="3"/>
  <c r="I44" i="3"/>
  <c r="J27" i="1"/>
  <c r="Q28" i="1"/>
  <c r="N28" i="1" s="1"/>
  <c r="L28" i="1" s="1"/>
  <c r="M28" i="1" s="1"/>
  <c r="N27" i="3" l="1"/>
  <c r="L27" i="3" s="1"/>
  <c r="M27" i="3" s="1"/>
  <c r="K28" i="3" s="1"/>
  <c r="F46" i="3"/>
  <c r="I45" i="3"/>
  <c r="K29" i="1"/>
  <c r="J27" i="3" l="1"/>
  <c r="Q28" i="3"/>
  <c r="F47" i="3"/>
  <c r="I46" i="3"/>
  <c r="Q29" i="1"/>
  <c r="N29" i="1" s="1"/>
  <c r="L29" i="1" s="1"/>
  <c r="M29" i="1" s="1"/>
  <c r="J28" i="1"/>
  <c r="N28" i="3" l="1"/>
  <c r="L28" i="3" s="1"/>
  <c r="F48" i="3"/>
  <c r="I47" i="3"/>
  <c r="K30" i="1"/>
  <c r="K29" i="3" l="1"/>
  <c r="J28" i="3" s="1"/>
  <c r="M28" i="3"/>
  <c r="F49" i="3"/>
  <c r="I48" i="3"/>
  <c r="J29" i="1"/>
  <c r="Q30" i="1"/>
  <c r="N30" i="1" s="1"/>
  <c r="L30" i="1" s="1"/>
  <c r="Q29" i="3" l="1"/>
  <c r="N29" i="3" s="1"/>
  <c r="L29" i="3" s="1"/>
  <c r="M29" i="3" s="1"/>
  <c r="K30" i="3" s="1"/>
  <c r="F50" i="3"/>
  <c r="I49" i="3"/>
  <c r="M30" i="1"/>
  <c r="K31" i="1" s="1"/>
  <c r="Q30" i="3" l="1"/>
  <c r="J29" i="3"/>
  <c r="F51" i="3"/>
  <c r="I50" i="3"/>
  <c r="Q31" i="1"/>
  <c r="N31" i="1" s="1"/>
  <c r="L31" i="1" s="1"/>
  <c r="M31" i="1" s="1"/>
  <c r="J30" i="1"/>
  <c r="N30" i="3" l="1"/>
  <c r="L30" i="3" s="1"/>
  <c r="M30" i="3" s="1"/>
  <c r="K31" i="3" s="1"/>
  <c r="F52" i="3"/>
  <c r="I51" i="3"/>
  <c r="K32" i="1"/>
  <c r="Q31" i="3" l="1"/>
  <c r="J30" i="3"/>
  <c r="F53" i="3"/>
  <c r="I52" i="3"/>
  <c r="J31" i="1"/>
  <c r="Q32" i="1"/>
  <c r="N32" i="1" s="1"/>
  <c r="L32" i="1" s="1"/>
  <c r="M32" i="1" s="1"/>
  <c r="P32" i="1"/>
  <c r="N31" i="3" l="1"/>
  <c r="L31" i="3" s="1"/>
  <c r="F54" i="3"/>
  <c r="I53" i="3"/>
  <c r="K33" i="1"/>
  <c r="M31" i="3" l="1"/>
  <c r="K32" i="3" s="1"/>
  <c r="J31" i="3" s="1"/>
  <c r="F55" i="3"/>
  <c r="I54" i="3"/>
  <c r="J32" i="1"/>
  <c r="Q33" i="1"/>
  <c r="N33" i="1" s="1"/>
  <c r="L33" i="1" s="1"/>
  <c r="M33" i="1" s="1"/>
  <c r="P32" i="3" l="1"/>
  <c r="Q32" i="3"/>
  <c r="F56" i="3"/>
  <c r="I55" i="3"/>
  <c r="K34" i="1"/>
  <c r="N32" i="3" l="1"/>
  <c r="L32" i="3" s="1"/>
  <c r="F57" i="3"/>
  <c r="I56" i="3"/>
  <c r="Q34" i="1"/>
  <c r="N34" i="1" s="1"/>
  <c r="L34" i="1" s="1"/>
  <c r="M34" i="1" s="1"/>
  <c r="J33" i="1"/>
  <c r="M32" i="3" l="1"/>
  <c r="K33" i="3" s="1"/>
  <c r="F58" i="3"/>
  <c r="I57" i="3"/>
  <c r="K35" i="1"/>
  <c r="J32" i="3" l="1"/>
  <c r="Q33" i="3"/>
  <c r="L33" i="3"/>
  <c r="F59" i="3"/>
  <c r="I58" i="3"/>
  <c r="Q35" i="1"/>
  <c r="N35" i="1" s="1"/>
  <c r="L35" i="1" s="1"/>
  <c r="M35" i="1" s="1"/>
  <c r="J34" i="1"/>
  <c r="M33" i="3" l="1"/>
  <c r="K34" i="3" s="1"/>
  <c r="F60" i="3"/>
  <c r="I59" i="3"/>
  <c r="K36" i="1"/>
  <c r="L34" i="3" l="1"/>
  <c r="Q34" i="3"/>
  <c r="J33" i="3"/>
  <c r="F61" i="3"/>
  <c r="I60" i="3"/>
  <c r="Q36" i="1"/>
  <c r="L36" i="1"/>
  <c r="J35" i="1"/>
  <c r="M34" i="3" l="1"/>
  <c r="K35" i="3"/>
  <c r="F62" i="3"/>
  <c r="I61" i="3"/>
  <c r="M36" i="1"/>
  <c r="K37" i="1" s="1"/>
  <c r="Q35" i="3" l="1"/>
  <c r="L35" i="3"/>
  <c r="J34" i="3"/>
  <c r="F63" i="3"/>
  <c r="I62" i="3"/>
  <c r="Q37" i="1"/>
  <c r="L37" i="1"/>
  <c r="M37" i="1" s="1"/>
  <c r="J36" i="1"/>
  <c r="M35" i="3" l="1"/>
  <c r="K36" i="3"/>
  <c r="F64" i="3"/>
  <c r="I63" i="3"/>
  <c r="K38" i="1"/>
  <c r="Q38" i="1" s="1"/>
  <c r="Q36" i="3" l="1"/>
  <c r="J35" i="3"/>
  <c r="L36" i="3"/>
  <c r="F65" i="3"/>
  <c r="I64" i="3"/>
  <c r="J37" i="1"/>
  <c r="L38" i="1"/>
  <c r="M38" i="1" s="1"/>
  <c r="K39" i="1" s="1"/>
  <c r="M36" i="3" l="1"/>
  <c r="K37" i="3" s="1"/>
  <c r="F66" i="3"/>
  <c r="I65" i="3"/>
  <c r="Q39" i="1"/>
  <c r="L39" i="1"/>
  <c r="M39" i="1" s="1"/>
  <c r="J38" i="1"/>
  <c r="Q37" i="3" l="1"/>
  <c r="L37" i="3"/>
  <c r="J36" i="3"/>
  <c r="F67" i="3"/>
  <c r="I66" i="3"/>
  <c r="K40" i="1"/>
  <c r="M37" i="3" l="1"/>
  <c r="K38" i="3"/>
  <c r="F68" i="3"/>
  <c r="I67" i="3"/>
  <c r="Q40" i="1"/>
  <c r="L40" i="1"/>
  <c r="M40" i="1" s="1"/>
  <c r="J39" i="1"/>
  <c r="L38" i="3" l="1"/>
  <c r="M38" i="3" s="1"/>
  <c r="K39" i="3" s="1"/>
  <c r="Q39" i="3" s="1"/>
  <c r="J37" i="3"/>
  <c r="Q38" i="3"/>
  <c r="F69" i="3"/>
  <c r="I68" i="3"/>
  <c r="K41" i="1"/>
  <c r="L39" i="3" l="1"/>
  <c r="M39" i="3" s="1"/>
  <c r="J38" i="3"/>
  <c r="F70" i="3"/>
  <c r="I69" i="3"/>
  <c r="K40" i="3"/>
  <c r="Q41" i="1"/>
  <c r="L41" i="1"/>
  <c r="M41" i="1" s="1"/>
  <c r="J40" i="1"/>
  <c r="Q40" i="3" l="1"/>
  <c r="L40" i="3"/>
  <c r="M40" i="3" s="1"/>
  <c r="J39" i="3"/>
  <c r="F71" i="3"/>
  <c r="I70" i="3"/>
  <c r="K42" i="1"/>
  <c r="F72" i="3" l="1"/>
  <c r="I71" i="3"/>
  <c r="K41" i="3"/>
  <c r="Q42" i="1"/>
  <c r="L42" i="1"/>
  <c r="J41" i="1"/>
  <c r="Q41" i="3" l="1"/>
  <c r="L41" i="3"/>
  <c r="M41" i="3" s="1"/>
  <c r="J40" i="3"/>
  <c r="F73" i="3"/>
  <c r="I72" i="3"/>
  <c r="M42" i="1"/>
  <c r="K43" i="1" s="1"/>
  <c r="F74" i="3" l="1"/>
  <c r="I73" i="3"/>
  <c r="K42" i="3"/>
  <c r="Q43" i="1"/>
  <c r="L43" i="1"/>
  <c r="M43" i="1" s="1"/>
  <c r="J42" i="1"/>
  <c r="Q42" i="3" l="1"/>
  <c r="L42" i="3"/>
  <c r="J41" i="3"/>
  <c r="M42" i="3"/>
  <c r="F75" i="3"/>
  <c r="I74" i="3"/>
  <c r="K44" i="1"/>
  <c r="F76" i="3" l="1"/>
  <c r="I75" i="3"/>
  <c r="K43" i="3"/>
  <c r="Q44" i="1"/>
  <c r="N44" i="1" s="1"/>
  <c r="L44" i="1" s="1"/>
  <c r="P44" i="1"/>
  <c r="J43" i="1"/>
  <c r="Q43" i="3" l="1"/>
  <c r="L43" i="3"/>
  <c r="M43" i="3" s="1"/>
  <c r="J42" i="3"/>
  <c r="F77" i="3"/>
  <c r="I76" i="3"/>
  <c r="M44" i="1"/>
  <c r="K45" i="1" s="1"/>
  <c r="K44" i="3" l="1"/>
  <c r="F78" i="3"/>
  <c r="I77" i="3"/>
  <c r="Q45" i="1"/>
  <c r="L45" i="1"/>
  <c r="M45" i="1" s="1"/>
  <c r="J44" i="1"/>
  <c r="F79" i="3" l="1"/>
  <c r="I78" i="3"/>
  <c r="P44" i="3"/>
  <c r="J43" i="3"/>
  <c r="Q44" i="3"/>
  <c r="K46" i="1"/>
  <c r="N44" i="3" l="1"/>
  <c r="L44" i="3" s="1"/>
  <c r="M44" i="3" s="1"/>
  <c r="K45" i="3" s="1"/>
  <c r="F80" i="3"/>
  <c r="I79" i="3"/>
  <c r="Q46" i="1"/>
  <c r="L46" i="1"/>
  <c r="M46" i="1" s="1"/>
  <c r="J45" i="1"/>
  <c r="J44" i="3" l="1"/>
  <c r="Q45" i="3"/>
  <c r="L45" i="3"/>
  <c r="F81" i="3"/>
  <c r="I80" i="3"/>
  <c r="K47" i="1"/>
  <c r="I81" i="3" l="1"/>
  <c r="F82" i="3"/>
  <c r="M45" i="3"/>
  <c r="K46" i="3" s="1"/>
  <c r="Q47" i="1"/>
  <c r="L47" i="1"/>
  <c r="M47" i="1" s="1"/>
  <c r="J46" i="1"/>
  <c r="J45" i="3" l="1"/>
  <c r="L46" i="3"/>
  <c r="Q46" i="3"/>
  <c r="F83" i="3"/>
  <c r="I82" i="3"/>
  <c r="K48" i="1"/>
  <c r="F84" i="3" l="1"/>
  <c r="I83" i="3"/>
  <c r="M46" i="3"/>
  <c r="K47" i="3" s="1"/>
  <c r="Q48" i="1"/>
  <c r="L48" i="1"/>
  <c r="M48" i="1" s="1"/>
  <c r="J47" i="1"/>
  <c r="Q47" i="3" l="1"/>
  <c r="J46" i="3"/>
  <c r="L47" i="3"/>
  <c r="F85" i="3"/>
  <c r="I84" i="3"/>
  <c r="K49" i="1"/>
  <c r="F86" i="3" l="1"/>
  <c r="I85" i="3"/>
  <c r="M47" i="3"/>
  <c r="K48" i="3" s="1"/>
  <c r="Q49" i="1"/>
  <c r="L49" i="1"/>
  <c r="M49" i="1" s="1"/>
  <c r="J48" i="1"/>
  <c r="J47" i="3" l="1"/>
  <c r="L48" i="3"/>
  <c r="Q48" i="3"/>
  <c r="F87" i="3"/>
  <c r="I86" i="3"/>
  <c r="K50" i="1"/>
  <c r="Q50" i="1" s="1"/>
  <c r="N50" i="1" s="1"/>
  <c r="F88" i="3" l="1"/>
  <c r="I87" i="3"/>
  <c r="M48" i="3"/>
  <c r="K49" i="3" s="1"/>
  <c r="J49" i="1"/>
  <c r="L50" i="1"/>
  <c r="M50" i="1" s="1"/>
  <c r="F89" i="3" l="1"/>
  <c r="I88" i="3"/>
  <c r="Q49" i="3"/>
  <c r="J48" i="3"/>
  <c r="L49" i="3"/>
  <c r="M49" i="3" s="1"/>
  <c r="K51" i="1"/>
  <c r="L51" i="1" s="1"/>
  <c r="M51" i="1" s="1"/>
  <c r="F90" i="3" l="1"/>
  <c r="I89" i="3"/>
  <c r="K50" i="3"/>
  <c r="J50" i="1"/>
  <c r="Q51" i="1"/>
  <c r="K52" i="1"/>
  <c r="Q52" i="1" s="1"/>
  <c r="F91" i="3" l="1"/>
  <c r="I90" i="3"/>
  <c r="J49" i="3"/>
  <c r="Q50" i="3"/>
  <c r="J51" i="1"/>
  <c r="L52" i="1"/>
  <c r="M52" i="1" s="1"/>
  <c r="N50" i="3" l="1"/>
  <c r="L50" i="3" s="1"/>
  <c r="F92" i="3"/>
  <c r="I91" i="3"/>
  <c r="K53" i="1"/>
  <c r="Q53" i="1" s="1"/>
  <c r="N53" i="1" s="1"/>
  <c r="M50" i="3" l="1"/>
  <c r="K51" i="3" s="1"/>
  <c r="Q51" i="3" s="1"/>
  <c r="I92" i="3"/>
  <c r="F93" i="3"/>
  <c r="J52" i="1"/>
  <c r="L53" i="1"/>
  <c r="M53" i="1" s="1"/>
  <c r="J50" i="3" l="1"/>
  <c r="L51" i="3"/>
  <c r="M51" i="3" s="1"/>
  <c r="K52" i="3" s="1"/>
  <c r="F94" i="3"/>
  <c r="I93" i="3"/>
  <c r="K54" i="1"/>
  <c r="Q54" i="1" s="1"/>
  <c r="N54" i="1" s="1"/>
  <c r="Q52" i="3" l="1"/>
  <c r="L52" i="3"/>
  <c r="M52" i="3" s="1"/>
  <c r="J51" i="3"/>
  <c r="F95" i="3"/>
  <c r="I94" i="3"/>
  <c r="J53" i="1"/>
  <c r="L54" i="1"/>
  <c r="M54" i="1" s="1"/>
  <c r="F96" i="3" l="1"/>
  <c r="I95" i="3"/>
  <c r="K53" i="3"/>
  <c r="K55" i="1"/>
  <c r="J54" i="1" s="1"/>
  <c r="F97" i="3" l="1"/>
  <c r="I96" i="3"/>
  <c r="Q53" i="3"/>
  <c r="J52" i="3"/>
  <c r="Q55" i="1"/>
  <c r="N55" i="1" s="1"/>
  <c r="L55" i="1" s="1"/>
  <c r="M55" i="1" s="1"/>
  <c r="K56" i="1" s="1"/>
  <c r="J55" i="1" s="1"/>
  <c r="N53" i="3" l="1"/>
  <c r="L53" i="3" s="1"/>
  <c r="F98" i="3"/>
  <c r="I97" i="3"/>
  <c r="P56" i="1"/>
  <c r="L56" i="1"/>
  <c r="M56" i="1" s="1"/>
  <c r="K57" i="1" s="1"/>
  <c r="Q56" i="1"/>
  <c r="M53" i="3" l="1"/>
  <c r="K54" i="3" s="1"/>
  <c r="F99" i="3"/>
  <c r="I98" i="3"/>
  <c r="Q57" i="1"/>
  <c r="L57" i="1"/>
  <c r="M57" i="1" s="1"/>
  <c r="J56" i="1"/>
  <c r="Q54" i="3" l="1"/>
  <c r="J53" i="3"/>
  <c r="F100" i="3"/>
  <c r="I99" i="3"/>
  <c r="K58" i="1"/>
  <c r="N54" i="3" l="1"/>
  <c r="L54" i="3" s="1"/>
  <c r="F101" i="3"/>
  <c r="I100" i="3"/>
  <c r="Q58" i="1"/>
  <c r="N58" i="1" s="1"/>
  <c r="L58" i="1" s="1"/>
  <c r="M58" i="1" s="1"/>
  <c r="J57" i="1"/>
  <c r="K55" i="3" l="1"/>
  <c r="M54" i="3"/>
  <c r="F102" i="3"/>
  <c r="I101" i="3"/>
  <c r="K59" i="1"/>
  <c r="Q55" i="3" l="1"/>
  <c r="J54" i="3"/>
  <c r="F103" i="3"/>
  <c r="I102" i="3"/>
  <c r="Q59" i="1"/>
  <c r="L59" i="1"/>
  <c r="M59" i="1" s="1"/>
  <c r="J58" i="1"/>
  <c r="N55" i="3" l="1"/>
  <c r="L55" i="3" s="1"/>
  <c r="F104" i="3"/>
  <c r="I103" i="3"/>
  <c r="K60" i="1"/>
  <c r="M55" i="3" l="1"/>
  <c r="K56" i="3"/>
  <c r="F105" i="3"/>
  <c r="I104" i="3"/>
  <c r="Q60" i="1"/>
  <c r="L60" i="1"/>
  <c r="M60" i="1" s="1"/>
  <c r="J59" i="1"/>
  <c r="L56" i="3" l="1"/>
  <c r="J55" i="3"/>
  <c r="P56" i="3"/>
  <c r="Q56" i="3"/>
  <c r="F106" i="3"/>
  <c r="I105" i="3"/>
  <c r="K61" i="1"/>
  <c r="M56" i="3" l="1"/>
  <c r="K57" i="3"/>
  <c r="F107" i="3"/>
  <c r="I106" i="3"/>
  <c r="Q61" i="1"/>
  <c r="N61" i="1" s="1"/>
  <c r="L61" i="1" s="1"/>
  <c r="M61" i="1" s="1"/>
  <c r="J60" i="1"/>
  <c r="J56" i="3" l="1"/>
  <c r="Q57" i="3"/>
  <c r="L57" i="3"/>
  <c r="M57" i="3" s="1"/>
  <c r="K58" i="3" s="1"/>
  <c r="F108" i="3"/>
  <c r="I107" i="3"/>
  <c r="K62" i="1"/>
  <c r="Q58" i="3" l="1"/>
  <c r="J57" i="3"/>
  <c r="F109" i="3"/>
  <c r="I108" i="3"/>
  <c r="Q62" i="1"/>
  <c r="N62" i="1" s="1"/>
  <c r="L62" i="1" s="1"/>
  <c r="M62" i="1" s="1"/>
  <c r="J61" i="1"/>
  <c r="N58" i="3" l="1"/>
  <c r="L58" i="3" s="1"/>
  <c r="F110" i="3"/>
  <c r="I109" i="3"/>
  <c r="K63" i="1"/>
  <c r="M58" i="3" l="1"/>
  <c r="K59" i="3"/>
  <c r="F111" i="3"/>
  <c r="I110" i="3"/>
  <c r="Q63" i="1"/>
  <c r="N63" i="1" s="1"/>
  <c r="L63" i="1" s="1"/>
  <c r="M63" i="1" s="1"/>
  <c r="J62" i="1"/>
  <c r="Q59" i="3" l="1"/>
  <c r="L59" i="3"/>
  <c r="M59" i="3" s="1"/>
  <c r="J58" i="3"/>
  <c r="F112" i="3"/>
  <c r="I111" i="3"/>
  <c r="K64" i="1"/>
  <c r="K60" i="3" l="1"/>
  <c r="J59" i="3" s="1"/>
  <c r="F113" i="3"/>
  <c r="I112" i="3"/>
  <c r="Q64" i="1"/>
  <c r="N64" i="1" s="1"/>
  <c r="L64" i="1" s="1"/>
  <c r="M64" i="1" s="1"/>
  <c r="J63" i="1"/>
  <c r="L60" i="3" l="1"/>
  <c r="M60" i="3" s="1"/>
  <c r="K61" i="3" s="1"/>
  <c r="J60" i="3" s="1"/>
  <c r="Q60" i="3"/>
  <c r="F114" i="3"/>
  <c r="I113" i="3"/>
  <c r="K65" i="1"/>
  <c r="Q61" i="3" l="1"/>
  <c r="N61" i="3" s="1"/>
  <c r="L61" i="3" s="1"/>
  <c r="F115" i="3"/>
  <c r="I114" i="3"/>
  <c r="Q65" i="1"/>
  <c r="N65" i="1" s="1"/>
  <c r="L65" i="1" s="1"/>
  <c r="M65" i="1" s="1"/>
  <c r="J64" i="1"/>
  <c r="M61" i="3" l="1"/>
  <c r="K62" i="3"/>
  <c r="F116" i="3"/>
  <c r="I115" i="3"/>
  <c r="K66" i="1"/>
  <c r="Q62" i="3" l="1"/>
  <c r="J61" i="3"/>
  <c r="F117" i="3"/>
  <c r="I116" i="3"/>
  <c r="Q66" i="1"/>
  <c r="N66" i="1" s="1"/>
  <c r="L66" i="1" s="1"/>
  <c r="M66" i="1" s="1"/>
  <c r="J65" i="1"/>
  <c r="N62" i="3" l="1"/>
  <c r="L62" i="3" s="1"/>
  <c r="M62" i="3" s="1"/>
  <c r="K63" i="3" s="1"/>
  <c r="F118" i="3"/>
  <c r="I117" i="3"/>
  <c r="K67" i="1"/>
  <c r="J62" i="3" l="1"/>
  <c r="Q63" i="3"/>
  <c r="F119" i="3"/>
  <c r="I118" i="3"/>
  <c r="Q67" i="1"/>
  <c r="N67" i="1" s="1"/>
  <c r="L67" i="1" s="1"/>
  <c r="M67" i="1" s="1"/>
  <c r="J66" i="1"/>
  <c r="N63" i="3" l="1"/>
  <c r="L63" i="3" s="1"/>
  <c r="M63" i="3" s="1"/>
  <c r="K64" i="3" s="1"/>
  <c r="F120" i="3"/>
  <c r="I119" i="3"/>
  <c r="K68" i="1"/>
  <c r="J63" i="3" l="1"/>
  <c r="Q64" i="3"/>
  <c r="F121" i="3"/>
  <c r="I120" i="3"/>
  <c r="P68" i="1"/>
  <c r="Q68" i="1"/>
  <c r="N68" i="1" s="1"/>
  <c r="L68" i="1" s="1"/>
  <c r="M68" i="1" s="1"/>
  <c r="J67" i="1"/>
  <c r="N64" i="3" l="1"/>
  <c r="L64" i="3" s="1"/>
  <c r="I127" i="3"/>
  <c r="I126" i="3"/>
  <c r="I128" i="3"/>
  <c r="K69" i="1"/>
  <c r="K65" i="3" l="1"/>
  <c r="M64" i="3"/>
  <c r="I448" i="3"/>
  <c r="I450" i="3"/>
  <c r="I449" i="3"/>
  <c r="Q69" i="1"/>
  <c r="L69" i="1"/>
  <c r="J68" i="1"/>
  <c r="J64" i="3" l="1"/>
  <c r="Q65" i="3"/>
  <c r="M69" i="1"/>
  <c r="K70" i="1" s="1"/>
  <c r="N65" i="3" l="1"/>
  <c r="L65" i="3" s="1"/>
  <c r="Q70" i="1"/>
  <c r="N70" i="1" s="1"/>
  <c r="L70" i="1" s="1"/>
  <c r="M70" i="1" s="1"/>
  <c r="J69" i="1"/>
  <c r="M65" i="3" l="1"/>
  <c r="K66" i="3"/>
  <c r="K71" i="1"/>
  <c r="Q66" i="3" l="1"/>
  <c r="J65" i="3"/>
  <c r="Q71" i="1"/>
  <c r="N71" i="1" s="1"/>
  <c r="L71" i="1" s="1"/>
  <c r="M71" i="1" s="1"/>
  <c r="J70" i="1"/>
  <c r="N66" i="3" l="1"/>
  <c r="L66" i="3" s="1"/>
  <c r="M66" i="3" s="1"/>
  <c r="K67" i="3" s="1"/>
  <c r="K72" i="1"/>
  <c r="Q67" i="3" l="1"/>
  <c r="J66" i="3"/>
  <c r="Q72" i="1"/>
  <c r="N72" i="1" s="1"/>
  <c r="L72" i="1" s="1"/>
  <c r="M72" i="1" s="1"/>
  <c r="J71" i="1"/>
  <c r="N67" i="3" l="1"/>
  <c r="L67" i="3" s="1"/>
  <c r="M67" i="3" s="1"/>
  <c r="K68" i="3" s="1"/>
  <c r="K73" i="1"/>
  <c r="J67" i="3" l="1"/>
  <c r="P68" i="3"/>
  <c r="Q68" i="3"/>
  <c r="Q73" i="1"/>
  <c r="N73" i="1" s="1"/>
  <c r="L73" i="1" s="1"/>
  <c r="M73" i="1" s="1"/>
  <c r="J72" i="1"/>
  <c r="N68" i="3" l="1"/>
  <c r="L68" i="3" s="1"/>
  <c r="K74" i="1"/>
  <c r="M68" i="3" l="1"/>
  <c r="K69" i="3" s="1"/>
  <c r="Q74" i="1"/>
  <c r="N74" i="1" s="1"/>
  <c r="L74" i="1" s="1"/>
  <c r="M74" i="1" s="1"/>
  <c r="J73" i="1"/>
  <c r="J68" i="3" l="1"/>
  <c r="Q69" i="3"/>
  <c r="L69" i="3"/>
  <c r="K75" i="1"/>
  <c r="M69" i="3" l="1"/>
  <c r="K70" i="3" s="1"/>
  <c r="Q75" i="1"/>
  <c r="N75" i="1" s="1"/>
  <c r="L75" i="1" s="1"/>
  <c r="M75" i="1" s="1"/>
  <c r="J74" i="1"/>
  <c r="Q70" i="3" l="1"/>
  <c r="J69" i="3"/>
  <c r="K76" i="1"/>
  <c r="N70" i="3" l="1"/>
  <c r="L70" i="3" s="1"/>
  <c r="Q76" i="1"/>
  <c r="N76" i="1" s="1"/>
  <c r="L76" i="1" s="1"/>
  <c r="M76" i="1" s="1"/>
  <c r="J75" i="1"/>
  <c r="M70" i="3" l="1"/>
  <c r="K71" i="3" s="1"/>
  <c r="K77" i="1"/>
  <c r="Q71" i="3" l="1"/>
  <c r="J70" i="3"/>
  <c r="Q77" i="1"/>
  <c r="N77" i="1" s="1"/>
  <c r="L77" i="1" s="1"/>
  <c r="M77" i="1" s="1"/>
  <c r="J76" i="1"/>
  <c r="N71" i="3" l="1"/>
  <c r="L71" i="3" s="1"/>
  <c r="K78" i="1"/>
  <c r="M71" i="3" l="1"/>
  <c r="K72" i="3" s="1"/>
  <c r="Q78" i="1"/>
  <c r="N78" i="1" s="1"/>
  <c r="L78" i="1" s="1"/>
  <c r="M78" i="1" s="1"/>
  <c r="J77" i="1"/>
  <c r="Q72" i="3" l="1"/>
  <c r="J71" i="3"/>
  <c r="K79" i="1"/>
  <c r="N72" i="3" l="1"/>
  <c r="L72" i="3" s="1"/>
  <c r="Q79" i="1"/>
  <c r="N79" i="1" s="1"/>
  <c r="L79" i="1" s="1"/>
  <c r="M79" i="1" s="1"/>
  <c r="J78" i="1"/>
  <c r="M72" i="3" l="1"/>
  <c r="K73" i="3" s="1"/>
  <c r="K80" i="1"/>
  <c r="L73" i="3" l="1"/>
  <c r="J72" i="3"/>
  <c r="Q73" i="3"/>
  <c r="P80" i="1"/>
  <c r="Q80" i="1"/>
  <c r="N80" i="1" s="1"/>
  <c r="L80" i="1" s="1"/>
  <c r="M80" i="1" s="1"/>
  <c r="J79" i="1"/>
  <c r="M73" i="3" l="1"/>
  <c r="K74" i="3" s="1"/>
  <c r="K81" i="1"/>
  <c r="Q81" i="1" s="1"/>
  <c r="J73" i="3" l="1"/>
  <c r="L74" i="3"/>
  <c r="M74" i="3" s="1"/>
  <c r="Q74" i="3"/>
  <c r="J80" i="1"/>
  <c r="L81" i="1"/>
  <c r="M81" i="1" s="1"/>
  <c r="K75" i="3" l="1"/>
  <c r="Q75" i="3" s="1"/>
  <c r="K82" i="1"/>
  <c r="J81" i="1" s="1"/>
  <c r="L75" i="3" l="1"/>
  <c r="M75" i="3" s="1"/>
  <c r="J74" i="3"/>
  <c r="L82" i="1"/>
  <c r="M82" i="1" s="1"/>
  <c r="K83" i="1" s="1"/>
  <c r="Q82" i="1"/>
  <c r="K76" i="3" l="1"/>
  <c r="L76" i="3" s="1"/>
  <c r="J82" i="1"/>
  <c r="Q83" i="1"/>
  <c r="N83" i="1" s="1"/>
  <c r="L83" i="1" s="1"/>
  <c r="Q76" i="3" l="1"/>
  <c r="J75" i="3"/>
  <c r="M76" i="3"/>
  <c r="K77" i="3" s="1"/>
  <c r="M83" i="1"/>
  <c r="K84" i="1" s="1"/>
  <c r="L77" i="3" l="1"/>
  <c r="J76" i="3"/>
  <c r="Q77" i="3"/>
  <c r="J83" i="1"/>
  <c r="Q84" i="1"/>
  <c r="L84" i="1"/>
  <c r="M77" i="3" l="1"/>
  <c r="K78" i="3" s="1"/>
  <c r="M84" i="1"/>
  <c r="K85" i="1" s="1"/>
  <c r="Q78" i="3" l="1"/>
  <c r="L78" i="3"/>
  <c r="M78" i="3" s="1"/>
  <c r="J77" i="3"/>
  <c r="J84" i="1"/>
  <c r="Q85" i="1"/>
  <c r="L85" i="1"/>
  <c r="K79" i="3" l="1"/>
  <c r="M85" i="1"/>
  <c r="K86" i="1" s="1"/>
  <c r="Q79" i="3" l="1"/>
  <c r="L79" i="3"/>
  <c r="J78" i="3"/>
  <c r="J85" i="1"/>
  <c r="Q86" i="1"/>
  <c r="N86" i="1" s="1"/>
  <c r="L86" i="1" s="1"/>
  <c r="M79" i="3" l="1"/>
  <c r="K80" i="3"/>
  <c r="M86" i="1"/>
  <c r="K87" i="1" s="1"/>
  <c r="L80" i="3" l="1"/>
  <c r="Q80" i="3"/>
  <c r="P80" i="3"/>
  <c r="M80" i="3"/>
  <c r="J79" i="3"/>
  <c r="J86" i="1"/>
  <c r="Q87" i="1"/>
  <c r="L87" i="1"/>
  <c r="K81" i="3" l="1"/>
  <c r="L81" i="3" s="1"/>
  <c r="M87" i="1"/>
  <c r="K88" i="1" s="1"/>
  <c r="Q81" i="3" l="1"/>
  <c r="J80" i="3"/>
  <c r="M81" i="3"/>
  <c r="K82" i="3" s="1"/>
  <c r="J87" i="1"/>
  <c r="Q88" i="1"/>
  <c r="N88" i="1" s="1"/>
  <c r="L88" i="1" s="1"/>
  <c r="Q82" i="3" l="1"/>
  <c r="J81" i="3"/>
  <c r="L82" i="3"/>
  <c r="M88" i="1"/>
  <c r="K89" i="1" s="1"/>
  <c r="M82" i="3" l="1"/>
  <c r="K83" i="3"/>
  <c r="J88" i="1"/>
  <c r="Q89" i="1"/>
  <c r="N89" i="1" s="1"/>
  <c r="L89" i="1" s="1"/>
  <c r="J82" i="3" l="1"/>
  <c r="L83" i="3"/>
  <c r="Q83" i="3"/>
  <c r="M83" i="3"/>
  <c r="K84" i="3" s="1"/>
  <c r="M89" i="1"/>
  <c r="K90" i="1" s="1"/>
  <c r="L84" i="3" l="1"/>
  <c r="J83" i="3"/>
  <c r="Q84" i="3"/>
  <c r="M84" i="3"/>
  <c r="K85" i="3" s="1"/>
  <c r="J89" i="1"/>
  <c r="Q90" i="1"/>
  <c r="N90" i="1" s="1"/>
  <c r="L90" i="1" s="1"/>
  <c r="J84" i="3" l="1"/>
  <c r="Q85" i="3"/>
  <c r="L85" i="3"/>
  <c r="M85" i="3" s="1"/>
  <c r="K86" i="3" s="1"/>
  <c r="M90" i="1"/>
  <c r="K91" i="1" s="1"/>
  <c r="J85" i="3" l="1"/>
  <c r="Q86" i="3"/>
  <c r="L86" i="3"/>
  <c r="M86" i="3" s="1"/>
  <c r="K87" i="3" s="1"/>
  <c r="J90" i="1"/>
  <c r="Q91" i="1"/>
  <c r="N91" i="1" s="1"/>
  <c r="L91" i="1" s="1"/>
  <c r="Q87" i="3" l="1"/>
  <c r="J86" i="3"/>
  <c r="L87" i="3"/>
  <c r="M87" i="3" s="1"/>
  <c r="M91" i="1"/>
  <c r="K92" i="1" s="1"/>
  <c r="K88" i="3" l="1"/>
  <c r="J87" i="3" s="1"/>
  <c r="J91" i="1"/>
  <c r="P92" i="1"/>
  <c r="L92" i="1"/>
  <c r="M92" i="1" s="1"/>
  <c r="Q92" i="1"/>
  <c r="Q88" i="3" l="1"/>
  <c r="L88" i="3"/>
  <c r="M88" i="3" s="1"/>
  <c r="K89" i="3" s="1"/>
  <c r="Q89" i="3" s="1"/>
  <c r="K93" i="1"/>
  <c r="L89" i="3" l="1"/>
  <c r="M89" i="3" s="1"/>
  <c r="K90" i="3" s="1"/>
  <c r="J88" i="3"/>
  <c r="J92" i="1"/>
  <c r="Q93" i="1"/>
  <c r="N93" i="1" s="1"/>
  <c r="L93" i="1" s="1"/>
  <c r="M93" i="1" s="1"/>
  <c r="L90" i="3" l="1"/>
  <c r="M90" i="3" s="1"/>
  <c r="K91" i="3" s="1"/>
  <c r="J89" i="3"/>
  <c r="Q90" i="3"/>
  <c r="K94" i="1"/>
  <c r="Q91" i="3" l="1"/>
  <c r="L91" i="3"/>
  <c r="J90" i="3"/>
  <c r="J93" i="1"/>
  <c r="L94" i="1"/>
  <c r="Q94" i="1"/>
  <c r="M91" i="3" l="1"/>
  <c r="K92" i="3" s="1"/>
  <c r="M94" i="1"/>
  <c r="K95" i="1" s="1"/>
  <c r="Q92" i="3" l="1"/>
  <c r="P92" i="3"/>
  <c r="L92" i="3"/>
  <c r="J91" i="3"/>
  <c r="J94" i="1"/>
  <c r="L95" i="1"/>
  <c r="Q95" i="1"/>
  <c r="M92" i="3" l="1"/>
  <c r="K93" i="3" s="1"/>
  <c r="M95" i="1"/>
  <c r="K96" i="1" s="1"/>
  <c r="Q93" i="3" l="1"/>
  <c r="L93" i="3"/>
  <c r="J92" i="3"/>
  <c r="J95" i="1"/>
  <c r="Q96" i="1"/>
  <c r="L96" i="1"/>
  <c r="M93" i="3" l="1"/>
  <c r="K94" i="3" s="1"/>
  <c r="M96" i="1"/>
  <c r="K97" i="1" s="1"/>
  <c r="Q94" i="3" l="1"/>
  <c r="L94" i="3"/>
  <c r="M94" i="3" s="1"/>
  <c r="J93" i="3"/>
  <c r="J96" i="1"/>
  <c r="L97" i="1"/>
  <c r="Q97" i="1"/>
  <c r="K95" i="3" l="1"/>
  <c r="M97" i="1"/>
  <c r="K98" i="1" s="1"/>
  <c r="Q95" i="3" l="1"/>
  <c r="L95" i="3"/>
  <c r="J94" i="3"/>
  <c r="J97" i="1"/>
  <c r="L98" i="1"/>
  <c r="Q98" i="1"/>
  <c r="M95" i="3" l="1"/>
  <c r="K96" i="3" s="1"/>
  <c r="M98" i="1"/>
  <c r="K99" i="1" s="1"/>
  <c r="Q96" i="3" l="1"/>
  <c r="L96" i="3"/>
  <c r="M96" i="3" s="1"/>
  <c r="J95" i="3"/>
  <c r="J98" i="1"/>
  <c r="L99" i="1"/>
  <c r="Q99" i="1"/>
  <c r="K97" i="3" l="1"/>
  <c r="M99" i="1"/>
  <c r="K100" i="1" s="1"/>
  <c r="Q97" i="3" l="1"/>
  <c r="L97" i="3"/>
  <c r="J96" i="3"/>
  <c r="J99" i="1"/>
  <c r="Q100" i="1"/>
  <c r="L100" i="1"/>
  <c r="M97" i="3" l="1"/>
  <c r="K98" i="3" s="1"/>
  <c r="M100" i="1"/>
  <c r="K101" i="1" s="1"/>
  <c r="Q98" i="3" l="1"/>
  <c r="L98" i="3"/>
  <c r="M98" i="3" s="1"/>
  <c r="J97" i="3"/>
  <c r="J100" i="1"/>
  <c r="L101" i="1"/>
  <c r="Q101" i="1"/>
  <c r="K99" i="3" l="1"/>
  <c r="M101" i="1"/>
  <c r="K102" i="1" s="1"/>
  <c r="Q99" i="3" l="1"/>
  <c r="L99" i="3"/>
  <c r="J98" i="3"/>
  <c r="J101" i="1"/>
  <c r="L102" i="1"/>
  <c r="Q102" i="1"/>
  <c r="M99" i="3" l="1"/>
  <c r="K100" i="3" s="1"/>
  <c r="M102" i="1"/>
  <c r="K103" i="1" s="1"/>
  <c r="Q100" i="3" l="1"/>
  <c r="L100" i="3"/>
  <c r="M100" i="3" s="1"/>
  <c r="J99" i="3"/>
  <c r="J102" i="1"/>
  <c r="L103" i="1"/>
  <c r="Q103" i="1"/>
  <c r="K101" i="3" l="1"/>
  <c r="M103" i="1"/>
  <c r="K104" i="1" s="1"/>
  <c r="Q101" i="3" l="1"/>
  <c r="L101" i="3"/>
  <c r="J100" i="3"/>
  <c r="J103" i="1"/>
  <c r="Q104" i="1"/>
  <c r="P104" i="1"/>
  <c r="L104" i="1"/>
  <c r="M104" i="1" s="1"/>
  <c r="M101" i="3" l="1"/>
  <c r="K102" i="3" s="1"/>
  <c r="K105" i="1"/>
  <c r="Q102" i="3" l="1"/>
  <c r="L102" i="3"/>
  <c r="M102" i="3" s="1"/>
  <c r="J101" i="3"/>
  <c r="J104" i="1"/>
  <c r="Q105" i="1"/>
  <c r="L105" i="1"/>
  <c r="M105" i="1" s="1"/>
  <c r="K103" i="3" l="1"/>
  <c r="K106" i="1"/>
  <c r="Q103" i="3" l="1"/>
  <c r="L103" i="3"/>
  <c r="J102" i="3"/>
  <c r="Q106" i="1"/>
  <c r="L106" i="1"/>
  <c r="J105" i="1"/>
  <c r="M103" i="3" l="1"/>
  <c r="K104" i="3" s="1"/>
  <c r="M106" i="1"/>
  <c r="K107" i="1" s="1"/>
  <c r="P104" i="3" l="1"/>
  <c r="L104" i="3"/>
  <c r="M104" i="3" s="1"/>
  <c r="J103" i="3"/>
  <c r="Q104" i="3"/>
  <c r="Q107" i="1"/>
  <c r="L107" i="1"/>
  <c r="J106" i="1"/>
  <c r="K105" i="3" l="1"/>
  <c r="M107" i="1"/>
  <c r="K108" i="1" s="1"/>
  <c r="Q105" i="3" l="1"/>
  <c r="L105" i="3"/>
  <c r="J104" i="3"/>
  <c r="Q108" i="1"/>
  <c r="L108" i="1"/>
  <c r="J107" i="1"/>
  <c r="M105" i="3" l="1"/>
  <c r="K106" i="3" s="1"/>
  <c r="M108" i="1"/>
  <c r="K109" i="1" s="1"/>
  <c r="Q106" i="3" l="1"/>
  <c r="L106" i="3"/>
  <c r="J105" i="3"/>
  <c r="Q109" i="1"/>
  <c r="N109" i="1" s="1"/>
  <c r="L109" i="1" s="1"/>
  <c r="J108" i="1"/>
  <c r="M106" i="3" l="1"/>
  <c r="K107" i="3" s="1"/>
  <c r="M109" i="1"/>
  <c r="K110" i="1" s="1"/>
  <c r="Q107" i="3" l="1"/>
  <c r="L107" i="3"/>
  <c r="J106" i="3"/>
  <c r="Q110" i="1"/>
  <c r="L110" i="1"/>
  <c r="J109" i="1"/>
  <c r="M107" i="3" l="1"/>
  <c r="K108" i="3" s="1"/>
  <c r="M110" i="1"/>
  <c r="K111" i="1" s="1"/>
  <c r="Q108" i="3" l="1"/>
  <c r="L108" i="3"/>
  <c r="J107" i="3"/>
  <c r="Q111" i="1"/>
  <c r="L111" i="1"/>
  <c r="J110" i="1"/>
  <c r="M108" i="3" l="1"/>
  <c r="K109" i="3" s="1"/>
  <c r="M111" i="1"/>
  <c r="K112" i="1" s="1"/>
  <c r="Q109" i="3" l="1"/>
  <c r="J108" i="3"/>
  <c r="Q112" i="1"/>
  <c r="L112" i="1"/>
  <c r="J111" i="1"/>
  <c r="N109" i="3" l="1"/>
  <c r="L109" i="3" s="1"/>
  <c r="M112" i="1"/>
  <c r="K113" i="1" s="1"/>
  <c r="M109" i="3" l="1"/>
  <c r="K110" i="3" s="1"/>
  <c r="Q113" i="1"/>
  <c r="L113" i="1"/>
  <c r="J112" i="1"/>
  <c r="J109" i="3" l="1"/>
  <c r="Q110" i="3"/>
  <c r="L110" i="3"/>
  <c r="M110" i="3" s="1"/>
  <c r="M113" i="1"/>
  <c r="K114" i="1" s="1"/>
  <c r="K111" i="3" l="1"/>
  <c r="Q111" i="3" s="1"/>
  <c r="Q114" i="1"/>
  <c r="L114" i="1"/>
  <c r="J113" i="1"/>
  <c r="J110" i="3" l="1"/>
  <c r="L111" i="3"/>
  <c r="M111" i="3" s="1"/>
  <c r="K112" i="3" s="1"/>
  <c r="M114" i="1"/>
  <c r="K115" i="1" s="1"/>
  <c r="Q112" i="3" l="1"/>
  <c r="L112" i="3"/>
  <c r="J111" i="3"/>
  <c r="Q115" i="1"/>
  <c r="N115" i="1" s="1"/>
  <c r="L115" i="1" s="1"/>
  <c r="J114" i="1"/>
  <c r="M112" i="3" l="1"/>
  <c r="K113" i="3" s="1"/>
  <c r="M115" i="1"/>
  <c r="K116" i="1" s="1"/>
  <c r="Q113" i="3" l="1"/>
  <c r="L113" i="3"/>
  <c r="J112" i="3"/>
  <c r="Q116" i="1"/>
  <c r="N116" i="1" s="1"/>
  <c r="L116" i="1" s="1"/>
  <c r="P116" i="1"/>
  <c r="J115" i="1"/>
  <c r="M113" i="3" l="1"/>
  <c r="K114" i="3" s="1"/>
  <c r="M116" i="1"/>
  <c r="K117" i="1" s="1"/>
  <c r="Q114" i="3" l="1"/>
  <c r="L114" i="3"/>
  <c r="J113" i="3"/>
  <c r="Q117" i="1"/>
  <c r="N117" i="1" s="1"/>
  <c r="L117" i="1" s="1"/>
  <c r="M117" i="1" s="1"/>
  <c r="J116" i="1"/>
  <c r="M114" i="3" l="1"/>
  <c r="K115" i="3" s="1"/>
  <c r="K118" i="1"/>
  <c r="Q115" i="3" l="1"/>
  <c r="J114" i="3"/>
  <c r="Q118" i="1"/>
  <c r="N118" i="1" s="1"/>
  <c r="L118" i="1" s="1"/>
  <c r="M118" i="1" s="1"/>
  <c r="J117" i="1"/>
  <c r="N115" i="3" l="1"/>
  <c r="L115" i="3" s="1"/>
  <c r="K119" i="1"/>
  <c r="M115" i="3" l="1"/>
  <c r="K116" i="3" s="1"/>
  <c r="Q119" i="1"/>
  <c r="L119" i="1"/>
  <c r="M119" i="1" s="1"/>
  <c r="J118" i="1"/>
  <c r="J115" i="3" l="1"/>
  <c r="Q116" i="3"/>
  <c r="P116" i="3"/>
  <c r="K120" i="1"/>
  <c r="N116" i="3" l="1"/>
  <c r="L116" i="3" s="1"/>
  <c r="Q120" i="1"/>
  <c r="Q5" i="1" s="1"/>
  <c r="L120" i="1"/>
  <c r="J119" i="1"/>
  <c r="M116" i="3" l="1"/>
  <c r="K117" i="3" s="1"/>
  <c r="Q124" i="1"/>
  <c r="Q4" i="1"/>
  <c r="M120" i="1"/>
  <c r="K121" i="1" s="1"/>
  <c r="K9" i="1" s="1"/>
  <c r="Q117" i="3" l="1"/>
  <c r="J116" i="3"/>
  <c r="J120" i="1"/>
  <c r="J7" i="1" s="1"/>
  <c r="N117" i="3" l="1"/>
  <c r="L117" i="3" s="1"/>
  <c r="M117" i="3" l="1"/>
  <c r="K118" i="3" s="1"/>
  <c r="J117" i="3" l="1"/>
  <c r="Q118" i="3"/>
  <c r="N118" i="3" l="1"/>
  <c r="L118" i="3" s="1"/>
  <c r="M118" i="3" l="1"/>
  <c r="K119" i="3" s="1"/>
  <c r="J118" i="3" l="1"/>
  <c r="Q119" i="3"/>
  <c r="L119" i="3"/>
  <c r="M119" i="3" l="1"/>
  <c r="K120" i="3" s="1"/>
  <c r="J119" i="3" l="1"/>
  <c r="Q120" i="3"/>
  <c r="L120" i="3"/>
  <c r="M120" i="3" s="1"/>
  <c r="K121" i="3" s="1"/>
  <c r="J120" i="3" l="1"/>
  <c r="J7" i="3" s="1"/>
  <c r="K9" i="3"/>
  <c r="Q4" i="3"/>
  <c r="Q124" i="3"/>
  <c r="Q448" i="3" s="1"/>
  <c r="Q5" i="3"/>
  <c r="Q448" i="1" l="1"/>
</calcChain>
</file>

<file path=xl/sharedStrings.xml><?xml version="1.0" encoding="utf-8"?>
<sst xmlns="http://schemas.openxmlformats.org/spreadsheetml/2006/main" count="9416" uniqueCount="2638">
  <si>
    <t>买入日期</t>
  </si>
  <si>
    <t>卖出日期</t>
  </si>
  <si>
    <t>本期收益</t>
  </si>
  <si>
    <t>2007-01-05</t>
  </si>
  <si>
    <t>2007-02-02</t>
  </si>
  <si>
    <t>0.00%</t>
  </si>
  <si>
    <t>18.41%</t>
  </si>
  <si>
    <t>7.55%</t>
  </si>
  <si>
    <t>2007-03-09</t>
  </si>
  <si>
    <t>30.21%</t>
  </si>
  <si>
    <t>2007-04-06</t>
  </si>
  <si>
    <t>19.75%</t>
  </si>
  <si>
    <t>2007-05-11</t>
  </si>
  <si>
    <t>10.00%</t>
  </si>
  <si>
    <t>41.25%</t>
  </si>
  <si>
    <t>16.67%</t>
  </si>
  <si>
    <t>2007-06-08</t>
  </si>
  <si>
    <t>-8.80%</t>
  </si>
  <si>
    <t>2007-07-06</t>
  </si>
  <si>
    <t>-13.86%</t>
  </si>
  <si>
    <t>2007-08-03</t>
  </si>
  <si>
    <t>29.74%</t>
  </si>
  <si>
    <t>5.81%</t>
  </si>
  <si>
    <t>2007-08-31</t>
  </si>
  <si>
    <t>7.85%</t>
  </si>
  <si>
    <t>2007-09-28</t>
  </si>
  <si>
    <t>-1.75%</t>
  </si>
  <si>
    <t>-7.12%</t>
  </si>
  <si>
    <t>2007-11-02</t>
  </si>
  <si>
    <t>-3.91%</t>
  </si>
  <si>
    <t>2007-11-30</t>
  </si>
  <si>
    <t>3.70%</t>
  </si>
  <si>
    <t>2007-12-28</t>
  </si>
  <si>
    <t>15.11%</t>
  </si>
  <si>
    <t>2008-01-29</t>
  </si>
  <si>
    <t>-6.40%</t>
  </si>
  <si>
    <t>2008-03-04</t>
  </si>
  <si>
    <t>4.13%</t>
  </si>
  <si>
    <t>-1.91%</t>
  </si>
  <si>
    <t>2008-04-01</t>
  </si>
  <si>
    <t>-19.93%</t>
  </si>
  <si>
    <t>3.37%</t>
  </si>
  <si>
    <t>2008-04-30</t>
  </si>
  <si>
    <t>-6.17%</t>
  </si>
  <si>
    <t>2008-05-30</t>
  </si>
  <si>
    <t>-0.29%</t>
  </si>
  <si>
    <t>8.50%</t>
  </si>
  <si>
    <t>2008-06-30</t>
  </si>
  <si>
    <t>-18.72%</t>
  </si>
  <si>
    <t>2008-07-28</t>
  </si>
  <si>
    <t>19.56%</t>
  </si>
  <si>
    <t>2008-08-25</t>
  </si>
  <si>
    <t>-22.71%</t>
  </si>
  <si>
    <t>-3.79%</t>
  </si>
  <si>
    <t>2008-09-23</t>
  </si>
  <si>
    <t>-19.84%</t>
  </si>
  <si>
    <t>2008-10-28</t>
  </si>
  <si>
    <t>-17.03%</t>
  </si>
  <si>
    <t>2008-11-25</t>
  </si>
  <si>
    <t>21.42%</t>
  </si>
  <si>
    <t>2008-12-23</t>
  </si>
  <si>
    <t>24.82%</t>
  </si>
  <si>
    <t>2009-01-22</t>
  </si>
  <si>
    <t>14.43%</t>
  </si>
  <si>
    <t>2009-02-26</t>
  </si>
  <si>
    <t>15.95%</t>
  </si>
  <si>
    <t>2009-03-26</t>
  </si>
  <si>
    <t>23.99%</t>
  </si>
  <si>
    <t>2009-04-24</t>
  </si>
  <si>
    <t>16.33%</t>
  </si>
  <si>
    <t>2009-05-25</t>
  </si>
  <si>
    <t>4.73%</t>
  </si>
  <si>
    <t>6.99%</t>
  </si>
  <si>
    <t>2009-06-24</t>
  </si>
  <si>
    <t>6.88%</t>
  </si>
  <si>
    <t>2009-07-22</t>
  </si>
  <si>
    <t>11.23%</t>
  </si>
  <si>
    <t>2009-08-19</t>
  </si>
  <si>
    <t>-8.55%</t>
  </si>
  <si>
    <t>2009-09-16</t>
  </si>
  <si>
    <t>30.97%</t>
  </si>
  <si>
    <t>2009-10-22</t>
  </si>
  <si>
    <t>9.41%</t>
  </si>
  <si>
    <t>2.73%</t>
  </si>
  <si>
    <t>2009-11-19</t>
  </si>
  <si>
    <t>16.13%</t>
  </si>
  <si>
    <t>7.32%</t>
  </si>
  <si>
    <t>2009-12-17</t>
  </si>
  <si>
    <t>4.33%</t>
  </si>
  <si>
    <t>2010-01-15</t>
  </si>
  <si>
    <t>6.82%</t>
  </si>
  <si>
    <t>0.07%</t>
  </si>
  <si>
    <t>2010-02-12</t>
  </si>
  <si>
    <t>-0.30%</t>
  </si>
  <si>
    <t>-6.65%</t>
  </si>
  <si>
    <t>2010-03-19</t>
  </si>
  <si>
    <t>13.29%</t>
  </si>
  <si>
    <t>11.98%</t>
  </si>
  <si>
    <t>2010-04-19</t>
  </si>
  <si>
    <t>11.39%</t>
  </si>
  <si>
    <t>2010-05-18</t>
  </si>
  <si>
    <t>-19.23%</t>
  </si>
  <si>
    <t>-6.48%</t>
  </si>
  <si>
    <t>2010-06-18</t>
  </si>
  <si>
    <t>5.80%</t>
  </si>
  <si>
    <t>2010-07-16</t>
  </si>
  <si>
    <t>-3.66%</t>
  </si>
  <si>
    <t>2010-08-13</t>
  </si>
  <si>
    <t>14.74%</t>
  </si>
  <si>
    <t>9.15%</t>
  </si>
  <si>
    <t>2010-09-10</t>
  </si>
  <si>
    <t>6.44%</t>
  </si>
  <si>
    <t>2010-10-20</t>
  </si>
  <si>
    <t>-3.78%</t>
  </si>
  <si>
    <t>2010-11-17</t>
  </si>
  <si>
    <t>9.88%</t>
  </si>
  <si>
    <t>18.50%</t>
  </si>
  <si>
    <t>2010-12-15</t>
  </si>
  <si>
    <t>8.41%</t>
  </si>
  <si>
    <t>2011-01-13</t>
  </si>
  <si>
    <t>-5.15%</t>
  </si>
  <si>
    <t>-1.88%</t>
  </si>
  <si>
    <t>2011-02-17</t>
  </si>
  <si>
    <t>-1.82%</t>
  </si>
  <si>
    <t>2011-03-17</t>
  </si>
  <si>
    <t>2.20%</t>
  </si>
  <si>
    <t>2011-04-18</t>
  </si>
  <si>
    <t>-7.07%</t>
  </si>
  <si>
    <t>2011-05-17</t>
  </si>
  <si>
    <t>-11.60%</t>
  </si>
  <si>
    <t>-7.25%</t>
  </si>
  <si>
    <t>2011-06-15</t>
  </si>
  <si>
    <t>-11.47%</t>
  </si>
  <si>
    <t>2011-07-13</t>
  </si>
  <si>
    <t>10.11%</t>
  </si>
  <si>
    <t>2011-08-10</t>
  </si>
  <si>
    <t>-5.64%</t>
  </si>
  <si>
    <t>-9.08%</t>
  </si>
  <si>
    <t>2011-09-07</t>
  </si>
  <si>
    <t>15.64%</t>
  </si>
  <si>
    <t>2011-10-13</t>
  </si>
  <si>
    <t>-10.96%</t>
  </si>
  <si>
    <t>2011-11-10</t>
  </si>
  <si>
    <t>8.88%</t>
  </si>
  <si>
    <t>7.49%</t>
  </si>
  <si>
    <t>2011-12-08</t>
  </si>
  <si>
    <t>-7.26%</t>
  </si>
  <si>
    <t>-0.80%</t>
  </si>
  <si>
    <t>2012-01-09</t>
  </si>
  <si>
    <t>-17.46%</t>
  </si>
  <si>
    <t>-6.20%</t>
  </si>
  <si>
    <t>2012-02-13</t>
  </si>
  <si>
    <t>5.21%</t>
  </si>
  <si>
    <t>2012-03-12</t>
  </si>
  <si>
    <t>13.68%</t>
  </si>
  <si>
    <t>2012-04-12</t>
  </si>
  <si>
    <t>-12.60%</t>
  </si>
  <si>
    <t>2012-05-14</t>
  </si>
  <si>
    <t>-6.63%</t>
  </si>
  <si>
    <t>2012-06-11</t>
  </si>
  <si>
    <t>3.04%</t>
  </si>
  <si>
    <t>5.23%</t>
  </si>
  <si>
    <t>2012-07-10</t>
  </si>
  <si>
    <t>0.25%</t>
  </si>
  <si>
    <t>-5.92%</t>
  </si>
  <si>
    <t>6.18%</t>
  </si>
  <si>
    <t>2012-08-07</t>
  </si>
  <si>
    <t>-4.48%</t>
  </si>
  <si>
    <t>2012-09-04</t>
  </si>
  <si>
    <t>7.09%</t>
  </si>
  <si>
    <t>2012-10-09</t>
  </si>
  <si>
    <t>1.60%</t>
  </si>
  <si>
    <t>2012-11-06</t>
  </si>
  <si>
    <t>-4.63%</t>
  </si>
  <si>
    <t>-1.20%</t>
  </si>
  <si>
    <t>2012-12-04</t>
  </si>
  <si>
    <t>-9.81%</t>
  </si>
  <si>
    <t>2013-01-04</t>
  </si>
  <si>
    <t>25.42%</t>
  </si>
  <si>
    <t>6.98%</t>
  </si>
  <si>
    <t>2013-02-01</t>
  </si>
  <si>
    <t>-1.02%</t>
  </si>
  <si>
    <t>8.67%</t>
  </si>
  <si>
    <t>2013-03-08</t>
  </si>
  <si>
    <t>2013-04-09</t>
  </si>
  <si>
    <t>-13.06%</t>
  </si>
  <si>
    <t>2013-05-10</t>
  </si>
  <si>
    <t>7.92%</t>
  </si>
  <si>
    <t>2013-06-07</t>
  </si>
  <si>
    <t>1.05%</t>
  </si>
  <si>
    <t>2013-07-10</t>
  </si>
  <si>
    <t>-2.24%</t>
  </si>
  <si>
    <t>2013-08-07</t>
  </si>
  <si>
    <t>15.82%</t>
  </si>
  <si>
    <t>2013-09-04</t>
  </si>
  <si>
    <t>-0.32%</t>
  </si>
  <si>
    <t>2013-10-11</t>
  </si>
  <si>
    <t>7.01%</t>
  </si>
  <si>
    <t>2013-11-08</t>
  </si>
  <si>
    <t>9.87%</t>
  </si>
  <si>
    <t>2013-12-06</t>
  </si>
  <si>
    <t>14.88%</t>
  </si>
  <si>
    <t>2014-01-06</t>
  </si>
  <si>
    <t>0.18%</t>
  </si>
  <si>
    <t>2014-02-10</t>
  </si>
  <si>
    <t>16.94%</t>
  </si>
  <si>
    <t>15.65%</t>
  </si>
  <si>
    <t>2014-03-10</t>
  </si>
  <si>
    <t>23.21%</t>
  </si>
  <si>
    <t>2014-04-08</t>
  </si>
  <si>
    <t>7.84%</t>
  </si>
  <si>
    <t>6.65%</t>
  </si>
  <si>
    <t>2014-05-08</t>
  </si>
  <si>
    <t>3.20%</t>
  </si>
  <si>
    <t>2014-06-06</t>
  </si>
  <si>
    <t>7.16%</t>
  </si>
  <si>
    <t>2014-07-04</t>
  </si>
  <si>
    <t>8.17%</t>
  </si>
  <si>
    <t>2014-08-01</t>
  </si>
  <si>
    <t>6.62%</t>
  </si>
  <si>
    <t>2014-08-29</t>
  </si>
  <si>
    <t>5.58%</t>
  </si>
  <si>
    <t>5.20%</t>
  </si>
  <si>
    <t>2014-09-29</t>
  </si>
  <si>
    <t>10.84%</t>
  </si>
  <si>
    <t>4.68%</t>
  </si>
  <si>
    <t>2014-11-03</t>
  </si>
  <si>
    <t>9.67%</t>
  </si>
  <si>
    <t>2014-12-01</t>
  </si>
  <si>
    <t>5.05%</t>
  </si>
  <si>
    <t>2014-12-29</t>
  </si>
  <si>
    <t>-4.32%</t>
  </si>
  <si>
    <t>2015-01-28</t>
  </si>
  <si>
    <t>15.76%</t>
  </si>
  <si>
    <t>2015-03-04</t>
  </si>
  <si>
    <t>20.27%</t>
  </si>
  <si>
    <t>0.16%</t>
  </si>
  <si>
    <t>2015-04-01</t>
  </si>
  <si>
    <t>32.32%</t>
  </si>
  <si>
    <t>16.80%</t>
  </si>
  <si>
    <t>2015-04-30</t>
  </si>
  <si>
    <t>2015-05-29</t>
  </si>
  <si>
    <t>66.96%</t>
  </si>
  <si>
    <t>1.91%</t>
  </si>
  <si>
    <t>2015-06-29</t>
  </si>
  <si>
    <t>-22.67%</t>
  </si>
  <si>
    <t>-9.26%</t>
  </si>
  <si>
    <t>2015-07-27</t>
  </si>
  <si>
    <t>-8.89%</t>
  </si>
  <si>
    <t>2015-08-24</t>
  </si>
  <si>
    <t>-6.55%</t>
  </si>
  <si>
    <t>7.67%</t>
  </si>
  <si>
    <t>2015-09-23</t>
  </si>
  <si>
    <t>-1.90%</t>
  </si>
  <si>
    <t>2015-10-28</t>
  </si>
  <si>
    <t>2015-11-25</t>
  </si>
  <si>
    <t>37.12%</t>
  </si>
  <si>
    <t>2015-11-27</t>
  </si>
  <si>
    <t>-3.00%</t>
  </si>
  <si>
    <t>周期</t>
  </si>
  <si>
    <t>股票代码</t>
  </si>
  <si>
    <t>股票名</t>
  </si>
  <si>
    <t>行业</t>
  </si>
  <si>
    <t>开始价格(前复权)</t>
  </si>
  <si>
    <t>结束价格(前复权)</t>
  </si>
  <si>
    <t>涨幅</t>
  </si>
  <si>
    <t>流通市值(亿)</t>
  </si>
  <si>
    <t>总排名分</t>
  </si>
  <si>
    <t>备注</t>
  </si>
  <si>
    <t>600614</t>
  </si>
  <si>
    <t>*ST鼎立</t>
  </si>
  <si>
    <t>综合</t>
  </si>
  <si>
    <t>0.89</t>
  </si>
  <si>
    <t>1.03</t>
  </si>
  <si>
    <t>16.70%</t>
  </si>
  <si>
    <t>0.00</t>
  </si>
  <si>
    <t>99.71</t>
  </si>
  <si>
    <t>600745</t>
  </si>
  <si>
    <t>S*ST天华</t>
  </si>
  <si>
    <t>纺织服装</t>
  </si>
  <si>
    <t>1.58</t>
  </si>
  <si>
    <t>1.94</t>
  </si>
  <si>
    <t>22.65%</t>
  </si>
  <si>
    <t>99.57</t>
  </si>
  <si>
    <t>000038</t>
  </si>
  <si>
    <t>S*ST大通</t>
  </si>
  <si>
    <t>电子</t>
  </si>
  <si>
    <t>3.62</t>
  </si>
  <si>
    <t>3.82</t>
  </si>
  <si>
    <t>5.52%</t>
  </si>
  <si>
    <t>99.43</t>
  </si>
  <si>
    <t>600892</t>
  </si>
  <si>
    <t>SST湖科</t>
  </si>
  <si>
    <t>机械设备</t>
  </si>
  <si>
    <t>3.97</t>
  </si>
  <si>
    <t>4.80</t>
  </si>
  <si>
    <t>20.86%</t>
  </si>
  <si>
    <t>99.29</t>
  </si>
  <si>
    <t>000555</t>
  </si>
  <si>
    <t>ST太光</t>
  </si>
  <si>
    <t>通信</t>
  </si>
  <si>
    <t>1.49</t>
  </si>
  <si>
    <t>1.80</t>
  </si>
  <si>
    <t>20.40%</t>
  </si>
  <si>
    <t>99.14</t>
  </si>
  <si>
    <t>600613</t>
  </si>
  <si>
    <t>永生数据</t>
  </si>
  <si>
    <t>医药生物</t>
  </si>
  <si>
    <t>7.72</t>
  </si>
  <si>
    <t>11.01</t>
  </si>
  <si>
    <t>42.73%</t>
  </si>
  <si>
    <t>1.00</t>
  </si>
  <si>
    <t>98.93</t>
  </si>
  <si>
    <t>600703</t>
  </si>
  <si>
    <t>S*ST天颐</t>
  </si>
  <si>
    <t>农林牧渔</t>
  </si>
  <si>
    <t>0.22</t>
  </si>
  <si>
    <t>0.25</t>
  </si>
  <si>
    <t>12.77%</t>
  </si>
  <si>
    <t>98.79</t>
  </si>
  <si>
    <t>000030</t>
  </si>
  <si>
    <t>S*ST盛润</t>
  </si>
  <si>
    <t>轻工制造</t>
  </si>
  <si>
    <t>1.90</t>
  </si>
  <si>
    <t>98.72</t>
  </si>
  <si>
    <t>600695</t>
  </si>
  <si>
    <t>*ST大江</t>
  </si>
  <si>
    <t>3.67</t>
  </si>
  <si>
    <t>4.82</t>
  </si>
  <si>
    <t>31.34%</t>
  </si>
  <si>
    <t>98.50</t>
  </si>
  <si>
    <t>600242</t>
  </si>
  <si>
    <t>S*ST华龙</t>
  </si>
  <si>
    <t>1.32</t>
  </si>
  <si>
    <t>1.50</t>
  </si>
  <si>
    <t>13.99%</t>
  </si>
  <si>
    <t>98.36</t>
  </si>
  <si>
    <t>1.30</t>
  </si>
  <si>
    <t>25.46%</t>
  </si>
  <si>
    <t>99.65</t>
  </si>
  <si>
    <t>5.41</t>
  </si>
  <si>
    <t>41.45%</t>
  </si>
  <si>
    <t>2.11</t>
  </si>
  <si>
    <t>9.01%</t>
  </si>
  <si>
    <t>2.96</t>
  </si>
  <si>
    <t>64.44%</t>
  </si>
  <si>
    <t>99.22</t>
  </si>
  <si>
    <t>5.76</t>
  </si>
  <si>
    <t>20.03%</t>
  </si>
  <si>
    <t>99.08</t>
  </si>
  <si>
    <t>99.01</t>
  </si>
  <si>
    <t>0.38</t>
  </si>
  <si>
    <t>49.53%</t>
  </si>
  <si>
    <t>98.80</t>
  </si>
  <si>
    <t>600988</t>
  </si>
  <si>
    <t>S宝龙</t>
  </si>
  <si>
    <t>汽车</t>
  </si>
  <si>
    <t>1.93</t>
  </si>
  <si>
    <t>3.06</t>
  </si>
  <si>
    <t>58.25%</t>
  </si>
  <si>
    <t>98.73</t>
  </si>
  <si>
    <t>12.91</t>
  </si>
  <si>
    <t>17.27%</t>
  </si>
  <si>
    <t>98.66</t>
  </si>
  <si>
    <t>600711</t>
  </si>
  <si>
    <t>*ST雄震</t>
  </si>
  <si>
    <t>家用电器</t>
  </si>
  <si>
    <t>1.14</t>
  </si>
  <si>
    <t>1.34</t>
  </si>
  <si>
    <t>17.70%</t>
  </si>
  <si>
    <t>98.51</t>
  </si>
  <si>
    <t>1.81</t>
  </si>
  <si>
    <t>39.39%</t>
  </si>
  <si>
    <t>99.51</t>
  </si>
  <si>
    <t>99.44</t>
  </si>
  <si>
    <t>99.30</t>
  </si>
  <si>
    <t>6.15</t>
  </si>
  <si>
    <t>13.80%</t>
  </si>
  <si>
    <t>99.09</t>
  </si>
  <si>
    <t>600617</t>
  </si>
  <si>
    <t>联华合纤</t>
  </si>
  <si>
    <t>化工</t>
  </si>
  <si>
    <t>7.43</t>
  </si>
  <si>
    <t>9.73</t>
  </si>
  <si>
    <t>31.06%</t>
  </si>
  <si>
    <t>98.95</t>
  </si>
  <si>
    <t>7.47</t>
  </si>
  <si>
    <t>29.64%</t>
  </si>
  <si>
    <t>98.88</t>
  </si>
  <si>
    <t>1.57</t>
  </si>
  <si>
    <t>17.73%</t>
  </si>
  <si>
    <t>98.67</t>
  </si>
  <si>
    <t>18.19</t>
  </si>
  <si>
    <t>40.84%</t>
  </si>
  <si>
    <t>98.53</t>
  </si>
  <si>
    <t>3.24</t>
  </si>
  <si>
    <t>9.46%</t>
  </si>
  <si>
    <t>98.39</t>
  </si>
  <si>
    <t>5.34</t>
  </si>
  <si>
    <t>6.21</t>
  </si>
  <si>
    <t>16.29%</t>
  </si>
  <si>
    <t>98.25</t>
  </si>
  <si>
    <t>3.80</t>
  </si>
  <si>
    <t>79.75%</t>
  </si>
  <si>
    <t>99.58</t>
  </si>
  <si>
    <t>2.23</t>
  </si>
  <si>
    <t>23.41%</t>
  </si>
  <si>
    <t>99.16</t>
  </si>
  <si>
    <t>9.48</t>
  </si>
  <si>
    <t>54.12%</t>
  </si>
  <si>
    <t>14.78</t>
  </si>
  <si>
    <t>97.88%</t>
  </si>
  <si>
    <t>98.74</t>
  </si>
  <si>
    <t>*ST太光</t>
  </si>
  <si>
    <t>4.31</t>
  </si>
  <si>
    <t>33.18%</t>
  </si>
  <si>
    <t>10.78</t>
  </si>
  <si>
    <t>10.82%</t>
  </si>
  <si>
    <t>98.46</t>
  </si>
  <si>
    <t>ST雄震</t>
  </si>
  <si>
    <t>2.03</t>
  </si>
  <si>
    <t>29.28%</t>
  </si>
  <si>
    <t>9.82</t>
  </si>
  <si>
    <t>58.13%</t>
  </si>
  <si>
    <t>2.00</t>
  </si>
  <si>
    <t>98.32</t>
  </si>
  <si>
    <t>000863</t>
  </si>
  <si>
    <t>*ST商务</t>
  </si>
  <si>
    <t>计算机</t>
  </si>
  <si>
    <t>2.74</t>
  </si>
  <si>
    <t>3.48</t>
  </si>
  <si>
    <t>26.81%</t>
  </si>
  <si>
    <t>98.04</t>
  </si>
  <si>
    <t>1.98</t>
  </si>
  <si>
    <t>-11.33%</t>
  </si>
  <si>
    <t>98.89</t>
  </si>
  <si>
    <t>98.82</t>
  </si>
  <si>
    <t>16.33</t>
  </si>
  <si>
    <t>13.27</t>
  </si>
  <si>
    <t>98.68</t>
  </si>
  <si>
    <t>8.13</t>
  </si>
  <si>
    <t>-24.66%</t>
  </si>
  <si>
    <t>98.61</t>
  </si>
  <si>
    <t>98.40</t>
  </si>
  <si>
    <t>-1.49%</t>
  </si>
  <si>
    <t>98.34</t>
  </si>
  <si>
    <t>3.43</t>
  </si>
  <si>
    <t>-20.39%</t>
  </si>
  <si>
    <t>98.13</t>
  </si>
  <si>
    <t>97.99</t>
  </si>
  <si>
    <t>002058</t>
  </si>
  <si>
    <t>威尔泰</t>
  </si>
  <si>
    <t>6.60</t>
  </si>
  <si>
    <t>5.88</t>
  </si>
  <si>
    <t>-10.86%</t>
  </si>
  <si>
    <t>97.85</t>
  </si>
  <si>
    <t>99.52</t>
  </si>
  <si>
    <t>5.94</t>
  </si>
  <si>
    <t>-26.94%</t>
  </si>
  <si>
    <t>99.31</t>
  </si>
  <si>
    <t>ST鼎立</t>
  </si>
  <si>
    <t>1.41</t>
  </si>
  <si>
    <t>-28.78%</t>
  </si>
  <si>
    <t>99.17</t>
  </si>
  <si>
    <t>10.27</t>
  </si>
  <si>
    <t>-22.65%</t>
  </si>
  <si>
    <t>99.10</t>
  </si>
  <si>
    <t>2.64</t>
  </si>
  <si>
    <t>-23.00%</t>
  </si>
  <si>
    <t>1.67</t>
  </si>
  <si>
    <t>-16.46%</t>
  </si>
  <si>
    <t>000018</t>
  </si>
  <si>
    <t>深中冠A</t>
  </si>
  <si>
    <t>8.82</t>
  </si>
  <si>
    <t>7.03</t>
  </si>
  <si>
    <t>-20.29%</t>
  </si>
  <si>
    <t>98.55</t>
  </si>
  <si>
    <t>98.48</t>
  </si>
  <si>
    <t>因股票停牌或者封跌停而无法卖出</t>
  </si>
  <si>
    <t>10.60</t>
  </si>
  <si>
    <t>78.59%</t>
  </si>
  <si>
    <t>99.59</t>
  </si>
  <si>
    <t>13.29</t>
  </si>
  <si>
    <t>29.45%</t>
  </si>
  <si>
    <t>99.45</t>
  </si>
  <si>
    <t>3.94</t>
  </si>
  <si>
    <t>49.15%</t>
  </si>
  <si>
    <t>2.79</t>
  </si>
  <si>
    <t>66.36%</t>
  </si>
  <si>
    <t>98.96</t>
  </si>
  <si>
    <t>600841</t>
  </si>
  <si>
    <t>上柴股份</t>
  </si>
  <si>
    <t>6.12</t>
  </si>
  <si>
    <t>9.12</t>
  </si>
  <si>
    <t>49.01%</t>
  </si>
  <si>
    <t>98.90</t>
  </si>
  <si>
    <t>98.83</t>
  </si>
  <si>
    <t>5.01</t>
  </si>
  <si>
    <t>6.32</t>
  </si>
  <si>
    <t>26.18%</t>
  </si>
  <si>
    <t>98.76</t>
  </si>
  <si>
    <t>97.72</t>
  </si>
  <si>
    <t>10.21</t>
  </si>
  <si>
    <t>-3.72%</t>
  </si>
  <si>
    <t>99.11</t>
  </si>
  <si>
    <t>4.15</t>
  </si>
  <si>
    <t>98.69</t>
  </si>
  <si>
    <t>002066</t>
  </si>
  <si>
    <t>瑞泰科技</t>
  </si>
  <si>
    <t>建筑材料</t>
  </si>
  <si>
    <t>6.09</t>
  </si>
  <si>
    <t>6.07</t>
  </si>
  <si>
    <t>-0.37%</t>
  </si>
  <si>
    <t>98.62</t>
  </si>
  <si>
    <t>ST大江</t>
  </si>
  <si>
    <t>8.28</t>
  </si>
  <si>
    <t>10.07</t>
  </si>
  <si>
    <t>21.62%</t>
  </si>
  <si>
    <t>98.56</t>
  </si>
  <si>
    <t>7.77</t>
  </si>
  <si>
    <t>8.40</t>
  </si>
  <si>
    <t>8.11%</t>
  </si>
  <si>
    <t>98.49</t>
  </si>
  <si>
    <t>48.92%</t>
  </si>
  <si>
    <t>3.00</t>
  </si>
  <si>
    <t>97.94</t>
  </si>
  <si>
    <t>99.25</t>
  </si>
  <si>
    <t>11.36</t>
  </si>
  <si>
    <t>11.30%</t>
  </si>
  <si>
    <t>99.19</t>
  </si>
  <si>
    <t>98.98</t>
  </si>
  <si>
    <t>98.85</t>
  </si>
  <si>
    <t>8.76</t>
  </si>
  <si>
    <t>-13.01%</t>
  </si>
  <si>
    <t>98.58</t>
  </si>
  <si>
    <t>15.18</t>
  </si>
  <si>
    <t>14.34</t>
  </si>
  <si>
    <t>-5.54%</t>
  </si>
  <si>
    <t>98.44</t>
  </si>
  <si>
    <t>ST中冠A</t>
  </si>
  <si>
    <t>7.88</t>
  </si>
  <si>
    <t>-6.19%</t>
  </si>
  <si>
    <t>98.37</t>
  </si>
  <si>
    <t>600610</t>
  </si>
  <si>
    <t>S*ST中纺</t>
  </si>
  <si>
    <t>3.58</t>
  </si>
  <si>
    <t>3.57</t>
  </si>
  <si>
    <t>-0.33%</t>
  </si>
  <si>
    <t>98.24</t>
  </si>
  <si>
    <t>002108</t>
  </si>
  <si>
    <t>沧州明珠</t>
  </si>
  <si>
    <t>2.98</t>
  </si>
  <si>
    <t>2.92</t>
  </si>
  <si>
    <t>-2.20%</t>
  </si>
  <si>
    <t>98.17</t>
  </si>
  <si>
    <t>99.60</t>
  </si>
  <si>
    <t>99.26</t>
  </si>
  <si>
    <t>9.25</t>
  </si>
  <si>
    <t>-18.59%</t>
  </si>
  <si>
    <t>99.06</t>
  </si>
  <si>
    <t>002174</t>
  </si>
  <si>
    <t>梅花伞</t>
  </si>
  <si>
    <t>15.84</t>
  </si>
  <si>
    <t>16.70</t>
  </si>
  <si>
    <t>5.43%</t>
  </si>
  <si>
    <t>98.86</t>
  </si>
  <si>
    <t>7.63</t>
  </si>
  <si>
    <t>-3.17%</t>
  </si>
  <si>
    <t>98.52</t>
  </si>
  <si>
    <t>11.17</t>
  </si>
  <si>
    <t>-22.10%</t>
  </si>
  <si>
    <t>99.80</t>
  </si>
  <si>
    <t>10.13</t>
  </si>
  <si>
    <t>9.54%</t>
  </si>
  <si>
    <t>99.46</t>
  </si>
  <si>
    <t>12.41</t>
  </si>
  <si>
    <t>11.04%</t>
  </si>
  <si>
    <t>99.12</t>
  </si>
  <si>
    <t>2.35</t>
  </si>
  <si>
    <t>2.33</t>
  </si>
  <si>
    <t>-0.93%</t>
  </si>
  <si>
    <t>600455</t>
  </si>
  <si>
    <t>交大博通</t>
  </si>
  <si>
    <t>11.13</t>
  </si>
  <si>
    <t>12.10</t>
  </si>
  <si>
    <t>8.72%</t>
  </si>
  <si>
    <t>98.92</t>
  </si>
  <si>
    <t>15.86</t>
  </si>
  <si>
    <t>-5.03%</t>
  </si>
  <si>
    <t>600419</t>
  </si>
  <si>
    <t>ST天宏</t>
  </si>
  <si>
    <t>6.81</t>
  </si>
  <si>
    <t>7.99</t>
  </si>
  <si>
    <t>17.33%</t>
  </si>
  <si>
    <t>002166</t>
  </si>
  <si>
    <t>莱茵生物</t>
  </si>
  <si>
    <t>11.65</t>
  </si>
  <si>
    <t>11.21</t>
  </si>
  <si>
    <t>-3.77%</t>
  </si>
  <si>
    <t>98.65</t>
  </si>
  <si>
    <t>000045</t>
  </si>
  <si>
    <t>深纺织A</t>
  </si>
  <si>
    <t>6.86</t>
  </si>
  <si>
    <t>6.98</t>
  </si>
  <si>
    <t>1.74%</t>
  </si>
  <si>
    <t>12.23</t>
  </si>
  <si>
    <t>20.67%</t>
  </si>
  <si>
    <t>99.53</t>
  </si>
  <si>
    <t>18.96</t>
  </si>
  <si>
    <t>19.58%</t>
  </si>
  <si>
    <t>99.20</t>
  </si>
  <si>
    <t>2.69</t>
  </si>
  <si>
    <t>15.36%</t>
  </si>
  <si>
    <t>99.13</t>
  </si>
  <si>
    <t>002188</t>
  </si>
  <si>
    <t>新嘉联</t>
  </si>
  <si>
    <t>8.95</t>
  </si>
  <si>
    <t>10.85</t>
  </si>
  <si>
    <t>21.24%</t>
  </si>
  <si>
    <t>002178</t>
  </si>
  <si>
    <t>延华智能</t>
  </si>
  <si>
    <t>采掘</t>
  </si>
  <si>
    <t>2.73</t>
  </si>
  <si>
    <t>31.22%</t>
  </si>
  <si>
    <t>99.00</t>
  </si>
  <si>
    <t>13.60</t>
  </si>
  <si>
    <t>9.59%</t>
  </si>
  <si>
    <t>*ST宝龙</t>
  </si>
  <si>
    <t>4.41</t>
  </si>
  <si>
    <t>5.03</t>
  </si>
  <si>
    <t>13.95%</t>
  </si>
  <si>
    <t>14.60</t>
  </si>
  <si>
    <t>20.66%</t>
  </si>
  <si>
    <t>10.12</t>
  </si>
  <si>
    <t>-17.23%</t>
  </si>
  <si>
    <t>99.34</t>
  </si>
  <si>
    <t>002192</t>
  </si>
  <si>
    <t>路翔股份</t>
  </si>
  <si>
    <t>11.30</t>
  </si>
  <si>
    <t>12.94</t>
  </si>
  <si>
    <t>14.55%</t>
  </si>
  <si>
    <t>99.21</t>
  </si>
  <si>
    <t>002199</t>
  </si>
  <si>
    <t>东晶电子</t>
  </si>
  <si>
    <t>9.69</t>
  </si>
  <si>
    <t>8.83</t>
  </si>
  <si>
    <t>-8.90%</t>
  </si>
  <si>
    <t>11.32</t>
  </si>
  <si>
    <t>-16.75%</t>
  </si>
  <si>
    <t>98.94</t>
  </si>
  <si>
    <t>2.44</t>
  </si>
  <si>
    <t>-9.09%</t>
  </si>
  <si>
    <t>98.81</t>
  </si>
  <si>
    <t>4.66</t>
  </si>
  <si>
    <t>9.15</t>
  </si>
  <si>
    <t>-15.66%</t>
  </si>
  <si>
    <t>14.23</t>
  </si>
  <si>
    <t>-2.53%</t>
  </si>
  <si>
    <t>8.91</t>
  </si>
  <si>
    <t>-11.98%</t>
  </si>
  <si>
    <t>99.67</t>
  </si>
  <si>
    <t>99.54</t>
  </si>
  <si>
    <t>002136</t>
  </si>
  <si>
    <t>安纳达</t>
  </si>
  <si>
    <t>有色金属</t>
  </si>
  <si>
    <t>8.61</t>
  </si>
  <si>
    <t>8.80</t>
  </si>
  <si>
    <t>2.19%</t>
  </si>
  <si>
    <t>12.15</t>
  </si>
  <si>
    <t>9.16</t>
  </si>
  <si>
    <t>3.79%</t>
  </si>
  <si>
    <t>002198</t>
  </si>
  <si>
    <t>嘉应制药</t>
  </si>
  <si>
    <t>3.65</t>
  </si>
  <si>
    <t>4.23</t>
  </si>
  <si>
    <t>15.85%</t>
  </si>
  <si>
    <t>5.43</t>
  </si>
  <si>
    <t>16.52%</t>
  </si>
  <si>
    <t>002195</t>
  </si>
  <si>
    <t>海隆软件</t>
  </si>
  <si>
    <t>5.47</t>
  </si>
  <si>
    <t>5.77</t>
  </si>
  <si>
    <t>5.45%</t>
  </si>
  <si>
    <t>98.75</t>
  </si>
  <si>
    <t>002180</t>
  </si>
  <si>
    <t>万力达</t>
  </si>
  <si>
    <t>10.92</t>
  </si>
  <si>
    <t>3.61%</t>
  </si>
  <si>
    <t>99.61</t>
  </si>
  <si>
    <t>6.62</t>
  </si>
  <si>
    <t>-24.76%</t>
  </si>
  <si>
    <t>99.28</t>
  </si>
  <si>
    <t>10.00</t>
  </si>
  <si>
    <t>-17.71%</t>
  </si>
  <si>
    <t>12.72</t>
  </si>
  <si>
    <t>-34.89%</t>
  </si>
  <si>
    <t>6.26</t>
  </si>
  <si>
    <t>-31.65%</t>
  </si>
  <si>
    <t>99.02</t>
  </si>
  <si>
    <t>002213</t>
  </si>
  <si>
    <t>特尔佳</t>
  </si>
  <si>
    <t>7.50</t>
  </si>
  <si>
    <t>6.13</t>
  </si>
  <si>
    <t>-18.26%</t>
  </si>
  <si>
    <t>4.09</t>
  </si>
  <si>
    <t>-29.11%</t>
  </si>
  <si>
    <t>8.38</t>
  </si>
  <si>
    <t>7.90</t>
  </si>
  <si>
    <t>-5.73%</t>
  </si>
  <si>
    <t>2.70</t>
  </si>
  <si>
    <t>-36.23%</t>
  </si>
  <si>
    <t>98.63</t>
  </si>
  <si>
    <t>5.75</t>
  </si>
  <si>
    <t>-13.19%</t>
  </si>
  <si>
    <t>99.35</t>
  </si>
  <si>
    <t>8.25</t>
  </si>
  <si>
    <t>-17.47%</t>
  </si>
  <si>
    <t>2.34</t>
  </si>
  <si>
    <t>-0.20%</t>
  </si>
  <si>
    <t>6.95</t>
  </si>
  <si>
    <t>4.96%</t>
  </si>
  <si>
    <t>7.25</t>
  </si>
  <si>
    <t>-12.54%</t>
  </si>
  <si>
    <t>7.85</t>
  </si>
  <si>
    <t>-4.84%</t>
  </si>
  <si>
    <t>5.56</t>
  </si>
  <si>
    <t>5.74</t>
  </si>
  <si>
    <t>-8.37%</t>
  </si>
  <si>
    <t>99.87</t>
  </si>
  <si>
    <t>5.14</t>
  </si>
  <si>
    <t>-10.62%</t>
  </si>
  <si>
    <t>99.74</t>
  </si>
  <si>
    <t>9.52</t>
  </si>
  <si>
    <t>15.41%</t>
  </si>
  <si>
    <t>99.55</t>
  </si>
  <si>
    <t>7.04</t>
  </si>
  <si>
    <t>-2.87%</t>
  </si>
  <si>
    <t>99.42</t>
  </si>
  <si>
    <t>6.08</t>
  </si>
  <si>
    <t>6.06%</t>
  </si>
  <si>
    <t>4.01%</t>
  </si>
  <si>
    <t>5.12</t>
  </si>
  <si>
    <t>-7.83%</t>
  </si>
  <si>
    <t>11.62</t>
  </si>
  <si>
    <t>11.06</t>
  </si>
  <si>
    <t>-4.79%</t>
  </si>
  <si>
    <t>99.03</t>
  </si>
  <si>
    <t>2.30</t>
  </si>
  <si>
    <t>-1.63%</t>
  </si>
  <si>
    <t>4.02</t>
  </si>
  <si>
    <t>-21.74%</t>
  </si>
  <si>
    <t>99.81</t>
  </si>
  <si>
    <t>99.68</t>
  </si>
  <si>
    <t>-24.11%</t>
  </si>
  <si>
    <t>002224</t>
  </si>
  <si>
    <t>三力士</t>
  </si>
  <si>
    <t>2.10</t>
  </si>
  <si>
    <t>-3.44%</t>
  </si>
  <si>
    <t>99.49</t>
  </si>
  <si>
    <t>002226</t>
  </si>
  <si>
    <t>江南化工</t>
  </si>
  <si>
    <t>2.48</t>
  </si>
  <si>
    <t>1.64</t>
  </si>
  <si>
    <t>-33.93%</t>
  </si>
  <si>
    <t>99.36</t>
  </si>
  <si>
    <t>S*ST湖科</t>
  </si>
  <si>
    <t>6.01</t>
  </si>
  <si>
    <t>-36.88%</t>
  </si>
  <si>
    <t>9.03</t>
  </si>
  <si>
    <t>-18.34%</t>
  </si>
  <si>
    <t>99.23</t>
  </si>
  <si>
    <t>4.62</t>
  </si>
  <si>
    <t>-24.12%</t>
  </si>
  <si>
    <t>SST中纺</t>
  </si>
  <si>
    <t>1.75</t>
  </si>
  <si>
    <t>-23.65%</t>
  </si>
  <si>
    <t>2.22</t>
  </si>
  <si>
    <t>35.22%</t>
  </si>
  <si>
    <t>7.02</t>
  </si>
  <si>
    <t>16.74%</t>
  </si>
  <si>
    <t>6.22</t>
  </si>
  <si>
    <t>16.54%</t>
  </si>
  <si>
    <t>002231</t>
  </si>
  <si>
    <t>奥维通信</t>
  </si>
  <si>
    <t>2.75</t>
  </si>
  <si>
    <t>3.18</t>
  </si>
  <si>
    <t>99.62</t>
  </si>
  <si>
    <t>ST宝龙</t>
  </si>
  <si>
    <t>2.63</t>
  </si>
  <si>
    <t>3.28</t>
  </si>
  <si>
    <t>24.48%</t>
  </si>
  <si>
    <t>5.21</t>
  </si>
  <si>
    <t>12.78%</t>
  </si>
  <si>
    <t>002245</t>
  </si>
  <si>
    <t>澳洋顺昌</t>
  </si>
  <si>
    <t>交通运输</t>
  </si>
  <si>
    <t>1.18</t>
  </si>
  <si>
    <t>1.39</t>
  </si>
  <si>
    <t>17.54%</t>
  </si>
  <si>
    <t>5.92</t>
  </si>
  <si>
    <t>7.34</t>
  </si>
  <si>
    <t>24.05%</t>
  </si>
  <si>
    <t>5.11</t>
  </si>
  <si>
    <t>34.47%</t>
  </si>
  <si>
    <t>100.00</t>
  </si>
  <si>
    <t>4.76</t>
  </si>
  <si>
    <t>-32.19%</t>
  </si>
  <si>
    <t>99.94</t>
  </si>
  <si>
    <t>4.42</t>
  </si>
  <si>
    <t>-29.03%</t>
  </si>
  <si>
    <t>2.15</t>
  </si>
  <si>
    <t>-32.35%</t>
  </si>
  <si>
    <t>9.66</t>
  </si>
  <si>
    <t>7.80</t>
  </si>
  <si>
    <t>-19.24%</t>
  </si>
  <si>
    <t>99.75</t>
  </si>
  <si>
    <t>1.92</t>
  </si>
  <si>
    <t>1.60</t>
  </si>
  <si>
    <t>-16.40%</t>
  </si>
  <si>
    <t>-32.55%</t>
  </si>
  <si>
    <t>4.30</t>
  </si>
  <si>
    <t>-17.44%</t>
  </si>
  <si>
    <t>002247</t>
  </si>
  <si>
    <t>帝龙新材</t>
  </si>
  <si>
    <t>5.05</t>
  </si>
  <si>
    <t>3.87</t>
  </si>
  <si>
    <t>-23.33%</t>
  </si>
  <si>
    <t>002253</t>
  </si>
  <si>
    <t>川大智胜</t>
  </si>
  <si>
    <t>6.43</t>
  </si>
  <si>
    <t>3.75</t>
  </si>
  <si>
    <t>-21.28%</t>
  </si>
  <si>
    <t>3.51</t>
  </si>
  <si>
    <t>-20.45%</t>
  </si>
  <si>
    <t>002260</t>
  </si>
  <si>
    <t>伊立浦</t>
  </si>
  <si>
    <t>2.71</t>
  </si>
  <si>
    <t>-14.19%</t>
  </si>
  <si>
    <t>1.59</t>
  </si>
  <si>
    <t>-31.91%</t>
  </si>
  <si>
    <t>4.53</t>
  </si>
  <si>
    <t>3.27</t>
  </si>
  <si>
    <t>-27.82%</t>
  </si>
  <si>
    <t>3.04</t>
  </si>
  <si>
    <t>-21.53%</t>
  </si>
  <si>
    <t>5.40</t>
  </si>
  <si>
    <t>-15.94%</t>
  </si>
  <si>
    <t>99.56</t>
  </si>
  <si>
    <t>002196</t>
  </si>
  <si>
    <t>方正电机</t>
  </si>
  <si>
    <t>5.29</t>
  </si>
  <si>
    <t>4.37</t>
  </si>
  <si>
    <t>-17.38%</t>
  </si>
  <si>
    <t>5.71</t>
  </si>
  <si>
    <t>-26.75%</t>
  </si>
  <si>
    <t>2.95</t>
  </si>
  <si>
    <t>-5.66%</t>
  </si>
  <si>
    <t>3.16</t>
  </si>
  <si>
    <t>-10.09%</t>
  </si>
  <si>
    <t>1.13</t>
  </si>
  <si>
    <t>1.01</t>
  </si>
  <si>
    <t>-10.95%</t>
  </si>
  <si>
    <t>-27.30%</t>
  </si>
  <si>
    <t>1.73</t>
  </si>
  <si>
    <t>-25.65%</t>
  </si>
  <si>
    <t>-19.19%</t>
  </si>
  <si>
    <t>1.12</t>
  </si>
  <si>
    <t>0.86</t>
  </si>
  <si>
    <t>-23.03%</t>
  </si>
  <si>
    <t>1.11</t>
  </si>
  <si>
    <t>0.82</t>
  </si>
  <si>
    <t>-26.18%</t>
  </si>
  <si>
    <t>3.55</t>
  </si>
  <si>
    <t>20.39%</t>
  </si>
  <si>
    <t>4.14</t>
  </si>
  <si>
    <t>31.12%</t>
  </si>
  <si>
    <t>1.26</t>
  </si>
  <si>
    <t>45.41%</t>
  </si>
  <si>
    <t>3.01</t>
  </si>
  <si>
    <t>13.90%</t>
  </si>
  <si>
    <t>3.99</t>
  </si>
  <si>
    <t>21.46%</t>
  </si>
  <si>
    <t>1.06</t>
  </si>
  <si>
    <t>29.43%</t>
  </si>
  <si>
    <t>1.74</t>
  </si>
  <si>
    <t>15.67%</t>
  </si>
  <si>
    <t>1.91</t>
  </si>
  <si>
    <t>22.94%</t>
  </si>
  <si>
    <t>3.10</t>
  </si>
  <si>
    <t>15.55%</t>
  </si>
  <si>
    <t>99.18</t>
  </si>
  <si>
    <t>21.39%</t>
  </si>
  <si>
    <t>SST盛润</t>
  </si>
  <si>
    <t>1.88</t>
  </si>
  <si>
    <t>8.65%</t>
  </si>
  <si>
    <t>5.08</t>
  </si>
  <si>
    <t>27.29%</t>
  </si>
  <si>
    <t>5.79</t>
  </si>
  <si>
    <t>39.88%</t>
  </si>
  <si>
    <t>1.20</t>
  </si>
  <si>
    <t>23.56%</t>
  </si>
  <si>
    <t>002125</t>
  </si>
  <si>
    <t>湘潭电化</t>
  </si>
  <si>
    <t>2.89</t>
  </si>
  <si>
    <t>3.37</t>
  </si>
  <si>
    <t>16.63%</t>
  </si>
  <si>
    <t>33.46%</t>
  </si>
  <si>
    <t>1.66</t>
  </si>
  <si>
    <t>2.38</t>
  </si>
  <si>
    <t>43.00%</t>
  </si>
  <si>
    <t>1.05</t>
  </si>
  <si>
    <t>1.43</t>
  </si>
  <si>
    <t>36.13%</t>
  </si>
  <si>
    <t>2.32</t>
  </si>
  <si>
    <t>21.75%</t>
  </si>
  <si>
    <t>2.18</t>
  </si>
  <si>
    <t>4.13</t>
  </si>
  <si>
    <t>22.59%</t>
  </si>
  <si>
    <t>11.54%</t>
  </si>
  <si>
    <t>000020</t>
  </si>
  <si>
    <t>ST华发A</t>
  </si>
  <si>
    <t>2.54</t>
  </si>
  <si>
    <t>2.72</t>
  </si>
  <si>
    <t>600876</t>
  </si>
  <si>
    <t>*ST洛玻</t>
  </si>
  <si>
    <t>2.37</t>
  </si>
  <si>
    <t>15.61%</t>
  </si>
  <si>
    <t>5.97</t>
  </si>
  <si>
    <t>17.47%</t>
  </si>
  <si>
    <t>4.65</t>
  </si>
  <si>
    <t>12.40%</t>
  </si>
  <si>
    <t>1.10</t>
  </si>
  <si>
    <t>21.08%</t>
  </si>
  <si>
    <t>5.38</t>
  </si>
  <si>
    <t>24.95%</t>
  </si>
  <si>
    <t>ST盛润A</t>
  </si>
  <si>
    <t>24.89%</t>
  </si>
  <si>
    <t>7.34%</t>
  </si>
  <si>
    <t>26.10%</t>
  </si>
  <si>
    <t>4.19</t>
  </si>
  <si>
    <t>4.57</t>
  </si>
  <si>
    <t>9.12%</t>
  </si>
  <si>
    <t>4.63</t>
  </si>
  <si>
    <t>12.08%</t>
  </si>
  <si>
    <t>1.83</t>
  </si>
  <si>
    <t>10.63%</t>
  </si>
  <si>
    <t>6.74</t>
  </si>
  <si>
    <t>12.97%</t>
  </si>
  <si>
    <t>3.38</t>
  </si>
  <si>
    <t>23.36%</t>
  </si>
  <si>
    <t>8.48%</t>
  </si>
  <si>
    <t>10.97</t>
  </si>
  <si>
    <t>103.77%</t>
  </si>
  <si>
    <t>19.23%</t>
  </si>
  <si>
    <t>3.29</t>
  </si>
  <si>
    <t>13.85%</t>
  </si>
  <si>
    <t>4.89</t>
  </si>
  <si>
    <t>7.04%</t>
  </si>
  <si>
    <t>2.47</t>
  </si>
  <si>
    <t>34.55%</t>
  </si>
  <si>
    <t>5.50</t>
  </si>
  <si>
    <t>8.95%</t>
  </si>
  <si>
    <t>3.81</t>
  </si>
  <si>
    <t>11.08%</t>
  </si>
  <si>
    <t>2.66</t>
  </si>
  <si>
    <t>9.72%</t>
  </si>
  <si>
    <t>7.31</t>
  </si>
  <si>
    <t>3.30</t>
  </si>
  <si>
    <t>18.28%</t>
  </si>
  <si>
    <t>38.87%</t>
  </si>
  <si>
    <t>8.19%</t>
  </si>
  <si>
    <t>6.70</t>
  </si>
  <si>
    <t>21.87%</t>
  </si>
  <si>
    <t>8.09%</t>
  </si>
  <si>
    <t>5.73</t>
  </si>
  <si>
    <t>-0.22%</t>
  </si>
  <si>
    <t>2.42</t>
  </si>
  <si>
    <t>4.24%</t>
  </si>
  <si>
    <t>3.56</t>
  </si>
  <si>
    <t>21.93%</t>
  </si>
  <si>
    <t>25.98%</t>
  </si>
  <si>
    <t>7.07</t>
  </si>
  <si>
    <t>8.26</t>
  </si>
  <si>
    <t>16.72%</t>
  </si>
  <si>
    <t>5.66</t>
  </si>
  <si>
    <t>3.40</t>
  </si>
  <si>
    <t>3.03%</t>
  </si>
  <si>
    <t>6.14</t>
  </si>
  <si>
    <t>7.30%</t>
  </si>
  <si>
    <t>13.19%</t>
  </si>
  <si>
    <t>8.54</t>
  </si>
  <si>
    <t>8.01%</t>
  </si>
  <si>
    <t>7.19</t>
  </si>
  <si>
    <t>7.25%</t>
  </si>
  <si>
    <t>*ST湖科</t>
  </si>
  <si>
    <t>10.71</t>
  </si>
  <si>
    <t>9.74</t>
  </si>
  <si>
    <t>-9.06%</t>
  </si>
  <si>
    <t>6.02</t>
  </si>
  <si>
    <t>*ST盛润A</t>
  </si>
  <si>
    <t>4.12</t>
  </si>
  <si>
    <t>-9.83%</t>
  </si>
  <si>
    <t>7.89</t>
  </si>
  <si>
    <t>-4.37%</t>
  </si>
  <si>
    <t>99.37</t>
  </si>
  <si>
    <t>3.84</t>
  </si>
  <si>
    <t>12.79%</t>
  </si>
  <si>
    <t>10.69</t>
  </si>
  <si>
    <t>9.75%</t>
  </si>
  <si>
    <t>5.62</t>
  </si>
  <si>
    <t>-0.78%</t>
  </si>
  <si>
    <t>18.48%</t>
  </si>
  <si>
    <t>9.18</t>
  </si>
  <si>
    <t>7.58%</t>
  </si>
  <si>
    <t>2.81</t>
  </si>
  <si>
    <t>2.30%</t>
  </si>
  <si>
    <t>7.14</t>
  </si>
  <si>
    <t>-0.77%</t>
  </si>
  <si>
    <t>4.35%</t>
  </si>
  <si>
    <t>8.39</t>
  </si>
  <si>
    <t>6.22%</t>
  </si>
  <si>
    <t>9.93%</t>
  </si>
  <si>
    <t>600198</t>
  </si>
  <si>
    <t>大唐电信</t>
  </si>
  <si>
    <t>10.39</t>
  </si>
  <si>
    <t>10.45</t>
  </si>
  <si>
    <t>0.58%</t>
  </si>
  <si>
    <t>13.24</t>
  </si>
  <si>
    <t>23.85%</t>
  </si>
  <si>
    <t>4.84</t>
  </si>
  <si>
    <t>26.08%</t>
  </si>
  <si>
    <t>9.77</t>
  </si>
  <si>
    <t>6.43%</t>
  </si>
  <si>
    <t>12.52%</t>
  </si>
  <si>
    <t>6.16</t>
  </si>
  <si>
    <t>26.00%</t>
  </si>
  <si>
    <t>8.87%</t>
  </si>
  <si>
    <t>8.89</t>
  </si>
  <si>
    <t>9.13</t>
  </si>
  <si>
    <t>8.57</t>
  </si>
  <si>
    <t>2.23%</t>
  </si>
  <si>
    <t>4.59</t>
  </si>
  <si>
    <t>4.78</t>
  </si>
  <si>
    <t>4.08%</t>
  </si>
  <si>
    <t>11.49</t>
  </si>
  <si>
    <t>17.53%</t>
  </si>
  <si>
    <t>-17.48%</t>
  </si>
  <si>
    <t>3.26</t>
  </si>
  <si>
    <t>3.12%</t>
  </si>
  <si>
    <t>7.01</t>
  </si>
  <si>
    <t>-18.19%</t>
  </si>
  <si>
    <t>10.99</t>
  </si>
  <si>
    <t>-16.99%</t>
  </si>
  <si>
    <t>7.38</t>
  </si>
  <si>
    <t>-19.12%</t>
  </si>
  <si>
    <t>-14.80%</t>
  </si>
  <si>
    <t>2.55</t>
  </si>
  <si>
    <t>-8.43%</t>
  </si>
  <si>
    <t>7.27</t>
  </si>
  <si>
    <t>-15.27%</t>
  </si>
  <si>
    <t>4.95</t>
  </si>
  <si>
    <t>24.06%</t>
  </si>
  <si>
    <t>12.87</t>
  </si>
  <si>
    <t>17.11%</t>
  </si>
  <si>
    <t>2.51</t>
  </si>
  <si>
    <t>3.23</t>
  </si>
  <si>
    <t>28.46%</t>
  </si>
  <si>
    <t>9.10</t>
  </si>
  <si>
    <t>37.56%</t>
  </si>
  <si>
    <t>8.33</t>
  </si>
  <si>
    <t>18.76%</t>
  </si>
  <si>
    <t>99.69</t>
  </si>
  <si>
    <t>13.38</t>
  </si>
  <si>
    <t>81.24%</t>
  </si>
  <si>
    <t>4.27</t>
  </si>
  <si>
    <t>25.41%</t>
  </si>
  <si>
    <t>2.93</t>
  </si>
  <si>
    <t>25.57%</t>
  </si>
  <si>
    <t>99.50</t>
  </si>
  <si>
    <t>5.17</t>
  </si>
  <si>
    <t>7.10</t>
  </si>
  <si>
    <t>37.24%</t>
  </si>
  <si>
    <t>002173</t>
  </si>
  <si>
    <t>山下湖</t>
  </si>
  <si>
    <t>7.11</t>
  </si>
  <si>
    <t>16.15%</t>
  </si>
  <si>
    <t>8.74</t>
  </si>
  <si>
    <t>4.97%</t>
  </si>
  <si>
    <t>15.08</t>
  </si>
  <si>
    <t>17.17%</t>
  </si>
  <si>
    <t>99.88</t>
  </si>
  <si>
    <t>6.20</t>
  </si>
  <si>
    <t>25.15%</t>
  </si>
  <si>
    <t>5.86</t>
  </si>
  <si>
    <t>37.31%</t>
  </si>
  <si>
    <t>8.09</t>
  </si>
  <si>
    <t>-11.14%</t>
  </si>
  <si>
    <t>99.63</t>
  </si>
  <si>
    <t>002289</t>
  </si>
  <si>
    <t>宇顺电子</t>
  </si>
  <si>
    <t>25.16</t>
  </si>
  <si>
    <t>29.00</t>
  </si>
  <si>
    <t>15.25%</t>
  </si>
  <si>
    <t>-0.87%</t>
  </si>
  <si>
    <t>7.73</t>
  </si>
  <si>
    <t>ST洛玻</t>
  </si>
  <si>
    <t>5.09</t>
  </si>
  <si>
    <t>-0.97%</t>
  </si>
  <si>
    <t>99.38</t>
  </si>
  <si>
    <t>10.04</t>
  </si>
  <si>
    <t>14.79%</t>
  </si>
  <si>
    <t>9.33</t>
  </si>
  <si>
    <t>15.39%</t>
  </si>
  <si>
    <t>3.74</t>
  </si>
  <si>
    <t>15.87%</t>
  </si>
  <si>
    <t>3.98</t>
  </si>
  <si>
    <t>18.22%</t>
  </si>
  <si>
    <t>21.02%</t>
  </si>
  <si>
    <t>16.15</t>
  </si>
  <si>
    <t>7.10%</t>
  </si>
  <si>
    <t>5.44</t>
  </si>
  <si>
    <t>5.96</t>
  </si>
  <si>
    <t>9.39%</t>
  </si>
  <si>
    <t>002159</t>
  </si>
  <si>
    <t>三特索道</t>
  </si>
  <si>
    <t>休闲服务</t>
  </si>
  <si>
    <t>8.69</t>
  </si>
  <si>
    <t>11.76</t>
  </si>
  <si>
    <t>35.30%</t>
  </si>
  <si>
    <t>7.65</t>
  </si>
  <si>
    <t>19.25%</t>
  </si>
  <si>
    <t>002298</t>
  </si>
  <si>
    <t>鑫龙电器</t>
  </si>
  <si>
    <t>6.33</t>
  </si>
  <si>
    <t>6.85%</t>
  </si>
  <si>
    <t>300013</t>
  </si>
  <si>
    <t>新宁物流</t>
  </si>
  <si>
    <t>10.82</t>
  </si>
  <si>
    <t>11.19</t>
  </si>
  <si>
    <t>3.47%</t>
  </si>
  <si>
    <t>14.33</t>
  </si>
  <si>
    <t>42.82%</t>
  </si>
  <si>
    <t>300025</t>
  </si>
  <si>
    <t>华星创业</t>
  </si>
  <si>
    <t>12.26</t>
  </si>
  <si>
    <t>11.33</t>
  </si>
  <si>
    <t>-7.59%</t>
  </si>
  <si>
    <t>99.82</t>
  </si>
  <si>
    <t>9.59</t>
  </si>
  <si>
    <t>2.74%</t>
  </si>
  <si>
    <t>99.76</t>
  </si>
  <si>
    <t>15.89</t>
  </si>
  <si>
    <t>-1.61%</t>
  </si>
  <si>
    <t>99.70</t>
  </si>
  <si>
    <t>5.72</t>
  </si>
  <si>
    <t>99.64</t>
  </si>
  <si>
    <t>3.46</t>
  </si>
  <si>
    <t>-7.45%</t>
  </si>
  <si>
    <t>4.00</t>
  </si>
  <si>
    <t>0.15%</t>
  </si>
  <si>
    <t>13.25</t>
  </si>
  <si>
    <t>14.83</t>
  </si>
  <si>
    <t>002288</t>
  </si>
  <si>
    <t>超华科技</t>
  </si>
  <si>
    <t>3.33</t>
  </si>
  <si>
    <t>3.47</t>
  </si>
  <si>
    <t>4.19%</t>
  </si>
  <si>
    <t>99.39</t>
  </si>
  <si>
    <t>16.08</t>
  </si>
  <si>
    <t>1.20%</t>
  </si>
  <si>
    <t>15.14%</t>
  </si>
  <si>
    <t>13.06</t>
  </si>
  <si>
    <t>15.29%</t>
  </si>
  <si>
    <t>5.16%</t>
  </si>
  <si>
    <t>10.57</t>
  </si>
  <si>
    <t>10.21%</t>
  </si>
  <si>
    <t>4.54</t>
  </si>
  <si>
    <t>13.71%</t>
  </si>
  <si>
    <t>8.42</t>
  </si>
  <si>
    <t>11.00</t>
  </si>
  <si>
    <t>-1.70%</t>
  </si>
  <si>
    <t>ST联华</t>
  </si>
  <si>
    <t>4.25</t>
  </si>
  <si>
    <t>4.56</t>
  </si>
  <si>
    <t>99.40</t>
  </si>
  <si>
    <t>12.32</t>
  </si>
  <si>
    <t>11.75</t>
  </si>
  <si>
    <t>-4.61%</t>
  </si>
  <si>
    <t>ST湖科</t>
  </si>
  <si>
    <t>20.69</t>
  </si>
  <si>
    <t>28.67%</t>
  </si>
  <si>
    <t>8.51</t>
  </si>
  <si>
    <t>-23.43%</t>
  </si>
  <si>
    <t>5.69</t>
  </si>
  <si>
    <t>-5.48%</t>
  </si>
  <si>
    <t>19.37%</t>
  </si>
  <si>
    <t>10.94</t>
  </si>
  <si>
    <t>-4.13%</t>
  </si>
  <si>
    <t>99.47</t>
  </si>
  <si>
    <t>5.95</t>
  </si>
  <si>
    <t>31.07%</t>
  </si>
  <si>
    <t>99.41</t>
  </si>
  <si>
    <t>7.93</t>
  </si>
  <si>
    <t>-12.22%</t>
  </si>
  <si>
    <t>300016</t>
  </si>
  <si>
    <t>北陆药业</t>
  </si>
  <si>
    <t>5.99</t>
  </si>
  <si>
    <t>-16.04%</t>
  </si>
  <si>
    <t>002354</t>
  </si>
  <si>
    <t>科冕木业</t>
  </si>
  <si>
    <t>16.53</t>
  </si>
  <si>
    <t>17.74</t>
  </si>
  <si>
    <t>7.33%</t>
  </si>
  <si>
    <t>002357</t>
  </si>
  <si>
    <t>富临运业</t>
  </si>
  <si>
    <t>5.07</t>
  </si>
  <si>
    <t>5.36</t>
  </si>
  <si>
    <t>5.72%</t>
  </si>
  <si>
    <t>12.79</t>
  </si>
  <si>
    <t>8.74%</t>
  </si>
  <si>
    <t>99.83</t>
  </si>
  <si>
    <t>002341</t>
  </si>
  <si>
    <t>新纶科技</t>
  </si>
  <si>
    <t>6.68</t>
  </si>
  <si>
    <t>9.26%</t>
  </si>
  <si>
    <t>99.77</t>
  </si>
  <si>
    <t>002359</t>
  </si>
  <si>
    <t>齐星铁塔</t>
  </si>
  <si>
    <t>9.84</t>
  </si>
  <si>
    <t>15.62%</t>
  </si>
  <si>
    <t>16.51%</t>
  </si>
  <si>
    <t>300054</t>
  </si>
  <si>
    <t>鼎龙股份</t>
  </si>
  <si>
    <t>6.91</t>
  </si>
  <si>
    <t>41.21%</t>
  </si>
  <si>
    <t>99.48</t>
  </si>
  <si>
    <t>300051</t>
  </si>
  <si>
    <t>三五互联</t>
  </si>
  <si>
    <t>6.55</t>
  </si>
  <si>
    <t>10.69%</t>
  </si>
  <si>
    <t>24.11</t>
  </si>
  <si>
    <t>35.89%</t>
  </si>
  <si>
    <t>42.79%</t>
  </si>
  <si>
    <t>99.89</t>
  </si>
  <si>
    <t>300056</t>
  </si>
  <si>
    <t>三维丝</t>
  </si>
  <si>
    <t>公用事业</t>
  </si>
  <si>
    <t>6.53</t>
  </si>
  <si>
    <t>6.21%</t>
  </si>
  <si>
    <t>002374</t>
  </si>
  <si>
    <t>丽鹏股份</t>
  </si>
  <si>
    <t>12.36</t>
  </si>
  <si>
    <t>11.90</t>
  </si>
  <si>
    <t>-3.71%</t>
  </si>
  <si>
    <t>13.53</t>
  </si>
  <si>
    <t>1.81%</t>
  </si>
  <si>
    <t>99.66</t>
  </si>
  <si>
    <t>6.65</t>
  </si>
  <si>
    <t>8.48</t>
  </si>
  <si>
    <t>8.45</t>
  </si>
  <si>
    <t>-0.35%</t>
  </si>
  <si>
    <t>002349</t>
  </si>
  <si>
    <t>精华制药</t>
  </si>
  <si>
    <t>10.96</t>
  </si>
  <si>
    <t>11.43</t>
  </si>
  <si>
    <t>4.22%</t>
  </si>
  <si>
    <t>7.66</t>
  </si>
  <si>
    <t>14.27%</t>
  </si>
  <si>
    <t>300061</t>
  </si>
  <si>
    <t>康耐特</t>
  </si>
  <si>
    <t>6.96</t>
  </si>
  <si>
    <t>-27.99%</t>
  </si>
  <si>
    <t>9.49</t>
  </si>
  <si>
    <t>-20.22%</t>
  </si>
  <si>
    <t>-18.98%</t>
  </si>
  <si>
    <t>6.41</t>
  </si>
  <si>
    <t>-5.77%</t>
  </si>
  <si>
    <t>99.78</t>
  </si>
  <si>
    <t>6.61</t>
  </si>
  <si>
    <t>-21.72%</t>
  </si>
  <si>
    <t>99.72</t>
  </si>
  <si>
    <t>10.40</t>
  </si>
  <si>
    <t>-23.12%</t>
  </si>
  <si>
    <t>3.14</t>
  </si>
  <si>
    <t>-21.61%</t>
  </si>
  <si>
    <t>002361</t>
  </si>
  <si>
    <t>神剑股份</t>
  </si>
  <si>
    <t>6.52</t>
  </si>
  <si>
    <t>12.19</t>
  </si>
  <si>
    <t>9.41</t>
  </si>
  <si>
    <t>-22.79%</t>
  </si>
  <si>
    <t>99.33</t>
  </si>
  <si>
    <t>8.32%</t>
  </si>
  <si>
    <t>300069</t>
  </si>
  <si>
    <t>金利华电</t>
  </si>
  <si>
    <t>12.09</t>
  </si>
  <si>
    <t>13.72</t>
  </si>
  <si>
    <t>13.47%</t>
  </si>
  <si>
    <t>-0.07%</t>
  </si>
  <si>
    <t>6.76</t>
  </si>
  <si>
    <t>300071</t>
  </si>
  <si>
    <t>华谊嘉信</t>
  </si>
  <si>
    <t>传媒</t>
  </si>
  <si>
    <t>2.77</t>
  </si>
  <si>
    <t>4.14%</t>
  </si>
  <si>
    <t>8.83%</t>
  </si>
  <si>
    <t>11.08</t>
  </si>
  <si>
    <t>6.47%</t>
  </si>
  <si>
    <t>5.16</t>
  </si>
  <si>
    <t>2.24%</t>
  </si>
  <si>
    <t>002360</t>
  </si>
  <si>
    <t>同德化工</t>
  </si>
  <si>
    <t>4.51</t>
  </si>
  <si>
    <t>4.60</t>
  </si>
  <si>
    <t>3.17</t>
  </si>
  <si>
    <t>0.91%</t>
  </si>
  <si>
    <t>4.61</t>
  </si>
  <si>
    <t>-15.09%</t>
  </si>
  <si>
    <t>2.58</t>
  </si>
  <si>
    <t>-6.79%</t>
  </si>
  <si>
    <t>99.84</t>
  </si>
  <si>
    <t>13.14</t>
  </si>
  <si>
    <t>-4.25%</t>
  </si>
  <si>
    <t>5.27%</t>
  </si>
  <si>
    <t>99.73</t>
  </si>
  <si>
    <t>11.93</t>
  </si>
  <si>
    <t>7.17</t>
  </si>
  <si>
    <t>-6.42%</t>
  </si>
  <si>
    <t>300085</t>
  </si>
  <si>
    <t>银之杰</t>
  </si>
  <si>
    <t>3.52</t>
  </si>
  <si>
    <t>-13.75%</t>
  </si>
  <si>
    <t>7.44</t>
  </si>
  <si>
    <t>6.86%</t>
  </si>
  <si>
    <t>300063</t>
  </si>
  <si>
    <t>天龙集团</t>
  </si>
  <si>
    <t>8.41</t>
  </si>
  <si>
    <t>5.19</t>
  </si>
  <si>
    <t>12.59%</t>
  </si>
  <si>
    <t>99.95</t>
  </si>
  <si>
    <t>2.85</t>
  </si>
  <si>
    <t>10.27%</t>
  </si>
  <si>
    <t>3.35</t>
  </si>
  <si>
    <t>10.08%</t>
  </si>
  <si>
    <t>300092</t>
  </si>
  <si>
    <t>科新机电</t>
  </si>
  <si>
    <t>7.74</t>
  </si>
  <si>
    <t>17.00%</t>
  </si>
  <si>
    <t>99.79</t>
  </si>
  <si>
    <t>8.06</t>
  </si>
  <si>
    <t>12.53%</t>
  </si>
  <si>
    <t>14.66</t>
  </si>
  <si>
    <t>11.56%</t>
  </si>
  <si>
    <t>300084</t>
  </si>
  <si>
    <t>海默科技</t>
  </si>
  <si>
    <t>5.80</t>
  </si>
  <si>
    <t>6.35</t>
  </si>
  <si>
    <t>9.45%</t>
  </si>
  <si>
    <t>300023</t>
  </si>
  <si>
    <t>宝德股份</t>
  </si>
  <si>
    <t>15.47</t>
  </si>
  <si>
    <t>17.90</t>
  </si>
  <si>
    <t>15.71%</t>
  </si>
  <si>
    <t>002401</t>
  </si>
  <si>
    <t>交技发展</t>
  </si>
  <si>
    <t>5.90</t>
  </si>
  <si>
    <t>17.66%</t>
  </si>
  <si>
    <t>002143</t>
  </si>
  <si>
    <t>高金食品</t>
  </si>
  <si>
    <t>6.82</t>
  </si>
  <si>
    <t>32.41%</t>
  </si>
  <si>
    <t>5.53</t>
  </si>
  <si>
    <t>6.53%</t>
  </si>
  <si>
    <t>3.50</t>
  </si>
  <si>
    <t>6.34</t>
  </si>
  <si>
    <t>-0.18%</t>
  </si>
  <si>
    <t>8.32</t>
  </si>
  <si>
    <t>13.72%</t>
  </si>
  <si>
    <t>300097</t>
  </si>
  <si>
    <t>智云股份</t>
  </si>
  <si>
    <t>15.14</t>
  </si>
  <si>
    <t>14.59</t>
  </si>
  <si>
    <t>-3.63%</t>
  </si>
  <si>
    <t>7.53</t>
  </si>
  <si>
    <t>17.89</t>
  </si>
  <si>
    <t>-0.06%</t>
  </si>
  <si>
    <t>2.97</t>
  </si>
  <si>
    <t>11.34</t>
  </si>
  <si>
    <t>12.08</t>
  </si>
  <si>
    <t>6.49%</t>
  </si>
  <si>
    <t>300108</t>
  </si>
  <si>
    <t>双龙股份</t>
  </si>
  <si>
    <t>6.89</t>
  </si>
  <si>
    <t>99.90</t>
  </si>
  <si>
    <t>12.73</t>
  </si>
  <si>
    <t>-12.74%</t>
  </si>
  <si>
    <t>300112</t>
  </si>
  <si>
    <t>万讯自控</t>
  </si>
  <si>
    <t>7.26</t>
  </si>
  <si>
    <t>6.71</t>
  </si>
  <si>
    <t>-7.52%</t>
  </si>
  <si>
    <t>8.20</t>
  </si>
  <si>
    <t>17.44</t>
  </si>
  <si>
    <t>-2.52%</t>
  </si>
  <si>
    <t>9.96</t>
  </si>
  <si>
    <t>13.18%</t>
  </si>
  <si>
    <t>-8.64%</t>
  </si>
  <si>
    <t>14.09</t>
  </si>
  <si>
    <t>13.20</t>
  </si>
  <si>
    <t>-6.33%</t>
  </si>
  <si>
    <t>300089</t>
  </si>
  <si>
    <t>长城集团</t>
  </si>
  <si>
    <t>14.32</t>
  </si>
  <si>
    <t>13.22</t>
  </si>
  <si>
    <t>-7.70%</t>
  </si>
  <si>
    <t>7.60</t>
  </si>
  <si>
    <t>10.34%</t>
  </si>
  <si>
    <t>13.74</t>
  </si>
  <si>
    <t>7.98%</t>
  </si>
  <si>
    <t>300121</t>
  </si>
  <si>
    <t>阳谷华泰</t>
  </si>
  <si>
    <t>5.45</t>
  </si>
  <si>
    <t>6.05</t>
  </si>
  <si>
    <t>10.89%</t>
  </si>
  <si>
    <t>99.85</t>
  </si>
  <si>
    <t>7.41</t>
  </si>
  <si>
    <t>10.41%</t>
  </si>
  <si>
    <t>5.52</t>
  </si>
  <si>
    <t>18.18</t>
  </si>
  <si>
    <t>8.65</t>
  </si>
  <si>
    <t>5.51%</t>
  </si>
  <si>
    <t>2.99</t>
  </si>
  <si>
    <t>10.40%</t>
  </si>
  <si>
    <t>13.84</t>
  </si>
  <si>
    <t>4.79%</t>
  </si>
  <si>
    <t>13.35</t>
  </si>
  <si>
    <t>18.56</t>
  </si>
  <si>
    <t>39.07%</t>
  </si>
  <si>
    <t>8.88</t>
  </si>
  <si>
    <t>16.84%</t>
  </si>
  <si>
    <t>6.24</t>
  </si>
  <si>
    <t>3.23%</t>
  </si>
  <si>
    <t>6.58%</t>
  </si>
  <si>
    <t>7.67</t>
  </si>
  <si>
    <t>14.22</t>
  </si>
  <si>
    <t>3.50%</t>
  </si>
  <si>
    <t>15.32</t>
  </si>
  <si>
    <t>10.73%</t>
  </si>
  <si>
    <t>6.38%</t>
  </si>
  <si>
    <t>300132</t>
  </si>
  <si>
    <t>青松股份</t>
  </si>
  <si>
    <t>5.06</t>
  </si>
  <si>
    <t>10.98%</t>
  </si>
  <si>
    <t>300131</t>
  </si>
  <si>
    <t>英唐智控</t>
  </si>
  <si>
    <t>5.18</t>
  </si>
  <si>
    <t>6.39</t>
  </si>
  <si>
    <t>23.47%</t>
  </si>
  <si>
    <t>5.83</t>
  </si>
  <si>
    <t>-6.69%</t>
  </si>
  <si>
    <t>16.07</t>
  </si>
  <si>
    <t>-11.61%</t>
  </si>
  <si>
    <t>-6.83%</t>
  </si>
  <si>
    <t>-5.53%</t>
  </si>
  <si>
    <t>2.53%</t>
  </si>
  <si>
    <t>9.29</t>
  </si>
  <si>
    <t>4.60%</t>
  </si>
  <si>
    <t>3.21</t>
  </si>
  <si>
    <t>2.82</t>
  </si>
  <si>
    <t>-12.34%</t>
  </si>
  <si>
    <t>14.87</t>
  </si>
  <si>
    <t>-2.93%</t>
  </si>
  <si>
    <t>8.87</t>
  </si>
  <si>
    <t>-6.04%</t>
  </si>
  <si>
    <t>5.98</t>
  </si>
  <si>
    <t>2.63%</t>
  </si>
  <si>
    <t>5.25</t>
  </si>
  <si>
    <t>-5.06%</t>
  </si>
  <si>
    <t>16.48</t>
  </si>
  <si>
    <t>2.55%</t>
  </si>
  <si>
    <t>0.93%</t>
  </si>
  <si>
    <t>300148</t>
  </si>
  <si>
    <t>天舟文化</t>
  </si>
  <si>
    <t>6.64</t>
  </si>
  <si>
    <t>8.72</t>
  </si>
  <si>
    <t>-1.71%</t>
  </si>
  <si>
    <t>-3.03%</t>
  </si>
  <si>
    <t>6.97</t>
  </si>
  <si>
    <t>-0.21%</t>
  </si>
  <si>
    <t>-1.84%</t>
  </si>
  <si>
    <t>-2.50%</t>
  </si>
  <si>
    <t>6.57</t>
  </si>
  <si>
    <t>9.90%</t>
  </si>
  <si>
    <t>99.86</t>
  </si>
  <si>
    <t>300173</t>
  </si>
  <si>
    <t>松德股份</t>
  </si>
  <si>
    <t>4.73</t>
  </si>
  <si>
    <t>-3.46%</t>
  </si>
  <si>
    <t>15.63</t>
  </si>
  <si>
    <t>-5.16%</t>
  </si>
  <si>
    <t>-3.82%</t>
  </si>
  <si>
    <t>300176</t>
  </si>
  <si>
    <t>鸿特精密</t>
  </si>
  <si>
    <t>17.16</t>
  </si>
  <si>
    <t>-6.32%</t>
  </si>
  <si>
    <t>4.28</t>
  </si>
  <si>
    <t>31.15%</t>
  </si>
  <si>
    <t>12.50</t>
  </si>
  <si>
    <t>-6.59%</t>
  </si>
  <si>
    <t>4.90</t>
  </si>
  <si>
    <t>-4.42%</t>
  </si>
  <si>
    <t>99.91</t>
  </si>
  <si>
    <t>-7.75%</t>
  </si>
  <si>
    <t>300184</t>
  </si>
  <si>
    <t>力源信息</t>
  </si>
  <si>
    <t>5.58</t>
  </si>
  <si>
    <t>-8.48%</t>
  </si>
  <si>
    <t>15.15</t>
  </si>
  <si>
    <t>-3.07%</t>
  </si>
  <si>
    <t>14.98</t>
  </si>
  <si>
    <t>-6.80%</t>
  </si>
  <si>
    <t>-8.40%</t>
  </si>
  <si>
    <t>11.46</t>
  </si>
  <si>
    <t>-8.25%</t>
  </si>
  <si>
    <t>13.63</t>
  </si>
  <si>
    <t>12.67</t>
  </si>
  <si>
    <t>-7.02%</t>
  </si>
  <si>
    <t>-5.40%</t>
  </si>
  <si>
    <t>7.94</t>
  </si>
  <si>
    <t>7.16</t>
  </si>
  <si>
    <t>-9.76%</t>
  </si>
  <si>
    <t>300192</t>
  </si>
  <si>
    <t>科斯伍德</t>
  </si>
  <si>
    <t>6.40</t>
  </si>
  <si>
    <t>5.70</t>
  </si>
  <si>
    <t>-10.94%</t>
  </si>
  <si>
    <t>4.49</t>
  </si>
  <si>
    <t>-12.05%</t>
  </si>
  <si>
    <t>3.63</t>
  </si>
  <si>
    <t>-19.58%</t>
  </si>
  <si>
    <t>13.67</t>
  </si>
  <si>
    <t>-8.74%</t>
  </si>
  <si>
    <t>13.32</t>
  </si>
  <si>
    <t>-12.08%</t>
  </si>
  <si>
    <t>300201</t>
  </si>
  <si>
    <t>海伦哲</t>
  </si>
  <si>
    <t>-14.58%</t>
  </si>
  <si>
    <t>-10.98%</t>
  </si>
  <si>
    <t>10.98</t>
  </si>
  <si>
    <t>-13.33%</t>
  </si>
  <si>
    <t>6.99</t>
  </si>
  <si>
    <t>300174</t>
  </si>
  <si>
    <t>元力股份</t>
  </si>
  <si>
    <t>13.52</t>
  </si>
  <si>
    <t>12.84</t>
  </si>
  <si>
    <t>-5.04%</t>
  </si>
  <si>
    <t>5.15</t>
  </si>
  <si>
    <t>-9.70%</t>
  </si>
  <si>
    <t>-19.38%</t>
  </si>
  <si>
    <t>300211</t>
  </si>
  <si>
    <t>亿通科技</t>
  </si>
  <si>
    <t>7.64</t>
  </si>
  <si>
    <t>-13.90%</t>
  </si>
  <si>
    <t>12.43</t>
  </si>
  <si>
    <t>-6.68%</t>
  </si>
  <si>
    <t>3.86</t>
  </si>
  <si>
    <t>-8.75%</t>
  </si>
  <si>
    <t>300208</t>
  </si>
  <si>
    <t>恒顺电气</t>
  </si>
  <si>
    <t>2.13</t>
  </si>
  <si>
    <t>1.86</t>
  </si>
  <si>
    <t>-12.69%</t>
  </si>
  <si>
    <t>8.90</t>
  </si>
  <si>
    <t>-12.77%</t>
  </si>
  <si>
    <t>-8.98%</t>
  </si>
  <si>
    <t>300213</t>
  </si>
  <si>
    <t>佳讯飞鸿</t>
  </si>
  <si>
    <t>-11.96%</t>
  </si>
  <si>
    <t>6.17</t>
  </si>
  <si>
    <t>5.65</t>
  </si>
  <si>
    <t>-8.44%</t>
  </si>
  <si>
    <t>300226</t>
  </si>
  <si>
    <t>上海钢联</t>
  </si>
  <si>
    <t>6.54</t>
  </si>
  <si>
    <t>16.73%</t>
  </si>
  <si>
    <t>300220</t>
  </si>
  <si>
    <t>金运激光</t>
  </si>
  <si>
    <t>8.03</t>
  </si>
  <si>
    <t>9.43</t>
  </si>
  <si>
    <t>17.43%</t>
  </si>
  <si>
    <t>300227</t>
  </si>
  <si>
    <t>光韵达</t>
  </si>
  <si>
    <t>7.49</t>
  </si>
  <si>
    <t>9.16%</t>
  </si>
  <si>
    <t>5.32</t>
  </si>
  <si>
    <t>3.31%</t>
  </si>
  <si>
    <t>7.51%</t>
  </si>
  <si>
    <t>9.71</t>
  </si>
  <si>
    <t>9.09%</t>
  </si>
  <si>
    <t>4.08</t>
  </si>
  <si>
    <t>5.84%</t>
  </si>
  <si>
    <t>002587</t>
  </si>
  <si>
    <t>奥拓电子</t>
  </si>
  <si>
    <t>3.70</t>
  </si>
  <si>
    <t>11.43%</t>
  </si>
  <si>
    <t>12.88</t>
  </si>
  <si>
    <t>3.62%</t>
  </si>
  <si>
    <t>7.46</t>
  </si>
  <si>
    <t>-2.27%</t>
  </si>
  <si>
    <t>8.24</t>
  </si>
  <si>
    <t>-12.58%</t>
  </si>
  <si>
    <t>300231</t>
  </si>
  <si>
    <t>银信科技</t>
  </si>
  <si>
    <t>3.66</t>
  </si>
  <si>
    <t>11.99%</t>
  </si>
  <si>
    <t>8.31</t>
  </si>
  <si>
    <t>-6.39%</t>
  </si>
  <si>
    <t>300242</t>
  </si>
  <si>
    <t>明家科技</t>
  </si>
  <si>
    <t>6.44</t>
  </si>
  <si>
    <t>5.91</t>
  </si>
  <si>
    <t>-8.21%</t>
  </si>
  <si>
    <t>7.62</t>
  </si>
  <si>
    <t>-8.57%</t>
  </si>
  <si>
    <t>12.40</t>
  </si>
  <si>
    <t>-3.73%</t>
  </si>
  <si>
    <t>300235</t>
  </si>
  <si>
    <t>方直科技</t>
  </si>
  <si>
    <t>9.24</t>
  </si>
  <si>
    <t>7.56</t>
  </si>
  <si>
    <t>-18.14%</t>
  </si>
  <si>
    <t>4.07</t>
  </si>
  <si>
    <t>12.25%</t>
  </si>
  <si>
    <t>10.09</t>
  </si>
  <si>
    <t>21.48%</t>
  </si>
  <si>
    <t>6.75</t>
  </si>
  <si>
    <t>14.17%</t>
  </si>
  <si>
    <t>8.35</t>
  </si>
  <si>
    <t>11.97%</t>
  </si>
  <si>
    <t>300243</t>
  </si>
  <si>
    <t>瑞丰高材</t>
  </si>
  <si>
    <t>8.84</t>
  </si>
  <si>
    <t>54.70%</t>
  </si>
  <si>
    <t>5.66%</t>
  </si>
  <si>
    <t>7.79%</t>
  </si>
  <si>
    <t>2.58%</t>
  </si>
  <si>
    <t>300236</t>
  </si>
  <si>
    <t>上海新阳</t>
  </si>
  <si>
    <t>10.11</t>
  </si>
  <si>
    <t>11.58</t>
  </si>
  <si>
    <t>14.56%</t>
  </si>
  <si>
    <t>300232</t>
  </si>
  <si>
    <t>洲明科技</t>
  </si>
  <si>
    <t>8.00</t>
  </si>
  <si>
    <t>12.39%</t>
  </si>
  <si>
    <t>-15.37%</t>
  </si>
  <si>
    <t>6.90</t>
  </si>
  <si>
    <t>-13.67%</t>
  </si>
  <si>
    <t>99.96</t>
  </si>
  <si>
    <t>7.30</t>
  </si>
  <si>
    <t>-12.55%</t>
  </si>
  <si>
    <t>8.53</t>
  </si>
  <si>
    <t>-15.49%</t>
  </si>
  <si>
    <t>12.74</t>
  </si>
  <si>
    <t>3.83</t>
  </si>
  <si>
    <t>-13.10%</t>
  </si>
  <si>
    <t>8.64</t>
  </si>
  <si>
    <t>-6.61%</t>
  </si>
  <si>
    <t>7.55</t>
  </si>
  <si>
    <t>6.88</t>
  </si>
  <si>
    <t>9.61</t>
  </si>
  <si>
    <t>-17.01%</t>
  </si>
  <si>
    <t>-6.15%</t>
  </si>
  <si>
    <t>14.96%</t>
  </si>
  <si>
    <t>-2.94%</t>
  </si>
  <si>
    <t>5.81</t>
  </si>
  <si>
    <t>1.85%</t>
  </si>
  <si>
    <t>4.07%</t>
  </si>
  <si>
    <t>4.11%</t>
  </si>
  <si>
    <t>16.79</t>
  </si>
  <si>
    <t>31.79%</t>
  </si>
  <si>
    <t>300248</t>
  </si>
  <si>
    <t>新开普</t>
  </si>
  <si>
    <t>4.92</t>
  </si>
  <si>
    <t>5.23</t>
  </si>
  <si>
    <t>9.00</t>
  </si>
  <si>
    <t>5.49%</t>
  </si>
  <si>
    <t>300247</t>
  </si>
  <si>
    <t>桑乐金</t>
  </si>
  <si>
    <t>6.06</t>
  </si>
  <si>
    <t>4.59%</t>
  </si>
  <si>
    <t>300266</t>
  </si>
  <si>
    <t>兴源过滤</t>
  </si>
  <si>
    <t>5.54</t>
  </si>
  <si>
    <t>20.43%</t>
  </si>
  <si>
    <t>8.19</t>
  </si>
  <si>
    <t>-2.34%</t>
  </si>
  <si>
    <t>-4.71%</t>
  </si>
  <si>
    <t>3.59</t>
  </si>
  <si>
    <t>3.34</t>
  </si>
  <si>
    <t>-6.84%</t>
  </si>
  <si>
    <t>7.81</t>
  </si>
  <si>
    <t>2.71%</t>
  </si>
  <si>
    <t>-7.40%</t>
  </si>
  <si>
    <t>002625</t>
  </si>
  <si>
    <t>龙生股份</t>
  </si>
  <si>
    <t>4.86</t>
  </si>
  <si>
    <t>-12.53%</t>
  </si>
  <si>
    <t>11.55</t>
  </si>
  <si>
    <t>10.49</t>
  </si>
  <si>
    <t>-9.18%</t>
  </si>
  <si>
    <t>4.77</t>
  </si>
  <si>
    <t>3.69</t>
  </si>
  <si>
    <t>-9.92%</t>
  </si>
  <si>
    <t>4.36</t>
  </si>
  <si>
    <t>-14.77%</t>
  </si>
  <si>
    <t>6.59</t>
  </si>
  <si>
    <t>-19.55%</t>
  </si>
  <si>
    <t>5.24</t>
  </si>
  <si>
    <t>-25.28%</t>
  </si>
  <si>
    <t>-19.43%</t>
  </si>
  <si>
    <t>12.70</t>
  </si>
  <si>
    <t>10.14</t>
  </si>
  <si>
    <t>-20.16%</t>
  </si>
  <si>
    <t>6.93</t>
  </si>
  <si>
    <t>-16.86%</t>
  </si>
  <si>
    <t>8.66</t>
  </si>
  <si>
    <t>-19.25%</t>
  </si>
  <si>
    <t>7.35</t>
  </si>
  <si>
    <t>-5.86%</t>
  </si>
  <si>
    <t>300282</t>
  </si>
  <si>
    <t>汇冠股份</t>
  </si>
  <si>
    <t>10.04%</t>
  </si>
  <si>
    <t>5.64</t>
  </si>
  <si>
    <t>10.93%</t>
  </si>
  <si>
    <t>300279</t>
  </si>
  <si>
    <t>和晶科技</t>
  </si>
  <si>
    <t>7.95</t>
  </si>
  <si>
    <t>10.01%</t>
  </si>
  <si>
    <t>4.58</t>
  </si>
  <si>
    <t>5.03%</t>
  </si>
  <si>
    <t>10.59</t>
  </si>
  <si>
    <t>4.44%</t>
  </si>
  <si>
    <t>002634</t>
  </si>
  <si>
    <t>棒杰股份</t>
  </si>
  <si>
    <t>8.85</t>
  </si>
  <si>
    <t>9.20</t>
  </si>
  <si>
    <t>3.93%</t>
  </si>
  <si>
    <t>300281</t>
  </si>
  <si>
    <t>金明精机</t>
  </si>
  <si>
    <t>4.72</t>
  </si>
  <si>
    <t>4.16%</t>
  </si>
  <si>
    <t>7.82</t>
  </si>
  <si>
    <t>8.75%</t>
  </si>
  <si>
    <t>8.81</t>
  </si>
  <si>
    <t>12.99%</t>
  </si>
  <si>
    <t>11.88%</t>
  </si>
  <si>
    <t>29.48%</t>
  </si>
  <si>
    <t>6.36</t>
  </si>
  <si>
    <t>12.65%</t>
  </si>
  <si>
    <t>10.09%</t>
  </si>
  <si>
    <t>11.50</t>
  </si>
  <si>
    <t>8.59%</t>
  </si>
  <si>
    <t>20.95%</t>
  </si>
  <si>
    <t>3.05</t>
  </si>
  <si>
    <t>7.13%</t>
  </si>
  <si>
    <t>-18.65%</t>
  </si>
  <si>
    <t>7.79</t>
  </si>
  <si>
    <t>-17.42%</t>
  </si>
  <si>
    <t>6.58</t>
  </si>
  <si>
    <t>-16.52%</t>
  </si>
  <si>
    <t>10.50</t>
  </si>
  <si>
    <t>-8.70%</t>
  </si>
  <si>
    <t>5.27</t>
  </si>
  <si>
    <t>-17.11%</t>
  </si>
  <si>
    <t>300290</t>
  </si>
  <si>
    <t>荣科科技</t>
  </si>
  <si>
    <t>-14.57%</t>
  </si>
  <si>
    <t>-12.25%</t>
  </si>
  <si>
    <t>300278</t>
  </si>
  <si>
    <t>华昌达</t>
  </si>
  <si>
    <t>4.05</t>
  </si>
  <si>
    <t>4.46</t>
  </si>
  <si>
    <t>10.18%</t>
  </si>
  <si>
    <t>4.85</t>
  </si>
  <si>
    <t>-18.47%</t>
  </si>
  <si>
    <t>4.03</t>
  </si>
  <si>
    <t>-4.81%</t>
  </si>
  <si>
    <t>6.23</t>
  </si>
  <si>
    <t>-5.38%</t>
  </si>
  <si>
    <t>-3.54%</t>
  </si>
  <si>
    <t>99.92</t>
  </si>
  <si>
    <t>-6.95%</t>
  </si>
  <si>
    <t>-14.90%</t>
  </si>
  <si>
    <t>6.72</t>
  </si>
  <si>
    <t>-8.22%</t>
  </si>
  <si>
    <t>9.55</t>
  </si>
  <si>
    <t>-9.05%</t>
  </si>
  <si>
    <t>300299</t>
  </si>
  <si>
    <t>富春通信</t>
  </si>
  <si>
    <t>4.32</t>
  </si>
  <si>
    <t>-11.02%</t>
  </si>
  <si>
    <t>7.22%</t>
  </si>
  <si>
    <t>300287</t>
  </si>
  <si>
    <t>飞利信</t>
  </si>
  <si>
    <t>1.21</t>
  </si>
  <si>
    <t>-0.68%</t>
  </si>
  <si>
    <t>6.49</t>
  </si>
  <si>
    <t>22.86%</t>
  </si>
  <si>
    <t>1.52%</t>
  </si>
  <si>
    <t>3.89</t>
  </si>
  <si>
    <t>1.33%</t>
  </si>
  <si>
    <t>300292</t>
  </si>
  <si>
    <t>吴通通讯</t>
  </si>
  <si>
    <t>7.00</t>
  </si>
  <si>
    <t>9.42</t>
  </si>
  <si>
    <t>-1.36%</t>
  </si>
  <si>
    <t>300311</t>
  </si>
  <si>
    <t>任子行</t>
  </si>
  <si>
    <t>5.13</t>
  </si>
  <si>
    <t>4.91</t>
  </si>
  <si>
    <t>3.93</t>
  </si>
  <si>
    <t>3.88</t>
  </si>
  <si>
    <t>-1.47%</t>
  </si>
  <si>
    <t>300319</t>
  </si>
  <si>
    <t>麦捷科技</t>
  </si>
  <si>
    <t>7.61%</t>
  </si>
  <si>
    <t>3.92</t>
  </si>
  <si>
    <t>-2.00%</t>
  </si>
  <si>
    <t>300321</t>
  </si>
  <si>
    <t>同大股份</t>
  </si>
  <si>
    <t>22.45</t>
  </si>
  <si>
    <t>24.27</t>
  </si>
  <si>
    <t>8.10%</t>
  </si>
  <si>
    <t>10.66</t>
  </si>
  <si>
    <t>13.16%</t>
  </si>
  <si>
    <t>-1.19%</t>
  </si>
  <si>
    <t>4.55</t>
  </si>
  <si>
    <t>-7.15%</t>
  </si>
  <si>
    <t>3.64</t>
  </si>
  <si>
    <t>5.38%</t>
  </si>
  <si>
    <t>-1.96%</t>
  </si>
  <si>
    <t>-1.81%</t>
  </si>
  <si>
    <t>-16.61%</t>
  </si>
  <si>
    <t>3.44</t>
  </si>
  <si>
    <t>-2.59%</t>
  </si>
  <si>
    <t>4.33</t>
  </si>
  <si>
    <t>-4.86%</t>
  </si>
  <si>
    <t>22.13</t>
  </si>
  <si>
    <t>-8.82%</t>
  </si>
  <si>
    <t>-0.76%</t>
  </si>
  <si>
    <t>002669</t>
  </si>
  <si>
    <t>康达新材</t>
  </si>
  <si>
    <t>0.73%</t>
  </si>
  <si>
    <t>10.23</t>
  </si>
  <si>
    <t>-4.03%</t>
  </si>
  <si>
    <t>12.47%</t>
  </si>
  <si>
    <t>7.91</t>
  </si>
  <si>
    <t>7.12</t>
  </si>
  <si>
    <t>-10.00%</t>
  </si>
  <si>
    <t>3.79</t>
  </si>
  <si>
    <t>-13.42%</t>
  </si>
  <si>
    <t>21.34</t>
  </si>
  <si>
    <t>-3.58%</t>
  </si>
  <si>
    <t>6.67</t>
  </si>
  <si>
    <t>12.88%</t>
  </si>
  <si>
    <t>3.54</t>
  </si>
  <si>
    <t>3.02%</t>
  </si>
  <si>
    <t>5.87</t>
  </si>
  <si>
    <t>2.82%</t>
  </si>
  <si>
    <t>10.10</t>
  </si>
  <si>
    <t>41.81%</t>
  </si>
  <si>
    <t>300317</t>
  </si>
  <si>
    <t>珈伟股份</t>
  </si>
  <si>
    <t>5.46</t>
  </si>
  <si>
    <t>0.97%</t>
  </si>
  <si>
    <t>-0.88%</t>
  </si>
  <si>
    <t>5.44%</t>
  </si>
  <si>
    <t>3.39</t>
  </si>
  <si>
    <t>3.49</t>
  </si>
  <si>
    <t>2.96%</t>
  </si>
  <si>
    <t>0.85%</t>
  </si>
  <si>
    <t>-0.79%</t>
  </si>
  <si>
    <t>0.67%</t>
  </si>
  <si>
    <t>11.23</t>
  </si>
  <si>
    <t>10.75%</t>
  </si>
  <si>
    <t>8.43</t>
  </si>
  <si>
    <t>10.30%</t>
  </si>
  <si>
    <t>-4.59%</t>
  </si>
  <si>
    <t>4.01</t>
  </si>
  <si>
    <t>4.26</t>
  </si>
  <si>
    <t>6.42%</t>
  </si>
  <si>
    <t>300269</t>
  </si>
  <si>
    <t>联建光电</t>
  </si>
  <si>
    <t>-1.48%</t>
  </si>
  <si>
    <t>0.89%</t>
  </si>
  <si>
    <t>5.42</t>
  </si>
  <si>
    <t>-8.26%</t>
  </si>
  <si>
    <t>-10.60%</t>
  </si>
  <si>
    <t>20.36</t>
  </si>
  <si>
    <t>18.49</t>
  </si>
  <si>
    <t>-9.17%</t>
  </si>
  <si>
    <t>1.59%</t>
  </si>
  <si>
    <t>3.20</t>
  </si>
  <si>
    <t>-8.28%</t>
  </si>
  <si>
    <t>300341</t>
  </si>
  <si>
    <t>麦迪电气</t>
  </si>
  <si>
    <t>5.28</t>
  </si>
  <si>
    <t>0.28%</t>
  </si>
  <si>
    <t>300276</t>
  </si>
  <si>
    <t>三丰智能</t>
  </si>
  <si>
    <t>2.56</t>
  </si>
  <si>
    <t>-4.54%</t>
  </si>
  <si>
    <t>18.60</t>
  </si>
  <si>
    <t>0.59%</t>
  </si>
  <si>
    <t>-14.27%</t>
  </si>
  <si>
    <t>-1.85%</t>
  </si>
  <si>
    <t>3.07</t>
  </si>
  <si>
    <t>-11.29%</t>
  </si>
  <si>
    <t>5.67</t>
  </si>
  <si>
    <t>-14.23%</t>
  </si>
  <si>
    <t>2.94</t>
  </si>
  <si>
    <t>-13.56%</t>
  </si>
  <si>
    <t>-2.95%</t>
  </si>
  <si>
    <t>-5.87%</t>
  </si>
  <si>
    <t>002703</t>
  </si>
  <si>
    <t>浙江世宝</t>
  </si>
  <si>
    <t>16.92</t>
  </si>
  <si>
    <t>43.87%</t>
  </si>
  <si>
    <t>300268</t>
  </si>
  <si>
    <t>万福生科</t>
  </si>
  <si>
    <t>5.39</t>
  </si>
  <si>
    <t>6.92</t>
  </si>
  <si>
    <t>28.39%</t>
  </si>
  <si>
    <t>25.33%</t>
  </si>
  <si>
    <t>19.48%</t>
  </si>
  <si>
    <t>7.21</t>
  </si>
  <si>
    <t>27.10%</t>
  </si>
  <si>
    <t>4.22</t>
  </si>
  <si>
    <t>30.28%</t>
  </si>
  <si>
    <t>5.63</t>
  </si>
  <si>
    <t>30.78%</t>
  </si>
  <si>
    <t>33.64%</t>
  </si>
  <si>
    <t>-1.30%</t>
  </si>
  <si>
    <t>-6.22%</t>
  </si>
  <si>
    <t>7.80%</t>
  </si>
  <si>
    <t>3.61</t>
  </si>
  <si>
    <t>-8.59%</t>
  </si>
  <si>
    <t>5.41%</t>
  </si>
  <si>
    <t>4.96</t>
  </si>
  <si>
    <t>23.44</t>
  </si>
  <si>
    <t>21.46</t>
  </si>
  <si>
    <t>-8.47%</t>
  </si>
  <si>
    <t>20.88%</t>
  </si>
  <si>
    <t>3.90</t>
  </si>
  <si>
    <t>7.71%</t>
  </si>
  <si>
    <t>5.64%</t>
  </si>
  <si>
    <t>6.25</t>
  </si>
  <si>
    <t>-16.22%</t>
  </si>
  <si>
    <t>17.04</t>
  </si>
  <si>
    <t>10.16%</t>
  </si>
  <si>
    <t>21.82</t>
  </si>
  <si>
    <t>1.70%</t>
  </si>
  <si>
    <t>4.38</t>
  </si>
  <si>
    <t>9.38%</t>
  </si>
  <si>
    <t>300237</t>
  </si>
  <si>
    <t>美晨科技</t>
  </si>
  <si>
    <t>1.68</t>
  </si>
  <si>
    <t>1.78</t>
  </si>
  <si>
    <t>13.14%</t>
  </si>
  <si>
    <t>4.65%</t>
  </si>
  <si>
    <t>5.04</t>
  </si>
  <si>
    <t>-19.36%</t>
  </si>
  <si>
    <t>19.19</t>
  </si>
  <si>
    <t>-12.04%</t>
  </si>
  <si>
    <t>3.45</t>
  </si>
  <si>
    <t>-11.66%</t>
  </si>
  <si>
    <t>6.51</t>
  </si>
  <si>
    <t>-8.86%</t>
  </si>
  <si>
    <t>-20.01%</t>
  </si>
  <si>
    <t>-10.49%</t>
  </si>
  <si>
    <t>*ST大通</t>
  </si>
  <si>
    <t>房地产</t>
  </si>
  <si>
    <t>10.28</t>
  </si>
  <si>
    <t>8.68</t>
  </si>
  <si>
    <t>-15.56%</t>
  </si>
  <si>
    <t>-9.39%</t>
  </si>
  <si>
    <t>-13.85%</t>
  </si>
  <si>
    <t>12.10%</t>
  </si>
  <si>
    <t>15.09</t>
  </si>
  <si>
    <t>10.34</t>
  </si>
  <si>
    <t>19.12%</t>
  </si>
  <si>
    <t>4.86%</t>
  </si>
  <si>
    <t>19.79</t>
  </si>
  <si>
    <t>3.09%</t>
  </si>
  <si>
    <t>5.51</t>
  </si>
  <si>
    <t>1.72</t>
  </si>
  <si>
    <t>8.18%</t>
  </si>
  <si>
    <t>2.59%</t>
  </si>
  <si>
    <t>300354</t>
  </si>
  <si>
    <t>东华测试</t>
  </si>
  <si>
    <t>4.40%</t>
  </si>
  <si>
    <t>19.69</t>
  </si>
  <si>
    <t>-0.50%</t>
  </si>
  <si>
    <t>3.76</t>
  </si>
  <si>
    <t>14.73</t>
  </si>
  <si>
    <t>-2.42%</t>
  </si>
  <si>
    <t>7.89%</t>
  </si>
  <si>
    <t>-4.43%</t>
  </si>
  <si>
    <t>10.16</t>
  </si>
  <si>
    <t>-1.74%</t>
  </si>
  <si>
    <t>300280</t>
  </si>
  <si>
    <t>南通锻压</t>
  </si>
  <si>
    <t>8.02</t>
  </si>
  <si>
    <t>2.28%</t>
  </si>
  <si>
    <t>5.55</t>
  </si>
  <si>
    <t>0.80%</t>
  </si>
  <si>
    <t>5.13%</t>
  </si>
  <si>
    <t>14.41</t>
  </si>
  <si>
    <t>-2.18%</t>
  </si>
  <si>
    <t>16.14%</t>
  </si>
  <si>
    <t>-9.46%</t>
  </si>
  <si>
    <t>7.15</t>
  </si>
  <si>
    <t>深大通</t>
  </si>
  <si>
    <t>-10.43%</t>
  </si>
  <si>
    <t>-7.16%</t>
  </si>
  <si>
    <t>-10.67%</t>
  </si>
  <si>
    <t>2.14</t>
  </si>
  <si>
    <t>18.26%</t>
  </si>
  <si>
    <t>300283</t>
  </si>
  <si>
    <t>温州宏丰</t>
  </si>
  <si>
    <t>13.69%</t>
  </si>
  <si>
    <t>19.15</t>
  </si>
  <si>
    <t>32.92%</t>
  </si>
  <si>
    <t>9.70</t>
  </si>
  <si>
    <t>6.59%</t>
  </si>
  <si>
    <t>7.76</t>
  </si>
  <si>
    <t>8.22%</t>
  </si>
  <si>
    <t>7.22</t>
  </si>
  <si>
    <t>40.12%</t>
  </si>
  <si>
    <t>300338</t>
  </si>
  <si>
    <t>开元仪器</t>
  </si>
  <si>
    <t>13.48%</t>
  </si>
  <si>
    <t>8.12</t>
  </si>
  <si>
    <t>13.58%</t>
  </si>
  <si>
    <t>7.20</t>
  </si>
  <si>
    <t>8.04</t>
  </si>
  <si>
    <t>11.74%</t>
  </si>
  <si>
    <t>300260</t>
  </si>
  <si>
    <t>新莱应材</t>
  </si>
  <si>
    <t>9.21</t>
  </si>
  <si>
    <t>19.31%</t>
  </si>
  <si>
    <t>10.17</t>
  </si>
  <si>
    <t>4.85%</t>
  </si>
  <si>
    <t>7.96</t>
  </si>
  <si>
    <t>2.57%</t>
  </si>
  <si>
    <t>16.81</t>
  </si>
  <si>
    <t>-12.20%</t>
  </si>
  <si>
    <t>3.73</t>
  </si>
  <si>
    <t>1.17%</t>
  </si>
  <si>
    <t>-2.77%</t>
  </si>
  <si>
    <t>8.15</t>
  </si>
  <si>
    <t>1.36%</t>
  </si>
  <si>
    <t>4.98</t>
  </si>
  <si>
    <t>1.88%</t>
  </si>
  <si>
    <t>-6.35%</t>
  </si>
  <si>
    <t>14.49</t>
  </si>
  <si>
    <t>42.48%</t>
  </si>
  <si>
    <t>17.96</t>
  </si>
  <si>
    <t>6.80%</t>
  </si>
  <si>
    <t>8.21</t>
  </si>
  <si>
    <t>3.14%</t>
  </si>
  <si>
    <t>6.60%</t>
  </si>
  <si>
    <t>8.55</t>
  </si>
  <si>
    <t>4.88%</t>
  </si>
  <si>
    <t>11.71</t>
  </si>
  <si>
    <t>10.78%</t>
  </si>
  <si>
    <t>6.02%</t>
  </si>
  <si>
    <t>4.45</t>
  </si>
  <si>
    <t>-10.75%</t>
  </si>
  <si>
    <t>16.06</t>
  </si>
  <si>
    <t>-10.58%</t>
  </si>
  <si>
    <t>-3.28%</t>
  </si>
  <si>
    <t>4.11</t>
  </si>
  <si>
    <t>9.43%</t>
  </si>
  <si>
    <t>11.51%</t>
  </si>
  <si>
    <t>-8.49%</t>
  </si>
  <si>
    <t>15.83</t>
  </si>
  <si>
    <t>35.24%</t>
  </si>
  <si>
    <t>11.25</t>
  </si>
  <si>
    <t>-22.36%</t>
  </si>
  <si>
    <t>2.45</t>
  </si>
  <si>
    <t>24.85%</t>
  </si>
  <si>
    <t>002558</t>
  </si>
  <si>
    <t>世纪游轮</t>
  </si>
  <si>
    <t>21.72</t>
  </si>
  <si>
    <t>21.38</t>
  </si>
  <si>
    <t>-1.58%</t>
  </si>
  <si>
    <t>20.12</t>
  </si>
  <si>
    <t>21.09%</t>
  </si>
  <si>
    <t>8.78</t>
  </si>
  <si>
    <t>3.54%</t>
  </si>
  <si>
    <t>300277</t>
  </si>
  <si>
    <t>海联讯</t>
  </si>
  <si>
    <t>8.50</t>
  </si>
  <si>
    <t>10.03</t>
  </si>
  <si>
    <t>17.96%</t>
  </si>
  <si>
    <t>5.49</t>
  </si>
  <si>
    <t>10.81%</t>
  </si>
  <si>
    <t>7.23</t>
  </si>
  <si>
    <t>9.80</t>
  </si>
  <si>
    <t>35.54%</t>
  </si>
  <si>
    <t>9.17</t>
  </si>
  <si>
    <t>10.53</t>
  </si>
  <si>
    <t>14.90%</t>
  </si>
  <si>
    <t>19.62</t>
  </si>
  <si>
    <t>12.18</t>
  </si>
  <si>
    <t>-1.46%</t>
  </si>
  <si>
    <t>1.24%</t>
  </si>
  <si>
    <t>9.30</t>
  </si>
  <si>
    <t>-1.89%</t>
  </si>
  <si>
    <t>8.99</t>
  </si>
  <si>
    <t>2.39%</t>
  </si>
  <si>
    <t>11.20</t>
  </si>
  <si>
    <t>6.39%</t>
  </si>
  <si>
    <t>4.15%</t>
  </si>
  <si>
    <t>11.07</t>
  </si>
  <si>
    <t>10.45%</t>
  </si>
  <si>
    <t>002517</t>
  </si>
  <si>
    <t>泰亚股份</t>
  </si>
  <si>
    <t>7.40</t>
  </si>
  <si>
    <t>-16.38%</t>
  </si>
  <si>
    <t>21.08</t>
  </si>
  <si>
    <t>7.45%</t>
  </si>
  <si>
    <t>12.99</t>
  </si>
  <si>
    <t>16.00</t>
  </si>
  <si>
    <t>77.91%</t>
  </si>
  <si>
    <t>10.70</t>
  </si>
  <si>
    <t>15.08%</t>
  </si>
  <si>
    <t>电气设备</t>
  </si>
  <si>
    <t>5.10</t>
  </si>
  <si>
    <t>18.20%</t>
  </si>
  <si>
    <t>14.54%</t>
  </si>
  <si>
    <t>12.66</t>
  </si>
  <si>
    <t>8.77</t>
  </si>
  <si>
    <t>002569</t>
  </si>
  <si>
    <t>步森股份</t>
  </si>
  <si>
    <t>10.36%</t>
  </si>
  <si>
    <t>19.20</t>
  </si>
  <si>
    <t>-8.92%</t>
  </si>
  <si>
    <t>1.62%</t>
  </si>
  <si>
    <t>002722</t>
  </si>
  <si>
    <t>金轮股份</t>
  </si>
  <si>
    <t>34.77</t>
  </si>
  <si>
    <t>192.30%</t>
  </si>
  <si>
    <t>24.15</t>
  </si>
  <si>
    <t>22.74</t>
  </si>
  <si>
    <t>-5.85%</t>
  </si>
  <si>
    <t>002723</t>
  </si>
  <si>
    <t>金莱特</t>
  </si>
  <si>
    <t>14.57</t>
  </si>
  <si>
    <t>63.90%</t>
  </si>
  <si>
    <t>9.09</t>
  </si>
  <si>
    <t>-3.65%</t>
  </si>
  <si>
    <t>0.84%</t>
  </si>
  <si>
    <t>6.29</t>
  </si>
  <si>
    <t>深华发A</t>
  </si>
  <si>
    <t>-2.38%</t>
  </si>
  <si>
    <t>19.32</t>
  </si>
  <si>
    <t>0.62%</t>
  </si>
  <si>
    <t>13.88</t>
  </si>
  <si>
    <t>5.15%</t>
  </si>
  <si>
    <t>9.47</t>
  </si>
  <si>
    <t>4.21%</t>
  </si>
  <si>
    <t>11.13%</t>
  </si>
  <si>
    <t>-10.76%</t>
  </si>
  <si>
    <t>20.31%</t>
  </si>
  <si>
    <t>9.88</t>
  </si>
  <si>
    <t>45.14%</t>
  </si>
  <si>
    <t>300348</t>
  </si>
  <si>
    <t>长亮科技</t>
  </si>
  <si>
    <t>11.94</t>
  </si>
  <si>
    <t>002640</t>
  </si>
  <si>
    <t>百圆裤业</t>
  </si>
  <si>
    <t>5.02</t>
  </si>
  <si>
    <t>13.70%</t>
  </si>
  <si>
    <t>19.74</t>
  </si>
  <si>
    <t>2.21%</t>
  </si>
  <si>
    <t>5.22</t>
  </si>
  <si>
    <t>13.79%</t>
  </si>
  <si>
    <t>-7.20%</t>
  </si>
  <si>
    <t>13.55</t>
  </si>
  <si>
    <t>13.97</t>
  </si>
  <si>
    <t>13.44</t>
  </si>
  <si>
    <t>11.16</t>
  </si>
  <si>
    <t>4.69%</t>
  </si>
  <si>
    <t>10.25</t>
  </si>
  <si>
    <t>9.40</t>
  </si>
  <si>
    <t>9.56</t>
  </si>
  <si>
    <t>1.69%</t>
  </si>
  <si>
    <t>5.00</t>
  </si>
  <si>
    <t>99.05</t>
  </si>
  <si>
    <t>19.86</t>
  </si>
  <si>
    <t>0.60%</t>
  </si>
  <si>
    <t>13.00</t>
  </si>
  <si>
    <t>14.55</t>
  </si>
  <si>
    <t>8.33%</t>
  </si>
  <si>
    <t>6.83</t>
  </si>
  <si>
    <t>17.75%</t>
  </si>
  <si>
    <t>300350</t>
  </si>
  <si>
    <t>华鹏飞</t>
  </si>
  <si>
    <t>8.60</t>
  </si>
  <si>
    <t>9.39</t>
  </si>
  <si>
    <t>4.48%</t>
  </si>
  <si>
    <t>11.22</t>
  </si>
  <si>
    <t>17.29%</t>
  </si>
  <si>
    <t>14.16%</t>
  </si>
  <si>
    <t>20.48</t>
  </si>
  <si>
    <t>3.10%</t>
  </si>
  <si>
    <t>13.31%</t>
  </si>
  <si>
    <t>16.65</t>
  </si>
  <si>
    <t>14.41%</t>
  </si>
  <si>
    <t>16.59%</t>
  </si>
  <si>
    <t>11.80</t>
  </si>
  <si>
    <t>8.81%</t>
  </si>
  <si>
    <t>7.07%</t>
  </si>
  <si>
    <t>12.20</t>
  </si>
  <si>
    <t>12.60%</t>
  </si>
  <si>
    <t>20.15</t>
  </si>
  <si>
    <t>15.40</t>
  </si>
  <si>
    <t>4.55%</t>
  </si>
  <si>
    <t>15.57</t>
  </si>
  <si>
    <t>9.85</t>
  </si>
  <si>
    <t>-1.80%</t>
  </si>
  <si>
    <t>002652</t>
  </si>
  <si>
    <t>扬子新材</t>
  </si>
  <si>
    <t>5.84</t>
  </si>
  <si>
    <t>-0.85%</t>
  </si>
  <si>
    <t>9.37</t>
  </si>
  <si>
    <t>86.72%</t>
  </si>
  <si>
    <t>-2.91%</t>
  </si>
  <si>
    <t>300372</t>
  </si>
  <si>
    <t>欣泰电气</t>
  </si>
  <si>
    <t>4.61%</t>
  </si>
  <si>
    <t>8.44%</t>
  </si>
  <si>
    <t>16.87</t>
  </si>
  <si>
    <t>8.34%</t>
  </si>
  <si>
    <t>6.31</t>
  </si>
  <si>
    <t>8.97%</t>
  </si>
  <si>
    <t>12.45</t>
  </si>
  <si>
    <t>8.62%</t>
  </si>
  <si>
    <t>12.80</t>
  </si>
  <si>
    <t>14.14</t>
  </si>
  <si>
    <t>10.46%</t>
  </si>
  <si>
    <t>6.80</t>
  </si>
  <si>
    <t>7.46%</t>
  </si>
  <si>
    <t>25.56</t>
  </si>
  <si>
    <t>21.26%</t>
  </si>
  <si>
    <t>300391</t>
  </si>
  <si>
    <t>康跃科技</t>
  </si>
  <si>
    <t>10.87</t>
  </si>
  <si>
    <t>12.55</t>
  </si>
  <si>
    <t>15.46%</t>
  </si>
  <si>
    <t>18.67</t>
  </si>
  <si>
    <t>11.80%</t>
  </si>
  <si>
    <t>300390</t>
  </si>
  <si>
    <t>天华超净</t>
  </si>
  <si>
    <t>21.30</t>
  </si>
  <si>
    <t>22.77</t>
  </si>
  <si>
    <t>6.91%</t>
  </si>
  <si>
    <t>19.70</t>
  </si>
  <si>
    <t>16.77%</t>
  </si>
  <si>
    <t>29.75%</t>
  </si>
  <si>
    <t>13.50</t>
  </si>
  <si>
    <t>25.67</t>
  </si>
  <si>
    <t>0.43%</t>
  </si>
  <si>
    <t>15.41</t>
  </si>
  <si>
    <t>22.77%</t>
  </si>
  <si>
    <t>20.46</t>
  </si>
  <si>
    <t>27.43</t>
  </si>
  <si>
    <t>20.47%</t>
  </si>
  <si>
    <t>002729</t>
  </si>
  <si>
    <t>好利来</t>
  </si>
  <si>
    <t>35.19</t>
  </si>
  <si>
    <t>40.11</t>
  </si>
  <si>
    <t>603006</t>
  </si>
  <si>
    <t>联明股份</t>
  </si>
  <si>
    <t>30.08</t>
  </si>
  <si>
    <t>39.13</t>
  </si>
  <si>
    <t>30.10%</t>
  </si>
  <si>
    <t>27.18</t>
  </si>
  <si>
    <t>5.87%</t>
  </si>
  <si>
    <t>19.25</t>
  </si>
  <si>
    <t>-5.91%</t>
  </si>
  <si>
    <t>17.27</t>
  </si>
  <si>
    <t>12.05%</t>
  </si>
  <si>
    <t>6.00</t>
  </si>
  <si>
    <t>31.26</t>
  </si>
  <si>
    <t>47.73</t>
  </si>
  <si>
    <t>18.98%</t>
  </si>
  <si>
    <t>603010</t>
  </si>
  <si>
    <t>万盛股份</t>
  </si>
  <si>
    <t>28.15</t>
  </si>
  <si>
    <t>29.90</t>
  </si>
  <si>
    <t>6.24%</t>
  </si>
  <si>
    <t>8.27</t>
  </si>
  <si>
    <t>46.37%</t>
  </si>
  <si>
    <t>26.00</t>
  </si>
  <si>
    <t>-4.33%</t>
  </si>
  <si>
    <t>16.94</t>
  </si>
  <si>
    <t>-12.00%</t>
  </si>
  <si>
    <t>23.87</t>
  </si>
  <si>
    <t>-23.63%</t>
  </si>
  <si>
    <t>-26.34%</t>
  </si>
  <si>
    <t>002715</t>
  </si>
  <si>
    <t>登云股份</t>
  </si>
  <si>
    <t>29.76</t>
  </si>
  <si>
    <t>23.15</t>
  </si>
  <si>
    <t>-22.21%</t>
  </si>
  <si>
    <t>8.17</t>
  </si>
  <si>
    <t>-0.49%</t>
  </si>
  <si>
    <t>17.45</t>
  </si>
  <si>
    <t>111.00%</t>
  </si>
  <si>
    <t>26.51</t>
  </si>
  <si>
    <t>1.96%</t>
  </si>
  <si>
    <t>10.84</t>
  </si>
  <si>
    <t>18.28</t>
  </si>
  <si>
    <t>7.91%</t>
  </si>
  <si>
    <t>002735</t>
  </si>
  <si>
    <t>王子新材</t>
  </si>
  <si>
    <t>27.20</t>
  </si>
  <si>
    <t>28.86</t>
  </si>
  <si>
    <t>6.09%</t>
  </si>
  <si>
    <t>25.86</t>
  </si>
  <si>
    <t>11.69%</t>
  </si>
  <si>
    <t>13.99</t>
  </si>
  <si>
    <t>9.98%</t>
  </si>
  <si>
    <t>-0.55%</t>
  </si>
  <si>
    <t>98.99</t>
  </si>
  <si>
    <t>27.00</t>
  </si>
  <si>
    <t>1.84%</t>
  </si>
  <si>
    <t>27.51</t>
  </si>
  <si>
    <t>153.81%</t>
  </si>
  <si>
    <t>300410</t>
  </si>
  <si>
    <t>正业科技</t>
  </si>
  <si>
    <t>35.08</t>
  </si>
  <si>
    <t>34.54</t>
  </si>
  <si>
    <t>-1.54%</t>
  </si>
  <si>
    <t>22.81%</t>
  </si>
  <si>
    <t>16.69</t>
  </si>
  <si>
    <t>-4.36%</t>
  </si>
  <si>
    <t>15.04</t>
  </si>
  <si>
    <t>14.27</t>
  </si>
  <si>
    <t>1.97%</t>
  </si>
  <si>
    <t>33.43</t>
  </si>
  <si>
    <t>26.47</t>
  </si>
  <si>
    <t>2.36%</t>
  </si>
  <si>
    <t>30.26</t>
  </si>
  <si>
    <t>12.09%</t>
  </si>
  <si>
    <t>42.49</t>
  </si>
  <si>
    <t>23.03%</t>
  </si>
  <si>
    <t>13.91</t>
  </si>
  <si>
    <t>73.23%</t>
  </si>
  <si>
    <t>300423</t>
  </si>
  <si>
    <t>鲁亿通</t>
  </si>
  <si>
    <t>26.22</t>
  </si>
  <si>
    <t>32.09</t>
  </si>
  <si>
    <t>22.39%</t>
  </si>
  <si>
    <t>300417</t>
  </si>
  <si>
    <t>南华仪器</t>
  </si>
  <si>
    <t>52.12</t>
  </si>
  <si>
    <t>59.77</t>
  </si>
  <si>
    <t>14.67%</t>
  </si>
  <si>
    <t>300427</t>
  </si>
  <si>
    <t>红相电力</t>
  </si>
  <si>
    <t>26.63</t>
  </si>
  <si>
    <t>32.71</t>
  </si>
  <si>
    <t>22.85%</t>
  </si>
  <si>
    <t>300412</t>
  </si>
  <si>
    <t>迦南科技</t>
  </si>
  <si>
    <t>19.10</t>
  </si>
  <si>
    <t>30.66</t>
  </si>
  <si>
    <t>60.52%</t>
  </si>
  <si>
    <t>22.14</t>
  </si>
  <si>
    <t>32.65%</t>
  </si>
  <si>
    <t>603601</t>
  </si>
  <si>
    <t>再升科技</t>
  </si>
  <si>
    <t>15.54</t>
  </si>
  <si>
    <t>23.57</t>
  </si>
  <si>
    <t>51.66%</t>
  </si>
  <si>
    <t>16.04</t>
  </si>
  <si>
    <t>12.45%</t>
  </si>
  <si>
    <t>35.81</t>
  </si>
  <si>
    <t>18.34%</t>
  </si>
  <si>
    <t>300420</t>
  </si>
  <si>
    <t>五洋科技</t>
  </si>
  <si>
    <t>29.61</t>
  </si>
  <si>
    <t>35.94</t>
  </si>
  <si>
    <t>21.38%</t>
  </si>
  <si>
    <t>70.20</t>
  </si>
  <si>
    <t>17.44%</t>
  </si>
  <si>
    <t>45.98</t>
  </si>
  <si>
    <t>8.21%</t>
  </si>
  <si>
    <t>603268</t>
  </si>
  <si>
    <t>松发股份</t>
  </si>
  <si>
    <t>29.23</t>
  </si>
  <si>
    <t>34.02</t>
  </si>
  <si>
    <t>16.39%</t>
  </si>
  <si>
    <t>603519</t>
  </si>
  <si>
    <t>立霸股份</t>
  </si>
  <si>
    <t>32.13</t>
  </si>
  <si>
    <t>38.38</t>
  </si>
  <si>
    <t>19.45%</t>
  </si>
  <si>
    <t>33.47</t>
  </si>
  <si>
    <t>4.32%</t>
  </si>
  <si>
    <t>19.09</t>
  </si>
  <si>
    <t>19.01%</t>
  </si>
  <si>
    <t>39.11</t>
  </si>
  <si>
    <t>19.57%</t>
  </si>
  <si>
    <t>300421</t>
  </si>
  <si>
    <t>力星股份</t>
  </si>
  <si>
    <t>24.86</t>
  </si>
  <si>
    <t>28.35</t>
  </si>
  <si>
    <t>14.01%</t>
  </si>
  <si>
    <t>51.91</t>
  </si>
  <si>
    <t>44.96%</t>
  </si>
  <si>
    <t>90.82</t>
  </si>
  <si>
    <t>97.52%</t>
  </si>
  <si>
    <t>57.69</t>
  </si>
  <si>
    <t>69.60%</t>
  </si>
  <si>
    <t>127.52</t>
  </si>
  <si>
    <t>81.65%</t>
  </si>
  <si>
    <t>38.28</t>
  </si>
  <si>
    <t>6.52%</t>
  </si>
  <si>
    <t>65.27</t>
  </si>
  <si>
    <t>94.99%</t>
  </si>
  <si>
    <t>99.15</t>
  </si>
  <si>
    <t>21.81</t>
  </si>
  <si>
    <t>34.00</t>
  </si>
  <si>
    <t>55.89%</t>
  </si>
  <si>
    <t>603009</t>
  </si>
  <si>
    <t>北特科技</t>
  </si>
  <si>
    <t>28.02</t>
  </si>
  <si>
    <t>51.45</t>
  </si>
  <si>
    <t>83.62%</t>
  </si>
  <si>
    <t>99.07</t>
  </si>
  <si>
    <t>71.70</t>
  </si>
  <si>
    <t>86.83%</t>
  </si>
  <si>
    <t>45.75</t>
  </si>
  <si>
    <t>68.79</t>
  </si>
  <si>
    <t>50.35%</t>
  </si>
  <si>
    <t>78.71</t>
  </si>
  <si>
    <t>21.35</t>
  </si>
  <si>
    <t>-37.21%</t>
  </si>
  <si>
    <t>57.60</t>
  </si>
  <si>
    <t>38.82</t>
  </si>
  <si>
    <t>-32.60%</t>
  </si>
  <si>
    <t>12.00</t>
  </si>
  <si>
    <t>54.49</t>
  </si>
  <si>
    <t>32.32</t>
  </si>
  <si>
    <t>-40.69%</t>
  </si>
  <si>
    <t>98.31</t>
  </si>
  <si>
    <t>300405</t>
  </si>
  <si>
    <t>科隆精化</t>
  </si>
  <si>
    <t>69.98</t>
  </si>
  <si>
    <t>47.00</t>
  </si>
  <si>
    <t>-32.84%</t>
  </si>
  <si>
    <t>98.28</t>
  </si>
  <si>
    <t>42.68</t>
  </si>
  <si>
    <t>-26.02%</t>
  </si>
  <si>
    <t>603088</t>
  </si>
  <si>
    <t>宁波精达</t>
  </si>
  <si>
    <t>61.66</t>
  </si>
  <si>
    <t>41.65</t>
  </si>
  <si>
    <t>-32.45%</t>
  </si>
  <si>
    <t>98.02</t>
  </si>
  <si>
    <t>56.25</t>
  </si>
  <si>
    <t>-38.06%</t>
  </si>
  <si>
    <t>97.95</t>
  </si>
  <si>
    <t>002760</t>
  </si>
  <si>
    <t>凤形股份</t>
  </si>
  <si>
    <t>32.89</t>
  </si>
  <si>
    <t>31.91</t>
  </si>
  <si>
    <t>-2.98%</t>
  </si>
  <si>
    <t>300472</t>
  </si>
  <si>
    <t>新元科技</t>
  </si>
  <si>
    <t>42.00</t>
  </si>
  <si>
    <t>46.35</t>
  </si>
  <si>
    <t>300461</t>
  </si>
  <si>
    <t>田中精机</t>
  </si>
  <si>
    <t>45.51</t>
  </si>
  <si>
    <t>42.80</t>
  </si>
  <si>
    <t>-5.96%</t>
  </si>
  <si>
    <t>18.13</t>
  </si>
  <si>
    <t>-15.08%</t>
  </si>
  <si>
    <t>300466</t>
  </si>
  <si>
    <t>赛摩电气</t>
  </si>
  <si>
    <t>36.43</t>
  </si>
  <si>
    <t>27.28</t>
  </si>
  <si>
    <t>-25.12%</t>
  </si>
  <si>
    <t>29.25</t>
  </si>
  <si>
    <t>-9.50%</t>
  </si>
  <si>
    <t>42.35</t>
  </si>
  <si>
    <t>-9.89%</t>
  </si>
  <si>
    <t>34.18</t>
  </si>
  <si>
    <t>-11.95%</t>
  </si>
  <si>
    <t>24.35</t>
  </si>
  <si>
    <t>34.20</t>
  </si>
  <si>
    <t>0.06%</t>
  </si>
  <si>
    <t>28.27</t>
  </si>
  <si>
    <t>-26.15%</t>
  </si>
  <si>
    <t>68.29</t>
  </si>
  <si>
    <t>67.68</t>
  </si>
  <si>
    <t>-0.89%</t>
  </si>
  <si>
    <t>35.15</t>
  </si>
  <si>
    <t>10.15%</t>
  </si>
  <si>
    <t>-0.00%</t>
  </si>
  <si>
    <t>300464</t>
  </si>
  <si>
    <t>星徽精密</t>
  </si>
  <si>
    <t>34.74</t>
  </si>
  <si>
    <t>33.82</t>
  </si>
  <si>
    <t>-2.65%</t>
  </si>
  <si>
    <t>37.61</t>
  </si>
  <si>
    <t>-12.13%</t>
  </si>
  <si>
    <t>35.55</t>
  </si>
  <si>
    <t>-16.06%</t>
  </si>
  <si>
    <t>36.00</t>
  </si>
  <si>
    <t>27.34%</t>
  </si>
  <si>
    <t>99.93</t>
  </si>
  <si>
    <t>300483</t>
  </si>
  <si>
    <t>沃施股份</t>
  </si>
  <si>
    <t>37.17</t>
  </si>
  <si>
    <t>39.74</t>
  </si>
  <si>
    <t>54.60</t>
  </si>
  <si>
    <t>-19.33%</t>
  </si>
  <si>
    <t>300481</t>
  </si>
  <si>
    <t>濮阳惠成</t>
  </si>
  <si>
    <t>29.75</t>
  </si>
  <si>
    <t>31.23</t>
  </si>
  <si>
    <t>34.88</t>
  </si>
  <si>
    <t>36.38</t>
  </si>
  <si>
    <t>38.22</t>
  </si>
  <si>
    <t>5.06%</t>
  </si>
  <si>
    <t>35.34</t>
  </si>
  <si>
    <t>-6.02%</t>
  </si>
  <si>
    <t>27.91</t>
  </si>
  <si>
    <t>29.86</t>
  </si>
  <si>
    <t>30.16</t>
  </si>
  <si>
    <t>-41.90%</t>
  </si>
  <si>
    <t>36.48</t>
  </si>
  <si>
    <t>72.20</t>
  </si>
  <si>
    <t>32.23%</t>
  </si>
  <si>
    <t>43.60</t>
  </si>
  <si>
    <t>9.71%</t>
  </si>
  <si>
    <t>40.77</t>
  </si>
  <si>
    <t>15.35%</t>
  </si>
  <si>
    <t>20.41%</t>
  </si>
  <si>
    <t>300478</t>
  </si>
  <si>
    <t>杭州高新</t>
  </si>
  <si>
    <t>35.89</t>
  </si>
  <si>
    <t>43.15</t>
  </si>
  <si>
    <t>20.23%</t>
  </si>
  <si>
    <t>300488</t>
  </si>
  <si>
    <t>恒锋工具</t>
  </si>
  <si>
    <t>49.91</t>
  </si>
  <si>
    <t>58.00</t>
  </si>
  <si>
    <t>16.21%</t>
  </si>
  <si>
    <t>37.16</t>
  </si>
  <si>
    <t>18.99%</t>
  </si>
  <si>
    <t>43.30</t>
  </si>
  <si>
    <t>40.37</t>
  </si>
  <si>
    <t>10.66%</t>
  </si>
  <si>
    <t>60.53</t>
  </si>
  <si>
    <t>38.83%</t>
  </si>
  <si>
    <t>61.10</t>
  </si>
  <si>
    <t>49.87%</t>
  </si>
  <si>
    <t>66.96</t>
  </si>
  <si>
    <t>55.18%</t>
  </si>
  <si>
    <t>59.67</t>
  </si>
  <si>
    <t>37.81%</t>
  </si>
  <si>
    <t>94.44</t>
  </si>
  <si>
    <t>62.83%</t>
  </si>
  <si>
    <t>52.99</t>
  </si>
  <si>
    <t>26.17%</t>
  </si>
  <si>
    <t>36.02</t>
  </si>
  <si>
    <t>46.23</t>
  </si>
  <si>
    <t>28.35%</t>
  </si>
  <si>
    <t>117.79</t>
  </si>
  <si>
    <t>63.14%</t>
  </si>
  <si>
    <t>44.30</t>
  </si>
  <si>
    <t>-4.17%</t>
  </si>
  <si>
    <t>58.80</t>
  </si>
  <si>
    <t>-2.86%</t>
  </si>
  <si>
    <t>38.94</t>
  </si>
  <si>
    <t>38.14</t>
  </si>
  <si>
    <t>-2.05%</t>
  </si>
  <si>
    <t>57.30</t>
  </si>
  <si>
    <t>-3.97%</t>
  </si>
  <si>
    <t>56.77</t>
  </si>
  <si>
    <t>-7.09%</t>
  </si>
  <si>
    <t>002743</t>
  </si>
  <si>
    <t>富煌钢构</t>
  </si>
  <si>
    <t>建筑装饰</t>
  </si>
  <si>
    <t>33.92</t>
  </si>
  <si>
    <t>31.68</t>
  </si>
  <si>
    <t>-6.60%</t>
  </si>
  <si>
    <t>603022</t>
  </si>
  <si>
    <t>新通联</t>
  </si>
  <si>
    <t>52.58</t>
  </si>
  <si>
    <t>60.11</t>
  </si>
  <si>
    <t>14.32%</t>
  </si>
  <si>
    <t>50.06</t>
  </si>
  <si>
    <t>47.61</t>
  </si>
  <si>
    <t>-4.89%</t>
  </si>
  <si>
    <t>002755</t>
  </si>
  <si>
    <t>东方新星</t>
  </si>
  <si>
    <t>42.50</t>
  </si>
  <si>
    <t>37.53</t>
  </si>
  <si>
    <t>-11.69%</t>
  </si>
  <si>
    <t>净值</t>
    <phoneticPr fontId="4" type="noConversion"/>
  </si>
  <si>
    <t>清仓线</t>
    <phoneticPr fontId="4" type="noConversion"/>
  </si>
  <si>
    <t>现金收益</t>
    <phoneticPr fontId="4" type="noConversion"/>
  </si>
  <si>
    <t>趋势减仓线</t>
    <phoneticPr fontId="4" type="noConversion"/>
  </si>
  <si>
    <t>最大回撤控制</t>
    <phoneticPr fontId="4" type="noConversion"/>
  </si>
  <si>
    <t>增长率</t>
    <phoneticPr fontId="6" type="noConversion"/>
  </si>
  <si>
    <t>净值</t>
    <phoneticPr fontId="6" type="noConversion"/>
  </si>
  <si>
    <t>股票</t>
    <phoneticPr fontId="6" type="noConversion"/>
  </si>
  <si>
    <t>现金</t>
    <phoneticPr fontId="6" type="noConversion"/>
  </si>
  <si>
    <t>股票比率</t>
    <phoneticPr fontId="6" type="noConversion"/>
  </si>
  <si>
    <t>现金对冲收益</t>
    <phoneticPr fontId="6" type="noConversion"/>
  </si>
  <si>
    <t>最大回撤</t>
    <phoneticPr fontId="6" type="noConversion"/>
  </si>
  <si>
    <t>max</t>
    <phoneticPr fontId="4" type="noConversion"/>
  </si>
  <si>
    <t>average</t>
    <phoneticPr fontId="4" type="noConversion"/>
  </si>
  <si>
    <t>median</t>
    <phoneticPr fontId="4" type="noConversion"/>
  </si>
  <si>
    <t>max</t>
    <phoneticPr fontId="4" type="noConversion"/>
  </si>
  <si>
    <t>average</t>
    <phoneticPr fontId="4" type="noConversion"/>
  </si>
  <si>
    <t>median</t>
    <phoneticPr fontId="4" type="noConversion"/>
  </si>
  <si>
    <t>36月增长%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</si>
</sst>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0.00_ "/>
  </numFmts>
  <fonts count="8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43" fontId="5" fillId="0" borderId="1" xfId="1" applyFont="1" applyBorder="1" applyAlignment="1">
      <alignment horizontal="center" vertical="top"/>
    </xf>
    <xf numFmtId="43" fontId="0" fillId="0" borderId="0" xfId="1" applyFont="1" applyAlignment="1"/>
    <xf numFmtId="10" fontId="0" fillId="0" borderId="0" xfId="2" applyNumberFormat="1" applyFont="1">
      <alignment vertical="center"/>
    </xf>
    <xf numFmtId="43" fontId="0" fillId="2" borderId="0" xfId="1" applyFont="1" applyFill="1">
      <alignment vertical="center"/>
    </xf>
    <xf numFmtId="43" fontId="0" fillId="0" borderId="0" xfId="1" applyFont="1">
      <alignment vertical="center"/>
    </xf>
    <xf numFmtId="176" fontId="0" fillId="0" borderId="0" xfId="1" applyNumberFormat="1" applyFont="1">
      <alignment vertical="center"/>
    </xf>
    <xf numFmtId="10" fontId="3" fillId="0" borderId="0" xfId="2" applyNumberFormat="1" applyFont="1">
      <alignment vertical="center"/>
    </xf>
    <xf numFmtId="43" fontId="3" fillId="2" borderId="0" xfId="1" applyFont="1" applyFill="1">
      <alignment vertical="center"/>
    </xf>
    <xf numFmtId="176" fontId="3" fillId="0" borderId="0" xfId="1" applyNumberFormat="1" applyFont="1">
      <alignment vertical="center"/>
    </xf>
    <xf numFmtId="10" fontId="0" fillId="0" borderId="0" xfId="2" applyNumberFormat="1" applyFont="1" applyFill="1">
      <alignment vertical="center"/>
    </xf>
    <xf numFmtId="43" fontId="3" fillId="0" borderId="0" xfId="1" applyFont="1">
      <alignment vertical="center"/>
    </xf>
    <xf numFmtId="10" fontId="3" fillId="3" borderId="0" xfId="2" applyNumberFormat="1" applyFont="1" applyFill="1">
      <alignment vertical="center"/>
    </xf>
    <xf numFmtId="43" fontId="3" fillId="3" borderId="0" xfId="1" applyFont="1" applyFill="1">
      <alignment vertical="center"/>
    </xf>
    <xf numFmtId="10" fontId="0" fillId="3" borderId="0" xfId="2" applyNumberFormat="1" applyFont="1" applyFill="1">
      <alignment vertical="center"/>
    </xf>
    <xf numFmtId="43" fontId="0" fillId="3" borderId="0" xfId="1" applyFont="1" applyFill="1">
      <alignment vertical="center"/>
    </xf>
    <xf numFmtId="10" fontId="7" fillId="3" borderId="0" xfId="2" applyNumberFormat="1" applyFont="1" applyFill="1">
      <alignment vertical="center"/>
    </xf>
    <xf numFmtId="43" fontId="7" fillId="3" borderId="0" xfId="1" applyFont="1" applyFill="1">
      <alignment vertical="center"/>
    </xf>
    <xf numFmtId="10" fontId="7" fillId="0" borderId="0" xfId="2" applyNumberFormat="1" applyFont="1">
      <alignment vertical="center"/>
    </xf>
    <xf numFmtId="43" fontId="7" fillId="0" borderId="0" xfId="1" applyFont="1">
      <alignment vertical="center"/>
    </xf>
    <xf numFmtId="43" fontId="0" fillId="0" borderId="0" xfId="1" applyFont="1" applyFill="1">
      <alignment vertical="center"/>
    </xf>
    <xf numFmtId="10" fontId="0" fillId="4" borderId="0" xfId="2" applyNumberFormat="1" applyFont="1" applyFill="1">
      <alignment vertical="center"/>
    </xf>
    <xf numFmtId="43" fontId="0" fillId="4" borderId="0" xfId="1" applyFont="1" applyFill="1">
      <alignment vertical="center"/>
    </xf>
    <xf numFmtId="10" fontId="0" fillId="5" borderId="0" xfId="2" applyNumberFormat="1" applyFont="1" applyFill="1">
      <alignment vertical="center"/>
    </xf>
    <xf numFmtId="43" fontId="0" fillId="5" borderId="0" xfId="1" applyFont="1" applyFill="1">
      <alignment vertical="center"/>
    </xf>
    <xf numFmtId="10" fontId="0" fillId="6" borderId="0" xfId="2" applyNumberFormat="1" applyFont="1" applyFill="1">
      <alignment vertical="center"/>
    </xf>
    <xf numFmtId="43" fontId="0" fillId="6" borderId="0" xfId="1" applyFont="1" applyFill="1">
      <alignment vertical="center"/>
    </xf>
    <xf numFmtId="10" fontId="0" fillId="7" borderId="0" xfId="2" applyNumberFormat="1" applyFont="1" applyFill="1">
      <alignment vertical="center"/>
    </xf>
    <xf numFmtId="43" fontId="0" fillId="7" borderId="0" xfId="1" applyFont="1" applyFill="1">
      <alignment vertical="center"/>
    </xf>
    <xf numFmtId="9" fontId="0" fillId="4" borderId="0" xfId="2" applyFont="1" applyFill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8" borderId="0" xfId="0" applyFill="1"/>
    <xf numFmtId="0" fontId="1" fillId="8" borderId="1" xfId="0" applyFont="1" applyFill="1" applyBorder="1" applyAlignment="1">
      <alignment horizontal="center" vertical="top"/>
    </xf>
    <xf numFmtId="12" fontId="0" fillId="0" borderId="0" xfId="1" applyNumberFormat="1" applyFont="1" applyAlignment="1"/>
    <xf numFmtId="176" fontId="0" fillId="0" borderId="0" xfId="0" applyNumberFormat="1"/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7"/>
  <sheetViews>
    <sheetView topLeftCell="A95" workbookViewId="0">
      <selection activeCell="Q5" sqref="Q5"/>
    </sheetView>
  </sheetViews>
  <sheetFormatPr defaultColWidth="11.5546875" defaultRowHeight="14.4"/>
  <cols>
    <col min="2" max="2" width="11.5546875" style="40"/>
    <col min="3" max="3" width="11.5546875" style="37"/>
    <col min="6" max="6" width="11.5546875" style="3"/>
    <col min="8" max="8" width="13.44140625" customWidth="1"/>
    <col min="9" max="9" width="13.21875" style="4" customWidth="1"/>
    <col min="10" max="10" width="12.5546875" style="4" customWidth="1"/>
    <col min="11" max="11" width="16.77734375" style="5" customWidth="1"/>
    <col min="12" max="12" width="10.77734375" style="6" customWidth="1"/>
    <col min="13" max="13" width="11.5546875" style="6"/>
    <col min="14" max="14" width="11.77734375" style="7" customWidth="1"/>
    <col min="15" max="15" width="12.6640625" style="4" customWidth="1"/>
    <col min="16" max="16" width="11.5546875" style="4"/>
    <col min="17" max="17" width="9.5546875" style="4" bestFit="1" customWidth="1"/>
  </cols>
  <sheetData>
    <row r="1" spans="1:17">
      <c r="H1" t="s">
        <v>2620</v>
      </c>
      <c r="I1" s="4">
        <v>12</v>
      </c>
      <c r="J1" s="4">
        <v>0</v>
      </c>
      <c r="N1" s="7" t="s">
        <v>2621</v>
      </c>
      <c r="O1" s="4">
        <v>0.03</v>
      </c>
    </row>
    <row r="2" spans="1:17">
      <c r="H2" t="s">
        <v>2622</v>
      </c>
      <c r="I2" s="4">
        <v>2</v>
      </c>
    </row>
    <row r="3" spans="1:17">
      <c r="H3" t="s">
        <v>2623</v>
      </c>
      <c r="I3" s="4">
        <v>-0.1</v>
      </c>
    </row>
    <row r="4" spans="1:17">
      <c r="Q4" s="4">
        <f>MIN(Q12:Q120)</f>
        <v>-0.24644295812254702</v>
      </c>
    </row>
    <row r="5" spans="1:17">
      <c r="Q5" s="6">
        <f>COUNTIF(Q12:Q120,"&lt;0")</f>
        <v>62</v>
      </c>
    </row>
    <row r="6" spans="1:17">
      <c r="Q6" s="4">
        <f>_xlfn.PERCENTILE.INC(Q12:Q120,0.1)</f>
        <v>-0.13785297359228316</v>
      </c>
    </row>
    <row r="7" spans="1:17">
      <c r="J7" s="6">
        <f>COUNTIF(J12:J120,"&lt;0")</f>
        <v>21</v>
      </c>
    </row>
    <row r="9" spans="1:17">
      <c r="K9" s="5">
        <f>K121</f>
        <v>185.55614751506428</v>
      </c>
    </row>
    <row r="10" spans="1:17">
      <c r="F10" s="39">
        <v>0.33333333333333298</v>
      </c>
    </row>
    <row r="11" spans="1:17">
      <c r="C11" s="38" t="s">
        <v>0</v>
      </c>
      <c r="D11" s="1" t="s">
        <v>1</v>
      </c>
      <c r="E11" s="1" t="s">
        <v>2</v>
      </c>
      <c r="F11" s="2" t="s">
        <v>2619</v>
      </c>
      <c r="H11" s="1" t="s">
        <v>0</v>
      </c>
      <c r="I11" s="4" t="s">
        <v>2637</v>
      </c>
      <c r="J11" s="4" t="s">
        <v>2624</v>
      </c>
      <c r="K11" s="5" t="s">
        <v>2625</v>
      </c>
      <c r="L11" s="6" t="s">
        <v>2626</v>
      </c>
      <c r="M11" s="6" t="s">
        <v>2627</v>
      </c>
      <c r="N11" s="7" t="s">
        <v>2628</v>
      </c>
      <c r="O11" s="4" t="s">
        <v>2629</v>
      </c>
      <c r="Q11" s="4" t="s">
        <v>2630</v>
      </c>
    </row>
    <row r="12" spans="1:17">
      <c r="A12">
        <v>0</v>
      </c>
      <c r="B12" s="40">
        <f>0.333+0.666*A12/20</f>
        <v>0.33300000000000002</v>
      </c>
      <c r="C12" s="37" t="s">
        <v>3</v>
      </c>
      <c r="D12" t="s">
        <v>4</v>
      </c>
      <c r="E12" t="s">
        <v>6</v>
      </c>
      <c r="F12" s="3">
        <v>1</v>
      </c>
      <c r="H12" t="str">
        <f>C12</f>
        <v>2007-01-05</v>
      </c>
      <c r="I12" s="4">
        <f>F12/MIN(F$12:F12,B$12:B$32)-1</f>
        <v>2.0030030030030028</v>
      </c>
      <c r="J12" s="4">
        <f>K13/K12-1</f>
        <v>0.18409999999999993</v>
      </c>
      <c r="K12" s="5">
        <v>1</v>
      </c>
      <c r="L12" s="6">
        <f>K12*N12</f>
        <v>1</v>
      </c>
      <c r="M12" s="6">
        <f>K12-L12</f>
        <v>0</v>
      </c>
      <c r="N12" s="7">
        <v>1</v>
      </c>
      <c r="O12" s="4">
        <f>O$1/12</f>
        <v>2.5000000000000001E-3</v>
      </c>
      <c r="Q12" s="4">
        <f>(K12-MAX(K$12:K12))/MAX(K$12:K12)</f>
        <v>0</v>
      </c>
    </row>
    <row r="13" spans="1:17">
      <c r="A13">
        <v>1</v>
      </c>
      <c r="B13" s="40">
        <f t="shared" ref="B13:B32" si="0">0.333+0.666*A13/20</f>
        <v>0.36630000000000001</v>
      </c>
      <c r="C13" s="37" t="s">
        <v>4</v>
      </c>
      <c r="D13" t="s">
        <v>8</v>
      </c>
      <c r="E13" t="s">
        <v>9</v>
      </c>
      <c r="F13" s="3">
        <f>F12*(1+E12)</f>
        <v>1.1840999999999999</v>
      </c>
      <c r="H13" t="str">
        <f t="shared" ref="H13:H76" si="1">C13</f>
        <v>2007-02-02</v>
      </c>
      <c r="I13" s="4">
        <f>F13/MIN(F$12:F13,B$12:B$32)-1</f>
        <v>2.5558558558558553</v>
      </c>
      <c r="J13" s="8">
        <f t="shared" ref="J13:J76" si="2">K14/K13-1</f>
        <v>0.30210000000000004</v>
      </c>
      <c r="K13" s="9">
        <f>L12*(1+E12)+M12*(1+O12)</f>
        <v>1.1840999999999999</v>
      </c>
      <c r="L13" s="6">
        <f t="shared" ref="L13:L76" si="3">K13*N13</f>
        <v>1.1840999999999999</v>
      </c>
      <c r="M13" s="6">
        <f t="shared" ref="M13:M35" si="4">K13-L13</f>
        <v>0</v>
      </c>
      <c r="N13" s="7">
        <v>1</v>
      </c>
      <c r="O13" s="4">
        <f t="shared" ref="O13:O76" si="5">O$1/12</f>
        <v>2.5000000000000001E-3</v>
      </c>
      <c r="P13" s="8"/>
      <c r="Q13" s="4">
        <f>(K13-MAX(K$12:K13))/MAX(K$12:K13)</f>
        <v>0</v>
      </c>
    </row>
    <row r="14" spans="1:17">
      <c r="A14">
        <v>2</v>
      </c>
      <c r="B14" s="40">
        <f t="shared" si="0"/>
        <v>0.39960000000000001</v>
      </c>
      <c r="C14" s="37" t="s">
        <v>8</v>
      </c>
      <c r="D14" t="s">
        <v>10</v>
      </c>
      <c r="E14" t="s">
        <v>11</v>
      </c>
      <c r="F14" s="3">
        <f t="shared" ref="F14:F77" si="6">F13*(1+E13)</f>
        <v>1.5418166099999999</v>
      </c>
      <c r="H14" t="str">
        <f t="shared" si="1"/>
        <v>2007-03-09</v>
      </c>
      <c r="I14" s="4">
        <f>F14/MIN(F$12:F14,B$12:B$32)-1</f>
        <v>3.6300799099099095</v>
      </c>
      <c r="J14" s="8">
        <f t="shared" si="2"/>
        <v>0.19750000000000001</v>
      </c>
      <c r="K14" s="9">
        <f t="shared" ref="K14:K77" si="7">L13*(1+E13)+M13*(1+O13)</f>
        <v>1.5418166099999999</v>
      </c>
      <c r="L14" s="6">
        <f t="shared" si="3"/>
        <v>1.5418166099999999</v>
      </c>
      <c r="M14" s="6">
        <f t="shared" si="4"/>
        <v>0</v>
      </c>
      <c r="N14" s="7">
        <v>1</v>
      </c>
      <c r="O14" s="4">
        <f t="shared" si="5"/>
        <v>2.5000000000000001E-3</v>
      </c>
      <c r="P14" s="8"/>
      <c r="Q14" s="4">
        <f>(K14-MAX(K$12:K14))/MAX(K$12:K14)</f>
        <v>0</v>
      </c>
    </row>
    <row r="15" spans="1:17">
      <c r="A15">
        <v>3</v>
      </c>
      <c r="B15" s="40">
        <f t="shared" si="0"/>
        <v>0.43290000000000006</v>
      </c>
      <c r="C15" s="37" t="s">
        <v>10</v>
      </c>
      <c r="D15" t="s">
        <v>12</v>
      </c>
      <c r="E15" t="s">
        <v>14</v>
      </c>
      <c r="F15" s="3">
        <f t="shared" si="6"/>
        <v>1.8463253904749999</v>
      </c>
      <c r="H15" t="str">
        <f t="shared" si="1"/>
        <v>2007-04-06</v>
      </c>
      <c r="I15" s="4">
        <f>F15/MIN(F$12:F15,B$12:B$32)-1</f>
        <v>4.5445206921171168</v>
      </c>
      <c r="J15" s="4">
        <f t="shared" si="2"/>
        <v>0.41250000000000009</v>
      </c>
      <c r="K15" s="9">
        <f t="shared" si="7"/>
        <v>1.8463253904749999</v>
      </c>
      <c r="L15" s="6">
        <f t="shared" si="3"/>
        <v>1.8463253904749999</v>
      </c>
      <c r="M15" s="6">
        <f t="shared" si="4"/>
        <v>0</v>
      </c>
      <c r="N15" s="7">
        <v>1</v>
      </c>
      <c r="O15" s="4">
        <f t="shared" si="5"/>
        <v>2.5000000000000001E-3</v>
      </c>
      <c r="Q15" s="4">
        <f>(K15-MAX(K$12:K15))/MAX(K$12:K15)</f>
        <v>0</v>
      </c>
    </row>
    <row r="16" spans="1:17">
      <c r="A16">
        <v>4</v>
      </c>
      <c r="B16" s="40">
        <f t="shared" si="0"/>
        <v>0.46620000000000006</v>
      </c>
      <c r="C16" s="37" t="s">
        <v>12</v>
      </c>
      <c r="D16" t="s">
        <v>16</v>
      </c>
      <c r="E16" t="s">
        <v>17</v>
      </c>
      <c r="F16" s="3">
        <f t="shared" si="6"/>
        <v>2.6079346140459374</v>
      </c>
      <c r="H16" t="str">
        <f t="shared" si="1"/>
        <v>2007-05-11</v>
      </c>
      <c r="I16" s="4">
        <f>F16/MIN(F$12:F16,B$12:B$32)-1</f>
        <v>6.8316354776154276</v>
      </c>
      <c r="J16" s="4">
        <f t="shared" si="2"/>
        <v>-8.7999999999999856E-2</v>
      </c>
      <c r="K16" s="9">
        <f t="shared" si="7"/>
        <v>2.6079346140459374</v>
      </c>
      <c r="L16" s="6">
        <f t="shared" si="3"/>
        <v>2.6079346140459374</v>
      </c>
      <c r="M16" s="6">
        <f t="shared" si="4"/>
        <v>0</v>
      </c>
      <c r="N16" s="10">
        <f>IF(I16&gt;I$1,J$1,IF(AND(I16&gt;I$2,MAX(F13:F15)/F16&gt;1),IF(Q16&lt;I$3,1,0),1))</f>
        <v>1</v>
      </c>
      <c r="O16" s="4">
        <f t="shared" si="5"/>
        <v>2.5000000000000001E-3</v>
      </c>
      <c r="Q16" s="4">
        <f>(K16-MAX(K$12:K16))/MAX(K$12:K16)</f>
        <v>0</v>
      </c>
    </row>
    <row r="17" spans="1:17">
      <c r="A17">
        <v>5</v>
      </c>
      <c r="B17" s="40">
        <f t="shared" si="0"/>
        <v>0.49950000000000006</v>
      </c>
      <c r="C17" s="37" t="s">
        <v>16</v>
      </c>
      <c r="D17" t="s">
        <v>18</v>
      </c>
      <c r="E17" t="s">
        <v>19</v>
      </c>
      <c r="F17" s="3">
        <f t="shared" si="6"/>
        <v>2.3784363680098952</v>
      </c>
      <c r="H17" t="str">
        <f t="shared" si="1"/>
        <v>2007-06-08</v>
      </c>
      <c r="I17" s="4">
        <f>F17/MIN(F$12:F17,B$12:B$32)-1</f>
        <v>6.1424515555852706</v>
      </c>
      <c r="J17" s="8">
        <f t="shared" si="2"/>
        <v>2.4999999999999467E-3</v>
      </c>
      <c r="K17" s="9">
        <f t="shared" si="7"/>
        <v>2.3784363680098952</v>
      </c>
      <c r="L17" s="6">
        <f t="shared" si="3"/>
        <v>0</v>
      </c>
      <c r="M17" s="6">
        <f t="shared" si="4"/>
        <v>2.3784363680098952</v>
      </c>
      <c r="N17" s="10">
        <f t="shared" ref="N17:N80" si="8">IF(I17&gt;I$1,J$1,IF(AND(I17&gt;I$2,MAX(F14:F16)/F17&gt;1),IF(Q17&lt;I$3,1,0),1))</f>
        <v>0</v>
      </c>
      <c r="O17" s="4">
        <f t="shared" si="5"/>
        <v>2.5000000000000001E-3</v>
      </c>
      <c r="P17" s="8"/>
      <c r="Q17" s="4">
        <f>(K17-MAX(K$12:K17))/MAX(K$12:K17)</f>
        <v>-8.7999999999999884E-2</v>
      </c>
    </row>
    <row r="18" spans="1:17">
      <c r="A18">
        <v>6</v>
      </c>
      <c r="B18" s="40">
        <f t="shared" si="0"/>
        <v>0.53280000000000005</v>
      </c>
      <c r="C18" s="37" t="s">
        <v>18</v>
      </c>
      <c r="D18" t="s">
        <v>20</v>
      </c>
      <c r="E18" t="s">
        <v>21</v>
      </c>
      <c r="F18" s="3">
        <f t="shared" si="6"/>
        <v>2.0487850874037234</v>
      </c>
      <c r="H18" t="str">
        <f t="shared" si="1"/>
        <v>2007-07-06</v>
      </c>
      <c r="I18" s="4">
        <f>F18/MIN(F$12:F18,B$12:B$32)-1</f>
        <v>5.1525077699811508</v>
      </c>
      <c r="J18" s="4">
        <f t="shared" si="2"/>
        <v>2.4999999999999467E-3</v>
      </c>
      <c r="K18" s="9">
        <f t="shared" si="7"/>
        <v>2.3843824589299198</v>
      </c>
      <c r="L18" s="6">
        <f t="shared" si="3"/>
        <v>0</v>
      </c>
      <c r="M18" s="6">
        <f t="shared" si="4"/>
        <v>2.3843824589299198</v>
      </c>
      <c r="N18" s="10">
        <f t="shared" si="8"/>
        <v>0</v>
      </c>
      <c r="O18" s="4">
        <f t="shared" si="5"/>
        <v>2.5000000000000001E-3</v>
      </c>
      <c r="Q18" s="4">
        <f>(K18-MAX(K$12:K18))/MAX(K$12:K18)</f>
        <v>-8.5719999999999921E-2</v>
      </c>
    </row>
    <row r="19" spans="1:17">
      <c r="A19">
        <v>7</v>
      </c>
      <c r="B19" s="40">
        <f t="shared" si="0"/>
        <v>0.56610000000000005</v>
      </c>
      <c r="C19" s="37" t="s">
        <v>20</v>
      </c>
      <c r="D19" t="s">
        <v>23</v>
      </c>
      <c r="E19" t="s">
        <v>24</v>
      </c>
      <c r="F19" s="3">
        <f t="shared" si="6"/>
        <v>2.6580937723975908</v>
      </c>
      <c r="H19" t="str">
        <f t="shared" si="1"/>
        <v>2007-08-03</v>
      </c>
      <c r="I19" s="4">
        <f>F19/MIN(F$12:F19,B$12:B$32)-1</f>
        <v>6.9822635807735454</v>
      </c>
      <c r="J19" s="4">
        <f t="shared" si="2"/>
        <v>7.8500000000000014E-2</v>
      </c>
      <c r="K19" s="9">
        <f t="shared" si="7"/>
        <v>2.3903434150772447</v>
      </c>
      <c r="L19" s="6">
        <f t="shared" si="3"/>
        <v>2.3903434150772447</v>
      </c>
      <c r="M19" s="6">
        <f t="shared" si="4"/>
        <v>0</v>
      </c>
      <c r="N19" s="10">
        <f t="shared" si="8"/>
        <v>1</v>
      </c>
      <c r="O19" s="4">
        <f t="shared" si="5"/>
        <v>2.5000000000000001E-3</v>
      </c>
      <c r="Q19" s="4">
        <f>(K19-MAX(K$12:K19))/MAX(K$12:K19)</f>
        <v>-8.3434299999999906E-2</v>
      </c>
    </row>
    <row r="20" spans="1:17">
      <c r="A20">
        <v>8</v>
      </c>
      <c r="B20" s="40">
        <f t="shared" si="0"/>
        <v>0.59940000000000004</v>
      </c>
      <c r="C20" s="37" t="s">
        <v>23</v>
      </c>
      <c r="D20" t="s">
        <v>25</v>
      </c>
      <c r="E20" t="s">
        <v>26</v>
      </c>
      <c r="F20" s="3">
        <f t="shared" si="6"/>
        <v>2.8667541335308018</v>
      </c>
      <c r="H20" t="str">
        <f t="shared" si="1"/>
        <v>2007-08-31</v>
      </c>
      <c r="I20" s="4">
        <f>F20/MIN(F$12:F20,B$12:B$32)-1</f>
        <v>7.6088712718642686</v>
      </c>
      <c r="J20" s="4">
        <f t="shared" si="2"/>
        <v>-1.749999999999996E-2</v>
      </c>
      <c r="K20" s="9">
        <f t="shared" si="7"/>
        <v>2.5779853731608084</v>
      </c>
      <c r="L20" s="6">
        <f t="shared" si="3"/>
        <v>2.5779853731608084</v>
      </c>
      <c r="M20" s="6">
        <f t="shared" si="4"/>
        <v>0</v>
      </c>
      <c r="N20" s="10">
        <f t="shared" si="8"/>
        <v>1</v>
      </c>
      <c r="O20" s="4">
        <f t="shared" si="5"/>
        <v>2.5000000000000001E-3</v>
      </c>
      <c r="P20" s="4">
        <f>K20/K12-1</f>
        <v>1.5779853731608084</v>
      </c>
      <c r="Q20" s="4">
        <f>(K20-MAX(K$12:K20))/MAX(K$12:K20)</f>
        <v>-1.1483892549999881E-2</v>
      </c>
    </row>
    <row r="21" spans="1:17">
      <c r="A21">
        <v>9</v>
      </c>
      <c r="B21" s="40">
        <f t="shared" si="0"/>
        <v>0.63270000000000004</v>
      </c>
      <c r="C21" s="37" t="s">
        <v>25</v>
      </c>
      <c r="D21" t="s">
        <v>28</v>
      </c>
      <c r="E21" t="s">
        <v>29</v>
      </c>
      <c r="F21" s="3">
        <f t="shared" si="6"/>
        <v>2.8165859361940129</v>
      </c>
      <c r="H21" t="str">
        <f t="shared" si="1"/>
        <v>2007-09-28</v>
      </c>
      <c r="I21" s="4">
        <f>F21/MIN(F$12:F21,B$12:B$32)-1</f>
        <v>7.458216024606644</v>
      </c>
      <c r="J21" s="4">
        <f t="shared" si="2"/>
        <v>2.4999999999999467E-3</v>
      </c>
      <c r="K21" s="9">
        <f t="shared" si="7"/>
        <v>2.5328706291304943</v>
      </c>
      <c r="L21" s="6">
        <f t="shared" si="3"/>
        <v>0</v>
      </c>
      <c r="M21" s="6">
        <f t="shared" si="4"/>
        <v>2.5328706291304943</v>
      </c>
      <c r="N21" s="10">
        <f t="shared" si="8"/>
        <v>0</v>
      </c>
      <c r="O21" s="4">
        <f t="shared" si="5"/>
        <v>2.5000000000000001E-3</v>
      </c>
      <c r="Q21" s="4">
        <f>(K21-MAX(K$12:K21))/MAX(K$12:K21)</f>
        <v>-2.8782924430374876E-2</v>
      </c>
    </row>
    <row r="22" spans="1:17">
      <c r="A22">
        <v>10</v>
      </c>
      <c r="B22" s="40">
        <f t="shared" si="0"/>
        <v>0.66600000000000004</v>
      </c>
      <c r="C22" s="37" t="s">
        <v>28</v>
      </c>
      <c r="D22" t="s">
        <v>30</v>
      </c>
      <c r="E22" t="s">
        <v>31</v>
      </c>
      <c r="F22" s="3">
        <f t="shared" si="6"/>
        <v>2.7064574260888268</v>
      </c>
      <c r="H22" t="str">
        <f t="shared" si="1"/>
        <v>2007-11-02</v>
      </c>
      <c r="I22" s="4">
        <f>F22/MIN(F$12:F22,B$12:B$32)-1</f>
        <v>7.1274997780445251</v>
      </c>
      <c r="J22" s="8">
        <f t="shared" si="2"/>
        <v>2.4999999999999467E-3</v>
      </c>
      <c r="K22" s="9">
        <f t="shared" si="7"/>
        <v>2.5392028057033205</v>
      </c>
      <c r="L22" s="6">
        <f t="shared" si="3"/>
        <v>0</v>
      </c>
      <c r="M22" s="6">
        <f t="shared" si="4"/>
        <v>2.5392028057033205</v>
      </c>
      <c r="N22" s="10">
        <f t="shared" si="8"/>
        <v>0</v>
      </c>
      <c r="O22" s="4">
        <f t="shared" si="5"/>
        <v>2.5000000000000001E-3</v>
      </c>
      <c r="P22" s="8"/>
      <c r="Q22" s="4">
        <f>(K22-MAX(K$12:K22))/MAX(K$12:K22)</f>
        <v>-2.6354881741450849E-2</v>
      </c>
    </row>
    <row r="23" spans="1:17">
      <c r="A23">
        <v>11</v>
      </c>
      <c r="B23" s="40">
        <f t="shared" si="0"/>
        <v>0.69930000000000003</v>
      </c>
      <c r="C23" s="37" t="s">
        <v>30</v>
      </c>
      <c r="D23" t="s">
        <v>32</v>
      </c>
      <c r="E23" t="s">
        <v>33</v>
      </c>
      <c r="F23" s="3">
        <f t="shared" si="6"/>
        <v>2.8065963508541132</v>
      </c>
      <c r="H23" t="str">
        <f t="shared" si="1"/>
        <v>2007-11-30</v>
      </c>
      <c r="I23" s="4">
        <f>F23/MIN(F$12:F23,B$12:B$32)-1</f>
        <v>7.4282172698321709</v>
      </c>
      <c r="J23" s="8">
        <f t="shared" si="2"/>
        <v>2.4999999999999467E-3</v>
      </c>
      <c r="K23" s="9">
        <f t="shared" si="7"/>
        <v>2.5455508127175785</v>
      </c>
      <c r="L23" s="6">
        <f t="shared" si="3"/>
        <v>0</v>
      </c>
      <c r="M23" s="6">
        <f t="shared" si="4"/>
        <v>2.5455508127175785</v>
      </c>
      <c r="N23" s="10">
        <f t="shared" si="8"/>
        <v>0</v>
      </c>
      <c r="O23" s="4">
        <f t="shared" si="5"/>
        <v>2.5000000000000001E-3</v>
      </c>
      <c r="P23" s="8"/>
      <c r="Q23" s="4">
        <f>(K23-MAX(K$12:K23))/MAX(K$12:K23)</f>
        <v>-2.3920768945804558E-2</v>
      </c>
    </row>
    <row r="24" spans="1:17">
      <c r="A24">
        <v>12</v>
      </c>
      <c r="B24" s="40">
        <f t="shared" si="0"/>
        <v>0.73260000000000014</v>
      </c>
      <c r="C24" s="37" t="s">
        <v>32</v>
      </c>
      <c r="D24" t="s">
        <v>34</v>
      </c>
      <c r="E24" t="s">
        <v>35</v>
      </c>
      <c r="F24" s="3">
        <f t="shared" si="6"/>
        <v>3.2306730594681698</v>
      </c>
      <c r="H24" t="str">
        <f t="shared" si="1"/>
        <v>2007-12-28</v>
      </c>
      <c r="I24" s="4">
        <f>F24/MIN(F$12:F24,B$12:B$32)-1</f>
        <v>8.7017208993038135</v>
      </c>
      <c r="J24" s="4">
        <f t="shared" si="2"/>
        <v>-6.4000000000000168E-2</v>
      </c>
      <c r="K24" s="9">
        <f t="shared" si="7"/>
        <v>2.5519146897493723</v>
      </c>
      <c r="L24" s="6">
        <f t="shared" si="3"/>
        <v>2.5519146897493723</v>
      </c>
      <c r="M24" s="6">
        <f t="shared" si="4"/>
        <v>0</v>
      </c>
      <c r="N24" s="10">
        <f t="shared" si="8"/>
        <v>1</v>
      </c>
      <c r="O24" s="4">
        <f t="shared" si="5"/>
        <v>2.5000000000000001E-3</v>
      </c>
      <c r="P24" s="11"/>
      <c r="Q24" s="4">
        <f>(K24-MAX(K$12:K24))/MAX(K$12:K24)</f>
        <v>-2.1480570868169145E-2</v>
      </c>
    </row>
    <row r="25" spans="1:17">
      <c r="A25">
        <v>13</v>
      </c>
      <c r="B25" s="40">
        <f t="shared" si="0"/>
        <v>0.76590000000000003</v>
      </c>
      <c r="C25" s="37" t="s">
        <v>34</v>
      </c>
      <c r="D25" t="s">
        <v>36</v>
      </c>
      <c r="E25" t="s">
        <v>37</v>
      </c>
      <c r="F25" s="3">
        <f t="shared" si="6"/>
        <v>3.023909983662207</v>
      </c>
      <c r="H25" t="str">
        <f t="shared" si="1"/>
        <v>2008-01-29</v>
      </c>
      <c r="I25" s="4">
        <f>F25/MIN(F$12:F25,B$12:B$32)-1</f>
        <v>8.0808107617483689</v>
      </c>
      <c r="J25" s="4">
        <f t="shared" si="2"/>
        <v>2.4999999999999467E-3</v>
      </c>
      <c r="K25" s="9">
        <f t="shared" si="7"/>
        <v>2.3885921496054121</v>
      </c>
      <c r="L25" s="6">
        <f t="shared" si="3"/>
        <v>0</v>
      </c>
      <c r="M25" s="6">
        <f t="shared" si="4"/>
        <v>2.3885921496054121</v>
      </c>
      <c r="N25" s="10">
        <f t="shared" si="8"/>
        <v>0</v>
      </c>
      <c r="O25" s="4">
        <f t="shared" si="5"/>
        <v>2.5000000000000001E-3</v>
      </c>
      <c r="Q25" s="4">
        <f>(K25-MAX(K$12:K25))/MAX(K$12:K25)</f>
        <v>-8.4105814332606457E-2</v>
      </c>
    </row>
    <row r="26" spans="1:17">
      <c r="A26">
        <v>14</v>
      </c>
      <c r="B26" s="40">
        <f t="shared" si="0"/>
        <v>0.79920000000000002</v>
      </c>
      <c r="C26" s="37" t="s">
        <v>36</v>
      </c>
      <c r="D26" t="s">
        <v>39</v>
      </c>
      <c r="E26" t="s">
        <v>40</v>
      </c>
      <c r="F26" s="3">
        <f t="shared" si="6"/>
        <v>3.1487974659874567</v>
      </c>
      <c r="H26" t="str">
        <f t="shared" si="1"/>
        <v>2008-03-04</v>
      </c>
      <c r="I26" s="4">
        <f>F26/MIN(F$12:F26,B$12:B$32)-1</f>
        <v>8.4558482462085784</v>
      </c>
      <c r="J26" s="8">
        <f t="shared" si="2"/>
        <v>2.4999999999999467E-3</v>
      </c>
      <c r="K26" s="9">
        <f t="shared" si="7"/>
        <v>2.3945636299794253</v>
      </c>
      <c r="L26" s="6">
        <f t="shared" si="3"/>
        <v>0</v>
      </c>
      <c r="M26" s="6">
        <f t="shared" si="4"/>
        <v>2.3945636299794253</v>
      </c>
      <c r="N26" s="10">
        <f t="shared" si="8"/>
        <v>0</v>
      </c>
      <c r="O26" s="4">
        <f t="shared" si="5"/>
        <v>2.5000000000000001E-3</v>
      </c>
      <c r="P26" s="8"/>
      <c r="Q26" s="4">
        <f>(K26-MAX(K$12:K26))/MAX(K$12:K26)</f>
        <v>-8.1816078868438114E-2</v>
      </c>
    </row>
    <row r="27" spans="1:17">
      <c r="A27">
        <v>15</v>
      </c>
      <c r="B27" s="40">
        <f t="shared" si="0"/>
        <v>0.83250000000000002</v>
      </c>
      <c r="C27" s="37" t="s">
        <v>39</v>
      </c>
      <c r="D27" t="s">
        <v>42</v>
      </c>
      <c r="E27" t="s">
        <v>43</v>
      </c>
      <c r="F27" s="3">
        <f t="shared" si="6"/>
        <v>2.5212421310161566</v>
      </c>
      <c r="H27" t="str">
        <f t="shared" si="1"/>
        <v>2008-04-01</v>
      </c>
      <c r="I27" s="4">
        <f>F27/MIN(F$12:F27,B13:B$32)-1</f>
        <v>5.8829979006720077</v>
      </c>
      <c r="J27" s="4">
        <f t="shared" si="2"/>
        <v>2.4999999999999467E-3</v>
      </c>
      <c r="K27" s="9">
        <f t="shared" si="7"/>
        <v>2.4005500390543739</v>
      </c>
      <c r="L27" s="6">
        <f t="shared" si="3"/>
        <v>0</v>
      </c>
      <c r="M27" s="6">
        <f t="shared" si="4"/>
        <v>2.4005500390543739</v>
      </c>
      <c r="N27" s="10">
        <f t="shared" si="8"/>
        <v>0</v>
      </c>
      <c r="O27" s="4">
        <f t="shared" si="5"/>
        <v>2.5000000000000001E-3</v>
      </c>
      <c r="Q27" s="4">
        <f>(K27-MAX(K$12:K27))/MAX(K$12:K27)</f>
        <v>-7.9520619065609185E-2</v>
      </c>
    </row>
    <row r="28" spans="1:17">
      <c r="A28">
        <v>16</v>
      </c>
      <c r="B28" s="40">
        <f t="shared" si="0"/>
        <v>0.86580000000000013</v>
      </c>
      <c r="C28" s="37" t="s">
        <v>42</v>
      </c>
      <c r="D28" t="s">
        <v>44</v>
      </c>
      <c r="E28" t="s">
        <v>45</v>
      </c>
      <c r="F28" s="3">
        <f t="shared" si="6"/>
        <v>2.36568149153246</v>
      </c>
      <c r="H28" t="str">
        <f t="shared" si="1"/>
        <v>2008-04-30</v>
      </c>
      <c r="I28" s="4">
        <f>F28/MIN(F$12:F28,B14:B$32)-1</f>
        <v>4.920123852683834</v>
      </c>
      <c r="J28" s="4">
        <f t="shared" si="2"/>
        <v>2.4999999999999467E-3</v>
      </c>
      <c r="K28" s="9">
        <f t="shared" si="7"/>
        <v>2.4065514141520099</v>
      </c>
      <c r="L28" s="6">
        <f t="shared" si="3"/>
        <v>0</v>
      </c>
      <c r="M28" s="6">
        <f t="shared" si="4"/>
        <v>2.4065514141520099</v>
      </c>
      <c r="N28" s="10">
        <f t="shared" si="8"/>
        <v>0</v>
      </c>
      <c r="O28" s="4">
        <f t="shared" si="5"/>
        <v>2.5000000000000001E-3</v>
      </c>
      <c r="Q28" s="4">
        <f>(K28-MAX(K$12:K28))/MAX(K$12:K28)</f>
        <v>-7.7219420613273179E-2</v>
      </c>
    </row>
    <row r="29" spans="1:17">
      <c r="A29">
        <v>17</v>
      </c>
      <c r="B29" s="40">
        <f t="shared" si="0"/>
        <v>0.89910000000000001</v>
      </c>
      <c r="C29" s="37" t="s">
        <v>44</v>
      </c>
      <c r="D29" t="s">
        <v>47</v>
      </c>
      <c r="E29" t="s">
        <v>48</v>
      </c>
      <c r="F29" s="3">
        <f t="shared" si="6"/>
        <v>2.3588210152070159</v>
      </c>
      <c r="H29" t="str">
        <f t="shared" si="1"/>
        <v>2008-05-30</v>
      </c>
      <c r="I29" s="4">
        <f>F29/MIN(F$12:F29,B15:B$32)-1</f>
        <v>4.4488819940101996</v>
      </c>
      <c r="J29" s="8">
        <f t="shared" si="2"/>
        <v>2.4999999999999467E-3</v>
      </c>
      <c r="K29" s="9">
        <f t="shared" si="7"/>
        <v>2.4125677926873896</v>
      </c>
      <c r="L29" s="6">
        <f t="shared" si="3"/>
        <v>0</v>
      </c>
      <c r="M29" s="6">
        <f t="shared" si="4"/>
        <v>2.4125677926873896</v>
      </c>
      <c r="N29" s="10">
        <f t="shared" si="8"/>
        <v>0</v>
      </c>
      <c r="O29" s="4">
        <f t="shared" si="5"/>
        <v>2.5000000000000001E-3</v>
      </c>
      <c r="P29" s="8"/>
      <c r="Q29" s="4">
        <f>(K29-MAX(K$12:K29))/MAX(K$12:K29)</f>
        <v>-7.4912469164806483E-2</v>
      </c>
    </row>
    <row r="30" spans="1:17">
      <c r="A30">
        <v>18</v>
      </c>
      <c r="B30" s="40">
        <f t="shared" si="0"/>
        <v>0.93240000000000012</v>
      </c>
      <c r="C30" s="37" t="s">
        <v>47</v>
      </c>
      <c r="D30" t="s">
        <v>49</v>
      </c>
      <c r="E30" t="s">
        <v>50</v>
      </c>
      <c r="F30" s="3">
        <f t="shared" si="6"/>
        <v>1.9172497211602624</v>
      </c>
      <c r="H30" t="str">
        <f t="shared" si="1"/>
        <v>2008-06-30</v>
      </c>
      <c r="I30" s="4">
        <f>F30/MIN(F$12:F30,B16:B$32)-1</f>
        <v>3.1125047643935266</v>
      </c>
      <c r="J30" s="8">
        <f t="shared" si="2"/>
        <v>2.4999999999999467E-3</v>
      </c>
      <c r="K30" s="9">
        <f t="shared" si="7"/>
        <v>2.418599212169108</v>
      </c>
      <c r="L30" s="6">
        <f t="shared" si="3"/>
        <v>0</v>
      </c>
      <c r="M30" s="6">
        <f t="shared" si="4"/>
        <v>2.418599212169108</v>
      </c>
      <c r="N30" s="10">
        <f t="shared" si="8"/>
        <v>0</v>
      </c>
      <c r="O30" s="4">
        <f t="shared" si="5"/>
        <v>2.5000000000000001E-3</v>
      </c>
      <c r="P30" s="8"/>
      <c r="Q30" s="4">
        <f>(K30-MAX(K$12:K30))/MAX(K$12:K30)</f>
        <v>-7.2599750337718538E-2</v>
      </c>
    </row>
    <row r="31" spans="1:17">
      <c r="A31">
        <v>19</v>
      </c>
      <c r="B31" s="40">
        <f t="shared" si="0"/>
        <v>0.9657</v>
      </c>
      <c r="C31" s="37" t="s">
        <v>49</v>
      </c>
      <c r="D31" t="s">
        <v>51</v>
      </c>
      <c r="E31" t="s">
        <v>52</v>
      </c>
      <c r="F31" s="3">
        <f t="shared" si="6"/>
        <v>2.2922637666192096</v>
      </c>
      <c r="H31" t="str">
        <f t="shared" si="1"/>
        <v>2008-07-28</v>
      </c>
      <c r="I31" s="4">
        <f>F31/MIN(F$12:F31,B17:B$32)-1</f>
        <v>3.5891166498883074</v>
      </c>
      <c r="J31" s="8">
        <f t="shared" si="2"/>
        <v>2.4999999999999467E-3</v>
      </c>
      <c r="K31" s="9">
        <f t="shared" si="7"/>
        <v>2.4246457101995307</v>
      </c>
      <c r="L31" s="6">
        <f t="shared" si="3"/>
        <v>0</v>
      </c>
      <c r="M31" s="6">
        <f t="shared" si="4"/>
        <v>2.4246457101995307</v>
      </c>
      <c r="N31" s="10">
        <f t="shared" si="8"/>
        <v>0</v>
      </c>
      <c r="O31" s="4">
        <f t="shared" si="5"/>
        <v>2.5000000000000001E-3</v>
      </c>
      <c r="P31" s="8"/>
      <c r="Q31" s="4">
        <f>(K31-MAX(K$12:K31))/MAX(K$12:K31)</f>
        <v>-7.0281249713562866E-2</v>
      </c>
    </row>
    <row r="32" spans="1:17">
      <c r="A32">
        <v>20</v>
      </c>
      <c r="B32" s="40">
        <f t="shared" si="0"/>
        <v>0.99900000000000011</v>
      </c>
      <c r="C32" s="37" t="s">
        <v>51</v>
      </c>
      <c r="D32" t="s">
        <v>54</v>
      </c>
      <c r="E32" t="s">
        <v>55</v>
      </c>
      <c r="F32" s="3">
        <f t="shared" si="6"/>
        <v>1.7716906652199871</v>
      </c>
      <c r="H32" t="str">
        <f t="shared" si="1"/>
        <v>2008-08-25</v>
      </c>
      <c r="I32" s="4">
        <f>F32/MIN(F$12:F32,B18:B$32)-1</f>
        <v>2.3252452425300056</v>
      </c>
      <c r="J32" s="4">
        <f t="shared" si="2"/>
        <v>2.4999999999999467E-3</v>
      </c>
      <c r="K32" s="9">
        <f t="shared" si="7"/>
        <v>2.4307073244750295</v>
      </c>
      <c r="L32" s="6">
        <f t="shared" si="3"/>
        <v>0</v>
      </c>
      <c r="M32" s="6">
        <f t="shared" si="4"/>
        <v>2.4307073244750295</v>
      </c>
      <c r="N32" s="10">
        <f t="shared" si="8"/>
        <v>0</v>
      </c>
      <c r="O32" s="4">
        <f t="shared" si="5"/>
        <v>2.5000000000000001E-3</v>
      </c>
      <c r="P32" s="4">
        <f>K32/K20-1</f>
        <v>-5.7129125021064375E-2</v>
      </c>
      <c r="Q32" s="4">
        <f>(K32-MAX(K$12:K32))/MAX(K$12:K32)</f>
        <v>-6.7956952837846793E-2</v>
      </c>
    </row>
    <row r="33" spans="3:17" customFormat="1">
      <c r="C33" s="37" t="s">
        <v>54</v>
      </c>
      <c r="D33" t="s">
        <v>56</v>
      </c>
      <c r="E33" t="s">
        <v>57</v>
      </c>
      <c r="F33" s="3">
        <f t="shared" si="6"/>
        <v>1.4201872372403417</v>
      </c>
      <c r="H33" t="str">
        <f t="shared" si="1"/>
        <v>2008-09-23</v>
      </c>
      <c r="I33" s="4">
        <f>F33/MIN(F$12:F33,B19:B$32)-1</f>
        <v>1.5087214930936965</v>
      </c>
      <c r="J33" s="4">
        <f t="shared" si="2"/>
        <v>-0.17030000000000012</v>
      </c>
      <c r="K33" s="9">
        <f t="shared" si="7"/>
        <v>2.4367840927862168</v>
      </c>
      <c r="L33" s="6">
        <f t="shared" si="3"/>
        <v>2.4367840927862168</v>
      </c>
      <c r="M33" s="6">
        <f t="shared" si="4"/>
        <v>0</v>
      </c>
      <c r="N33" s="10">
        <f t="shared" si="8"/>
        <v>1</v>
      </c>
      <c r="O33" s="4">
        <f t="shared" si="5"/>
        <v>2.5000000000000001E-3</v>
      </c>
      <c r="P33" s="4"/>
      <c r="Q33" s="4">
        <f>(K33-MAX(K$12:K33))/MAX(K$12:K33)</f>
        <v>-6.5626845219941513E-2</v>
      </c>
    </row>
    <row r="34" spans="3:17" customFormat="1">
      <c r="C34" s="37" t="s">
        <v>56</v>
      </c>
      <c r="D34" t="s">
        <v>58</v>
      </c>
      <c r="E34" t="s">
        <v>59</v>
      </c>
      <c r="F34" s="3">
        <f t="shared" si="6"/>
        <v>1.1783293507383115</v>
      </c>
      <c r="H34" t="str">
        <f t="shared" si="1"/>
        <v>2008-10-28</v>
      </c>
      <c r="I34" s="4">
        <f>F34/MIN(F$12:F34,B20:B$32)-1</f>
        <v>0.96584809932984883</v>
      </c>
      <c r="J34" s="4">
        <f t="shared" si="2"/>
        <v>0.21419999999999995</v>
      </c>
      <c r="K34" s="9">
        <f t="shared" si="7"/>
        <v>2.0217997617847239</v>
      </c>
      <c r="L34" s="6">
        <f t="shared" si="3"/>
        <v>2.0217997617847239</v>
      </c>
      <c r="M34" s="6">
        <f t="shared" si="4"/>
        <v>0</v>
      </c>
      <c r="N34" s="10">
        <f t="shared" si="8"/>
        <v>1</v>
      </c>
      <c r="O34" s="4">
        <f t="shared" si="5"/>
        <v>2.5000000000000001E-3</v>
      </c>
      <c r="P34" s="4"/>
      <c r="Q34" s="4">
        <f>(K34-MAX(K$12:K34))/MAX(K$12:K34)</f>
        <v>-0.22475059347898554</v>
      </c>
    </row>
    <row r="35" spans="3:17" customFormat="1">
      <c r="C35" s="37" t="s">
        <v>58</v>
      </c>
      <c r="D35" t="s">
        <v>60</v>
      </c>
      <c r="E35" t="s">
        <v>61</v>
      </c>
      <c r="F35" s="3">
        <f t="shared" si="6"/>
        <v>1.4307274976664577</v>
      </c>
      <c r="H35" t="str">
        <f t="shared" si="1"/>
        <v>2008-11-25</v>
      </c>
      <c r="I35" s="4">
        <f>F35/MIN(F$12:F35,B21:B$32)-1</f>
        <v>1.261304722090181</v>
      </c>
      <c r="J35" s="4">
        <f t="shared" si="2"/>
        <v>0.24819999999999998</v>
      </c>
      <c r="K35" s="9">
        <f t="shared" si="7"/>
        <v>2.4548692707590116</v>
      </c>
      <c r="L35" s="6">
        <f t="shared" si="3"/>
        <v>2.4548692707590116</v>
      </c>
      <c r="M35" s="6">
        <f t="shared" si="4"/>
        <v>0</v>
      </c>
      <c r="N35" s="10">
        <f t="shared" si="8"/>
        <v>1</v>
      </c>
      <c r="O35" s="4">
        <f t="shared" si="5"/>
        <v>2.5000000000000001E-3</v>
      </c>
      <c r="P35" s="4"/>
      <c r="Q35" s="4">
        <f>(K35-MAX(K$12:K35))/MAX(K$12:K35)</f>
        <v>-5.8692170602184283E-2</v>
      </c>
    </row>
    <row r="36" spans="3:17" customFormat="1">
      <c r="C36" s="37" t="s">
        <v>60</v>
      </c>
      <c r="D36" t="s">
        <v>62</v>
      </c>
      <c r="E36" t="s">
        <v>63</v>
      </c>
      <c r="F36" s="3">
        <f t="shared" si="6"/>
        <v>1.7858340625872724</v>
      </c>
      <c r="H36" t="str">
        <f t="shared" si="1"/>
        <v>2008-12-23</v>
      </c>
      <c r="I36" s="4">
        <f>F36/MIN(F$12:F36,B22:B$32)-1</f>
        <v>1.6814325264073156</v>
      </c>
      <c r="J36" s="8">
        <f t="shared" si="2"/>
        <v>0.14430000000000009</v>
      </c>
      <c r="K36" s="9">
        <f t="shared" si="7"/>
        <v>3.0641678237613981</v>
      </c>
      <c r="L36" s="6">
        <f t="shared" si="3"/>
        <v>3.0641678237613981</v>
      </c>
      <c r="M36" s="12">
        <f>K36-L36</f>
        <v>0</v>
      </c>
      <c r="N36" s="10">
        <f t="shared" si="8"/>
        <v>1</v>
      </c>
      <c r="O36" s="4">
        <f t="shared" si="5"/>
        <v>2.5000000000000001E-3</v>
      </c>
      <c r="P36" s="8"/>
      <c r="Q36" s="4">
        <f>(K36-MAX(K$12:K36))/MAX(K$12:K36)</f>
        <v>0</v>
      </c>
    </row>
    <row r="37" spans="3:17" customFormat="1">
      <c r="C37" s="37" t="s">
        <v>62</v>
      </c>
      <c r="D37" t="s">
        <v>64</v>
      </c>
      <c r="E37" t="s">
        <v>65</v>
      </c>
      <c r="F37" s="3">
        <f t="shared" si="6"/>
        <v>2.0435299178186161</v>
      </c>
      <c r="H37" t="str">
        <f t="shared" si="1"/>
        <v>2009-01-22</v>
      </c>
      <c r="I37" s="4">
        <f>F37/MIN(F$12:F37,B23:B$32)-1</f>
        <v>1.9222507047313258</v>
      </c>
      <c r="J37" s="8">
        <f t="shared" si="2"/>
        <v>0.15949999999999998</v>
      </c>
      <c r="K37" s="9">
        <f t="shared" si="7"/>
        <v>3.506327240730168</v>
      </c>
      <c r="L37" s="6">
        <f t="shared" si="3"/>
        <v>3.506327240730168</v>
      </c>
      <c r="M37" s="12">
        <f>K37-L37</f>
        <v>0</v>
      </c>
      <c r="N37" s="10">
        <f t="shared" si="8"/>
        <v>1</v>
      </c>
      <c r="O37" s="4">
        <f t="shared" si="5"/>
        <v>2.5000000000000001E-3</v>
      </c>
      <c r="P37" s="8"/>
      <c r="Q37" s="4">
        <f>(K37-MAX(K$12:K37))/MAX(K$12:K37)</f>
        <v>0</v>
      </c>
    </row>
    <row r="38" spans="3:17" customFormat="1">
      <c r="C38" s="37" t="s">
        <v>64</v>
      </c>
      <c r="D38" t="s">
        <v>66</v>
      </c>
      <c r="E38" t="s">
        <v>67</v>
      </c>
      <c r="F38" s="3">
        <f t="shared" si="6"/>
        <v>2.3694729397106853</v>
      </c>
      <c r="H38" t="str">
        <f t="shared" si="1"/>
        <v>2009-02-26</v>
      </c>
      <c r="I38" s="4">
        <f>F38/MIN(F$12:F38,B24:B$32)-1</f>
        <v>2.2343337970388819</v>
      </c>
      <c r="J38" s="4">
        <f t="shared" si="2"/>
        <v>0.2399</v>
      </c>
      <c r="K38" s="9">
        <f t="shared" si="7"/>
        <v>4.0655864356266296</v>
      </c>
      <c r="L38" s="6">
        <f t="shared" si="3"/>
        <v>4.0655864356266296</v>
      </c>
      <c r="M38" s="6">
        <f t="shared" ref="M38:M101" si="9">K38-L38</f>
        <v>0</v>
      </c>
      <c r="N38" s="10">
        <f t="shared" si="8"/>
        <v>1</v>
      </c>
      <c r="O38" s="4">
        <f t="shared" si="5"/>
        <v>2.5000000000000001E-3</v>
      </c>
      <c r="P38" s="4"/>
      <c r="Q38" s="4">
        <f>(K38-MAX(K$12:K38))/MAX(K$12:K38)</f>
        <v>0</v>
      </c>
    </row>
    <row r="39" spans="3:17" customFormat="1">
      <c r="C39" s="37" t="s">
        <v>66</v>
      </c>
      <c r="D39" t="s">
        <v>68</v>
      </c>
      <c r="E39" t="s">
        <v>69</v>
      </c>
      <c r="F39" s="3">
        <f t="shared" si="6"/>
        <v>2.9379094979472788</v>
      </c>
      <c r="H39" t="str">
        <f t="shared" si="1"/>
        <v>2009-03-26</v>
      </c>
      <c r="I39" s="4">
        <f>F39/MIN(F$12:F39,B25:B$32)-1</f>
        <v>2.8358917586464014</v>
      </c>
      <c r="J39" s="4">
        <f t="shared" si="2"/>
        <v>0.1633</v>
      </c>
      <c r="K39" s="9">
        <f t="shared" si="7"/>
        <v>5.0409206215334583</v>
      </c>
      <c r="L39" s="6">
        <f t="shared" si="3"/>
        <v>5.0409206215334583</v>
      </c>
      <c r="M39" s="6">
        <f t="shared" si="9"/>
        <v>0</v>
      </c>
      <c r="N39" s="10">
        <f t="shared" si="8"/>
        <v>1</v>
      </c>
      <c r="O39" s="4">
        <f t="shared" si="5"/>
        <v>2.5000000000000001E-3</v>
      </c>
      <c r="P39" s="4"/>
      <c r="Q39" s="4">
        <f>(K39-MAX(K$12:K39))/MAX(K$12:K39)</f>
        <v>0</v>
      </c>
    </row>
    <row r="40" spans="3:17" customFormat="1">
      <c r="C40" s="37" t="s">
        <v>68</v>
      </c>
      <c r="D40" t="s">
        <v>70</v>
      </c>
      <c r="E40" t="s">
        <v>71</v>
      </c>
      <c r="F40" s="3">
        <f t="shared" si="6"/>
        <v>3.4176701189620693</v>
      </c>
      <c r="H40" t="str">
        <f t="shared" si="1"/>
        <v>2009-04-24</v>
      </c>
      <c r="I40" s="4">
        <f>F40/MIN(F$12:F40,B26:B$32)-1</f>
        <v>3.2763640127153018</v>
      </c>
      <c r="J40" s="13">
        <f t="shared" si="2"/>
        <v>4.7299999999999898E-2</v>
      </c>
      <c r="K40" s="9">
        <f t="shared" si="7"/>
        <v>5.8641029590298723</v>
      </c>
      <c r="L40" s="6">
        <f t="shared" si="3"/>
        <v>5.8641029590298723</v>
      </c>
      <c r="M40" s="14">
        <f t="shared" si="9"/>
        <v>0</v>
      </c>
      <c r="N40" s="10">
        <f t="shared" si="8"/>
        <v>1</v>
      </c>
      <c r="O40" s="4">
        <f t="shared" si="5"/>
        <v>2.5000000000000001E-3</v>
      </c>
      <c r="P40" s="13"/>
      <c r="Q40" s="4">
        <f>(K40-MAX(K$12:K40))/MAX(K$12:K40)</f>
        <v>0</v>
      </c>
    </row>
    <row r="41" spans="3:17" customFormat="1">
      <c r="C41" s="37" t="s">
        <v>70</v>
      </c>
      <c r="D41" t="s">
        <v>73</v>
      </c>
      <c r="E41" t="s">
        <v>74</v>
      </c>
      <c r="F41" s="3">
        <f t="shared" si="6"/>
        <v>3.5793259155889747</v>
      </c>
      <c r="H41" t="str">
        <f t="shared" si="1"/>
        <v>2009-05-25</v>
      </c>
      <c r="I41" s="4">
        <f>F41/MIN(F$12:F41,B27:B$32)-1</f>
        <v>3.2994905892960658</v>
      </c>
      <c r="J41" s="13">
        <f t="shared" si="2"/>
        <v>6.8799999999999972E-2</v>
      </c>
      <c r="K41" s="9">
        <f t="shared" si="7"/>
        <v>6.1414750289919846</v>
      </c>
      <c r="L41" s="6">
        <f t="shared" si="3"/>
        <v>6.1414750289919846</v>
      </c>
      <c r="M41" s="14">
        <f t="shared" si="9"/>
        <v>0</v>
      </c>
      <c r="N41" s="10">
        <f t="shared" si="8"/>
        <v>1</v>
      </c>
      <c r="O41" s="4">
        <f t="shared" si="5"/>
        <v>2.5000000000000001E-3</v>
      </c>
      <c r="P41" s="13"/>
      <c r="Q41" s="4">
        <f>(K41-MAX(K$12:K41))/MAX(K$12:K41)</f>
        <v>0</v>
      </c>
    </row>
    <row r="42" spans="3:17" customFormat="1">
      <c r="C42" s="37" t="s">
        <v>73</v>
      </c>
      <c r="D42" t="s">
        <v>75</v>
      </c>
      <c r="E42" t="s">
        <v>76</v>
      </c>
      <c r="F42" s="3">
        <f t="shared" si="6"/>
        <v>3.8255835385814962</v>
      </c>
      <c r="H42" t="str">
        <f t="shared" si="1"/>
        <v>2009-06-24</v>
      </c>
      <c r="I42" s="4">
        <f>F42/MIN(F$12:F42,B28:B$32)-1</f>
        <v>3.4185534056150333</v>
      </c>
      <c r="J42" s="4">
        <f t="shared" si="2"/>
        <v>0.11230000000000007</v>
      </c>
      <c r="K42" s="9">
        <f t="shared" si="7"/>
        <v>6.5640085109866328</v>
      </c>
      <c r="L42" s="6">
        <f t="shared" si="3"/>
        <v>6.5640085109866328</v>
      </c>
      <c r="M42" s="6">
        <f t="shared" si="9"/>
        <v>0</v>
      </c>
      <c r="N42" s="10">
        <f t="shared" si="8"/>
        <v>1</v>
      </c>
      <c r="O42" s="4">
        <f t="shared" si="5"/>
        <v>2.5000000000000001E-3</v>
      </c>
      <c r="P42" s="4"/>
      <c r="Q42" s="4">
        <f>(K42-MAX(K$12:K42))/MAX(K$12:K42)</f>
        <v>0</v>
      </c>
    </row>
    <row r="43" spans="3:17" customFormat="1">
      <c r="C43" s="37" t="s">
        <v>75</v>
      </c>
      <c r="D43" t="s">
        <v>77</v>
      </c>
      <c r="E43" t="s">
        <v>78</v>
      </c>
      <c r="F43" s="3">
        <f t="shared" si="6"/>
        <v>4.2551965699641983</v>
      </c>
      <c r="H43" t="str">
        <f t="shared" si="1"/>
        <v>2009-07-22</v>
      </c>
      <c r="I43" s="4">
        <f>F43/MIN(F$12:F43,B29:B$32)-1</f>
        <v>3.7327289177668757</v>
      </c>
      <c r="J43" s="4">
        <f t="shared" si="2"/>
        <v>-8.550000000000002E-2</v>
      </c>
      <c r="K43" s="9">
        <f t="shared" si="7"/>
        <v>7.3011466667704319</v>
      </c>
      <c r="L43" s="6">
        <f t="shared" si="3"/>
        <v>7.3011466667704319</v>
      </c>
      <c r="M43" s="6">
        <f t="shared" si="9"/>
        <v>0</v>
      </c>
      <c r="N43" s="10">
        <f t="shared" si="8"/>
        <v>1</v>
      </c>
      <c r="O43" s="4">
        <f t="shared" si="5"/>
        <v>2.5000000000000001E-3</v>
      </c>
      <c r="P43" s="4"/>
      <c r="Q43" s="4">
        <f>(K43-MAX(K$12:K43))/MAX(K$12:K43)</f>
        <v>0</v>
      </c>
    </row>
    <row r="44" spans="3:17" customFormat="1">
      <c r="C44" s="37" t="s">
        <v>77</v>
      </c>
      <c r="D44" t="s">
        <v>79</v>
      </c>
      <c r="E44" t="s">
        <v>80</v>
      </c>
      <c r="F44" s="3">
        <f t="shared" si="6"/>
        <v>3.8913772632322594</v>
      </c>
      <c r="H44" t="str">
        <f t="shared" si="1"/>
        <v>2009-08-19</v>
      </c>
      <c r="I44" s="4">
        <f>F44/MIN(F$12:F44,B30:B$32)-1</f>
        <v>3.1735062883228862</v>
      </c>
      <c r="J44" s="13">
        <f t="shared" si="2"/>
        <v>2.4999999999999467E-3</v>
      </c>
      <c r="K44" s="9">
        <f t="shared" si="7"/>
        <v>6.6768986267615595</v>
      </c>
      <c r="L44" s="6">
        <f t="shared" si="3"/>
        <v>0</v>
      </c>
      <c r="M44" s="14">
        <f t="shared" si="9"/>
        <v>6.6768986267615595</v>
      </c>
      <c r="N44" s="10">
        <f t="shared" si="8"/>
        <v>0</v>
      </c>
      <c r="O44" s="4">
        <f t="shared" si="5"/>
        <v>2.5000000000000001E-3</v>
      </c>
      <c r="P44" s="13">
        <f t="shared" ref="P44" si="10">K44/K32-1</f>
        <v>1.7468953417514381</v>
      </c>
      <c r="Q44" s="4">
        <f>(K44-MAX(K$12:K44))/MAX(K$12:K44)</f>
        <v>-8.5500000000000062E-2</v>
      </c>
    </row>
    <row r="45" spans="3:17" customFormat="1">
      <c r="C45" s="37" t="s">
        <v>79</v>
      </c>
      <c r="D45" t="s">
        <v>81</v>
      </c>
      <c r="E45" t="s">
        <v>82</v>
      </c>
      <c r="F45" s="3">
        <f t="shared" si="6"/>
        <v>5.0965368016552892</v>
      </c>
      <c r="H45" t="str">
        <f t="shared" si="1"/>
        <v>2009-09-16</v>
      </c>
      <c r="I45" s="4">
        <f>F45/MIN(F$12:F45,B31:B$32)-1</f>
        <v>4.2775570069952256</v>
      </c>
      <c r="J45" s="15">
        <f t="shared" si="2"/>
        <v>9.4100000000000072E-2</v>
      </c>
      <c r="K45" s="9">
        <f t="shared" si="7"/>
        <v>6.6935908733284633</v>
      </c>
      <c r="L45" s="6">
        <f t="shared" si="3"/>
        <v>6.6935908733284633</v>
      </c>
      <c r="M45" s="16">
        <f t="shared" si="9"/>
        <v>0</v>
      </c>
      <c r="N45" s="10">
        <f t="shared" si="8"/>
        <v>1</v>
      </c>
      <c r="O45" s="4">
        <f t="shared" si="5"/>
        <v>2.5000000000000001E-3</v>
      </c>
      <c r="P45" s="15"/>
      <c r="Q45" s="4">
        <f>(K45-MAX(K$12:K45))/MAX(K$12:K45)</f>
        <v>-8.3213750000000086E-2</v>
      </c>
    </row>
    <row r="46" spans="3:17" customFormat="1">
      <c r="C46" s="37" t="s">
        <v>81</v>
      </c>
      <c r="D46" t="s">
        <v>84</v>
      </c>
      <c r="E46" t="s">
        <v>85</v>
      </c>
      <c r="F46" s="3">
        <f t="shared" si="6"/>
        <v>5.5761209146910522</v>
      </c>
      <c r="H46" t="str">
        <f t="shared" si="1"/>
        <v>2009-10-22</v>
      </c>
      <c r="I46" s="4">
        <f>F46/MIN(F$12:F46,B32:B$32)-1</f>
        <v>4.5817026173083599</v>
      </c>
      <c r="J46" s="17">
        <f t="shared" si="2"/>
        <v>0.1613</v>
      </c>
      <c r="K46" s="9">
        <f t="shared" si="7"/>
        <v>7.3234577745086717</v>
      </c>
      <c r="L46" s="6">
        <f t="shared" si="3"/>
        <v>7.3234577745086717</v>
      </c>
      <c r="M46" s="18">
        <f t="shared" si="9"/>
        <v>0</v>
      </c>
      <c r="N46" s="10">
        <f t="shared" si="8"/>
        <v>1</v>
      </c>
      <c r="O46" s="4">
        <f t="shared" si="5"/>
        <v>2.5000000000000001E-3</v>
      </c>
      <c r="P46" s="17"/>
      <c r="Q46" s="4">
        <f>(K46-MAX(K$12:K46))/MAX(K$12:K46)</f>
        <v>0</v>
      </c>
    </row>
    <row r="47" spans="3:17" customFormat="1">
      <c r="C47" s="37" t="s">
        <v>84</v>
      </c>
      <c r="D47" t="s">
        <v>87</v>
      </c>
      <c r="E47" t="s">
        <v>88</v>
      </c>
      <c r="F47" s="3">
        <f t="shared" si="6"/>
        <v>6.4755492182307188</v>
      </c>
      <c r="H47" t="str">
        <f t="shared" si="1"/>
        <v>2009-11-19</v>
      </c>
      <c r="I47" s="4">
        <f>F47/MIN(F12:F47)-1</f>
        <v>5.4755492182307188</v>
      </c>
      <c r="J47" s="19">
        <f t="shared" si="2"/>
        <v>4.3299999999999894E-2</v>
      </c>
      <c r="K47" s="9">
        <f t="shared" si="7"/>
        <v>8.504731513536921</v>
      </c>
      <c r="L47" s="6">
        <f t="shared" si="3"/>
        <v>8.504731513536921</v>
      </c>
      <c r="M47" s="20">
        <f t="shared" si="9"/>
        <v>0</v>
      </c>
      <c r="N47" s="10">
        <f t="shared" si="8"/>
        <v>1</v>
      </c>
      <c r="O47" s="4">
        <f t="shared" si="5"/>
        <v>2.5000000000000001E-3</v>
      </c>
      <c r="P47" s="19"/>
      <c r="Q47" s="4">
        <f>(K47-MAX(K$12:K47))/MAX(K$12:K47)</f>
        <v>0</v>
      </c>
    </row>
    <row r="48" spans="3:17" customFormat="1">
      <c r="C48" s="37" t="s">
        <v>87</v>
      </c>
      <c r="D48" t="s">
        <v>89</v>
      </c>
      <c r="E48" t="s">
        <v>90</v>
      </c>
      <c r="F48" s="3">
        <f t="shared" si="6"/>
        <v>6.7559404993801087</v>
      </c>
      <c r="H48" t="str">
        <f t="shared" si="1"/>
        <v>2009-12-17</v>
      </c>
      <c r="I48" s="4">
        <f t="shared" ref="I48:I111" si="11">F48/MIN(F13:F48)-1</f>
        <v>4.7334908064090966</v>
      </c>
      <c r="J48" s="19">
        <f t="shared" si="2"/>
        <v>6.8200000000000038E-2</v>
      </c>
      <c r="K48" s="9">
        <f t="shared" si="7"/>
        <v>8.8729863880730679</v>
      </c>
      <c r="L48" s="6">
        <f t="shared" si="3"/>
        <v>8.8729863880730679</v>
      </c>
      <c r="M48" s="20">
        <f t="shared" si="9"/>
        <v>0</v>
      </c>
      <c r="N48" s="10">
        <f t="shared" si="8"/>
        <v>1</v>
      </c>
      <c r="O48" s="4">
        <f t="shared" si="5"/>
        <v>2.5000000000000001E-3</v>
      </c>
      <c r="P48" s="19"/>
      <c r="Q48" s="4">
        <f>(K48-MAX(K$12:K48))/MAX(K$12:K48)</f>
        <v>0</v>
      </c>
    </row>
    <row r="49" spans="3:17" customFormat="1">
      <c r="C49" s="37" t="s">
        <v>89</v>
      </c>
      <c r="D49" t="s">
        <v>92</v>
      </c>
      <c r="E49" t="s">
        <v>93</v>
      </c>
      <c r="F49" s="3">
        <f t="shared" si="6"/>
        <v>7.2166956414378323</v>
      </c>
      <c r="H49" t="str">
        <f t="shared" si="1"/>
        <v>2010-01-15</v>
      </c>
      <c r="I49" s="4">
        <f t="shared" si="11"/>
        <v>5.1245148794061972</v>
      </c>
      <c r="J49" s="19">
        <f t="shared" si="2"/>
        <v>-3.0000000000001137E-3</v>
      </c>
      <c r="K49" s="9">
        <f t="shared" si="7"/>
        <v>9.4781240597396508</v>
      </c>
      <c r="L49" s="6">
        <f t="shared" si="3"/>
        <v>9.4781240597396508</v>
      </c>
      <c r="M49" s="20">
        <f t="shared" si="9"/>
        <v>0</v>
      </c>
      <c r="N49" s="10">
        <f t="shared" si="8"/>
        <v>1</v>
      </c>
      <c r="O49" s="4">
        <f t="shared" si="5"/>
        <v>2.5000000000000001E-3</v>
      </c>
      <c r="P49" s="19"/>
      <c r="Q49" s="4">
        <f>(K49-MAX(K$12:K49))/MAX(K$12:K49)</f>
        <v>0</v>
      </c>
    </row>
    <row r="50" spans="3:17" customFormat="1">
      <c r="C50" s="37" t="s">
        <v>92</v>
      </c>
      <c r="D50" t="s">
        <v>95</v>
      </c>
      <c r="E50" t="s">
        <v>96</v>
      </c>
      <c r="F50" s="3">
        <f t="shared" si="6"/>
        <v>7.195045554513519</v>
      </c>
      <c r="H50" t="str">
        <f t="shared" si="1"/>
        <v>2010-02-12</v>
      </c>
      <c r="I50" s="4">
        <f t="shared" si="11"/>
        <v>5.1061413347679787</v>
      </c>
      <c r="J50" s="19">
        <f t="shared" si="2"/>
        <v>2.4999999999999467E-3</v>
      </c>
      <c r="K50" s="9">
        <f t="shared" si="7"/>
        <v>9.449689687560431</v>
      </c>
      <c r="L50" s="6">
        <f t="shared" si="3"/>
        <v>0</v>
      </c>
      <c r="M50" s="20">
        <f t="shared" si="9"/>
        <v>9.449689687560431</v>
      </c>
      <c r="N50" s="10">
        <f t="shared" si="8"/>
        <v>0</v>
      </c>
      <c r="O50" s="4">
        <f t="shared" si="5"/>
        <v>2.5000000000000001E-3</v>
      </c>
      <c r="P50" s="19"/>
      <c r="Q50" s="4">
        <f>(K50-MAX(K$12:K50))/MAX(K$12:K50)</f>
        <v>-3.0000000000000825E-3</v>
      </c>
    </row>
    <row r="51" spans="3:17" customFormat="1">
      <c r="C51" s="37" t="s">
        <v>95</v>
      </c>
      <c r="D51" t="s">
        <v>98</v>
      </c>
      <c r="E51" t="s">
        <v>99</v>
      </c>
      <c r="F51" s="3">
        <f t="shared" si="6"/>
        <v>8.1512671087083657</v>
      </c>
      <c r="H51" t="str">
        <f t="shared" si="1"/>
        <v>2010-03-19</v>
      </c>
      <c r="I51" s="4">
        <f t="shared" si="11"/>
        <v>5.9176475181586428</v>
      </c>
      <c r="J51" s="19">
        <f t="shared" si="2"/>
        <v>0.11390000000000011</v>
      </c>
      <c r="K51" s="9">
        <f t="shared" si="7"/>
        <v>9.4733139117793321</v>
      </c>
      <c r="L51" s="6">
        <f t="shared" si="3"/>
        <v>9.4733139117793321</v>
      </c>
      <c r="M51" s="20">
        <f t="shared" si="9"/>
        <v>0</v>
      </c>
      <c r="N51" s="10">
        <f t="shared" si="8"/>
        <v>1</v>
      </c>
      <c r="O51" s="4">
        <f t="shared" si="5"/>
        <v>2.5000000000000001E-3</v>
      </c>
      <c r="P51" s="19"/>
      <c r="Q51" s="4">
        <f>(K51-MAX(K$12:K51))/MAX(K$12:K51)</f>
        <v>-5.0750000000008145E-4</v>
      </c>
    </row>
    <row r="52" spans="3:17" customFormat="1">
      <c r="C52" s="37" t="s">
        <v>98</v>
      </c>
      <c r="D52" t="s">
        <v>100</v>
      </c>
      <c r="E52" t="s">
        <v>101</v>
      </c>
      <c r="F52" s="3">
        <f t="shared" si="6"/>
        <v>9.07969643239025</v>
      </c>
      <c r="H52" t="str">
        <f t="shared" si="1"/>
        <v>2010-04-19</v>
      </c>
      <c r="I52" s="4">
        <f t="shared" si="11"/>
        <v>6.705567570476914</v>
      </c>
      <c r="J52" s="19">
        <f t="shared" si="2"/>
        <v>-0.19229999999999992</v>
      </c>
      <c r="K52" s="9">
        <f t="shared" si="7"/>
        <v>10.552324366331</v>
      </c>
      <c r="L52" s="6">
        <f t="shared" si="3"/>
        <v>10.552324366331</v>
      </c>
      <c r="M52" s="20">
        <f t="shared" si="9"/>
        <v>0</v>
      </c>
      <c r="N52" s="10">
        <f t="shared" si="8"/>
        <v>1</v>
      </c>
      <c r="O52" s="4">
        <f t="shared" si="5"/>
        <v>2.5000000000000001E-3</v>
      </c>
      <c r="P52" s="19"/>
      <c r="Q52" s="4">
        <f>(K52-MAX(K$12:K52))/MAX(K$12:K52)</f>
        <v>0</v>
      </c>
    </row>
    <row r="53" spans="3:17" customFormat="1">
      <c r="C53" s="37" t="s">
        <v>100</v>
      </c>
      <c r="D53" t="s">
        <v>103</v>
      </c>
      <c r="E53" t="s">
        <v>104</v>
      </c>
      <c r="F53" s="3">
        <f t="shared" si="6"/>
        <v>7.3336708084416049</v>
      </c>
      <c r="H53" t="str">
        <f t="shared" si="1"/>
        <v>2010-05-18</v>
      </c>
      <c r="I53" s="4">
        <f t="shared" si="11"/>
        <v>5.2237869266742036</v>
      </c>
      <c r="J53" s="19">
        <f t="shared" si="2"/>
        <v>5.8000000000000052E-2</v>
      </c>
      <c r="K53" s="9">
        <f t="shared" si="7"/>
        <v>8.523112390685549</v>
      </c>
      <c r="L53" s="6">
        <f t="shared" si="3"/>
        <v>8.523112390685549</v>
      </c>
      <c r="M53" s="20">
        <f t="shared" si="9"/>
        <v>0</v>
      </c>
      <c r="N53" s="10">
        <f t="shared" si="8"/>
        <v>1</v>
      </c>
      <c r="O53" s="4">
        <f t="shared" si="5"/>
        <v>2.5000000000000001E-3</v>
      </c>
      <c r="P53" s="19"/>
      <c r="Q53" s="4">
        <f>(K53-MAX(K$12:K53))/MAX(K$12:K53)</f>
        <v>-0.19229999999999994</v>
      </c>
    </row>
    <row r="54" spans="3:17" customFormat="1">
      <c r="C54" s="37" t="s">
        <v>103</v>
      </c>
      <c r="D54" t="s">
        <v>105</v>
      </c>
      <c r="E54" t="s">
        <v>106</v>
      </c>
      <c r="F54" s="3">
        <f t="shared" si="6"/>
        <v>7.7590237153312183</v>
      </c>
      <c r="H54" t="str">
        <f t="shared" si="1"/>
        <v>2010-06-18</v>
      </c>
      <c r="I54" s="4">
        <f t="shared" si="11"/>
        <v>5.5847665684213075</v>
      </c>
      <c r="J54" s="11">
        <f t="shared" si="2"/>
        <v>-3.6599999999999966E-2</v>
      </c>
      <c r="K54" s="9">
        <f t="shared" si="7"/>
        <v>9.0174529093453106</v>
      </c>
      <c r="L54" s="6">
        <f t="shared" si="3"/>
        <v>9.0174529093453106</v>
      </c>
      <c r="M54" s="21">
        <f t="shared" si="9"/>
        <v>0</v>
      </c>
      <c r="N54" s="10">
        <f t="shared" si="8"/>
        <v>1</v>
      </c>
      <c r="O54" s="4">
        <f t="shared" si="5"/>
        <v>2.5000000000000001E-3</v>
      </c>
      <c r="P54" s="11"/>
      <c r="Q54" s="4">
        <f>(K54-MAX(K$12:K54))/MAX(K$12:K54)</f>
        <v>-0.14545339999999998</v>
      </c>
    </row>
    <row r="55" spans="3:17" customFormat="1">
      <c r="C55" s="37" t="s">
        <v>105</v>
      </c>
      <c r="D55" t="s">
        <v>107</v>
      </c>
      <c r="E55" t="s">
        <v>108</v>
      </c>
      <c r="F55" s="3">
        <f t="shared" si="6"/>
        <v>7.475043447350096</v>
      </c>
      <c r="H55" t="str">
        <f t="shared" si="1"/>
        <v>2010-07-16</v>
      </c>
      <c r="I55" s="4">
        <f t="shared" si="11"/>
        <v>5.3437641120170873</v>
      </c>
      <c r="J55" s="4">
        <f t="shared" si="2"/>
        <v>0.14739999999999998</v>
      </c>
      <c r="K55" s="9">
        <f t="shared" si="7"/>
        <v>8.6874141328632728</v>
      </c>
      <c r="L55" s="6">
        <f t="shared" si="3"/>
        <v>8.6874141328632728</v>
      </c>
      <c r="M55" s="6">
        <f t="shared" si="9"/>
        <v>0</v>
      </c>
      <c r="N55" s="10">
        <f t="shared" si="8"/>
        <v>1</v>
      </c>
      <c r="O55" s="4">
        <f t="shared" si="5"/>
        <v>2.5000000000000001E-3</v>
      </c>
      <c r="P55" s="4"/>
      <c r="Q55" s="4">
        <f>(K55-MAX(K$12:K55))/MAX(K$12:K55)</f>
        <v>-0.17672980555999993</v>
      </c>
    </row>
    <row r="56" spans="3:17" customFormat="1">
      <c r="C56" s="37" t="s">
        <v>107</v>
      </c>
      <c r="D56" t="s">
        <v>110</v>
      </c>
      <c r="E56" t="s">
        <v>111</v>
      </c>
      <c r="F56" s="3">
        <f t="shared" si="6"/>
        <v>8.5768648514894998</v>
      </c>
      <c r="H56" t="str">
        <f t="shared" si="1"/>
        <v>2010-08-13</v>
      </c>
      <c r="I56" s="4">
        <f t="shared" si="11"/>
        <v>6.2788349421284062</v>
      </c>
      <c r="J56" s="22">
        <f t="shared" si="2"/>
        <v>6.4400000000000013E-2</v>
      </c>
      <c r="K56" s="9">
        <f t="shared" si="7"/>
        <v>9.9679389760473196</v>
      </c>
      <c r="L56" s="6">
        <f t="shared" si="3"/>
        <v>9.9679389760473196</v>
      </c>
      <c r="M56" s="23">
        <f t="shared" si="9"/>
        <v>0</v>
      </c>
      <c r="N56" s="10">
        <f t="shared" si="8"/>
        <v>1</v>
      </c>
      <c r="O56" s="4">
        <f t="shared" si="5"/>
        <v>2.5000000000000001E-3</v>
      </c>
      <c r="P56" s="22">
        <f t="shared" ref="P56" si="12">K56/K44-1</f>
        <v>0.49289955310913358</v>
      </c>
      <c r="Q56" s="4">
        <f>(K56-MAX(K$12:K56))/MAX(K$12:K56)</f>
        <v>-5.5379778899543874E-2</v>
      </c>
    </row>
    <row r="57" spans="3:17" customFormat="1">
      <c r="C57" s="37" t="s">
        <v>110</v>
      </c>
      <c r="D57" t="s">
        <v>112</v>
      </c>
      <c r="E57" t="s">
        <v>113</v>
      </c>
      <c r="F57" s="3">
        <f t="shared" si="6"/>
        <v>9.1292149479254245</v>
      </c>
      <c r="H57" t="str">
        <f t="shared" si="1"/>
        <v>2010-09-10</v>
      </c>
      <c r="I57" s="4">
        <f t="shared" si="11"/>
        <v>6.747591912401476</v>
      </c>
      <c r="J57" s="4">
        <f t="shared" si="2"/>
        <v>-3.7800000000000056E-2</v>
      </c>
      <c r="K57" s="9">
        <f t="shared" si="7"/>
        <v>10.609874246104766</v>
      </c>
      <c r="L57" s="6">
        <f t="shared" si="3"/>
        <v>10.609874246104766</v>
      </c>
      <c r="M57" s="6">
        <f t="shared" si="9"/>
        <v>0</v>
      </c>
      <c r="N57" s="10">
        <f t="shared" si="8"/>
        <v>1</v>
      </c>
      <c r="O57" s="4">
        <f t="shared" si="5"/>
        <v>2.5000000000000001E-3</v>
      </c>
      <c r="P57" s="4"/>
      <c r="Q57" s="4">
        <f>(K57-MAX(K$12:K57))/MAX(K$12:K57)</f>
        <v>0</v>
      </c>
    </row>
    <row r="58" spans="3:17" customFormat="1">
      <c r="C58" s="37" t="s">
        <v>112</v>
      </c>
      <c r="D58" t="s">
        <v>114</v>
      </c>
      <c r="E58" t="s">
        <v>115</v>
      </c>
      <c r="F58" s="3">
        <f t="shared" si="6"/>
        <v>8.7841306228938425</v>
      </c>
      <c r="H58" t="str">
        <f t="shared" si="1"/>
        <v>2010-10-20</v>
      </c>
      <c r="I58" s="4">
        <f t="shared" si="11"/>
        <v>6.4547329381126994</v>
      </c>
      <c r="J58" s="4">
        <f t="shared" si="2"/>
        <v>2.4999999999999467E-3</v>
      </c>
      <c r="K58" s="9">
        <f t="shared" si="7"/>
        <v>10.208820999602006</v>
      </c>
      <c r="L58" s="6">
        <f t="shared" si="3"/>
        <v>0</v>
      </c>
      <c r="M58" s="6">
        <f t="shared" si="9"/>
        <v>10.208820999602006</v>
      </c>
      <c r="N58" s="10">
        <f t="shared" si="8"/>
        <v>0</v>
      </c>
      <c r="O58" s="4">
        <f t="shared" si="5"/>
        <v>2.5000000000000001E-3</v>
      </c>
      <c r="P58" s="4"/>
      <c r="Q58" s="4">
        <f>(K58-MAX(K$12:K58))/MAX(K$12:K58)</f>
        <v>-3.7800000000000035E-2</v>
      </c>
    </row>
    <row r="59" spans="3:17" customFormat="1">
      <c r="C59" s="37" t="s">
        <v>114</v>
      </c>
      <c r="D59" t="s">
        <v>117</v>
      </c>
      <c r="E59" t="s">
        <v>118</v>
      </c>
      <c r="F59" s="3">
        <f t="shared" si="6"/>
        <v>9.6520027284357539</v>
      </c>
      <c r="H59" t="str">
        <f t="shared" si="1"/>
        <v>2010-11-17</v>
      </c>
      <c r="I59" s="4">
        <f t="shared" si="11"/>
        <v>7.1912605523982336</v>
      </c>
      <c r="J59" s="4">
        <f t="shared" si="2"/>
        <v>8.4100000000000064E-2</v>
      </c>
      <c r="K59" s="9">
        <f t="shared" si="7"/>
        <v>10.234343052101011</v>
      </c>
      <c r="L59" s="6">
        <f t="shared" si="3"/>
        <v>10.234343052101011</v>
      </c>
      <c r="M59" s="6">
        <f t="shared" si="9"/>
        <v>0</v>
      </c>
      <c r="N59" s="10">
        <f t="shared" si="8"/>
        <v>1</v>
      </c>
      <c r="O59" s="4">
        <f t="shared" si="5"/>
        <v>2.5000000000000001E-3</v>
      </c>
      <c r="P59" s="4"/>
      <c r="Q59" s="4">
        <f>(K59-MAX(K$12:K59))/MAX(K$12:K59)</f>
        <v>-3.5394500000000058E-2</v>
      </c>
    </row>
    <row r="60" spans="3:17" customFormat="1">
      <c r="C60" s="37" t="s">
        <v>117</v>
      </c>
      <c r="D60" t="s">
        <v>119</v>
      </c>
      <c r="E60" t="s">
        <v>120</v>
      </c>
      <c r="F60" s="3">
        <f t="shared" si="6"/>
        <v>10.463736157897202</v>
      </c>
      <c r="H60" t="str">
        <f t="shared" si="1"/>
        <v>2010-12-15</v>
      </c>
      <c r="I60" s="4">
        <f t="shared" si="11"/>
        <v>7.8801455648549261</v>
      </c>
      <c r="J60" s="4">
        <f t="shared" si="2"/>
        <v>-5.1499999999999879E-2</v>
      </c>
      <c r="K60" s="9">
        <f t="shared" si="7"/>
        <v>11.095051302782705</v>
      </c>
      <c r="L60" s="6">
        <f t="shared" si="3"/>
        <v>11.095051302782705</v>
      </c>
      <c r="M60" s="6">
        <f t="shared" si="9"/>
        <v>0</v>
      </c>
      <c r="N60" s="10">
        <f t="shared" si="8"/>
        <v>1</v>
      </c>
      <c r="O60" s="4">
        <f t="shared" si="5"/>
        <v>2.5000000000000001E-3</v>
      </c>
      <c r="P60" s="4"/>
      <c r="Q60" s="4">
        <f>(K60-MAX(K$12:K60))/MAX(K$12:K60)</f>
        <v>0</v>
      </c>
    </row>
    <row r="61" spans="3:17" customFormat="1">
      <c r="C61" s="37" t="s">
        <v>119</v>
      </c>
      <c r="D61" t="s">
        <v>122</v>
      </c>
      <c r="E61" t="s">
        <v>123</v>
      </c>
      <c r="F61" s="3">
        <f t="shared" si="6"/>
        <v>9.9248537457654962</v>
      </c>
      <c r="H61" t="str">
        <f t="shared" si="1"/>
        <v>2011-01-13</v>
      </c>
      <c r="I61" s="4">
        <f t="shared" si="11"/>
        <v>7.422818068264899</v>
      </c>
      <c r="J61" s="4">
        <f t="shared" si="2"/>
        <v>2.4999999999999467E-3</v>
      </c>
      <c r="K61" s="9">
        <f t="shared" si="7"/>
        <v>10.523656160689397</v>
      </c>
      <c r="L61" s="6">
        <f t="shared" si="3"/>
        <v>0</v>
      </c>
      <c r="M61" s="6">
        <f t="shared" si="9"/>
        <v>10.523656160689397</v>
      </c>
      <c r="N61" s="10">
        <f t="shared" si="8"/>
        <v>0</v>
      </c>
      <c r="O61" s="4">
        <f t="shared" si="5"/>
        <v>2.5000000000000001E-3</v>
      </c>
      <c r="P61" s="4"/>
      <c r="Q61" s="4">
        <f>(K61-MAX(K$12:K61))/MAX(K$12:K61)</f>
        <v>-5.1499999999999928E-2</v>
      </c>
    </row>
    <row r="62" spans="3:17" customFormat="1">
      <c r="C62" s="37" t="s">
        <v>122</v>
      </c>
      <c r="D62" t="s">
        <v>124</v>
      </c>
      <c r="E62" t="s">
        <v>125</v>
      </c>
      <c r="F62" s="3">
        <f t="shared" si="6"/>
        <v>9.7442214075925637</v>
      </c>
      <c r="H62" t="str">
        <f t="shared" si="1"/>
        <v>2011-02-17</v>
      </c>
      <c r="I62" s="4">
        <f t="shared" si="11"/>
        <v>7.269522779422477</v>
      </c>
      <c r="J62" s="4">
        <f t="shared" si="2"/>
        <v>2.4999999999999467E-3</v>
      </c>
      <c r="K62" s="9">
        <f t="shared" si="7"/>
        <v>10.54996530109112</v>
      </c>
      <c r="L62" s="6">
        <f t="shared" si="3"/>
        <v>0</v>
      </c>
      <c r="M62" s="6">
        <f t="shared" si="9"/>
        <v>10.54996530109112</v>
      </c>
      <c r="N62" s="10">
        <f t="shared" si="8"/>
        <v>0</v>
      </c>
      <c r="O62" s="4">
        <f t="shared" si="5"/>
        <v>2.5000000000000001E-3</v>
      </c>
      <c r="P62" s="4"/>
      <c r="Q62" s="4">
        <f>(K62-MAX(K$12:K62))/MAX(K$12:K62)</f>
        <v>-4.9128749999999929E-2</v>
      </c>
    </row>
    <row r="63" spans="3:17" customFormat="1">
      <c r="C63" s="37" t="s">
        <v>124</v>
      </c>
      <c r="D63" t="s">
        <v>126</v>
      </c>
      <c r="E63" t="s">
        <v>127</v>
      </c>
      <c r="F63" s="3">
        <f t="shared" si="6"/>
        <v>9.9585942785596</v>
      </c>
      <c r="H63" t="str">
        <f t="shared" si="1"/>
        <v>2011-03-17</v>
      </c>
      <c r="I63" s="4">
        <f t="shared" si="11"/>
        <v>7.4514522805697716</v>
      </c>
      <c r="J63" s="4">
        <f t="shared" si="2"/>
        <v>2.4999999999999467E-3</v>
      </c>
      <c r="K63" s="9">
        <f t="shared" si="7"/>
        <v>10.576340214343848</v>
      </c>
      <c r="L63" s="6">
        <f t="shared" si="3"/>
        <v>0</v>
      </c>
      <c r="M63" s="6">
        <f t="shared" si="9"/>
        <v>10.576340214343848</v>
      </c>
      <c r="N63" s="10">
        <f t="shared" si="8"/>
        <v>0</v>
      </c>
      <c r="O63" s="4">
        <f t="shared" si="5"/>
        <v>2.5000000000000001E-3</v>
      </c>
      <c r="P63" s="4"/>
      <c r="Q63" s="4">
        <f>(K63-MAX(K$12:K63))/MAX(K$12:K63)</f>
        <v>-4.6751571874999974E-2</v>
      </c>
    </row>
    <row r="64" spans="3:17" customFormat="1">
      <c r="C64" s="37" t="s">
        <v>126</v>
      </c>
      <c r="D64" t="s">
        <v>128</v>
      </c>
      <c r="E64" t="s">
        <v>129</v>
      </c>
      <c r="F64" s="3">
        <f t="shared" si="6"/>
        <v>9.2545216630654359</v>
      </c>
      <c r="H64" t="str">
        <f t="shared" si="1"/>
        <v>2011-04-18</v>
      </c>
      <c r="I64" s="4">
        <f t="shared" si="11"/>
        <v>6.8539346043334879</v>
      </c>
      <c r="J64" s="4">
        <f t="shared" si="2"/>
        <v>2.4999999999999467E-3</v>
      </c>
      <c r="K64" s="9">
        <f t="shared" si="7"/>
        <v>10.602781064879707</v>
      </c>
      <c r="L64" s="6">
        <f t="shared" si="3"/>
        <v>0</v>
      </c>
      <c r="M64" s="6">
        <f t="shared" si="9"/>
        <v>10.602781064879707</v>
      </c>
      <c r="N64" s="10">
        <f t="shared" si="8"/>
        <v>0</v>
      </c>
      <c r="O64" s="4">
        <f t="shared" si="5"/>
        <v>2.5000000000000001E-3</v>
      </c>
      <c r="P64" s="4"/>
      <c r="Q64" s="4">
        <f>(K64-MAX(K$12:K64))/MAX(K$12:K64)</f>
        <v>-4.436845080468748E-2</v>
      </c>
    </row>
    <row r="65" spans="3:17" customFormat="1">
      <c r="C65" s="37" t="s">
        <v>128</v>
      </c>
      <c r="D65" t="s">
        <v>131</v>
      </c>
      <c r="E65" t="s">
        <v>132</v>
      </c>
      <c r="F65" s="3">
        <f t="shared" si="6"/>
        <v>8.180997150149846</v>
      </c>
      <c r="H65" t="str">
        <f t="shared" si="1"/>
        <v>2011-05-17</v>
      </c>
      <c r="I65" s="4">
        <f t="shared" si="11"/>
        <v>5.9428781902308039</v>
      </c>
      <c r="J65" s="4">
        <f t="shared" si="2"/>
        <v>2.4999999999999467E-3</v>
      </c>
      <c r="K65" s="9">
        <f t="shared" si="7"/>
        <v>10.629288017541906</v>
      </c>
      <c r="L65" s="6">
        <f t="shared" si="3"/>
        <v>0</v>
      </c>
      <c r="M65" s="6">
        <f t="shared" si="9"/>
        <v>10.629288017541906</v>
      </c>
      <c r="N65" s="10">
        <f t="shared" si="8"/>
        <v>0</v>
      </c>
      <c r="O65" s="4">
        <f t="shared" si="5"/>
        <v>2.5000000000000001E-3</v>
      </c>
      <c r="P65" s="4"/>
      <c r="Q65" s="4">
        <f>(K65-MAX(K$12:K65))/MAX(K$12:K65)</f>
        <v>-4.1979371931699198E-2</v>
      </c>
    </row>
    <row r="66" spans="3:17" customFormat="1">
      <c r="C66" s="37" t="s">
        <v>131</v>
      </c>
      <c r="D66" t="s">
        <v>133</v>
      </c>
      <c r="E66" t="s">
        <v>134</v>
      </c>
      <c r="F66" s="3">
        <f t="shared" si="6"/>
        <v>7.2426367770276583</v>
      </c>
      <c r="H66" t="str">
        <f t="shared" si="1"/>
        <v>2011-06-15</v>
      </c>
      <c r="I66" s="4">
        <f t="shared" si="11"/>
        <v>5.1465300618113305</v>
      </c>
      <c r="J66" s="4">
        <f t="shared" si="2"/>
        <v>2.4999999999999467E-3</v>
      </c>
      <c r="K66" s="9">
        <f t="shared" si="7"/>
        <v>10.655861237585761</v>
      </c>
      <c r="L66" s="6">
        <f t="shared" si="3"/>
        <v>0</v>
      </c>
      <c r="M66" s="6">
        <f t="shared" si="9"/>
        <v>10.655861237585761</v>
      </c>
      <c r="N66" s="10">
        <f t="shared" si="8"/>
        <v>0</v>
      </c>
      <c r="O66" s="4">
        <f t="shared" si="5"/>
        <v>2.5000000000000001E-3</v>
      </c>
      <c r="P66" s="4"/>
      <c r="Q66" s="4">
        <f>(K66-MAX(K$12:K66))/MAX(K$12:K66)</f>
        <v>-3.9584320361528494E-2</v>
      </c>
    </row>
    <row r="67" spans="3:17" customFormat="1">
      <c r="C67" s="37" t="s">
        <v>133</v>
      </c>
      <c r="D67" t="s">
        <v>135</v>
      </c>
      <c r="E67" t="s">
        <v>136</v>
      </c>
      <c r="F67" s="3">
        <f t="shared" si="6"/>
        <v>7.9748673551851539</v>
      </c>
      <c r="H67" t="str">
        <f t="shared" si="1"/>
        <v>2011-07-13</v>
      </c>
      <c r="I67" s="4">
        <f t="shared" si="11"/>
        <v>5.7679442510604551</v>
      </c>
      <c r="J67" s="24">
        <f t="shared" si="2"/>
        <v>2.4999999999999467E-3</v>
      </c>
      <c r="K67" s="9">
        <f t="shared" si="7"/>
        <v>10.682500890679725</v>
      </c>
      <c r="L67" s="6">
        <f t="shared" si="3"/>
        <v>0</v>
      </c>
      <c r="M67" s="25">
        <f t="shared" si="9"/>
        <v>10.682500890679725</v>
      </c>
      <c r="N67" s="10">
        <f t="shared" si="8"/>
        <v>0</v>
      </c>
      <c r="O67" s="4">
        <f t="shared" si="5"/>
        <v>2.5000000000000001E-3</v>
      </c>
      <c r="P67" s="24"/>
      <c r="Q67" s="4">
        <f>(K67-MAX(K$12:K67))/MAX(K$12:K67)</f>
        <v>-3.7183281162432344E-2</v>
      </c>
    </row>
    <row r="68" spans="3:17" customFormat="1">
      <c r="C68" s="37" t="s">
        <v>135</v>
      </c>
      <c r="D68" t="s">
        <v>138</v>
      </c>
      <c r="E68" t="s">
        <v>139</v>
      </c>
      <c r="F68" s="3">
        <f t="shared" si="6"/>
        <v>7.5250848363527112</v>
      </c>
      <c r="H68" t="str">
        <f t="shared" si="1"/>
        <v>2011-08-10</v>
      </c>
      <c r="I68" s="4">
        <f t="shared" si="11"/>
        <v>5.3862321953006456</v>
      </c>
      <c r="J68" s="22">
        <f t="shared" si="2"/>
        <v>2.4999999999999467E-3</v>
      </c>
      <c r="K68" s="9">
        <f t="shared" si="7"/>
        <v>10.709207142906424</v>
      </c>
      <c r="L68" s="6">
        <f t="shared" si="3"/>
        <v>0</v>
      </c>
      <c r="M68" s="23">
        <f t="shared" si="9"/>
        <v>10.709207142906424</v>
      </c>
      <c r="N68" s="10">
        <f t="shared" si="8"/>
        <v>0</v>
      </c>
      <c r="O68" s="4">
        <f t="shared" si="5"/>
        <v>2.5000000000000001E-3</v>
      </c>
      <c r="P68" s="22">
        <f t="shared" ref="P68" si="13">K68/K56-1</f>
        <v>7.4365239257618843E-2</v>
      </c>
      <c r="Q68" s="4">
        <f>(K68-MAX(K$12:K68))/MAX(K$12:K68)</f>
        <v>-3.4776239365338454E-2</v>
      </c>
    </row>
    <row r="69" spans="3:17" customFormat="1">
      <c r="C69" s="37" t="s">
        <v>138</v>
      </c>
      <c r="D69" t="s">
        <v>140</v>
      </c>
      <c r="E69" t="s">
        <v>141</v>
      </c>
      <c r="F69" s="3">
        <f t="shared" si="6"/>
        <v>8.702008104758276</v>
      </c>
      <c r="H69" t="str">
        <f t="shared" si="1"/>
        <v>2011-09-07</v>
      </c>
      <c r="I69" s="4">
        <f t="shared" si="11"/>
        <v>6.3850389106456671</v>
      </c>
      <c r="J69" s="4">
        <f t="shared" si="2"/>
        <v>-0.10960000000000003</v>
      </c>
      <c r="K69" s="9">
        <f t="shared" si="7"/>
        <v>10.73598016076369</v>
      </c>
      <c r="L69" s="6">
        <f t="shared" si="3"/>
        <v>10.73598016076369</v>
      </c>
      <c r="M69" s="6">
        <f t="shared" si="9"/>
        <v>0</v>
      </c>
      <c r="N69" s="10">
        <f t="shared" si="8"/>
        <v>1</v>
      </c>
      <c r="O69" s="4">
        <f t="shared" si="5"/>
        <v>2.5000000000000001E-3</v>
      </c>
      <c r="P69" s="4"/>
      <c r="Q69" s="4">
        <f>(K69-MAX(K$12:K69))/MAX(K$12:K69)</f>
        <v>-3.2363179963751779E-2</v>
      </c>
    </row>
    <row r="70" spans="3:17" customFormat="1">
      <c r="C70" s="37" t="s">
        <v>140</v>
      </c>
      <c r="D70" t="s">
        <v>142</v>
      </c>
      <c r="E70" t="s">
        <v>143</v>
      </c>
      <c r="F70" s="3">
        <f t="shared" si="6"/>
        <v>7.7482680164767688</v>
      </c>
      <c r="H70" t="str">
        <f t="shared" si="1"/>
        <v>2011-10-13</v>
      </c>
      <c r="I70" s="4">
        <f t="shared" si="11"/>
        <v>4.4156141047923754</v>
      </c>
      <c r="J70" s="4">
        <f t="shared" si="2"/>
        <v>8.879999999999999E-2</v>
      </c>
      <c r="K70" s="9">
        <f t="shared" si="7"/>
        <v>9.5593167351439892</v>
      </c>
      <c r="L70" s="6">
        <f t="shared" si="3"/>
        <v>9.5593167351439892</v>
      </c>
      <c r="M70" s="6">
        <f t="shared" si="9"/>
        <v>0</v>
      </c>
      <c r="N70" s="10">
        <f t="shared" si="8"/>
        <v>1</v>
      </c>
      <c r="O70" s="4">
        <f t="shared" si="5"/>
        <v>2.5000000000000001E-3</v>
      </c>
      <c r="P70" s="4"/>
      <c r="Q70" s="4">
        <f>(K70-MAX(K$12:K70))/MAX(K$12:K70)</f>
        <v>-0.13841617543972462</v>
      </c>
    </row>
    <row r="71" spans="3:17" customFormat="1">
      <c r="C71" s="37" t="s">
        <v>142</v>
      </c>
      <c r="D71" t="s">
        <v>145</v>
      </c>
      <c r="E71" t="s">
        <v>146</v>
      </c>
      <c r="F71" s="3">
        <f t="shared" si="6"/>
        <v>8.4363142163399054</v>
      </c>
      <c r="H71" t="str">
        <f t="shared" si="1"/>
        <v>2011-11-10</v>
      </c>
      <c r="I71" s="4">
        <f t="shared" si="11"/>
        <v>3.7240190973385179</v>
      </c>
      <c r="J71" s="4">
        <f t="shared" si="2"/>
        <v>2.4999999999999467E-3</v>
      </c>
      <c r="K71" s="9">
        <f t="shared" si="7"/>
        <v>10.408184061224775</v>
      </c>
      <c r="L71" s="6">
        <f t="shared" si="3"/>
        <v>0</v>
      </c>
      <c r="M71" s="6">
        <f t="shared" si="9"/>
        <v>10.408184061224775</v>
      </c>
      <c r="N71" s="10">
        <f t="shared" si="8"/>
        <v>0</v>
      </c>
      <c r="O71" s="4">
        <f t="shared" si="5"/>
        <v>2.5000000000000001E-3</v>
      </c>
      <c r="P71" s="4"/>
      <c r="Q71" s="4">
        <f>(K71-MAX(K$12:K71))/MAX(K$12:K71)</f>
        <v>-6.1907531818772212E-2</v>
      </c>
    </row>
    <row r="72" spans="3:17" customFormat="1">
      <c r="C72" s="37" t="s">
        <v>145</v>
      </c>
      <c r="D72" t="s">
        <v>148</v>
      </c>
      <c r="E72" t="s">
        <v>149</v>
      </c>
      <c r="F72" s="3">
        <f t="shared" si="6"/>
        <v>7.8238378042336283</v>
      </c>
      <c r="H72" t="str">
        <f t="shared" si="1"/>
        <v>2011-12-08</v>
      </c>
      <c r="I72" s="4">
        <f t="shared" si="11"/>
        <v>2.8285898023872593</v>
      </c>
      <c r="J72" s="4">
        <f t="shared" si="2"/>
        <v>2.4999999999999467E-3</v>
      </c>
      <c r="K72" s="9">
        <f t="shared" si="7"/>
        <v>10.434204521377836</v>
      </c>
      <c r="L72" s="6">
        <f t="shared" si="3"/>
        <v>0</v>
      </c>
      <c r="M72" s="6">
        <f t="shared" si="9"/>
        <v>10.434204521377836</v>
      </c>
      <c r="N72" s="10">
        <f t="shared" si="8"/>
        <v>0</v>
      </c>
      <c r="O72" s="4">
        <f t="shared" si="5"/>
        <v>2.5000000000000001E-3</v>
      </c>
      <c r="P72" s="4"/>
      <c r="Q72" s="4">
        <f>(K72-MAX(K$12:K72))/MAX(K$12:K72)</f>
        <v>-5.9562300648319196E-2</v>
      </c>
    </row>
    <row r="73" spans="3:17" customFormat="1">
      <c r="C73" s="37" t="s">
        <v>148</v>
      </c>
      <c r="D73" t="s">
        <v>151</v>
      </c>
      <c r="E73" t="s">
        <v>152</v>
      </c>
      <c r="F73" s="3">
        <f t="shared" si="6"/>
        <v>6.4577957236144368</v>
      </c>
      <c r="H73" t="str">
        <f t="shared" si="1"/>
        <v>2012-01-09</v>
      </c>
      <c r="I73" s="4">
        <f t="shared" si="11"/>
        <v>1.7254144225014612</v>
      </c>
      <c r="J73" s="4">
        <f t="shared" si="2"/>
        <v>5.2100000000000035E-2</v>
      </c>
      <c r="K73" s="9">
        <f t="shared" si="7"/>
        <v>10.46029003268128</v>
      </c>
      <c r="L73" s="6">
        <f t="shared" si="3"/>
        <v>10.46029003268128</v>
      </c>
      <c r="M73" s="6">
        <f t="shared" si="9"/>
        <v>0</v>
      </c>
      <c r="N73" s="10">
        <f t="shared" si="8"/>
        <v>1</v>
      </c>
      <c r="O73" s="4">
        <f t="shared" si="5"/>
        <v>2.5000000000000001E-3</v>
      </c>
      <c r="P73" s="4"/>
      <c r="Q73" s="4">
        <f>(K73-MAX(K$12:K73))/MAX(K$12:K73)</f>
        <v>-5.7211206399940033E-2</v>
      </c>
    </row>
    <row r="74" spans="3:17" customFormat="1">
      <c r="C74" s="37" t="s">
        <v>151</v>
      </c>
      <c r="D74" t="s">
        <v>153</v>
      </c>
      <c r="E74" t="s">
        <v>154</v>
      </c>
      <c r="F74" s="3">
        <f t="shared" si="6"/>
        <v>6.7942468808147494</v>
      </c>
      <c r="H74" t="str">
        <f t="shared" si="1"/>
        <v>2012-02-13</v>
      </c>
      <c r="I74" s="4">
        <f t="shared" si="11"/>
        <v>1.312612721924177</v>
      </c>
      <c r="J74" s="11">
        <f t="shared" si="2"/>
        <v>0.13680000000000003</v>
      </c>
      <c r="K74" s="9">
        <f t="shared" si="7"/>
        <v>11.005271143383975</v>
      </c>
      <c r="L74" s="6">
        <f t="shared" si="3"/>
        <v>11.005271143383975</v>
      </c>
      <c r="M74" s="21">
        <f t="shared" si="9"/>
        <v>0</v>
      </c>
      <c r="N74" s="10">
        <f t="shared" si="8"/>
        <v>1</v>
      </c>
      <c r="O74" s="4">
        <f t="shared" si="5"/>
        <v>2.5000000000000001E-3</v>
      </c>
      <c r="P74" s="11"/>
      <c r="Q74" s="4">
        <f>(K74-MAX(K$12:K74))/MAX(K$12:K74)</f>
        <v>-8.0919102533768879E-3</v>
      </c>
    </row>
    <row r="75" spans="3:17" customFormat="1">
      <c r="C75" s="37" t="s">
        <v>153</v>
      </c>
      <c r="D75" t="s">
        <v>155</v>
      </c>
      <c r="E75" t="s">
        <v>156</v>
      </c>
      <c r="F75" s="3">
        <f t="shared" si="6"/>
        <v>7.7236998541102073</v>
      </c>
      <c r="H75" t="str">
        <f t="shared" si="1"/>
        <v>2012-03-12</v>
      </c>
      <c r="I75" s="4">
        <f t="shared" si="11"/>
        <v>1.2599313524313631</v>
      </c>
      <c r="J75" s="4">
        <f t="shared" si="2"/>
        <v>-0.126</v>
      </c>
      <c r="K75" s="9">
        <f t="shared" si="7"/>
        <v>12.510792235798904</v>
      </c>
      <c r="L75" s="6">
        <f t="shared" si="3"/>
        <v>12.510792235798904</v>
      </c>
      <c r="M75" s="6">
        <f t="shared" si="9"/>
        <v>0</v>
      </c>
      <c r="N75" s="10">
        <f t="shared" si="8"/>
        <v>1</v>
      </c>
      <c r="O75" s="4">
        <f t="shared" si="5"/>
        <v>2.5000000000000001E-3</v>
      </c>
      <c r="P75" s="4"/>
      <c r="Q75" s="4">
        <f>(K75-MAX(K$12:K75))/MAX(K$12:K75)</f>
        <v>0</v>
      </c>
    </row>
    <row r="76" spans="3:17" customFormat="1">
      <c r="C76" s="37" t="s">
        <v>155</v>
      </c>
      <c r="D76" t="s">
        <v>157</v>
      </c>
      <c r="E76" t="s">
        <v>158</v>
      </c>
      <c r="F76" s="3">
        <f t="shared" si="6"/>
        <v>6.7505136724923211</v>
      </c>
      <c r="H76" t="str">
        <f t="shared" si="1"/>
        <v>2012-04-12</v>
      </c>
      <c r="I76" s="4">
        <f t="shared" si="11"/>
        <v>0.88597345748592726</v>
      </c>
      <c r="J76" s="4">
        <f t="shared" si="2"/>
        <v>-6.6299999999999915E-2</v>
      </c>
      <c r="K76" s="9">
        <f t="shared" si="7"/>
        <v>10.934432414088242</v>
      </c>
      <c r="L76" s="6">
        <f t="shared" si="3"/>
        <v>10.934432414088242</v>
      </c>
      <c r="M76" s="6">
        <f t="shared" si="9"/>
        <v>0</v>
      </c>
      <c r="N76" s="10">
        <f t="shared" si="8"/>
        <v>1</v>
      </c>
      <c r="O76" s="4">
        <f t="shared" si="5"/>
        <v>2.5000000000000001E-3</v>
      </c>
      <c r="P76" s="4"/>
      <c r="Q76" s="4">
        <f>(K76-MAX(K$12:K76))/MAX(K$12:K76)</f>
        <v>-0.12600000000000003</v>
      </c>
    </row>
    <row r="77" spans="3:17" customFormat="1">
      <c r="C77" s="37" t="s">
        <v>157</v>
      </c>
      <c r="D77" t="s">
        <v>159</v>
      </c>
      <c r="E77" t="s">
        <v>160</v>
      </c>
      <c r="F77" s="3">
        <f t="shared" si="6"/>
        <v>6.3029546160060796</v>
      </c>
      <c r="H77" t="str">
        <f t="shared" ref="H77:H120" si="14">C77</f>
        <v>2012-05-14</v>
      </c>
      <c r="I77" s="4">
        <f t="shared" si="11"/>
        <v>0.64757991883852006</v>
      </c>
      <c r="J77" s="4">
        <f t="shared" ref="J77:J140" si="15">K78/K77-1</f>
        <v>3.0399999999999983E-2</v>
      </c>
      <c r="K77" s="9">
        <f t="shared" si="7"/>
        <v>10.209479545034192</v>
      </c>
      <c r="L77" s="6">
        <f t="shared" ref="L77:L140" si="16">K77*N77</f>
        <v>10.209479545034192</v>
      </c>
      <c r="M77" s="6">
        <f t="shared" si="9"/>
        <v>0</v>
      </c>
      <c r="N77" s="10">
        <f t="shared" si="8"/>
        <v>1</v>
      </c>
      <c r="O77" s="4">
        <f t="shared" ref="O77:O140" si="17">O$1/12</f>
        <v>2.5000000000000001E-3</v>
      </c>
      <c r="P77" s="4"/>
      <c r="Q77" s="4">
        <f>(K77-MAX(K$12:K77))/MAX(K$12:K77)</f>
        <v>-0.1839462</v>
      </c>
    </row>
    <row r="78" spans="3:17" customFormat="1">
      <c r="C78" s="37" t="s">
        <v>159</v>
      </c>
      <c r="D78" t="s">
        <v>162</v>
      </c>
      <c r="E78" t="s">
        <v>163</v>
      </c>
      <c r="F78" s="3">
        <f t="shared" ref="F78:F121" si="18">F77*(1+E77)</f>
        <v>6.4945644363326647</v>
      </c>
      <c r="H78" t="str">
        <f t="shared" si="14"/>
        <v>2012-06-11</v>
      </c>
      <c r="I78" s="4">
        <f t="shared" si="11"/>
        <v>0.66896293959895914</v>
      </c>
      <c r="J78" s="4">
        <f t="shared" si="15"/>
        <v>2.4999999999999467E-3</v>
      </c>
      <c r="K78" s="9">
        <f t="shared" ref="K78:K141" si="19">L77*(1+E77)+M77*(1+O77)</f>
        <v>10.519847723203231</v>
      </c>
      <c r="L78" s="6">
        <f t="shared" si="16"/>
        <v>10.519847723203231</v>
      </c>
      <c r="M78" s="6">
        <f t="shared" si="9"/>
        <v>0</v>
      </c>
      <c r="N78" s="10">
        <f t="shared" si="8"/>
        <v>1</v>
      </c>
      <c r="O78" s="4">
        <f t="shared" si="17"/>
        <v>2.5000000000000001E-3</v>
      </c>
      <c r="P78" s="4"/>
      <c r="Q78" s="4">
        <f>(K78-MAX(K$12:K78))/MAX(K$12:K78)</f>
        <v>-0.15913816448000004</v>
      </c>
    </row>
    <row r="79" spans="3:17" customFormat="1">
      <c r="C79" s="37" t="s">
        <v>162</v>
      </c>
      <c r="D79" t="s">
        <v>166</v>
      </c>
      <c r="E79" t="s">
        <v>167</v>
      </c>
      <c r="F79" s="3">
        <f t="shared" si="18"/>
        <v>6.5108008474234964</v>
      </c>
      <c r="H79" t="str">
        <f t="shared" si="14"/>
        <v>2012-07-10</v>
      </c>
      <c r="I79" s="4">
        <f t="shared" si="11"/>
        <v>0.67313534694795663</v>
      </c>
      <c r="J79" s="4">
        <f t="shared" si="15"/>
        <v>-4.4799999999999951E-2</v>
      </c>
      <c r="K79" s="9">
        <f t="shared" si="19"/>
        <v>10.546147342511238</v>
      </c>
      <c r="L79" s="6">
        <f t="shared" si="16"/>
        <v>10.546147342511238</v>
      </c>
      <c r="M79" s="6">
        <f t="shared" si="9"/>
        <v>0</v>
      </c>
      <c r="N79" s="10">
        <f t="shared" si="8"/>
        <v>1</v>
      </c>
      <c r="O79" s="4">
        <f t="shared" si="17"/>
        <v>2.5000000000000001E-3</v>
      </c>
      <c r="P79" s="4"/>
      <c r="Q79" s="4">
        <f>(K79-MAX(K$12:K79))/MAX(K$12:K79)</f>
        <v>-0.15703600989120009</v>
      </c>
    </row>
    <row r="80" spans="3:17" customFormat="1">
      <c r="C80" s="37" t="s">
        <v>166</v>
      </c>
      <c r="D80" t="s">
        <v>168</v>
      </c>
      <c r="E80" t="s">
        <v>169</v>
      </c>
      <c r="F80" s="3">
        <f t="shared" si="18"/>
        <v>6.2191169694589243</v>
      </c>
      <c r="H80" t="str">
        <f t="shared" si="14"/>
        <v>2012-08-07</v>
      </c>
      <c r="I80" s="4">
        <f t="shared" si="11"/>
        <v>0.22026333007916987</v>
      </c>
      <c r="J80" s="22">
        <f t="shared" si="15"/>
        <v>7.0899999999999963E-2</v>
      </c>
      <c r="K80" s="9">
        <f t="shared" si="19"/>
        <v>10.073679941566736</v>
      </c>
      <c r="L80" s="6">
        <f t="shared" si="16"/>
        <v>10.073679941566736</v>
      </c>
      <c r="M80" s="23">
        <f t="shared" si="9"/>
        <v>0</v>
      </c>
      <c r="N80" s="10">
        <f t="shared" si="8"/>
        <v>1</v>
      </c>
      <c r="O80" s="4">
        <f t="shared" si="17"/>
        <v>2.5000000000000001E-3</v>
      </c>
      <c r="P80" s="22">
        <f t="shared" ref="P80" si="20">K80/K68-1</f>
        <v>-5.9344001181324546E-2</v>
      </c>
      <c r="Q80" s="4">
        <f>(K80-MAX(K$12:K80))/MAX(K$12:K80)</f>
        <v>-0.19480079664807423</v>
      </c>
    </row>
    <row r="81" spans="3:17" customFormat="1">
      <c r="C81" s="37" t="s">
        <v>168</v>
      </c>
      <c r="D81" t="s">
        <v>170</v>
      </c>
      <c r="E81" t="s">
        <v>171</v>
      </c>
      <c r="F81" s="3">
        <f t="shared" si="18"/>
        <v>6.6600523625935617</v>
      </c>
      <c r="H81" t="str">
        <f t="shared" si="14"/>
        <v>2012-09-04</v>
      </c>
      <c r="I81" s="4">
        <f t="shared" si="11"/>
        <v>0.19438808169434485</v>
      </c>
      <c r="J81" s="4">
        <f t="shared" si="15"/>
        <v>1.6000000000000014E-2</v>
      </c>
      <c r="K81" s="9">
        <f t="shared" si="19"/>
        <v>10.787903849423817</v>
      </c>
      <c r="L81" s="6">
        <f t="shared" si="16"/>
        <v>10.787903849423817</v>
      </c>
      <c r="M81" s="6">
        <f t="shared" si="9"/>
        <v>0</v>
      </c>
      <c r="N81" s="10">
        <f t="shared" ref="N81:N144" si="21">IF(I81&gt;I$1,J$1,IF(AND(I81&gt;I$2,MAX(F78:F80)/F81&gt;1),IF(Q81&lt;I$3,1,0),1))</f>
        <v>1</v>
      </c>
      <c r="O81" s="4">
        <f t="shared" si="17"/>
        <v>2.5000000000000001E-3</v>
      </c>
      <c r="P81" s="4"/>
      <c r="Q81" s="4">
        <f>(K81-MAX(K$12:K81))/MAX(K$12:K81)</f>
        <v>-0.13771217313042278</v>
      </c>
    </row>
    <row r="82" spans="3:17" customFormat="1">
      <c r="C82" s="37" t="s">
        <v>170</v>
      </c>
      <c r="D82" t="s">
        <v>172</v>
      </c>
      <c r="E82" t="s">
        <v>173</v>
      </c>
      <c r="F82" s="3">
        <f t="shared" si="18"/>
        <v>6.7666132003950592</v>
      </c>
      <c r="H82" t="str">
        <f t="shared" si="14"/>
        <v>2012-10-09</v>
      </c>
      <c r="I82" s="4">
        <f t="shared" si="11"/>
        <v>8.8034399999999957E-2</v>
      </c>
      <c r="J82" s="4">
        <f t="shared" si="15"/>
        <v>-4.6300000000000008E-2</v>
      </c>
      <c r="K82" s="9">
        <f t="shared" si="19"/>
        <v>10.960510311014598</v>
      </c>
      <c r="L82" s="6">
        <f t="shared" si="16"/>
        <v>10.960510311014598</v>
      </c>
      <c r="M82" s="6">
        <f t="shared" si="9"/>
        <v>0</v>
      </c>
      <c r="N82" s="10">
        <f t="shared" si="21"/>
        <v>1</v>
      </c>
      <c r="O82" s="4">
        <f t="shared" si="17"/>
        <v>2.5000000000000001E-3</v>
      </c>
      <c r="P82" s="4"/>
      <c r="Q82" s="4">
        <f>(K82-MAX(K$12:K82))/MAX(K$12:K82)</f>
        <v>-0.12391556790050949</v>
      </c>
    </row>
    <row r="83" spans="3:17" customFormat="1">
      <c r="C83" s="37" t="s">
        <v>172</v>
      </c>
      <c r="D83" t="s">
        <v>175</v>
      </c>
      <c r="E83" t="s">
        <v>176</v>
      </c>
      <c r="F83" s="3">
        <f t="shared" si="18"/>
        <v>6.4533190092167683</v>
      </c>
      <c r="H83" t="str">
        <f t="shared" si="14"/>
        <v>2012-11-06</v>
      </c>
      <c r="I83" s="4">
        <f t="shared" si="11"/>
        <v>3.7658407280000139E-2</v>
      </c>
      <c r="J83" s="4">
        <f t="shared" si="15"/>
        <v>-9.8099999999999854E-2</v>
      </c>
      <c r="K83" s="9">
        <f t="shared" si="19"/>
        <v>10.453038683614622</v>
      </c>
      <c r="L83" s="6">
        <f t="shared" si="16"/>
        <v>10.453038683614622</v>
      </c>
      <c r="M83" s="6">
        <f t="shared" si="9"/>
        <v>0</v>
      </c>
      <c r="N83" s="10">
        <f t="shared" si="21"/>
        <v>1</v>
      </c>
      <c r="O83" s="4">
        <f t="shared" si="17"/>
        <v>2.5000000000000001E-3</v>
      </c>
      <c r="P83" s="4"/>
      <c r="Q83" s="4">
        <f>(K83-MAX(K$12:K83))/MAX(K$12:K83)</f>
        <v>-0.16447827710671592</v>
      </c>
    </row>
    <row r="84" spans="3:17" customFormat="1">
      <c r="C84" s="37" t="s">
        <v>175</v>
      </c>
      <c r="D84" t="s">
        <v>177</v>
      </c>
      <c r="E84" t="s">
        <v>178</v>
      </c>
      <c r="F84" s="3">
        <f t="shared" si="18"/>
        <v>5.8202484144126032</v>
      </c>
      <c r="H84" t="str">
        <f t="shared" si="14"/>
        <v>2012-12-04</v>
      </c>
      <c r="I84" s="4">
        <f t="shared" si="11"/>
        <v>0</v>
      </c>
      <c r="J84" s="4">
        <f t="shared" si="15"/>
        <v>0.25419999999999998</v>
      </c>
      <c r="K84" s="9">
        <f t="shared" si="19"/>
        <v>9.4275955887520286</v>
      </c>
      <c r="L84" s="6">
        <f t="shared" si="16"/>
        <v>9.4275955887520286</v>
      </c>
      <c r="M84" s="6">
        <f t="shared" si="9"/>
        <v>0</v>
      </c>
      <c r="N84" s="10">
        <f t="shared" si="21"/>
        <v>1</v>
      </c>
      <c r="O84" s="4">
        <f t="shared" si="17"/>
        <v>2.5000000000000001E-3</v>
      </c>
      <c r="P84" s="4"/>
      <c r="Q84" s="4">
        <f>(K84-MAX(K$12:K84))/MAX(K$12:K84)</f>
        <v>-0.24644295812254702</v>
      </c>
    </row>
    <row r="85" spans="3:17" customFormat="1">
      <c r="C85" s="37" t="s">
        <v>177</v>
      </c>
      <c r="D85" t="s">
        <v>180</v>
      </c>
      <c r="E85" t="s">
        <v>181</v>
      </c>
      <c r="F85" s="3">
        <f t="shared" si="18"/>
        <v>7.299755561356287</v>
      </c>
      <c r="H85" t="str">
        <f t="shared" si="14"/>
        <v>2013-01-04</v>
      </c>
      <c r="I85" s="4">
        <f t="shared" si="11"/>
        <v>0.25419999999999998</v>
      </c>
      <c r="J85" s="4">
        <f t="shared" si="15"/>
        <v>-1.0199999999999987E-2</v>
      </c>
      <c r="K85" s="9">
        <f t="shared" si="19"/>
        <v>11.824090387412793</v>
      </c>
      <c r="L85" s="6">
        <f t="shared" si="16"/>
        <v>11.824090387412793</v>
      </c>
      <c r="M85" s="6">
        <f t="shared" si="9"/>
        <v>0</v>
      </c>
      <c r="N85" s="10">
        <f t="shared" si="21"/>
        <v>1</v>
      </c>
      <c r="O85" s="4">
        <f t="shared" si="17"/>
        <v>2.5000000000000001E-3</v>
      </c>
      <c r="P85" s="4"/>
      <c r="Q85" s="4">
        <f>(K85-MAX(K$12:K85))/MAX(K$12:K85)</f>
        <v>-5.4888758077298538E-2</v>
      </c>
    </row>
    <row r="86" spans="3:17" customFormat="1">
      <c r="C86" s="37" t="s">
        <v>180</v>
      </c>
      <c r="D86" t="s">
        <v>183</v>
      </c>
      <c r="E86" t="s">
        <v>165</v>
      </c>
      <c r="F86" s="3">
        <f t="shared" si="18"/>
        <v>7.2252980546304526</v>
      </c>
      <c r="H86" t="str">
        <f t="shared" si="14"/>
        <v>2013-02-01</v>
      </c>
      <c r="I86" s="4">
        <f t="shared" si="11"/>
        <v>0.24140716000000007</v>
      </c>
      <c r="J86" s="4">
        <f t="shared" si="15"/>
        <v>6.1800000000000077E-2</v>
      </c>
      <c r="K86" s="9">
        <f t="shared" si="19"/>
        <v>11.703484665461183</v>
      </c>
      <c r="L86" s="6">
        <f t="shared" si="16"/>
        <v>11.703484665461183</v>
      </c>
      <c r="M86" s="6">
        <f t="shared" si="9"/>
        <v>0</v>
      </c>
      <c r="N86" s="10">
        <f t="shared" si="21"/>
        <v>1</v>
      </c>
      <c r="O86" s="4">
        <f t="shared" si="17"/>
        <v>2.5000000000000001E-3</v>
      </c>
      <c r="P86" s="4"/>
      <c r="Q86" s="4">
        <f>(K86-MAX(K$12:K86))/MAX(K$12:K86)</f>
        <v>-6.452889274491011E-2</v>
      </c>
    </row>
    <row r="87" spans="3:17" customFormat="1">
      <c r="C87" s="37" t="s">
        <v>183</v>
      </c>
      <c r="D87" t="s">
        <v>184</v>
      </c>
      <c r="E87" t="s">
        <v>185</v>
      </c>
      <c r="F87" s="3">
        <f t="shared" si="18"/>
        <v>7.6718214744066149</v>
      </c>
      <c r="H87" t="str">
        <f t="shared" si="14"/>
        <v>2013-03-08</v>
      </c>
      <c r="I87" s="4">
        <f t="shared" si="11"/>
        <v>0.3181261224880001</v>
      </c>
      <c r="J87" s="4">
        <f t="shared" si="15"/>
        <v>-0.13060000000000016</v>
      </c>
      <c r="K87" s="9">
        <f t="shared" si="19"/>
        <v>12.426760017786684</v>
      </c>
      <c r="L87" s="6">
        <f t="shared" si="16"/>
        <v>12.426760017786684</v>
      </c>
      <c r="M87" s="6">
        <f t="shared" si="9"/>
        <v>0</v>
      </c>
      <c r="N87" s="10">
        <f t="shared" si="21"/>
        <v>1</v>
      </c>
      <c r="O87" s="4">
        <f t="shared" si="17"/>
        <v>2.5000000000000001E-3</v>
      </c>
      <c r="P87" s="4"/>
      <c r="Q87" s="4">
        <f>(K87-MAX(K$12:K87))/MAX(K$12:K87)</f>
        <v>-6.7167783165455403E-3</v>
      </c>
    </row>
    <row r="88" spans="3:17" customFormat="1">
      <c r="C88" s="37" t="s">
        <v>184</v>
      </c>
      <c r="D88" t="s">
        <v>186</v>
      </c>
      <c r="E88" t="s">
        <v>187</v>
      </c>
      <c r="F88" s="3">
        <f t="shared" si="18"/>
        <v>6.6698815898491102</v>
      </c>
      <c r="H88" t="str">
        <f t="shared" si="14"/>
        <v>2013-04-09</v>
      </c>
      <c r="I88" s="4">
        <f t="shared" si="11"/>
        <v>0.1459788508910671</v>
      </c>
      <c r="J88" s="4">
        <f t="shared" si="15"/>
        <v>7.9199999999999937E-2</v>
      </c>
      <c r="K88" s="9">
        <f t="shared" si="19"/>
        <v>10.803825159463742</v>
      </c>
      <c r="L88" s="6">
        <f t="shared" si="16"/>
        <v>10.803825159463742</v>
      </c>
      <c r="M88" s="6">
        <f t="shared" si="9"/>
        <v>0</v>
      </c>
      <c r="N88" s="10">
        <f t="shared" si="21"/>
        <v>1</v>
      </c>
      <c r="O88" s="4">
        <f t="shared" si="17"/>
        <v>2.5000000000000001E-3</v>
      </c>
      <c r="P88" s="4"/>
      <c r="Q88" s="4">
        <f>(K88-MAX(K$12:K88))/MAX(K$12:K88)</f>
        <v>-0.13643956706840482</v>
      </c>
    </row>
    <row r="89" spans="3:17" customFormat="1">
      <c r="C89" s="37" t="s">
        <v>186</v>
      </c>
      <c r="D89" t="s">
        <v>188</v>
      </c>
      <c r="E89" t="s">
        <v>189</v>
      </c>
      <c r="F89" s="3">
        <f t="shared" si="18"/>
        <v>7.1981362117651591</v>
      </c>
      <c r="H89" t="str">
        <f t="shared" si="14"/>
        <v>2013-05-10</v>
      </c>
      <c r="I89" s="4">
        <f t="shared" si="11"/>
        <v>0.23674037588163954</v>
      </c>
      <c r="J89" s="4">
        <f t="shared" si="15"/>
        <v>1.0499999999999954E-2</v>
      </c>
      <c r="K89" s="9">
        <f t="shared" si="19"/>
        <v>11.659488112093269</v>
      </c>
      <c r="L89" s="6">
        <f t="shared" si="16"/>
        <v>11.659488112093269</v>
      </c>
      <c r="M89" s="6">
        <f t="shared" si="9"/>
        <v>0</v>
      </c>
      <c r="N89" s="10">
        <f t="shared" si="21"/>
        <v>1</v>
      </c>
      <c r="O89" s="4">
        <f t="shared" si="17"/>
        <v>2.5000000000000001E-3</v>
      </c>
      <c r="P89" s="4"/>
      <c r="Q89" s="4">
        <f>(K89-MAX(K$12:K89))/MAX(K$12:K89)</f>
        <v>-6.8045580780222506E-2</v>
      </c>
    </row>
    <row r="90" spans="3:17" customFormat="1">
      <c r="C90" s="37" t="s">
        <v>188</v>
      </c>
      <c r="D90" t="s">
        <v>190</v>
      </c>
      <c r="E90" t="s">
        <v>191</v>
      </c>
      <c r="F90" s="3">
        <f t="shared" si="18"/>
        <v>7.2737166419886927</v>
      </c>
      <c r="H90" t="str">
        <f t="shared" si="14"/>
        <v>2013-06-07</v>
      </c>
      <c r="I90" s="4">
        <f t="shared" si="11"/>
        <v>0.24972614982839669</v>
      </c>
      <c r="J90" s="4">
        <f t="shared" si="15"/>
        <v>-2.2399999999999864E-2</v>
      </c>
      <c r="K90" s="9">
        <f t="shared" si="19"/>
        <v>11.781912737270249</v>
      </c>
      <c r="L90" s="6">
        <f t="shared" si="16"/>
        <v>11.781912737270249</v>
      </c>
      <c r="M90" s="6">
        <f t="shared" si="9"/>
        <v>0</v>
      </c>
      <c r="N90" s="10">
        <f t="shared" si="21"/>
        <v>1</v>
      </c>
      <c r="O90" s="4">
        <f t="shared" si="17"/>
        <v>2.5000000000000001E-3</v>
      </c>
      <c r="P90" s="4"/>
      <c r="Q90" s="4">
        <f>(K90-MAX(K$12:K90))/MAX(K$12:K90)</f>
        <v>-5.8260059378414858E-2</v>
      </c>
    </row>
    <row r="91" spans="3:17" customFormat="1">
      <c r="C91" s="37" t="s">
        <v>190</v>
      </c>
      <c r="D91" t="s">
        <v>192</v>
      </c>
      <c r="E91" t="s">
        <v>193</v>
      </c>
      <c r="F91" s="3">
        <f t="shared" si="18"/>
        <v>7.1107853892081465</v>
      </c>
      <c r="H91" t="str">
        <f t="shared" si="14"/>
        <v>2013-07-10</v>
      </c>
      <c r="I91" s="4">
        <f t="shared" si="11"/>
        <v>0.22173228407224066</v>
      </c>
      <c r="J91" s="4">
        <f t="shared" si="15"/>
        <v>0.1581999999999999</v>
      </c>
      <c r="K91" s="9">
        <f t="shared" si="19"/>
        <v>11.517997891955396</v>
      </c>
      <c r="L91" s="6">
        <f t="shared" si="16"/>
        <v>11.517997891955396</v>
      </c>
      <c r="M91" s="6">
        <f t="shared" si="9"/>
        <v>0</v>
      </c>
      <c r="N91" s="10">
        <f t="shared" si="21"/>
        <v>1</v>
      </c>
      <c r="O91" s="4">
        <f t="shared" si="17"/>
        <v>2.5000000000000001E-3</v>
      </c>
      <c r="P91" s="4"/>
      <c r="Q91" s="4">
        <f>(K91-MAX(K$12:K91))/MAX(K$12:K91)</f>
        <v>-7.9355034048338283E-2</v>
      </c>
    </row>
    <row r="92" spans="3:17" customFormat="1">
      <c r="C92" s="37" t="s">
        <v>192</v>
      </c>
      <c r="D92" t="s">
        <v>194</v>
      </c>
      <c r="E92" t="s">
        <v>195</v>
      </c>
      <c r="F92" s="3">
        <f t="shared" si="18"/>
        <v>8.2357116377808737</v>
      </c>
      <c r="H92" t="str">
        <f t="shared" si="14"/>
        <v>2013-08-07</v>
      </c>
      <c r="I92" s="4">
        <f t="shared" si="11"/>
        <v>0.4150103314124689</v>
      </c>
      <c r="J92" s="26">
        <f t="shared" si="15"/>
        <v>-3.1999999999999806E-3</v>
      </c>
      <c r="K92" s="9">
        <f t="shared" si="19"/>
        <v>13.340145158462738</v>
      </c>
      <c r="L92" s="6">
        <f t="shared" si="16"/>
        <v>13.340145158462738</v>
      </c>
      <c r="M92" s="27">
        <f t="shared" si="9"/>
        <v>0</v>
      </c>
      <c r="N92" s="10">
        <f t="shared" si="21"/>
        <v>1</v>
      </c>
      <c r="O92" s="4">
        <f t="shared" si="17"/>
        <v>2.5000000000000001E-3</v>
      </c>
      <c r="P92" s="26">
        <f t="shared" ref="P92" si="22">K92/K80-1</f>
        <v>0.32425739509726537</v>
      </c>
      <c r="Q92" s="4">
        <f>(K92-MAX(K$12:K92))/MAX(K$12:K92)</f>
        <v>0</v>
      </c>
    </row>
    <row r="93" spans="3:17" customFormat="1">
      <c r="C93" s="37" t="s">
        <v>194</v>
      </c>
      <c r="D93" t="s">
        <v>196</v>
      </c>
      <c r="E93" t="s">
        <v>197</v>
      </c>
      <c r="F93" s="3">
        <f t="shared" si="18"/>
        <v>8.2093573605399754</v>
      </c>
      <c r="H93" t="str">
        <f t="shared" si="14"/>
        <v>2013-09-04</v>
      </c>
      <c r="I93" s="4">
        <f t="shared" si="11"/>
        <v>0.41048229835194894</v>
      </c>
      <c r="J93" s="4">
        <f t="shared" si="15"/>
        <v>7.0100000000000051E-2</v>
      </c>
      <c r="K93" s="9">
        <f t="shared" si="19"/>
        <v>13.297456693955658</v>
      </c>
      <c r="L93" s="6">
        <f t="shared" si="16"/>
        <v>13.297456693955658</v>
      </c>
      <c r="M93" s="6">
        <f t="shared" si="9"/>
        <v>0</v>
      </c>
      <c r="N93" s="10">
        <f t="shared" si="21"/>
        <v>1</v>
      </c>
      <c r="O93" s="4">
        <f t="shared" si="17"/>
        <v>2.5000000000000001E-3</v>
      </c>
      <c r="P93" s="4"/>
      <c r="Q93" s="4">
        <f>(K93-MAX(K$12:K93))/MAX(K$12:K93)</f>
        <v>-3.1999999999999407E-3</v>
      </c>
    </row>
    <row r="94" spans="3:17" customFormat="1">
      <c r="C94" s="37" t="s">
        <v>196</v>
      </c>
      <c r="D94" t="s">
        <v>198</v>
      </c>
      <c r="E94" t="s">
        <v>41</v>
      </c>
      <c r="F94" s="3">
        <f t="shared" si="18"/>
        <v>8.7848333115138288</v>
      </c>
      <c r="H94" t="str">
        <f t="shared" si="14"/>
        <v>2013-10-11</v>
      </c>
      <c r="I94" s="4">
        <f t="shared" si="11"/>
        <v>0.50935710746642071</v>
      </c>
      <c r="J94" s="4">
        <f t="shared" si="15"/>
        <v>3.3700000000000063E-2</v>
      </c>
      <c r="K94" s="9">
        <f t="shared" si="19"/>
        <v>14.229608408201949</v>
      </c>
      <c r="L94" s="6">
        <f t="shared" si="16"/>
        <v>14.229608408201949</v>
      </c>
      <c r="M94" s="6">
        <f t="shared" si="9"/>
        <v>0</v>
      </c>
      <c r="N94" s="10">
        <f t="shared" si="21"/>
        <v>1</v>
      </c>
      <c r="O94" s="4">
        <f t="shared" si="17"/>
        <v>2.5000000000000001E-3</v>
      </c>
      <c r="P94" s="4"/>
      <c r="Q94" s="4">
        <f>(K94-MAX(K$12:K94))/MAX(K$12:K94)</f>
        <v>0</v>
      </c>
    </row>
    <row r="95" spans="3:17" customFormat="1">
      <c r="C95" s="37" t="s">
        <v>198</v>
      </c>
      <c r="D95" t="s">
        <v>200</v>
      </c>
      <c r="E95" t="s">
        <v>201</v>
      </c>
      <c r="F95" s="3">
        <f t="shared" si="18"/>
        <v>9.0808821941118456</v>
      </c>
      <c r="H95" t="str">
        <f t="shared" si="14"/>
        <v>2013-11-08</v>
      </c>
      <c r="I95" s="4">
        <f t="shared" si="11"/>
        <v>0.56022244198803928</v>
      </c>
      <c r="J95" s="28">
        <f t="shared" si="15"/>
        <v>0.14880000000000004</v>
      </c>
      <c r="K95" s="9">
        <f t="shared" si="19"/>
        <v>14.709146211558355</v>
      </c>
      <c r="L95" s="6">
        <f t="shared" si="16"/>
        <v>14.709146211558355</v>
      </c>
      <c r="M95" s="29">
        <f t="shared" si="9"/>
        <v>0</v>
      </c>
      <c r="N95" s="10">
        <f t="shared" si="21"/>
        <v>1</v>
      </c>
      <c r="O95" s="4">
        <f t="shared" si="17"/>
        <v>2.5000000000000001E-3</v>
      </c>
      <c r="P95" s="28"/>
      <c r="Q95" s="4">
        <f>(K95-MAX(K$12:K95))/MAX(K$12:K95)</f>
        <v>0</v>
      </c>
    </row>
    <row r="96" spans="3:17" customFormat="1">
      <c r="C96" s="37" t="s">
        <v>200</v>
      </c>
      <c r="D96" t="s">
        <v>202</v>
      </c>
      <c r="E96" t="s">
        <v>203</v>
      </c>
      <c r="F96" s="3">
        <f t="shared" si="18"/>
        <v>10.432117464595688</v>
      </c>
      <c r="H96" t="str">
        <f t="shared" si="14"/>
        <v>2013-12-06</v>
      </c>
      <c r="I96" s="4">
        <f t="shared" si="11"/>
        <v>0.79238354135585953</v>
      </c>
      <c r="J96" s="4">
        <f t="shared" si="15"/>
        <v>1.8000000000000238E-3</v>
      </c>
      <c r="K96" s="9">
        <f t="shared" si="19"/>
        <v>16.897867167838239</v>
      </c>
      <c r="L96" s="6">
        <f t="shared" si="16"/>
        <v>16.897867167838239</v>
      </c>
      <c r="M96" s="6">
        <f t="shared" si="9"/>
        <v>0</v>
      </c>
      <c r="N96" s="10">
        <f t="shared" si="21"/>
        <v>1</v>
      </c>
      <c r="O96" s="4">
        <f t="shared" si="17"/>
        <v>2.5000000000000001E-3</v>
      </c>
      <c r="P96" s="4"/>
      <c r="Q96" s="4">
        <f>(K96-MAX(K$12:K96))/MAX(K$12:K96)</f>
        <v>0</v>
      </c>
    </row>
    <row r="97" spans="3:17" customFormat="1">
      <c r="C97" s="37" t="s">
        <v>202</v>
      </c>
      <c r="D97" t="s">
        <v>204</v>
      </c>
      <c r="E97" t="s">
        <v>205</v>
      </c>
      <c r="F97" s="3">
        <f t="shared" si="18"/>
        <v>10.450895276031961</v>
      </c>
      <c r="H97" t="str">
        <f t="shared" si="14"/>
        <v>2014-01-06</v>
      </c>
      <c r="I97" s="4">
        <f t="shared" si="11"/>
        <v>0.7956098317303002</v>
      </c>
      <c r="J97" s="4">
        <f t="shared" si="15"/>
        <v>0.1694</v>
      </c>
      <c r="K97" s="9">
        <f t="shared" si="19"/>
        <v>16.928283328740349</v>
      </c>
      <c r="L97" s="6">
        <f t="shared" si="16"/>
        <v>16.928283328740349</v>
      </c>
      <c r="M97" s="6">
        <f t="shared" si="9"/>
        <v>0</v>
      </c>
      <c r="N97" s="10">
        <f t="shared" si="21"/>
        <v>1</v>
      </c>
      <c r="O97" s="4">
        <f t="shared" si="17"/>
        <v>2.5000000000000001E-3</v>
      </c>
      <c r="P97" s="4"/>
      <c r="Q97" s="4">
        <f>(K97-MAX(K$12:K97))/MAX(K$12:K97)</f>
        <v>0</v>
      </c>
    </row>
    <row r="98" spans="3:17" customFormat="1">
      <c r="C98" s="37" t="s">
        <v>204</v>
      </c>
      <c r="D98" t="s">
        <v>207</v>
      </c>
      <c r="E98" t="s">
        <v>208</v>
      </c>
      <c r="F98" s="3">
        <f t="shared" si="18"/>
        <v>12.221276935791774</v>
      </c>
      <c r="H98" t="str">
        <f t="shared" si="14"/>
        <v>2014-02-10</v>
      </c>
      <c r="I98" s="4">
        <f t="shared" si="11"/>
        <v>1.0997861372254127</v>
      </c>
      <c r="J98" s="4">
        <f t="shared" si="15"/>
        <v>0.23209999999999997</v>
      </c>
      <c r="K98" s="9">
        <f t="shared" si="19"/>
        <v>19.795934524628965</v>
      </c>
      <c r="L98" s="6">
        <f t="shared" si="16"/>
        <v>19.795934524628965</v>
      </c>
      <c r="M98" s="6">
        <f t="shared" si="9"/>
        <v>0</v>
      </c>
      <c r="N98" s="10">
        <f t="shared" si="21"/>
        <v>1</v>
      </c>
      <c r="O98" s="4">
        <f t="shared" si="17"/>
        <v>2.5000000000000001E-3</v>
      </c>
      <c r="P98" s="4"/>
      <c r="Q98" s="4">
        <f>(K98-MAX(K$12:K98))/MAX(K$12:K98)</f>
        <v>0</v>
      </c>
    </row>
    <row r="99" spans="3:17" customFormat="1">
      <c r="C99" s="37" t="s">
        <v>207</v>
      </c>
      <c r="D99" t="s">
        <v>209</v>
      </c>
      <c r="E99" t="s">
        <v>210</v>
      </c>
      <c r="F99" s="3">
        <f t="shared" si="18"/>
        <v>15.057835312589045</v>
      </c>
      <c r="H99" t="str">
        <f t="shared" si="14"/>
        <v>2014-03-10</v>
      </c>
      <c r="I99" s="4">
        <f t="shared" si="11"/>
        <v>1.5871464996754314</v>
      </c>
      <c r="J99" s="4">
        <f t="shared" si="15"/>
        <v>7.8400000000000025E-2</v>
      </c>
      <c r="K99" s="9">
        <f t="shared" si="19"/>
        <v>24.390570927795348</v>
      </c>
      <c r="L99" s="6">
        <f t="shared" si="16"/>
        <v>24.390570927795348</v>
      </c>
      <c r="M99" s="6">
        <f t="shared" si="9"/>
        <v>0</v>
      </c>
      <c r="N99" s="10">
        <f t="shared" si="21"/>
        <v>1</v>
      </c>
      <c r="O99" s="4">
        <f t="shared" si="17"/>
        <v>2.5000000000000001E-3</v>
      </c>
      <c r="P99" s="4"/>
      <c r="Q99" s="4">
        <f>(K99-MAX(K$12:K99))/MAX(K$12:K99)</f>
        <v>0</v>
      </c>
    </row>
    <row r="100" spans="3:17" customFormat="1">
      <c r="C100" s="37" t="s">
        <v>209</v>
      </c>
      <c r="D100" t="s">
        <v>212</v>
      </c>
      <c r="E100" t="s">
        <v>213</v>
      </c>
      <c r="F100" s="3">
        <f t="shared" si="18"/>
        <v>16.238369601096025</v>
      </c>
      <c r="H100" t="str">
        <f t="shared" si="14"/>
        <v>2014-04-08</v>
      </c>
      <c r="I100" s="4">
        <f t="shared" si="11"/>
        <v>1.7899787852499847</v>
      </c>
      <c r="J100" s="4">
        <f t="shared" si="15"/>
        <v>3.2000000000000028E-2</v>
      </c>
      <c r="K100" s="9">
        <f t="shared" si="19"/>
        <v>26.302791688534505</v>
      </c>
      <c r="L100" s="6">
        <f t="shared" si="16"/>
        <v>26.302791688534505</v>
      </c>
      <c r="M100" s="6">
        <f t="shared" si="9"/>
        <v>0</v>
      </c>
      <c r="N100" s="10">
        <f t="shared" si="21"/>
        <v>1</v>
      </c>
      <c r="O100" s="4">
        <f t="shared" si="17"/>
        <v>2.5000000000000001E-3</v>
      </c>
      <c r="P100" s="4"/>
      <c r="Q100" s="4">
        <f>(K100-MAX(K$12:K100))/MAX(K$12:K100)</f>
        <v>0</v>
      </c>
    </row>
    <row r="101" spans="3:17" customFormat="1">
      <c r="C101" s="37" t="s">
        <v>212</v>
      </c>
      <c r="D101" t="s">
        <v>214</v>
      </c>
      <c r="E101" t="s">
        <v>215</v>
      </c>
      <c r="F101" s="3">
        <f t="shared" si="18"/>
        <v>16.757997428331098</v>
      </c>
      <c r="H101" t="str">
        <f t="shared" si="14"/>
        <v>2014-05-08</v>
      </c>
      <c r="I101" s="4">
        <f t="shared" si="11"/>
        <v>1.8792581063779843</v>
      </c>
      <c r="J101" s="4">
        <f t="shared" si="15"/>
        <v>7.1600000000000108E-2</v>
      </c>
      <c r="K101" s="9">
        <f t="shared" si="19"/>
        <v>27.144481022567611</v>
      </c>
      <c r="L101" s="6">
        <f t="shared" si="16"/>
        <v>27.144481022567611</v>
      </c>
      <c r="M101" s="6">
        <f t="shared" si="9"/>
        <v>0</v>
      </c>
      <c r="N101" s="10">
        <f t="shared" si="21"/>
        <v>1</v>
      </c>
      <c r="O101" s="4">
        <f t="shared" si="17"/>
        <v>2.5000000000000001E-3</v>
      </c>
      <c r="P101" s="4"/>
      <c r="Q101" s="4">
        <f>(K101-MAX(K$12:K101))/MAX(K$12:K101)</f>
        <v>0</v>
      </c>
    </row>
    <row r="102" spans="3:17" customFormat="1">
      <c r="C102" s="37" t="s">
        <v>214</v>
      </c>
      <c r="D102" t="s">
        <v>216</v>
      </c>
      <c r="E102" t="s">
        <v>217</v>
      </c>
      <c r="F102" s="3">
        <f t="shared" si="18"/>
        <v>17.957870044199606</v>
      </c>
      <c r="H102" t="str">
        <f t="shared" si="14"/>
        <v>2014-06-06</v>
      </c>
      <c r="I102" s="4">
        <f t="shared" si="11"/>
        <v>2.085412986794648</v>
      </c>
      <c r="J102" s="4">
        <f t="shared" si="15"/>
        <v>8.1700000000000106E-2</v>
      </c>
      <c r="K102" s="9">
        <f t="shared" si="19"/>
        <v>29.088025863783454</v>
      </c>
      <c r="L102" s="6">
        <f t="shared" si="16"/>
        <v>29.088025863783454</v>
      </c>
      <c r="M102" s="6">
        <f t="shared" ref="M102:M165" si="23">K102-L102</f>
        <v>0</v>
      </c>
      <c r="N102" s="10">
        <f t="shared" si="21"/>
        <v>1</v>
      </c>
      <c r="O102" s="4">
        <f t="shared" si="17"/>
        <v>2.5000000000000001E-3</v>
      </c>
      <c r="P102" s="4"/>
      <c r="Q102" s="4">
        <f>(K102-MAX(K$12:K102))/MAX(K$12:K102)</f>
        <v>0</v>
      </c>
    </row>
    <row r="103" spans="3:17" customFormat="1">
      <c r="C103" s="37" t="s">
        <v>216</v>
      </c>
      <c r="D103" t="s">
        <v>218</v>
      </c>
      <c r="E103" t="s">
        <v>219</v>
      </c>
      <c r="F103" s="3">
        <f t="shared" si="18"/>
        <v>19.425028026810715</v>
      </c>
      <c r="H103" t="str">
        <f t="shared" si="14"/>
        <v>2014-07-04</v>
      </c>
      <c r="I103" s="4">
        <f t="shared" si="11"/>
        <v>2.3374912278157711</v>
      </c>
      <c r="J103" s="4">
        <f t="shared" si="15"/>
        <v>6.6200000000000037E-2</v>
      </c>
      <c r="K103" s="9">
        <f t="shared" si="19"/>
        <v>31.464517576854565</v>
      </c>
      <c r="L103" s="6">
        <f t="shared" si="16"/>
        <v>31.464517576854565</v>
      </c>
      <c r="M103" s="6">
        <f t="shared" si="23"/>
        <v>0</v>
      </c>
      <c r="N103" s="10">
        <f t="shared" si="21"/>
        <v>1</v>
      </c>
      <c r="O103" s="4">
        <f t="shared" si="17"/>
        <v>2.5000000000000001E-3</v>
      </c>
      <c r="P103" s="4"/>
      <c r="Q103" s="4">
        <f>(K103-MAX(K$12:K103))/MAX(K$12:K103)</f>
        <v>0</v>
      </c>
    </row>
    <row r="104" spans="3:17" customFormat="1">
      <c r="C104" s="37" t="s">
        <v>218</v>
      </c>
      <c r="D104" t="s">
        <v>220</v>
      </c>
      <c r="E104" t="s">
        <v>221</v>
      </c>
      <c r="F104" s="3">
        <f t="shared" si="18"/>
        <v>20.710964882185586</v>
      </c>
      <c r="H104" t="str">
        <f t="shared" si="14"/>
        <v>2014-08-01</v>
      </c>
      <c r="I104" s="4">
        <f t="shared" si="11"/>
        <v>2.5584331470971757</v>
      </c>
      <c r="J104" s="22">
        <f t="shared" si="15"/>
        <v>5.5800000000000072E-2</v>
      </c>
      <c r="K104" s="9">
        <f t="shared" si="19"/>
        <v>33.547468640442339</v>
      </c>
      <c r="L104" s="6">
        <f t="shared" si="16"/>
        <v>33.547468640442339</v>
      </c>
      <c r="M104" s="23">
        <f t="shared" si="23"/>
        <v>0</v>
      </c>
      <c r="N104" s="10">
        <f t="shared" si="21"/>
        <v>1</v>
      </c>
      <c r="O104" s="4">
        <f t="shared" si="17"/>
        <v>2.5000000000000001E-3</v>
      </c>
      <c r="P104" s="22">
        <f t="shared" ref="P104" si="24">K104/K92-1</f>
        <v>1.5147753822723926</v>
      </c>
      <c r="Q104" s="4">
        <f>(K104-MAX(K$12:K104))/MAX(K$12:K104)</f>
        <v>0</v>
      </c>
    </row>
    <row r="105" spans="3:17" customFormat="1">
      <c r="C105" s="37" t="s">
        <v>220</v>
      </c>
      <c r="D105" t="s">
        <v>223</v>
      </c>
      <c r="E105" t="s">
        <v>224</v>
      </c>
      <c r="F105" s="3">
        <f t="shared" si="18"/>
        <v>21.866636722611542</v>
      </c>
      <c r="H105" t="str">
        <f t="shared" si="14"/>
        <v>2014-08-29</v>
      </c>
      <c r="I105" s="4">
        <f t="shared" si="11"/>
        <v>2.7569937167051979</v>
      </c>
      <c r="J105" s="4">
        <f t="shared" si="15"/>
        <v>0.10840000000000005</v>
      </c>
      <c r="K105" s="9">
        <f t="shared" si="19"/>
        <v>35.419417390579028</v>
      </c>
      <c r="L105" s="6">
        <f t="shared" si="16"/>
        <v>35.419417390579028</v>
      </c>
      <c r="M105" s="6">
        <f t="shared" si="23"/>
        <v>0</v>
      </c>
      <c r="N105" s="10">
        <f t="shared" si="21"/>
        <v>1</v>
      </c>
      <c r="O105" s="4">
        <f t="shared" si="17"/>
        <v>2.5000000000000001E-3</v>
      </c>
      <c r="P105" s="4"/>
      <c r="Q105" s="4">
        <f>(K105-MAX(K$12:K105))/MAX(K$12:K105)</f>
        <v>0</v>
      </c>
    </row>
    <row r="106" spans="3:17" customFormat="1">
      <c r="C106" s="37" t="s">
        <v>223</v>
      </c>
      <c r="D106" t="s">
        <v>226</v>
      </c>
      <c r="E106" t="s">
        <v>227</v>
      </c>
      <c r="F106" s="3">
        <f t="shared" si="18"/>
        <v>24.236980143342635</v>
      </c>
      <c r="H106" t="str">
        <f t="shared" si="14"/>
        <v>2014-09-29</v>
      </c>
      <c r="I106" s="4">
        <f t="shared" si="11"/>
        <v>3.1642518355960414</v>
      </c>
      <c r="J106" s="4">
        <f t="shared" si="15"/>
        <v>9.6700000000000008E-2</v>
      </c>
      <c r="K106" s="9">
        <f t="shared" si="19"/>
        <v>39.258882235717799</v>
      </c>
      <c r="L106" s="6">
        <f t="shared" si="16"/>
        <v>39.258882235717799</v>
      </c>
      <c r="M106" s="6">
        <f t="shared" si="23"/>
        <v>0</v>
      </c>
      <c r="N106" s="10">
        <f t="shared" si="21"/>
        <v>1</v>
      </c>
      <c r="O106" s="4">
        <f t="shared" si="17"/>
        <v>2.5000000000000001E-3</v>
      </c>
      <c r="P106" s="4"/>
      <c r="Q106" s="4">
        <f>(K106-MAX(K$12:K106))/MAX(K$12:K106)</f>
        <v>0</v>
      </c>
    </row>
    <row r="107" spans="3:17" customFormat="1">
      <c r="C107" s="37" t="s">
        <v>226</v>
      </c>
      <c r="D107" t="s">
        <v>228</v>
      </c>
      <c r="E107" t="s">
        <v>229</v>
      </c>
      <c r="F107" s="3">
        <f t="shared" si="18"/>
        <v>26.580696123203868</v>
      </c>
      <c r="H107" t="str">
        <f t="shared" si="14"/>
        <v>2014-11-03</v>
      </c>
      <c r="I107" s="4">
        <f t="shared" si="11"/>
        <v>3.5669349880981791</v>
      </c>
      <c r="J107" s="4">
        <f t="shared" si="15"/>
        <v>5.0499999999999989E-2</v>
      </c>
      <c r="K107" s="9">
        <f t="shared" si="19"/>
        <v>43.055216147911707</v>
      </c>
      <c r="L107" s="6">
        <f t="shared" si="16"/>
        <v>43.055216147911707</v>
      </c>
      <c r="M107" s="6">
        <f t="shared" si="23"/>
        <v>0</v>
      </c>
      <c r="N107" s="10">
        <f t="shared" si="21"/>
        <v>1</v>
      </c>
      <c r="O107" s="4">
        <f t="shared" si="17"/>
        <v>2.5000000000000001E-3</v>
      </c>
      <c r="P107" s="4"/>
      <c r="Q107" s="4">
        <f>(K107-MAX(K$12:K107))/MAX(K$12:K107)</f>
        <v>0</v>
      </c>
    </row>
    <row r="108" spans="3:17" customFormat="1">
      <c r="C108" s="37" t="s">
        <v>228</v>
      </c>
      <c r="D108" t="s">
        <v>230</v>
      </c>
      <c r="E108" t="s">
        <v>231</v>
      </c>
      <c r="F108" s="3">
        <f t="shared" si="18"/>
        <v>27.923021277425661</v>
      </c>
      <c r="H108" t="str">
        <f t="shared" si="14"/>
        <v>2014-12-01</v>
      </c>
      <c r="I108" s="4">
        <f t="shared" si="11"/>
        <v>3.7975652049971371</v>
      </c>
      <c r="J108" s="4">
        <f t="shared" si="15"/>
        <v>-4.3200000000000127E-2</v>
      </c>
      <c r="K108" s="9">
        <f t="shared" si="19"/>
        <v>45.229504563381248</v>
      </c>
      <c r="L108" s="6">
        <f t="shared" si="16"/>
        <v>45.229504563381248</v>
      </c>
      <c r="M108" s="6">
        <f t="shared" si="23"/>
        <v>0</v>
      </c>
      <c r="N108" s="10">
        <f t="shared" si="21"/>
        <v>1</v>
      </c>
      <c r="O108" s="4">
        <f t="shared" si="17"/>
        <v>2.5000000000000001E-3</v>
      </c>
      <c r="P108" s="4"/>
      <c r="Q108" s="4">
        <f>(K108-MAX(K$12:K108))/MAX(K$12:K108)</f>
        <v>0</v>
      </c>
    </row>
    <row r="109" spans="3:17" customFormat="1">
      <c r="C109" s="37" t="s">
        <v>230</v>
      </c>
      <c r="D109" t="s">
        <v>232</v>
      </c>
      <c r="E109" t="s">
        <v>233</v>
      </c>
      <c r="F109" s="3">
        <f t="shared" si="18"/>
        <v>26.716746758240873</v>
      </c>
      <c r="H109" t="str">
        <f t="shared" si="14"/>
        <v>2014-12-29</v>
      </c>
      <c r="I109" s="4">
        <f t="shared" si="11"/>
        <v>3.590310388141261</v>
      </c>
      <c r="J109" s="4">
        <f t="shared" si="15"/>
        <v>2.4999999999999467E-3</v>
      </c>
      <c r="K109" s="9">
        <f t="shared" si="19"/>
        <v>43.275589966243174</v>
      </c>
      <c r="L109" s="6">
        <f t="shared" si="16"/>
        <v>0</v>
      </c>
      <c r="M109" s="6">
        <f t="shared" si="23"/>
        <v>43.275589966243174</v>
      </c>
      <c r="N109" s="10">
        <f t="shared" si="21"/>
        <v>0</v>
      </c>
      <c r="O109" s="4">
        <f t="shared" si="17"/>
        <v>2.5000000000000001E-3</v>
      </c>
      <c r="P109" s="4"/>
      <c r="Q109" s="4">
        <f>(K109-MAX(K$12:K109))/MAX(K$12:K109)</f>
        <v>-4.3200000000000079E-2</v>
      </c>
    </row>
    <row r="110" spans="3:17" customFormat="1">
      <c r="C110" s="37" t="s">
        <v>232</v>
      </c>
      <c r="D110" t="s">
        <v>234</v>
      </c>
      <c r="E110" t="s">
        <v>235</v>
      </c>
      <c r="F110" s="3">
        <f t="shared" si="18"/>
        <v>30.927306047339634</v>
      </c>
      <c r="H110" t="str">
        <f t="shared" si="14"/>
        <v>2015-01-28</v>
      </c>
      <c r="I110" s="4">
        <f t="shared" si="11"/>
        <v>4.3137433053123235</v>
      </c>
      <c r="J110" s="4">
        <f t="shared" si="15"/>
        <v>0.2027000000000001</v>
      </c>
      <c r="K110" s="9">
        <f t="shared" si="19"/>
        <v>43.383778941158781</v>
      </c>
      <c r="L110" s="6">
        <f t="shared" si="16"/>
        <v>43.383778941158781</v>
      </c>
      <c r="M110" s="6">
        <f t="shared" si="23"/>
        <v>0</v>
      </c>
      <c r="N110" s="10">
        <f t="shared" si="21"/>
        <v>1</v>
      </c>
      <c r="O110" s="4">
        <f t="shared" si="17"/>
        <v>2.5000000000000001E-3</v>
      </c>
      <c r="P110" s="4"/>
      <c r="Q110" s="4">
        <f>(K110-MAX(K$12:K110))/MAX(K$12:K110)</f>
        <v>-4.0808000000000115E-2</v>
      </c>
    </row>
    <row r="111" spans="3:17" customFormat="1">
      <c r="C111" s="37" t="s">
        <v>234</v>
      </c>
      <c r="D111" t="s">
        <v>237</v>
      </c>
      <c r="E111" t="s">
        <v>238</v>
      </c>
      <c r="F111" s="3">
        <f t="shared" si="18"/>
        <v>37.196270983135378</v>
      </c>
      <c r="H111" t="str">
        <f t="shared" si="14"/>
        <v>2015-03-04</v>
      </c>
      <c r="I111" s="4">
        <f t="shared" si="11"/>
        <v>5.3908390732991309</v>
      </c>
      <c r="J111" s="4">
        <f t="shared" si="15"/>
        <v>0.32319999999999993</v>
      </c>
      <c r="K111" s="9">
        <f t="shared" si="19"/>
        <v>52.177670932531669</v>
      </c>
      <c r="L111" s="6">
        <f t="shared" si="16"/>
        <v>52.177670932531669</v>
      </c>
      <c r="M111" s="6">
        <f t="shared" si="23"/>
        <v>0</v>
      </c>
      <c r="N111" s="10">
        <f t="shared" si="21"/>
        <v>1</v>
      </c>
      <c r="O111" s="4">
        <f t="shared" si="17"/>
        <v>2.5000000000000001E-3</v>
      </c>
      <c r="P111" s="4"/>
      <c r="Q111" s="4">
        <f>(K111-MAX(K$12:K111))/MAX(K$12:K111)</f>
        <v>0</v>
      </c>
    </row>
    <row r="112" spans="3:17" customFormat="1">
      <c r="C112" s="37" t="s">
        <v>237</v>
      </c>
      <c r="D112" t="s">
        <v>240</v>
      </c>
      <c r="E112" t="s">
        <v>206</v>
      </c>
      <c r="F112" s="3">
        <f t="shared" si="18"/>
        <v>49.218105764884726</v>
      </c>
      <c r="H112" t="str">
        <f t="shared" si="14"/>
        <v>2015-04-01</v>
      </c>
      <c r="I112" s="4">
        <f t="shared" ref="I112:I120" si="25">F112/MIN(F77:F112)-1</f>
        <v>7.4563582617894095</v>
      </c>
      <c r="J112" s="4">
        <f t="shared" si="15"/>
        <v>0.15650000000000008</v>
      </c>
      <c r="K112" s="9">
        <f t="shared" si="19"/>
        <v>69.041494177925898</v>
      </c>
      <c r="L112" s="6">
        <f t="shared" si="16"/>
        <v>69.041494177925898</v>
      </c>
      <c r="M112" s="6">
        <f t="shared" si="23"/>
        <v>0</v>
      </c>
      <c r="N112" s="10">
        <f t="shared" si="21"/>
        <v>1</v>
      </c>
      <c r="O112" s="4">
        <f t="shared" si="17"/>
        <v>2.5000000000000001E-3</v>
      </c>
      <c r="P112" s="4"/>
      <c r="Q112" s="4">
        <f>(K112-MAX(K$12:K112))/MAX(K$12:K112)</f>
        <v>0</v>
      </c>
    </row>
    <row r="113" spans="3:17" customFormat="1">
      <c r="C113" s="37" t="s">
        <v>240</v>
      </c>
      <c r="D113" t="s">
        <v>241</v>
      </c>
      <c r="E113" t="s">
        <v>242</v>
      </c>
      <c r="F113" s="3">
        <f t="shared" si="18"/>
        <v>56.920739317089186</v>
      </c>
      <c r="H113" t="str">
        <f t="shared" si="14"/>
        <v>2015-04-30</v>
      </c>
      <c r="I113" s="4">
        <f t="shared" si="25"/>
        <v>8.779778329759452</v>
      </c>
      <c r="J113" s="4">
        <f t="shared" si="15"/>
        <v>0.66959999999999997</v>
      </c>
      <c r="K113" s="9">
        <f t="shared" si="19"/>
        <v>79.846488016771303</v>
      </c>
      <c r="L113" s="6">
        <f t="shared" si="16"/>
        <v>79.846488016771303</v>
      </c>
      <c r="M113" s="6">
        <f t="shared" si="23"/>
        <v>0</v>
      </c>
      <c r="N113" s="10">
        <f t="shared" si="21"/>
        <v>1</v>
      </c>
      <c r="O113" s="4">
        <f t="shared" si="17"/>
        <v>2.5000000000000001E-3</v>
      </c>
      <c r="P113" s="4"/>
      <c r="Q113" s="4">
        <f>(K113-MAX(K$12:K113))/MAX(K$12:K113)</f>
        <v>0</v>
      </c>
    </row>
    <row r="114" spans="3:17" customFormat="1">
      <c r="C114" s="37" t="s">
        <v>241</v>
      </c>
      <c r="D114" t="s">
        <v>244</v>
      </c>
      <c r="E114" t="s">
        <v>245</v>
      </c>
      <c r="F114" s="3">
        <f t="shared" si="18"/>
        <v>95.0348663638121</v>
      </c>
      <c r="H114" t="str">
        <f t="shared" si="14"/>
        <v>2015-05-29</v>
      </c>
      <c r="I114" s="4">
        <f t="shared" si="25"/>
        <v>15.328317899366379</v>
      </c>
      <c r="J114" s="4">
        <f t="shared" si="15"/>
        <v>2.4999999999999467E-3</v>
      </c>
      <c r="K114" s="9">
        <f t="shared" si="19"/>
        <v>133.31169639280137</v>
      </c>
      <c r="L114" s="6">
        <f t="shared" si="16"/>
        <v>0</v>
      </c>
      <c r="M114" s="6">
        <f t="shared" si="23"/>
        <v>133.31169639280137</v>
      </c>
      <c r="N114" s="10">
        <f t="shared" si="21"/>
        <v>0</v>
      </c>
      <c r="O114" s="4">
        <f t="shared" si="17"/>
        <v>2.5000000000000001E-3</v>
      </c>
      <c r="P114" s="4"/>
      <c r="Q114" s="4">
        <f>(K114-MAX(K$12:K114))/MAX(K$12:K114)</f>
        <v>0</v>
      </c>
    </row>
    <row r="115" spans="3:17" customFormat="1">
      <c r="C115" s="37" t="s">
        <v>244</v>
      </c>
      <c r="D115" t="s">
        <v>247</v>
      </c>
      <c r="E115" t="s">
        <v>27</v>
      </c>
      <c r="F115" s="3">
        <f t="shared" si="18"/>
        <v>73.490462159135902</v>
      </c>
      <c r="H115" t="str">
        <f t="shared" si="14"/>
        <v>2015-06-29</v>
      </c>
      <c r="I115" s="4">
        <f t="shared" si="25"/>
        <v>11.626688231580022</v>
      </c>
      <c r="J115" s="4">
        <f t="shared" si="15"/>
        <v>2.4999999999999467E-3</v>
      </c>
      <c r="K115" s="9">
        <f t="shared" si="19"/>
        <v>133.64497563378336</v>
      </c>
      <c r="L115" s="6">
        <f t="shared" si="16"/>
        <v>0</v>
      </c>
      <c r="M115" s="6">
        <f t="shared" si="23"/>
        <v>133.64497563378336</v>
      </c>
      <c r="N115" s="10">
        <f t="shared" si="21"/>
        <v>0</v>
      </c>
      <c r="O115" s="4">
        <f t="shared" si="17"/>
        <v>2.5000000000000001E-3</v>
      </c>
      <c r="P115" s="4"/>
      <c r="Q115" s="4">
        <f>(K115-MAX(K$12:K115))/MAX(K$12:K115)</f>
        <v>0</v>
      </c>
    </row>
    <row r="116" spans="3:17" customFormat="1">
      <c r="C116" s="37" t="s">
        <v>247</v>
      </c>
      <c r="D116" t="s">
        <v>249</v>
      </c>
      <c r="E116" t="s">
        <v>250</v>
      </c>
      <c r="F116" s="3">
        <f t="shared" si="18"/>
        <v>68.25794125340542</v>
      </c>
      <c r="H116" t="str">
        <f t="shared" si="14"/>
        <v>2015-07-27</v>
      </c>
      <c r="I116" s="4">
        <f t="shared" si="25"/>
        <v>10.727668029491523</v>
      </c>
      <c r="J116" s="22">
        <f t="shared" si="15"/>
        <v>2.4999999999999467E-3</v>
      </c>
      <c r="K116" s="9">
        <f t="shared" si="19"/>
        <v>133.97908807286782</v>
      </c>
      <c r="L116" s="6">
        <f t="shared" si="16"/>
        <v>0</v>
      </c>
      <c r="M116" s="23">
        <f t="shared" si="23"/>
        <v>133.97908807286782</v>
      </c>
      <c r="N116" s="10">
        <f t="shared" si="21"/>
        <v>0</v>
      </c>
      <c r="O116" s="4">
        <f t="shared" si="17"/>
        <v>2.5000000000000001E-3</v>
      </c>
      <c r="P116" s="22">
        <f t="shared" ref="P116" si="26">K116/K104-1</f>
        <v>2.9937167691797937</v>
      </c>
      <c r="Q116" s="4">
        <f>(K116-MAX(K$12:K116))/MAX(K$12:K116)</f>
        <v>0</v>
      </c>
    </row>
    <row r="117" spans="3:17" customFormat="1">
      <c r="C117" s="37" t="s">
        <v>249</v>
      </c>
      <c r="D117" t="s">
        <v>252</v>
      </c>
      <c r="E117" t="s">
        <v>253</v>
      </c>
      <c r="F117" s="3">
        <f t="shared" si="18"/>
        <v>63.787046101307368</v>
      </c>
      <c r="H117" t="str">
        <f t="shared" si="14"/>
        <v>2015-08-24</v>
      </c>
      <c r="I117" s="4">
        <f t="shared" si="25"/>
        <v>9.9595057735598296</v>
      </c>
      <c r="J117" s="4">
        <f t="shared" si="15"/>
        <v>2.4999999999999467E-3</v>
      </c>
      <c r="K117" s="9">
        <f t="shared" si="19"/>
        <v>134.31403579304998</v>
      </c>
      <c r="L117" s="6">
        <f t="shared" si="16"/>
        <v>0</v>
      </c>
      <c r="M117" s="6">
        <f t="shared" si="23"/>
        <v>134.31403579304998</v>
      </c>
      <c r="N117" s="10">
        <f t="shared" si="21"/>
        <v>0</v>
      </c>
      <c r="O117" s="4">
        <f t="shared" si="17"/>
        <v>2.5000000000000001E-3</v>
      </c>
      <c r="P117" s="4"/>
      <c r="Q117" s="4">
        <f>(K117-MAX(K$12:K117))/MAX(K$12:K117)</f>
        <v>0</v>
      </c>
    </row>
    <row r="118" spans="3:17" customFormat="1">
      <c r="C118" s="37" t="s">
        <v>252</v>
      </c>
      <c r="D118" t="s">
        <v>254</v>
      </c>
      <c r="E118" t="s">
        <v>15</v>
      </c>
      <c r="F118" s="3">
        <f t="shared" si="18"/>
        <v>62.575092225382527</v>
      </c>
      <c r="H118" t="str">
        <f t="shared" si="14"/>
        <v>2015-09-23</v>
      </c>
      <c r="I118" s="4">
        <f t="shared" si="25"/>
        <v>9.7512751638621928</v>
      </c>
      <c r="J118" s="4">
        <f t="shared" si="15"/>
        <v>2.4999999999999467E-3</v>
      </c>
      <c r="K118" s="9">
        <f t="shared" si="19"/>
        <v>134.64982088253259</v>
      </c>
      <c r="L118" s="6">
        <f t="shared" si="16"/>
        <v>0</v>
      </c>
      <c r="M118" s="6">
        <f t="shared" si="23"/>
        <v>134.64982088253259</v>
      </c>
      <c r="N118" s="10">
        <f t="shared" si="21"/>
        <v>0</v>
      </c>
      <c r="O118" s="4">
        <f t="shared" si="17"/>
        <v>2.5000000000000001E-3</v>
      </c>
      <c r="P118" s="4"/>
      <c r="Q118" s="4">
        <f>(K118-MAX(K$12:K118))/MAX(K$12:K118)</f>
        <v>0</v>
      </c>
    </row>
    <row r="119" spans="3:17" customFormat="1">
      <c r="C119" s="37" t="s">
        <v>254</v>
      </c>
      <c r="D119" t="s">
        <v>255</v>
      </c>
      <c r="E119" t="s">
        <v>256</v>
      </c>
      <c r="F119" s="3">
        <f t="shared" si="18"/>
        <v>73.006360099353799</v>
      </c>
      <c r="H119" t="str">
        <f t="shared" si="14"/>
        <v>2015-10-28</v>
      </c>
      <c r="I119" s="4">
        <f t="shared" si="25"/>
        <v>11.543512733678021</v>
      </c>
      <c r="J119" s="4">
        <f t="shared" si="15"/>
        <v>0.37119999999999997</v>
      </c>
      <c r="K119" s="9">
        <f t="shared" si="19"/>
        <v>134.98644543473893</v>
      </c>
      <c r="L119" s="6">
        <f t="shared" si="16"/>
        <v>134.98644543473893</v>
      </c>
      <c r="M119" s="6">
        <f t="shared" si="23"/>
        <v>0</v>
      </c>
      <c r="N119" s="10">
        <f t="shared" si="21"/>
        <v>1</v>
      </c>
      <c r="O119" s="4">
        <f t="shared" si="17"/>
        <v>2.5000000000000001E-3</v>
      </c>
      <c r="P119" s="4"/>
      <c r="Q119" s="4">
        <f>(K119-MAX(K$12:K119))/MAX(K$12:K119)</f>
        <v>0</v>
      </c>
    </row>
    <row r="120" spans="3:17" customFormat="1">
      <c r="C120" s="37" t="s">
        <v>255</v>
      </c>
      <c r="D120" t="s">
        <v>257</v>
      </c>
      <c r="E120" t="s">
        <v>258</v>
      </c>
      <c r="F120" s="3">
        <f t="shared" si="18"/>
        <v>100.10632096823393</v>
      </c>
      <c r="H120" t="str">
        <f t="shared" si="14"/>
        <v>2015-11-25</v>
      </c>
      <c r="I120" s="4">
        <f t="shared" si="25"/>
        <v>14.008710367600182</v>
      </c>
      <c r="J120" s="4">
        <f t="shared" si="15"/>
        <v>2.4999999999999467E-3</v>
      </c>
      <c r="K120" s="9">
        <f t="shared" si="19"/>
        <v>185.09341398011401</v>
      </c>
      <c r="L120" s="6">
        <f t="shared" si="16"/>
        <v>0</v>
      </c>
      <c r="M120" s="6">
        <f t="shared" si="23"/>
        <v>185.09341398011401</v>
      </c>
      <c r="N120" s="10">
        <f t="shared" si="21"/>
        <v>0</v>
      </c>
      <c r="O120" s="4">
        <f t="shared" si="17"/>
        <v>2.5000000000000001E-3</v>
      </c>
      <c r="P120" s="4"/>
      <c r="Q120" s="4">
        <f>(K120-MAX(K$12:K120))/MAX(K$12:K120)</f>
        <v>0</v>
      </c>
    </row>
    <row r="121" spans="3:17" customFormat="1">
      <c r="C121" s="37"/>
      <c r="F121" s="3">
        <f t="shared" si="18"/>
        <v>97.103131339186916</v>
      </c>
      <c r="I121" s="4"/>
      <c r="J121" s="4"/>
      <c r="K121" s="9">
        <f t="shared" si="19"/>
        <v>185.55614751506428</v>
      </c>
      <c r="L121" s="6"/>
      <c r="M121" s="6"/>
      <c r="N121" s="10"/>
      <c r="O121" s="4"/>
      <c r="P121" s="4"/>
      <c r="Q121" s="4"/>
    </row>
    <row r="122" spans="3:17" customFormat="1">
      <c r="C122" s="37"/>
      <c r="F122" s="3"/>
      <c r="I122" s="4"/>
      <c r="J122" s="4"/>
      <c r="K122" s="9"/>
      <c r="L122" s="6"/>
      <c r="M122" s="6"/>
      <c r="N122" s="10"/>
      <c r="O122" s="4"/>
      <c r="P122" s="4"/>
      <c r="Q122" s="4"/>
    </row>
    <row r="123" spans="3:17" customFormat="1">
      <c r="C123" s="37"/>
      <c r="F123" s="3"/>
      <c r="I123" s="4"/>
      <c r="J123" s="4"/>
      <c r="K123" s="9"/>
      <c r="L123" s="6"/>
      <c r="M123" s="6"/>
      <c r="N123" s="10"/>
      <c r="O123" s="4"/>
      <c r="P123" s="4"/>
      <c r="Q123" s="4"/>
    </row>
    <row r="124" spans="3:17" customFormat="1">
      <c r="C124" s="37"/>
      <c r="F124" s="3"/>
      <c r="I124" s="4"/>
      <c r="J124" s="4"/>
      <c r="K124" s="9"/>
      <c r="L124" s="6"/>
      <c r="M124" s="6"/>
      <c r="N124" s="10"/>
      <c r="O124" s="4"/>
      <c r="P124" s="4"/>
      <c r="Q124" s="4">
        <f>MIN(Q11:Q120)</f>
        <v>-0.24644295812254702</v>
      </c>
    </row>
    <row r="125" spans="3:17" customFormat="1">
      <c r="C125" s="37"/>
      <c r="F125" s="3"/>
      <c r="I125" s="4"/>
      <c r="J125" s="4"/>
      <c r="K125" s="9"/>
      <c r="L125" s="6"/>
      <c r="M125" s="6"/>
      <c r="N125" s="10"/>
      <c r="O125" s="4"/>
      <c r="P125" s="4"/>
      <c r="Q125" s="4"/>
    </row>
    <row r="126" spans="3:17" customFormat="1">
      <c r="C126" s="37"/>
      <c r="F126" s="3"/>
      <c r="H126" t="s">
        <v>2634</v>
      </c>
      <c r="I126" s="34">
        <f>MAX(I11:I120)</f>
        <v>15.328317899366379</v>
      </c>
      <c r="J126" s="4"/>
      <c r="K126" s="9"/>
      <c r="L126" s="6"/>
      <c r="M126" s="6"/>
      <c r="N126" s="10"/>
      <c r="O126" s="4"/>
      <c r="P126" s="4"/>
      <c r="Q126" s="4"/>
    </row>
    <row r="127" spans="3:17" customFormat="1">
      <c r="C127" s="37"/>
      <c r="F127" s="3"/>
      <c r="H127" t="s">
        <v>2635</v>
      </c>
      <c r="I127" s="34">
        <f>AVERAGE(I11:I120)</f>
        <v>4.215406593558912</v>
      </c>
      <c r="J127" s="4"/>
      <c r="K127" s="9"/>
      <c r="L127" s="6"/>
      <c r="M127" s="6"/>
      <c r="N127" s="10"/>
      <c r="O127" s="4"/>
      <c r="P127" s="4"/>
      <c r="Q127" s="4"/>
    </row>
    <row r="128" spans="3:17" customFormat="1">
      <c r="C128" s="37"/>
      <c r="F128" s="3"/>
      <c r="H128" t="s">
        <v>2636</v>
      </c>
      <c r="I128" s="34">
        <f>MEDIAN(I11:I120)</f>
        <v>3.7240190973385179</v>
      </c>
      <c r="J128" s="22"/>
      <c r="K128" s="9"/>
      <c r="L128" s="6"/>
      <c r="M128" s="23"/>
      <c r="N128" s="10"/>
      <c r="O128" s="4"/>
      <c r="P128" s="22"/>
      <c r="Q128" s="4"/>
    </row>
    <row r="129" spans="10:16" customFormat="1">
      <c r="J129" s="4"/>
      <c r="K129" s="9"/>
      <c r="L129" s="6"/>
      <c r="M129" s="6"/>
      <c r="N129" s="10"/>
      <c r="O129" s="4"/>
      <c r="P129" s="4"/>
    </row>
    <row r="130" spans="10:16" customFormat="1">
      <c r="J130" s="4"/>
      <c r="K130" s="9"/>
      <c r="L130" s="6"/>
      <c r="M130" s="6"/>
      <c r="N130" s="10"/>
      <c r="O130" s="4"/>
      <c r="P130" s="4"/>
    </row>
    <row r="131" spans="10:16" customFormat="1">
      <c r="J131" s="4"/>
      <c r="K131" s="9"/>
      <c r="L131" s="6"/>
      <c r="M131" s="6"/>
      <c r="N131" s="10"/>
      <c r="O131" s="4"/>
      <c r="P131" s="4"/>
    </row>
    <row r="132" spans="10:16" customFormat="1">
      <c r="J132" s="4"/>
      <c r="K132" s="9"/>
      <c r="L132" s="6"/>
      <c r="M132" s="6"/>
      <c r="N132" s="10"/>
      <c r="O132" s="4"/>
      <c r="P132" s="4"/>
    </row>
    <row r="133" spans="10:16" customFormat="1">
      <c r="J133" s="15"/>
      <c r="K133" s="9"/>
      <c r="L133" s="6"/>
      <c r="M133" s="16"/>
      <c r="N133" s="10"/>
      <c r="O133" s="4"/>
      <c r="P133" s="15"/>
    </row>
    <row r="134" spans="10:16" customFormat="1">
      <c r="J134" s="4"/>
      <c r="K134" s="9"/>
      <c r="L134" s="6"/>
      <c r="M134" s="6"/>
      <c r="N134" s="10"/>
      <c r="O134" s="4"/>
      <c r="P134" s="4"/>
    </row>
    <row r="135" spans="10:16" customFormat="1">
      <c r="J135" s="4"/>
      <c r="K135" s="9"/>
      <c r="L135" s="6"/>
      <c r="M135" s="6"/>
      <c r="N135" s="10"/>
      <c r="O135" s="4"/>
      <c r="P135" s="4"/>
    </row>
    <row r="136" spans="10:16" customFormat="1">
      <c r="J136" s="4"/>
      <c r="K136" s="9"/>
      <c r="L136" s="6"/>
      <c r="M136" s="6"/>
      <c r="N136" s="10"/>
      <c r="O136" s="4"/>
      <c r="P136" s="4"/>
    </row>
    <row r="137" spans="10:16" customFormat="1">
      <c r="J137" s="4"/>
      <c r="K137" s="9"/>
      <c r="L137" s="6"/>
      <c r="M137" s="6"/>
      <c r="N137" s="10"/>
      <c r="O137" s="4"/>
      <c r="P137" s="4"/>
    </row>
    <row r="138" spans="10:16" customFormat="1">
      <c r="J138" s="4"/>
      <c r="K138" s="9"/>
      <c r="L138" s="6"/>
      <c r="M138" s="23"/>
      <c r="N138" s="10"/>
      <c r="O138" s="4"/>
      <c r="P138" s="30"/>
    </row>
    <row r="139" spans="10:16" customFormat="1">
      <c r="J139" s="4"/>
      <c r="K139" s="9"/>
      <c r="L139" s="6"/>
      <c r="M139" s="23"/>
      <c r="N139" s="10"/>
      <c r="O139" s="4"/>
      <c r="P139" s="31"/>
    </row>
    <row r="140" spans="10:16" customFormat="1">
      <c r="J140" s="4"/>
      <c r="K140" s="9"/>
      <c r="L140" s="6"/>
      <c r="M140" s="23"/>
      <c r="N140" s="10"/>
      <c r="O140" s="4"/>
      <c r="P140" s="32"/>
    </row>
    <row r="141" spans="10:16" customFormat="1">
      <c r="J141" s="4"/>
      <c r="K141" s="9"/>
      <c r="L141" s="6"/>
      <c r="M141" s="23"/>
      <c r="N141" s="10"/>
      <c r="O141" s="4"/>
      <c r="P141" s="32"/>
    </row>
    <row r="142" spans="10:16" customFormat="1">
      <c r="J142" s="4"/>
      <c r="K142" s="9"/>
      <c r="L142" s="6"/>
      <c r="M142" s="23"/>
      <c r="N142" s="10"/>
      <c r="O142" s="4"/>
      <c r="P142" s="4"/>
    </row>
    <row r="143" spans="10:16" customFormat="1">
      <c r="J143" s="4"/>
      <c r="K143" s="9"/>
      <c r="L143" s="6"/>
      <c r="M143" s="23"/>
      <c r="N143" s="10"/>
      <c r="O143" s="4"/>
      <c r="P143" s="4"/>
    </row>
    <row r="144" spans="10:16" customFormat="1">
      <c r="J144" s="4"/>
      <c r="K144" s="9"/>
      <c r="L144" s="6"/>
      <c r="M144" s="23"/>
      <c r="N144" s="10"/>
      <c r="O144" s="4"/>
      <c r="P144" s="32"/>
    </row>
    <row r="145" spans="11:16" customFormat="1">
      <c r="K145" s="9"/>
      <c r="L145" s="6"/>
      <c r="M145" s="23"/>
      <c r="N145" s="10"/>
      <c r="O145" s="4"/>
      <c r="P145" s="32"/>
    </row>
    <row r="146" spans="11:16" customFormat="1">
      <c r="K146" s="9"/>
      <c r="L146" s="6"/>
      <c r="M146" s="23"/>
      <c r="N146" s="10"/>
      <c r="O146" s="4"/>
      <c r="P146" s="33"/>
    </row>
    <row r="147" spans="11:16" customFormat="1">
      <c r="K147" s="9"/>
      <c r="L147" s="6"/>
      <c r="M147" s="23"/>
      <c r="N147" s="10"/>
      <c r="O147" s="4"/>
      <c r="P147" s="34"/>
    </row>
    <row r="148" spans="11:16" customFormat="1">
      <c r="K148" s="9"/>
      <c r="L148" s="6"/>
      <c r="M148" s="23"/>
      <c r="N148" s="10"/>
      <c r="O148" s="4"/>
      <c r="P148" s="32"/>
    </row>
    <row r="149" spans="11:16" customFormat="1">
      <c r="K149" s="9"/>
      <c r="L149" s="6"/>
      <c r="M149" s="23"/>
      <c r="N149" s="10"/>
      <c r="O149" s="4"/>
      <c r="P149" s="32"/>
    </row>
    <row r="150" spans="11:16" customFormat="1">
      <c r="K150" s="9"/>
      <c r="L150" s="6"/>
      <c r="M150" s="23"/>
      <c r="N150" s="10"/>
      <c r="O150" s="4"/>
      <c r="P150" s="32"/>
    </row>
    <row r="151" spans="11:16" customFormat="1">
      <c r="K151" s="9"/>
      <c r="L151" s="6"/>
      <c r="M151" s="23"/>
      <c r="N151" s="10"/>
      <c r="O151" s="4"/>
      <c r="P151" s="32"/>
    </row>
    <row r="152" spans="11:16" customFormat="1">
      <c r="K152" s="9"/>
      <c r="L152" s="6"/>
      <c r="M152" s="23"/>
      <c r="N152" s="10"/>
      <c r="O152" s="4"/>
      <c r="P152" s="32"/>
    </row>
    <row r="153" spans="11:16" customFormat="1">
      <c r="K153" s="9"/>
      <c r="L153" s="6"/>
      <c r="M153" s="23"/>
      <c r="N153" s="10"/>
      <c r="O153" s="4"/>
      <c r="P153" s="32"/>
    </row>
    <row r="154" spans="11:16" customFormat="1">
      <c r="K154" s="9"/>
      <c r="L154" s="6"/>
      <c r="M154" s="23"/>
      <c r="N154" s="10"/>
      <c r="O154" s="4"/>
      <c r="P154" s="32"/>
    </row>
    <row r="155" spans="11:16" customFormat="1">
      <c r="K155" s="9"/>
      <c r="L155" s="6"/>
      <c r="M155" s="23"/>
      <c r="N155" s="10"/>
      <c r="O155" s="4"/>
      <c r="P155" s="32"/>
    </row>
    <row r="156" spans="11:16" customFormat="1">
      <c r="K156" s="9"/>
      <c r="L156" s="6"/>
      <c r="M156" s="23"/>
      <c r="N156" s="10"/>
      <c r="O156" s="4"/>
      <c r="P156" s="32"/>
    </row>
    <row r="157" spans="11:16" customFormat="1">
      <c r="K157" s="9"/>
      <c r="L157" s="6"/>
      <c r="M157" s="23"/>
      <c r="N157" s="10"/>
      <c r="O157" s="4"/>
      <c r="P157" s="32"/>
    </row>
    <row r="158" spans="11:16" customFormat="1">
      <c r="K158" s="9"/>
      <c r="L158" s="6"/>
      <c r="M158" s="23"/>
      <c r="N158" s="10"/>
      <c r="O158" s="4"/>
      <c r="P158" s="32"/>
    </row>
    <row r="159" spans="11:16" customFormat="1">
      <c r="K159" s="9"/>
      <c r="L159" s="6"/>
      <c r="M159" s="23"/>
      <c r="N159" s="10"/>
      <c r="O159" s="4"/>
      <c r="P159" s="32"/>
    </row>
    <row r="160" spans="11:16" customFormat="1">
      <c r="K160" s="9"/>
      <c r="L160" s="6"/>
      <c r="M160" s="23"/>
      <c r="N160" s="10"/>
      <c r="O160" s="4"/>
      <c r="P160" s="32"/>
    </row>
    <row r="161" spans="11:16" customFormat="1">
      <c r="K161" s="9"/>
      <c r="L161" s="6"/>
      <c r="M161" s="23"/>
      <c r="N161" s="10"/>
      <c r="O161" s="4"/>
      <c r="P161" s="32"/>
    </row>
    <row r="162" spans="11:16" customFormat="1">
      <c r="K162" s="9"/>
      <c r="L162" s="6"/>
      <c r="M162" s="23"/>
      <c r="N162" s="10"/>
      <c r="O162" s="4"/>
      <c r="P162" s="32"/>
    </row>
    <row r="163" spans="11:16" customFormat="1">
      <c r="K163" s="9"/>
      <c r="L163" s="6"/>
      <c r="M163" s="23"/>
      <c r="N163" s="10"/>
      <c r="O163" s="4"/>
      <c r="P163" s="32"/>
    </row>
    <row r="164" spans="11:16" customFormat="1">
      <c r="K164" s="9"/>
      <c r="L164" s="6"/>
      <c r="M164" s="23"/>
      <c r="N164" s="10"/>
      <c r="O164" s="4"/>
      <c r="P164" s="32"/>
    </row>
    <row r="165" spans="11:16" customFormat="1">
      <c r="K165" s="9"/>
      <c r="L165" s="6"/>
      <c r="M165" s="23"/>
      <c r="N165" s="10"/>
      <c r="O165" s="4"/>
      <c r="P165" s="32"/>
    </row>
    <row r="166" spans="11:16" customFormat="1">
      <c r="K166" s="9"/>
      <c r="L166" s="6"/>
      <c r="M166" s="23"/>
      <c r="N166" s="10"/>
      <c r="O166" s="4"/>
      <c r="P166" s="32"/>
    </row>
    <row r="167" spans="11:16" customFormat="1">
      <c r="K167" s="9"/>
      <c r="L167" s="6"/>
      <c r="M167" s="23"/>
      <c r="N167" s="10"/>
      <c r="O167" s="4"/>
      <c r="P167" s="32"/>
    </row>
    <row r="168" spans="11:16" customFormat="1">
      <c r="K168" s="9"/>
      <c r="L168" s="6"/>
      <c r="M168" s="23"/>
      <c r="N168" s="10"/>
      <c r="O168" s="4"/>
      <c r="P168" s="32"/>
    </row>
    <row r="169" spans="11:16" customFormat="1">
      <c r="K169" s="9"/>
      <c r="L169" s="6"/>
      <c r="M169" s="23"/>
      <c r="N169" s="10"/>
      <c r="O169" s="4"/>
      <c r="P169" s="32"/>
    </row>
    <row r="170" spans="11:16" customFormat="1">
      <c r="K170" s="9"/>
      <c r="L170" s="6"/>
      <c r="M170" s="23"/>
      <c r="N170" s="10"/>
      <c r="O170" s="4"/>
      <c r="P170" s="32"/>
    </row>
    <row r="171" spans="11:16" customFormat="1">
      <c r="K171" s="9"/>
      <c r="L171" s="6"/>
      <c r="M171" s="23"/>
      <c r="N171" s="10"/>
      <c r="O171" s="4"/>
      <c r="P171" s="32"/>
    </row>
    <row r="172" spans="11:16" customFormat="1">
      <c r="K172" s="9"/>
      <c r="L172" s="6"/>
      <c r="M172" s="23"/>
      <c r="N172" s="10"/>
      <c r="O172" s="4"/>
      <c r="P172" s="32"/>
    </row>
    <row r="173" spans="11:16" customFormat="1">
      <c r="K173" s="9"/>
      <c r="L173" s="6"/>
      <c r="M173" s="23"/>
      <c r="N173" s="10"/>
      <c r="O173" s="4"/>
      <c r="P173" s="32"/>
    </row>
    <row r="174" spans="11:16" customFormat="1">
      <c r="K174" s="9"/>
      <c r="L174" s="6"/>
      <c r="M174" s="23"/>
      <c r="N174" s="10"/>
      <c r="O174" s="4"/>
      <c r="P174" s="32"/>
    </row>
    <row r="175" spans="11:16" customFormat="1">
      <c r="K175" s="9"/>
      <c r="L175" s="6"/>
      <c r="M175" s="23"/>
      <c r="N175" s="10"/>
      <c r="O175" s="4"/>
      <c r="P175" s="32"/>
    </row>
    <row r="176" spans="11:16" customFormat="1">
      <c r="K176" s="9"/>
      <c r="L176" s="6"/>
      <c r="M176" s="23"/>
      <c r="N176" s="10"/>
      <c r="O176" s="4"/>
      <c r="P176" s="32"/>
    </row>
    <row r="177" spans="11:16" customFormat="1">
      <c r="K177" s="9"/>
      <c r="L177" s="6"/>
      <c r="M177" s="23"/>
      <c r="N177" s="10"/>
      <c r="O177" s="4"/>
      <c r="P177" s="32"/>
    </row>
    <row r="178" spans="11:16" customFormat="1">
      <c r="K178" s="9"/>
      <c r="L178" s="6"/>
      <c r="M178" s="23"/>
      <c r="N178" s="10"/>
      <c r="O178" s="4"/>
      <c r="P178" s="32"/>
    </row>
    <row r="179" spans="11:16" customFormat="1">
      <c r="K179" s="9"/>
      <c r="L179" s="6"/>
      <c r="M179" s="23"/>
      <c r="N179" s="10"/>
      <c r="O179" s="4"/>
      <c r="P179" s="32"/>
    </row>
    <row r="180" spans="11:16" customFormat="1">
      <c r="K180" s="9"/>
      <c r="L180" s="6"/>
      <c r="M180" s="23"/>
      <c r="N180" s="10"/>
      <c r="O180" s="4"/>
      <c r="P180" s="32"/>
    </row>
    <row r="181" spans="11:16" customFormat="1">
      <c r="K181" s="9"/>
      <c r="L181" s="6"/>
      <c r="M181" s="23"/>
      <c r="N181" s="10"/>
      <c r="O181" s="4"/>
      <c r="P181" s="32"/>
    </row>
    <row r="182" spans="11:16" customFormat="1">
      <c r="K182" s="9"/>
      <c r="L182" s="6"/>
      <c r="M182" s="23"/>
      <c r="N182" s="10"/>
      <c r="O182" s="4"/>
      <c r="P182" s="32"/>
    </row>
    <row r="183" spans="11:16" customFormat="1">
      <c r="K183" s="9"/>
      <c r="L183" s="6"/>
      <c r="M183" s="23"/>
      <c r="N183" s="10"/>
      <c r="O183" s="4"/>
      <c r="P183" s="32"/>
    </row>
    <row r="184" spans="11:16" customFormat="1">
      <c r="K184" s="9"/>
      <c r="L184" s="6"/>
      <c r="M184" s="23"/>
      <c r="N184" s="10"/>
      <c r="O184" s="4"/>
      <c r="P184" s="32"/>
    </row>
    <row r="185" spans="11:16" customFormat="1">
      <c r="K185" s="9"/>
      <c r="L185" s="6"/>
      <c r="M185" s="23"/>
      <c r="N185" s="10"/>
      <c r="O185" s="4"/>
      <c r="P185" s="32"/>
    </row>
    <row r="186" spans="11:16" customFormat="1">
      <c r="K186" s="9"/>
      <c r="L186" s="6"/>
      <c r="M186" s="23"/>
      <c r="N186" s="10"/>
      <c r="O186" s="4"/>
      <c r="P186" s="32"/>
    </row>
    <row r="187" spans="11:16" customFormat="1">
      <c r="K187" s="9"/>
      <c r="L187" s="6"/>
      <c r="M187" s="23"/>
      <c r="N187" s="10"/>
      <c r="O187" s="4"/>
      <c r="P187" s="32"/>
    </row>
    <row r="188" spans="11:16" customFormat="1">
      <c r="K188" s="9"/>
      <c r="L188" s="6"/>
      <c r="M188" s="23"/>
      <c r="N188" s="10"/>
      <c r="O188" s="4"/>
      <c r="P188" s="32"/>
    </row>
    <row r="189" spans="11:16" customFormat="1">
      <c r="K189" s="9"/>
      <c r="L189" s="6"/>
      <c r="M189" s="23"/>
      <c r="N189" s="10"/>
      <c r="O189" s="4"/>
      <c r="P189" s="32"/>
    </row>
    <row r="190" spans="11:16" customFormat="1">
      <c r="K190" s="9"/>
      <c r="L190" s="6"/>
      <c r="M190" s="23"/>
      <c r="N190" s="10"/>
      <c r="O190" s="4"/>
      <c r="P190" s="32"/>
    </row>
    <row r="191" spans="11:16" customFormat="1">
      <c r="K191" s="9"/>
      <c r="L191" s="6"/>
      <c r="M191" s="23"/>
      <c r="N191" s="10"/>
      <c r="O191" s="4"/>
      <c r="P191" s="32"/>
    </row>
    <row r="192" spans="11:16" customFormat="1">
      <c r="K192" s="9"/>
      <c r="L192" s="6"/>
      <c r="M192" s="23"/>
      <c r="N192" s="10"/>
      <c r="O192" s="4"/>
      <c r="P192" s="32"/>
    </row>
    <row r="193" spans="11:16" customFormat="1">
      <c r="K193" s="9"/>
      <c r="L193" s="6"/>
      <c r="M193" s="23"/>
      <c r="N193" s="10"/>
      <c r="O193" s="4"/>
      <c r="P193" s="32"/>
    </row>
    <row r="194" spans="11:16" customFormat="1">
      <c r="K194" s="9"/>
      <c r="L194" s="6"/>
      <c r="M194" s="23"/>
      <c r="N194" s="10"/>
      <c r="O194" s="4"/>
      <c r="P194" s="32"/>
    </row>
    <row r="195" spans="11:16" customFormat="1">
      <c r="K195" s="9"/>
      <c r="L195" s="6"/>
      <c r="M195" s="23"/>
      <c r="N195" s="10"/>
      <c r="O195" s="4"/>
      <c r="P195" s="32"/>
    </row>
    <row r="196" spans="11:16" customFormat="1">
      <c r="K196" s="9"/>
      <c r="L196" s="6"/>
      <c r="M196" s="23"/>
      <c r="N196" s="10"/>
      <c r="O196" s="4"/>
      <c r="P196" s="32"/>
    </row>
    <row r="197" spans="11:16" customFormat="1">
      <c r="K197" s="9"/>
      <c r="L197" s="6"/>
      <c r="M197" s="23"/>
      <c r="N197" s="10"/>
      <c r="O197" s="4"/>
      <c r="P197" s="32"/>
    </row>
    <row r="198" spans="11:16" customFormat="1">
      <c r="K198" s="9"/>
      <c r="L198" s="6"/>
      <c r="M198" s="23"/>
      <c r="N198" s="10"/>
      <c r="O198" s="4"/>
      <c r="P198" s="32"/>
    </row>
    <row r="199" spans="11:16" customFormat="1">
      <c r="K199" s="9"/>
      <c r="L199" s="6"/>
      <c r="M199" s="23"/>
      <c r="N199" s="10"/>
      <c r="O199" s="4"/>
      <c r="P199" s="32"/>
    </row>
    <row r="200" spans="11:16" customFormat="1">
      <c r="K200" s="9"/>
      <c r="L200" s="6"/>
      <c r="M200" s="23"/>
      <c r="N200" s="10"/>
      <c r="O200" s="4"/>
      <c r="P200" s="32"/>
    </row>
    <row r="201" spans="11:16" customFormat="1">
      <c r="K201" s="9"/>
      <c r="L201" s="6"/>
      <c r="M201" s="23"/>
      <c r="N201" s="10"/>
      <c r="O201" s="4"/>
      <c r="P201" s="32"/>
    </row>
    <row r="202" spans="11:16" customFormat="1">
      <c r="K202" s="9"/>
      <c r="L202" s="6"/>
      <c r="M202" s="23"/>
      <c r="N202" s="10"/>
      <c r="O202" s="4"/>
      <c r="P202" s="32"/>
    </row>
    <row r="203" spans="11:16" customFormat="1">
      <c r="K203" s="9"/>
      <c r="L203" s="6"/>
      <c r="M203" s="23"/>
      <c r="N203" s="10"/>
      <c r="O203" s="4"/>
      <c r="P203" s="32"/>
    </row>
    <row r="204" spans="11:16" customFormat="1">
      <c r="K204" s="9"/>
      <c r="L204" s="6"/>
      <c r="M204" s="23"/>
      <c r="N204" s="10"/>
      <c r="O204" s="4"/>
      <c r="P204" s="32"/>
    </row>
    <row r="205" spans="11:16" customFormat="1">
      <c r="K205" s="9"/>
      <c r="L205" s="6"/>
      <c r="M205" s="23"/>
      <c r="N205" s="10"/>
      <c r="O205" s="4"/>
      <c r="P205" s="32"/>
    </row>
    <row r="206" spans="11:16" customFormat="1">
      <c r="K206" s="9"/>
      <c r="L206" s="6"/>
      <c r="M206" s="23"/>
      <c r="N206" s="10"/>
      <c r="O206" s="4"/>
      <c r="P206" s="32"/>
    </row>
    <row r="207" spans="11:16" customFormat="1">
      <c r="K207" s="9"/>
      <c r="L207" s="6"/>
      <c r="M207" s="23"/>
      <c r="N207" s="10"/>
      <c r="O207" s="4"/>
      <c r="P207" s="32"/>
    </row>
    <row r="208" spans="11:16" customFormat="1">
      <c r="K208" s="9"/>
      <c r="L208" s="6"/>
      <c r="M208" s="23"/>
      <c r="N208" s="10"/>
      <c r="O208" s="4"/>
      <c r="P208" s="32"/>
    </row>
    <row r="209" spans="11:16" customFormat="1">
      <c r="K209" s="9"/>
      <c r="L209" s="6"/>
      <c r="M209" s="23"/>
      <c r="N209" s="10"/>
      <c r="O209" s="4"/>
      <c r="P209" s="32"/>
    </row>
    <row r="210" spans="11:16" customFormat="1">
      <c r="K210" s="9"/>
      <c r="L210" s="6"/>
      <c r="M210" s="23"/>
      <c r="N210" s="10"/>
      <c r="O210" s="4"/>
      <c r="P210" s="32"/>
    </row>
    <row r="211" spans="11:16" customFormat="1">
      <c r="K211" s="9"/>
      <c r="L211" s="6"/>
      <c r="M211" s="23"/>
      <c r="N211" s="10"/>
      <c r="O211" s="4"/>
      <c r="P211" s="32"/>
    </row>
    <row r="212" spans="11:16" customFormat="1">
      <c r="K212" s="9"/>
      <c r="L212" s="6"/>
      <c r="M212" s="23"/>
      <c r="N212" s="10"/>
      <c r="O212" s="4"/>
      <c r="P212" s="32"/>
    </row>
    <row r="213" spans="11:16" customFormat="1">
      <c r="K213" s="9"/>
      <c r="L213" s="6"/>
      <c r="M213" s="23"/>
      <c r="N213" s="10"/>
      <c r="O213" s="4"/>
      <c r="P213" s="32"/>
    </row>
    <row r="214" spans="11:16" customFormat="1">
      <c r="K214" s="9"/>
      <c r="L214" s="6"/>
      <c r="M214" s="23"/>
      <c r="N214" s="10"/>
      <c r="O214" s="4"/>
      <c r="P214" s="32"/>
    </row>
    <row r="215" spans="11:16" customFormat="1">
      <c r="K215" s="9"/>
      <c r="L215" s="6"/>
      <c r="M215" s="23"/>
      <c r="N215" s="10"/>
      <c r="O215" s="4"/>
      <c r="P215" s="32"/>
    </row>
    <row r="216" spans="11:16" customFormat="1">
      <c r="K216" s="9"/>
      <c r="L216" s="6"/>
      <c r="M216" s="23"/>
      <c r="N216" s="10"/>
      <c r="O216" s="4"/>
      <c r="P216" s="32"/>
    </row>
    <row r="217" spans="11:16" customFormat="1">
      <c r="K217" s="9"/>
      <c r="L217" s="6"/>
      <c r="M217" s="23"/>
      <c r="N217" s="10"/>
      <c r="O217" s="4"/>
      <c r="P217" s="32"/>
    </row>
    <row r="218" spans="11:16" customFormat="1">
      <c r="K218" s="9"/>
      <c r="L218" s="6"/>
      <c r="M218" s="23"/>
      <c r="N218" s="10"/>
      <c r="O218" s="4"/>
      <c r="P218" s="32"/>
    </row>
    <row r="219" spans="11:16" customFormat="1">
      <c r="K219" s="9"/>
      <c r="L219" s="6"/>
      <c r="M219" s="23"/>
      <c r="N219" s="10"/>
      <c r="O219" s="4"/>
      <c r="P219" s="32"/>
    </row>
    <row r="220" spans="11:16" customFormat="1">
      <c r="K220" s="9"/>
      <c r="L220" s="6"/>
      <c r="M220" s="23"/>
      <c r="N220" s="10"/>
      <c r="O220" s="4"/>
      <c r="P220" s="32"/>
    </row>
    <row r="221" spans="11:16" customFormat="1">
      <c r="K221" s="9"/>
      <c r="L221" s="6"/>
      <c r="M221" s="23"/>
      <c r="N221" s="10"/>
      <c r="O221" s="4"/>
      <c r="P221" s="32"/>
    </row>
    <row r="222" spans="11:16" customFormat="1">
      <c r="K222" s="9"/>
      <c r="L222" s="6"/>
      <c r="M222" s="23"/>
      <c r="N222" s="10"/>
      <c r="O222" s="4"/>
      <c r="P222" s="32"/>
    </row>
    <row r="223" spans="11:16" customFormat="1">
      <c r="K223" s="9"/>
      <c r="L223" s="6"/>
      <c r="M223" s="23"/>
      <c r="N223" s="10"/>
      <c r="O223" s="4"/>
      <c r="P223" s="32"/>
    </row>
    <row r="224" spans="11:16" customFormat="1">
      <c r="K224" s="9"/>
      <c r="L224" s="6"/>
      <c r="M224" s="23"/>
      <c r="N224" s="10"/>
      <c r="O224" s="4"/>
      <c r="P224" s="32"/>
    </row>
    <row r="225" spans="11:16" customFormat="1">
      <c r="K225" s="9"/>
      <c r="L225" s="6"/>
      <c r="M225" s="23"/>
      <c r="N225" s="10"/>
      <c r="O225" s="4"/>
      <c r="P225" s="32"/>
    </row>
    <row r="226" spans="11:16" customFormat="1">
      <c r="K226" s="9"/>
      <c r="L226" s="6"/>
      <c r="M226" s="23"/>
      <c r="N226" s="10"/>
      <c r="O226" s="4"/>
      <c r="P226" s="32"/>
    </row>
    <row r="227" spans="11:16" customFormat="1">
      <c r="K227" s="9"/>
      <c r="L227" s="6"/>
      <c r="M227" s="23"/>
      <c r="N227" s="10"/>
      <c r="O227" s="4"/>
      <c r="P227" s="32"/>
    </row>
    <row r="228" spans="11:16" customFormat="1">
      <c r="K228" s="9"/>
      <c r="L228" s="6"/>
      <c r="M228" s="23"/>
      <c r="N228" s="10"/>
      <c r="O228" s="4"/>
      <c r="P228" s="32"/>
    </row>
    <row r="229" spans="11:16" customFormat="1">
      <c r="K229" s="9"/>
      <c r="L229" s="6"/>
      <c r="M229" s="23"/>
      <c r="N229" s="10"/>
      <c r="O229" s="4"/>
      <c r="P229" s="32"/>
    </row>
    <row r="230" spans="11:16" customFormat="1">
      <c r="K230" s="9"/>
      <c r="L230" s="6"/>
      <c r="M230" s="23"/>
      <c r="N230" s="10"/>
      <c r="O230" s="4"/>
      <c r="P230" s="32"/>
    </row>
    <row r="231" spans="11:16" customFormat="1">
      <c r="K231" s="9"/>
      <c r="L231" s="6"/>
      <c r="M231" s="23"/>
      <c r="N231" s="10"/>
      <c r="O231" s="4"/>
      <c r="P231" s="32"/>
    </row>
    <row r="232" spans="11:16" customFormat="1">
      <c r="K232" s="9"/>
      <c r="L232" s="6"/>
      <c r="M232" s="23"/>
      <c r="N232" s="10"/>
      <c r="O232" s="4"/>
      <c r="P232" s="32"/>
    </row>
    <row r="233" spans="11:16" customFormat="1">
      <c r="K233" s="9"/>
      <c r="L233" s="6"/>
      <c r="M233" s="23"/>
      <c r="N233" s="10"/>
      <c r="O233" s="4"/>
      <c r="P233" s="32"/>
    </row>
    <row r="234" spans="11:16" customFormat="1">
      <c r="K234" s="9"/>
      <c r="L234" s="6"/>
      <c r="M234" s="23"/>
      <c r="N234" s="10"/>
      <c r="O234" s="4"/>
      <c r="P234" s="32"/>
    </row>
    <row r="235" spans="11:16" customFormat="1">
      <c r="K235" s="9"/>
      <c r="L235" s="6"/>
      <c r="M235" s="23"/>
      <c r="N235" s="10"/>
      <c r="O235" s="4"/>
      <c r="P235" s="32"/>
    </row>
    <row r="236" spans="11:16" customFormat="1">
      <c r="K236" s="9"/>
      <c r="L236" s="6"/>
      <c r="M236" s="23"/>
      <c r="N236" s="10"/>
      <c r="O236" s="4"/>
      <c r="P236" s="32"/>
    </row>
    <row r="237" spans="11:16" customFormat="1">
      <c r="K237" s="9"/>
      <c r="L237" s="6"/>
      <c r="M237" s="23"/>
      <c r="N237" s="10"/>
      <c r="O237" s="4"/>
      <c r="P237" s="32"/>
    </row>
    <row r="238" spans="11:16" customFormat="1">
      <c r="K238" s="9"/>
      <c r="L238" s="6"/>
      <c r="M238" s="23"/>
      <c r="N238" s="10"/>
      <c r="O238" s="4"/>
      <c r="P238" s="32"/>
    </row>
    <row r="239" spans="11:16" customFormat="1">
      <c r="K239" s="9"/>
      <c r="L239" s="6"/>
      <c r="M239" s="23"/>
      <c r="N239" s="10"/>
      <c r="O239" s="4"/>
      <c r="P239" s="32"/>
    </row>
    <row r="240" spans="11:16" customFormat="1">
      <c r="K240" s="9"/>
      <c r="L240" s="6"/>
      <c r="M240" s="23"/>
      <c r="N240" s="10"/>
      <c r="O240" s="4"/>
      <c r="P240" s="32"/>
    </row>
    <row r="241" spans="11:16" customFormat="1">
      <c r="K241" s="9"/>
      <c r="L241" s="6"/>
      <c r="M241" s="23"/>
      <c r="N241" s="10"/>
      <c r="O241" s="4"/>
      <c r="P241" s="32"/>
    </row>
    <row r="242" spans="11:16" customFormat="1">
      <c r="K242" s="9"/>
      <c r="L242" s="6"/>
      <c r="M242" s="23"/>
      <c r="N242" s="10"/>
      <c r="O242" s="4"/>
      <c r="P242" s="32"/>
    </row>
    <row r="243" spans="11:16" customFormat="1">
      <c r="K243" s="9"/>
      <c r="L243" s="6"/>
      <c r="M243" s="23"/>
      <c r="N243" s="10"/>
      <c r="O243" s="4"/>
      <c r="P243" s="32"/>
    </row>
    <row r="244" spans="11:16" customFormat="1">
      <c r="K244" s="9"/>
      <c r="L244" s="6"/>
      <c r="M244" s="23"/>
      <c r="N244" s="10"/>
      <c r="O244" s="4"/>
      <c r="P244" s="32"/>
    </row>
    <row r="245" spans="11:16" customFormat="1">
      <c r="K245" s="9"/>
      <c r="L245" s="6"/>
      <c r="M245" s="23"/>
      <c r="N245" s="10"/>
      <c r="O245" s="4"/>
      <c r="P245" s="32"/>
    </row>
    <row r="246" spans="11:16" customFormat="1">
      <c r="K246" s="9"/>
      <c r="L246" s="6"/>
      <c r="M246" s="23"/>
      <c r="N246" s="10"/>
      <c r="O246" s="4"/>
      <c r="P246" s="32"/>
    </row>
    <row r="247" spans="11:16" customFormat="1">
      <c r="K247" s="9"/>
      <c r="L247" s="6"/>
      <c r="M247" s="23"/>
      <c r="N247" s="10"/>
      <c r="O247" s="4"/>
      <c r="P247" s="32"/>
    </row>
    <row r="248" spans="11:16" customFormat="1">
      <c r="K248" s="9"/>
      <c r="L248" s="6"/>
      <c r="M248" s="23"/>
      <c r="N248" s="10"/>
      <c r="O248" s="4"/>
      <c r="P248" s="32"/>
    </row>
    <row r="249" spans="11:16" customFormat="1">
      <c r="K249" s="9"/>
      <c r="L249" s="6"/>
      <c r="M249" s="23"/>
      <c r="N249" s="10"/>
      <c r="O249" s="4"/>
      <c r="P249" s="32"/>
    </row>
    <row r="250" spans="11:16" customFormat="1">
      <c r="K250" s="9"/>
      <c r="L250" s="6"/>
      <c r="M250" s="23"/>
      <c r="N250" s="10"/>
      <c r="O250" s="4"/>
      <c r="P250" s="32"/>
    </row>
    <row r="251" spans="11:16" customFormat="1">
      <c r="K251" s="9"/>
      <c r="L251" s="6"/>
      <c r="M251" s="23"/>
      <c r="N251" s="10"/>
      <c r="O251" s="4"/>
      <c r="P251" s="32"/>
    </row>
    <row r="252" spans="11:16" customFormat="1">
      <c r="K252" s="9"/>
      <c r="L252" s="6"/>
      <c r="M252" s="23"/>
      <c r="N252" s="10"/>
      <c r="O252" s="4"/>
      <c r="P252" s="32"/>
    </row>
    <row r="253" spans="11:16" customFormat="1">
      <c r="K253" s="9"/>
      <c r="L253" s="6"/>
      <c r="M253" s="23"/>
      <c r="N253" s="10"/>
      <c r="O253" s="4"/>
      <c r="P253" s="32"/>
    </row>
    <row r="254" spans="11:16" customFormat="1">
      <c r="K254" s="9"/>
      <c r="L254" s="6"/>
      <c r="M254" s="23"/>
      <c r="N254" s="10"/>
      <c r="O254" s="4"/>
      <c r="P254" s="32"/>
    </row>
    <row r="255" spans="11:16" customFormat="1">
      <c r="K255" s="9"/>
      <c r="L255" s="6"/>
      <c r="M255" s="23"/>
      <c r="N255" s="10"/>
      <c r="O255" s="4"/>
      <c r="P255" s="32"/>
    </row>
    <row r="256" spans="11:16" customFormat="1">
      <c r="K256" s="9"/>
      <c r="L256" s="6"/>
      <c r="M256" s="23"/>
      <c r="N256" s="10"/>
      <c r="O256" s="4"/>
      <c r="P256" s="32"/>
    </row>
    <row r="257" spans="11:16" customFormat="1">
      <c r="K257" s="9"/>
      <c r="L257" s="6"/>
      <c r="M257" s="23"/>
      <c r="N257" s="10"/>
      <c r="O257" s="4"/>
      <c r="P257" s="32"/>
    </row>
    <row r="258" spans="11:16" customFormat="1">
      <c r="K258" s="9"/>
      <c r="L258" s="6"/>
      <c r="M258" s="23"/>
      <c r="N258" s="10"/>
      <c r="O258" s="4"/>
      <c r="P258" s="32"/>
    </row>
    <row r="259" spans="11:16" customFormat="1">
      <c r="K259" s="9"/>
      <c r="L259" s="6"/>
      <c r="M259" s="23"/>
      <c r="N259" s="10"/>
      <c r="O259" s="4"/>
      <c r="P259" s="32"/>
    </row>
    <row r="260" spans="11:16" customFormat="1">
      <c r="K260" s="9"/>
      <c r="L260" s="6"/>
      <c r="M260" s="23"/>
      <c r="N260" s="10"/>
      <c r="O260" s="4"/>
      <c r="P260" s="32"/>
    </row>
    <row r="261" spans="11:16" customFormat="1">
      <c r="K261" s="9"/>
      <c r="L261" s="6"/>
      <c r="M261" s="23"/>
      <c r="N261" s="10"/>
      <c r="O261" s="4"/>
      <c r="P261" s="32"/>
    </row>
    <row r="262" spans="11:16" customFormat="1">
      <c r="K262" s="9"/>
      <c r="L262" s="6"/>
      <c r="M262" s="23"/>
      <c r="N262" s="10"/>
      <c r="O262" s="4"/>
      <c r="P262" s="32"/>
    </row>
    <row r="263" spans="11:16" customFormat="1">
      <c r="K263" s="9"/>
      <c r="L263" s="6"/>
      <c r="M263" s="23"/>
      <c r="N263" s="10"/>
      <c r="O263" s="4"/>
      <c r="P263" s="32"/>
    </row>
    <row r="264" spans="11:16" customFormat="1">
      <c r="K264" s="9"/>
      <c r="L264" s="6"/>
      <c r="M264" s="23"/>
      <c r="N264" s="10"/>
      <c r="O264" s="4"/>
      <c r="P264" s="32"/>
    </row>
    <row r="265" spans="11:16" customFormat="1">
      <c r="K265" s="9"/>
      <c r="L265" s="6"/>
      <c r="M265" s="23"/>
      <c r="N265" s="10"/>
      <c r="O265" s="4"/>
      <c r="P265" s="32"/>
    </row>
    <row r="266" spans="11:16" customFormat="1">
      <c r="K266" s="9"/>
      <c r="L266" s="6"/>
      <c r="M266" s="23"/>
      <c r="N266" s="10"/>
      <c r="O266" s="4"/>
      <c r="P266" s="32"/>
    </row>
    <row r="267" spans="11:16" customFormat="1">
      <c r="K267" s="9"/>
      <c r="L267" s="6"/>
      <c r="M267" s="23"/>
      <c r="N267" s="10"/>
      <c r="O267" s="4"/>
      <c r="P267" s="32"/>
    </row>
    <row r="268" spans="11:16" customFormat="1">
      <c r="K268" s="9"/>
      <c r="L268" s="6"/>
      <c r="M268" s="23"/>
      <c r="N268" s="10"/>
      <c r="O268" s="4"/>
      <c r="P268" s="32"/>
    </row>
    <row r="269" spans="11:16" customFormat="1">
      <c r="K269" s="9"/>
      <c r="L269" s="6"/>
      <c r="M269" s="23"/>
      <c r="N269" s="10"/>
      <c r="O269" s="4"/>
      <c r="P269" s="32"/>
    </row>
    <row r="270" spans="11:16" customFormat="1">
      <c r="K270" s="9"/>
      <c r="L270" s="6"/>
      <c r="M270" s="23"/>
      <c r="N270" s="10"/>
      <c r="O270" s="4"/>
      <c r="P270" s="32"/>
    </row>
    <row r="271" spans="11:16" customFormat="1">
      <c r="K271" s="9"/>
      <c r="L271" s="6"/>
      <c r="M271" s="23"/>
      <c r="N271" s="10"/>
      <c r="O271" s="4"/>
      <c r="P271" s="32"/>
    </row>
    <row r="272" spans="11:16" customFormat="1">
      <c r="K272" s="9"/>
      <c r="L272" s="6"/>
      <c r="M272" s="23"/>
      <c r="N272" s="10"/>
      <c r="O272" s="4"/>
      <c r="P272" s="32"/>
    </row>
    <row r="273" spans="11:16" customFormat="1">
      <c r="K273" s="9"/>
      <c r="L273" s="6"/>
      <c r="M273" s="23"/>
      <c r="N273" s="10"/>
      <c r="O273" s="4"/>
      <c r="P273" s="32"/>
    </row>
    <row r="274" spans="11:16" customFormat="1">
      <c r="K274" s="9"/>
      <c r="L274" s="6"/>
      <c r="M274" s="23"/>
      <c r="N274" s="10"/>
      <c r="O274" s="4"/>
      <c r="P274" s="32"/>
    </row>
    <row r="275" spans="11:16" customFormat="1">
      <c r="K275" s="9"/>
      <c r="L275" s="6"/>
      <c r="M275" s="23"/>
      <c r="N275" s="10"/>
      <c r="O275" s="4"/>
      <c r="P275" s="32"/>
    </row>
    <row r="276" spans="11:16" customFormat="1">
      <c r="K276" s="9"/>
      <c r="L276" s="6"/>
      <c r="M276" s="23"/>
      <c r="N276" s="10"/>
      <c r="O276" s="4"/>
      <c r="P276" s="32"/>
    </row>
    <row r="277" spans="11:16" customFormat="1">
      <c r="K277" s="9"/>
      <c r="L277" s="6"/>
      <c r="M277" s="23"/>
      <c r="N277" s="10"/>
      <c r="O277" s="4"/>
      <c r="P277" s="32"/>
    </row>
    <row r="278" spans="11:16" customFormat="1">
      <c r="K278" s="9"/>
      <c r="L278" s="6"/>
      <c r="M278" s="23"/>
      <c r="N278" s="10"/>
      <c r="O278" s="4"/>
      <c r="P278" s="32"/>
    </row>
    <row r="279" spans="11:16" customFormat="1">
      <c r="K279" s="9"/>
      <c r="L279" s="6"/>
      <c r="M279" s="23"/>
      <c r="N279" s="10"/>
      <c r="O279" s="4"/>
      <c r="P279" s="32"/>
    </row>
    <row r="280" spans="11:16" customFormat="1">
      <c r="K280" s="9"/>
      <c r="L280" s="6"/>
      <c r="M280" s="23"/>
      <c r="N280" s="10"/>
      <c r="O280" s="4"/>
      <c r="P280" s="32"/>
    </row>
    <row r="281" spans="11:16" customFormat="1">
      <c r="K281" s="9"/>
      <c r="L281" s="6"/>
      <c r="M281" s="23"/>
      <c r="N281" s="10"/>
      <c r="O281" s="4"/>
      <c r="P281" s="32"/>
    </row>
    <row r="282" spans="11:16" customFormat="1">
      <c r="K282" s="9"/>
      <c r="L282" s="6"/>
      <c r="M282" s="23"/>
      <c r="N282" s="10"/>
      <c r="O282" s="4"/>
      <c r="P282" s="32"/>
    </row>
    <row r="283" spans="11:16" customFormat="1">
      <c r="K283" s="9"/>
      <c r="L283" s="6"/>
      <c r="M283" s="23"/>
      <c r="N283" s="10"/>
      <c r="O283" s="4"/>
      <c r="P283" s="32"/>
    </row>
    <row r="284" spans="11:16" customFormat="1">
      <c r="K284" s="9"/>
      <c r="L284" s="6"/>
      <c r="M284" s="23"/>
      <c r="N284" s="10"/>
      <c r="O284" s="4"/>
      <c r="P284" s="32"/>
    </row>
    <row r="285" spans="11:16" customFormat="1">
      <c r="K285" s="9"/>
      <c r="L285" s="6"/>
      <c r="M285" s="23"/>
      <c r="N285" s="10"/>
      <c r="O285" s="4"/>
      <c r="P285" s="32"/>
    </row>
    <row r="286" spans="11:16" customFormat="1">
      <c r="K286" s="9"/>
      <c r="L286" s="6"/>
      <c r="M286" s="23"/>
      <c r="N286" s="10"/>
      <c r="O286" s="4"/>
      <c r="P286" s="32"/>
    </row>
    <row r="287" spans="11:16" customFormat="1">
      <c r="K287" s="9"/>
      <c r="L287" s="6"/>
      <c r="M287" s="23"/>
      <c r="N287" s="10"/>
      <c r="O287" s="4"/>
      <c r="P287" s="32"/>
    </row>
    <row r="288" spans="11:16" customFormat="1">
      <c r="K288" s="9"/>
      <c r="L288" s="6"/>
      <c r="M288" s="23"/>
      <c r="N288" s="10"/>
      <c r="O288" s="4"/>
      <c r="P288" s="32"/>
    </row>
    <row r="289" spans="11:16" customFormat="1">
      <c r="K289" s="9"/>
      <c r="L289" s="6"/>
      <c r="M289" s="23"/>
      <c r="N289" s="10"/>
      <c r="O289" s="4"/>
      <c r="P289" s="32"/>
    </row>
    <row r="290" spans="11:16" customFormat="1">
      <c r="K290" s="9"/>
      <c r="L290" s="6"/>
      <c r="M290" s="23"/>
      <c r="N290" s="10"/>
      <c r="O290" s="4"/>
      <c r="P290" s="32"/>
    </row>
    <row r="291" spans="11:16" customFormat="1">
      <c r="K291" s="9"/>
      <c r="L291" s="6"/>
      <c r="M291" s="23"/>
      <c r="N291" s="10"/>
      <c r="O291" s="4"/>
      <c r="P291" s="32"/>
    </row>
    <row r="292" spans="11:16" customFormat="1">
      <c r="K292" s="9"/>
      <c r="L292" s="6"/>
      <c r="M292" s="23"/>
      <c r="N292" s="10"/>
      <c r="O292" s="4"/>
      <c r="P292" s="32"/>
    </row>
    <row r="293" spans="11:16" customFormat="1">
      <c r="K293" s="9"/>
      <c r="L293" s="6"/>
      <c r="M293" s="23"/>
      <c r="N293" s="10"/>
      <c r="O293" s="4"/>
      <c r="P293" s="32"/>
    </row>
    <row r="294" spans="11:16" customFormat="1">
      <c r="K294" s="9"/>
      <c r="L294" s="6"/>
      <c r="M294" s="23"/>
      <c r="N294" s="10"/>
      <c r="O294" s="4"/>
      <c r="P294" s="32"/>
    </row>
    <row r="295" spans="11:16" customFormat="1">
      <c r="K295" s="9"/>
      <c r="L295" s="6"/>
      <c r="M295" s="23"/>
      <c r="N295" s="10"/>
      <c r="O295" s="4"/>
      <c r="P295" s="32"/>
    </row>
    <row r="296" spans="11:16" customFormat="1">
      <c r="K296" s="9"/>
      <c r="L296" s="6"/>
      <c r="M296" s="23"/>
      <c r="N296" s="10"/>
      <c r="O296" s="4"/>
      <c r="P296" s="32"/>
    </row>
    <row r="297" spans="11:16" customFormat="1">
      <c r="K297" s="9"/>
      <c r="L297" s="6"/>
      <c r="M297" s="23"/>
      <c r="N297" s="10"/>
      <c r="O297" s="4"/>
      <c r="P297" s="32"/>
    </row>
    <row r="298" spans="11:16" customFormat="1">
      <c r="K298" s="9"/>
      <c r="L298" s="6"/>
      <c r="M298" s="23"/>
      <c r="N298" s="10"/>
      <c r="O298" s="4"/>
      <c r="P298" s="32"/>
    </row>
    <row r="299" spans="11:16" customFormat="1">
      <c r="K299" s="9"/>
      <c r="L299" s="6"/>
      <c r="M299" s="23"/>
      <c r="N299" s="10"/>
      <c r="O299" s="4"/>
      <c r="P299" s="32"/>
    </row>
    <row r="300" spans="11:16" customFormat="1">
      <c r="K300" s="9"/>
      <c r="L300" s="6"/>
      <c r="M300" s="23"/>
      <c r="N300" s="10"/>
      <c r="O300" s="4"/>
      <c r="P300" s="32"/>
    </row>
    <row r="301" spans="11:16" customFormat="1">
      <c r="K301" s="9"/>
      <c r="L301" s="6"/>
      <c r="M301" s="23"/>
      <c r="N301" s="10"/>
      <c r="O301" s="4"/>
      <c r="P301" s="32"/>
    </row>
    <row r="302" spans="11:16" customFormat="1">
      <c r="K302" s="9"/>
      <c r="L302" s="6"/>
      <c r="M302" s="23"/>
      <c r="N302" s="10"/>
      <c r="O302" s="4"/>
      <c r="P302" s="32"/>
    </row>
    <row r="303" spans="11:16" customFormat="1">
      <c r="K303" s="9"/>
      <c r="L303" s="6"/>
      <c r="M303" s="23"/>
      <c r="N303" s="10"/>
      <c r="O303" s="4"/>
      <c r="P303" s="32"/>
    </row>
    <row r="304" spans="11:16" customFormat="1">
      <c r="K304" s="9"/>
      <c r="L304" s="6"/>
      <c r="M304" s="23"/>
      <c r="N304" s="10"/>
      <c r="O304" s="4"/>
      <c r="P304" s="32"/>
    </row>
    <row r="305" spans="11:16" customFormat="1">
      <c r="K305" s="9"/>
      <c r="L305" s="6"/>
      <c r="M305" s="23"/>
      <c r="N305" s="10"/>
      <c r="O305" s="4"/>
      <c r="P305" s="32"/>
    </row>
    <row r="306" spans="11:16" customFormat="1">
      <c r="K306" s="9"/>
      <c r="L306" s="6"/>
      <c r="M306" s="23"/>
      <c r="N306" s="10"/>
      <c r="O306" s="4"/>
      <c r="P306" s="32"/>
    </row>
    <row r="307" spans="11:16" customFormat="1">
      <c r="K307" s="9"/>
      <c r="L307" s="6"/>
      <c r="M307" s="23"/>
      <c r="N307" s="10"/>
      <c r="O307" s="4"/>
      <c r="P307" s="32"/>
    </row>
    <row r="308" spans="11:16" customFormat="1">
      <c r="K308" s="9"/>
      <c r="L308" s="6"/>
      <c r="M308" s="23"/>
      <c r="N308" s="10"/>
      <c r="O308" s="4"/>
      <c r="P308" s="32"/>
    </row>
    <row r="309" spans="11:16" customFormat="1">
      <c r="K309" s="9"/>
      <c r="L309" s="6"/>
      <c r="M309" s="23"/>
      <c r="N309" s="10"/>
      <c r="O309" s="4"/>
      <c r="P309" s="32"/>
    </row>
    <row r="310" spans="11:16" customFormat="1">
      <c r="K310" s="9"/>
      <c r="L310" s="6"/>
      <c r="M310" s="23"/>
      <c r="N310" s="10"/>
      <c r="O310" s="4"/>
      <c r="P310" s="32"/>
    </row>
    <row r="311" spans="11:16" customFormat="1">
      <c r="K311" s="9"/>
      <c r="L311" s="6"/>
      <c r="M311" s="23"/>
      <c r="N311" s="10"/>
      <c r="O311" s="4"/>
      <c r="P311" s="32"/>
    </row>
    <row r="312" spans="11:16" customFormat="1">
      <c r="K312" s="9"/>
      <c r="L312" s="6"/>
      <c r="M312" s="23"/>
      <c r="N312" s="10"/>
      <c r="O312" s="4"/>
      <c r="P312" s="32"/>
    </row>
    <row r="313" spans="11:16" customFormat="1">
      <c r="K313" s="9"/>
      <c r="L313" s="6"/>
      <c r="M313" s="23"/>
      <c r="N313" s="10"/>
      <c r="O313" s="4"/>
      <c r="P313" s="32"/>
    </row>
    <row r="314" spans="11:16" customFormat="1">
      <c r="K314" s="9"/>
      <c r="L314" s="6"/>
      <c r="M314" s="23"/>
      <c r="N314" s="10"/>
      <c r="O314" s="4"/>
      <c r="P314" s="32"/>
    </row>
    <row r="315" spans="11:16" customFormat="1">
      <c r="K315" s="9"/>
      <c r="L315" s="6"/>
      <c r="M315" s="23"/>
      <c r="N315" s="10"/>
      <c r="O315" s="4"/>
      <c r="P315" s="32"/>
    </row>
    <row r="316" spans="11:16" customFormat="1">
      <c r="K316" s="9"/>
      <c r="L316" s="6"/>
      <c r="M316" s="23"/>
      <c r="N316" s="10"/>
      <c r="O316" s="4"/>
      <c r="P316" s="32"/>
    </row>
    <row r="317" spans="11:16" customFormat="1">
      <c r="K317" s="9"/>
      <c r="L317" s="6"/>
      <c r="M317" s="23"/>
      <c r="N317" s="10"/>
      <c r="O317" s="4"/>
      <c r="P317" s="32"/>
    </row>
    <row r="318" spans="11:16" customFormat="1">
      <c r="K318" s="9"/>
      <c r="L318" s="6"/>
      <c r="M318" s="23"/>
      <c r="N318" s="10"/>
      <c r="O318" s="4"/>
      <c r="P318" s="32"/>
    </row>
    <row r="319" spans="11:16" customFormat="1">
      <c r="K319" s="9"/>
      <c r="L319" s="6"/>
      <c r="M319" s="23"/>
      <c r="N319" s="10"/>
      <c r="O319" s="4"/>
      <c r="P319" s="32"/>
    </row>
    <row r="320" spans="11:16" customFormat="1">
      <c r="K320" s="9"/>
      <c r="L320" s="6"/>
      <c r="M320" s="23"/>
      <c r="N320" s="10"/>
      <c r="O320" s="4"/>
      <c r="P320" s="32"/>
    </row>
    <row r="321" spans="11:16" customFormat="1">
      <c r="K321" s="9"/>
      <c r="L321" s="6"/>
      <c r="M321" s="23"/>
      <c r="N321" s="10"/>
      <c r="O321" s="4"/>
      <c r="P321" s="32"/>
    </row>
    <row r="322" spans="11:16" customFormat="1">
      <c r="K322" s="9"/>
      <c r="L322" s="6"/>
      <c r="M322" s="23"/>
      <c r="N322" s="10"/>
      <c r="O322" s="4"/>
      <c r="P322" s="32"/>
    </row>
    <row r="323" spans="11:16" customFormat="1">
      <c r="K323" s="9"/>
      <c r="L323" s="6"/>
      <c r="M323" s="23"/>
      <c r="N323" s="10"/>
      <c r="O323" s="4"/>
      <c r="P323" s="32"/>
    </row>
    <row r="324" spans="11:16" customFormat="1">
      <c r="K324" s="9"/>
      <c r="L324" s="6"/>
      <c r="M324" s="23"/>
      <c r="N324" s="10"/>
      <c r="O324" s="4"/>
      <c r="P324" s="32"/>
    </row>
    <row r="325" spans="11:16" customFormat="1">
      <c r="K325" s="9"/>
      <c r="L325" s="6"/>
      <c r="M325" s="23"/>
      <c r="N325" s="10"/>
      <c r="O325" s="4"/>
      <c r="P325" s="32"/>
    </row>
    <row r="326" spans="11:16" customFormat="1">
      <c r="K326" s="9"/>
      <c r="L326" s="6"/>
      <c r="M326" s="23"/>
      <c r="N326" s="10"/>
      <c r="O326" s="4"/>
      <c r="P326" s="32"/>
    </row>
    <row r="327" spans="11:16" customFormat="1">
      <c r="K327" s="9"/>
      <c r="L327" s="6"/>
      <c r="M327" s="23"/>
      <c r="N327" s="10"/>
      <c r="O327" s="4"/>
      <c r="P327" s="32"/>
    </row>
    <row r="328" spans="11:16" customFormat="1">
      <c r="K328" s="9"/>
      <c r="L328" s="6"/>
      <c r="M328" s="23"/>
      <c r="N328" s="10"/>
      <c r="O328" s="4"/>
      <c r="P328" s="32"/>
    </row>
    <row r="329" spans="11:16" customFormat="1">
      <c r="K329" s="9"/>
      <c r="L329" s="6"/>
      <c r="M329" s="23"/>
      <c r="N329" s="10"/>
      <c r="O329" s="4"/>
      <c r="P329" s="32"/>
    </row>
    <row r="330" spans="11:16" customFormat="1">
      <c r="K330" s="9"/>
      <c r="L330" s="6"/>
      <c r="M330" s="23"/>
      <c r="N330" s="10"/>
      <c r="O330" s="4"/>
      <c r="P330" s="32"/>
    </row>
    <row r="331" spans="11:16" customFormat="1">
      <c r="K331" s="9"/>
      <c r="L331" s="6"/>
      <c r="M331" s="23"/>
      <c r="N331" s="10"/>
      <c r="O331" s="4"/>
      <c r="P331" s="32"/>
    </row>
    <row r="332" spans="11:16" customFormat="1">
      <c r="K332" s="9"/>
      <c r="L332" s="6"/>
      <c r="M332" s="23"/>
      <c r="N332" s="10"/>
      <c r="O332" s="4"/>
      <c r="P332" s="32"/>
    </row>
    <row r="333" spans="11:16" customFormat="1">
      <c r="K333" s="9"/>
      <c r="L333" s="6"/>
      <c r="M333" s="23"/>
      <c r="N333" s="10"/>
      <c r="O333" s="4"/>
      <c r="P333" s="32"/>
    </row>
    <row r="334" spans="11:16" customFormat="1">
      <c r="K334" s="9"/>
      <c r="L334" s="6"/>
      <c r="M334" s="23"/>
      <c r="N334" s="10"/>
      <c r="O334" s="4"/>
      <c r="P334" s="32"/>
    </row>
    <row r="335" spans="11:16" customFormat="1">
      <c r="K335" s="9"/>
      <c r="L335" s="6"/>
      <c r="M335" s="23"/>
      <c r="N335" s="10"/>
      <c r="O335" s="4"/>
      <c r="P335" s="32"/>
    </row>
    <row r="336" spans="11:16" customFormat="1">
      <c r="K336" s="9"/>
      <c r="L336" s="6"/>
      <c r="M336" s="23"/>
      <c r="N336" s="10"/>
      <c r="O336" s="4"/>
      <c r="P336" s="32"/>
    </row>
    <row r="337" spans="11:16" customFormat="1">
      <c r="K337" s="9"/>
      <c r="L337" s="6"/>
      <c r="M337" s="23"/>
      <c r="N337" s="10"/>
      <c r="O337" s="4"/>
      <c r="P337" s="32"/>
    </row>
    <row r="338" spans="11:16" customFormat="1">
      <c r="K338" s="9"/>
      <c r="L338" s="6"/>
      <c r="M338" s="23"/>
      <c r="N338" s="10"/>
      <c r="O338" s="4"/>
      <c r="P338" s="32"/>
    </row>
    <row r="339" spans="11:16" customFormat="1">
      <c r="K339" s="9"/>
      <c r="L339" s="6"/>
      <c r="M339" s="23"/>
      <c r="N339" s="10"/>
      <c r="O339" s="4"/>
      <c r="P339" s="32"/>
    </row>
    <row r="340" spans="11:16" customFormat="1">
      <c r="K340" s="9"/>
      <c r="L340" s="6"/>
      <c r="M340" s="23"/>
      <c r="N340" s="10"/>
      <c r="O340" s="4"/>
      <c r="P340" s="32"/>
    </row>
    <row r="341" spans="11:16" customFormat="1">
      <c r="K341" s="9"/>
      <c r="L341" s="6"/>
      <c r="M341" s="23"/>
      <c r="N341" s="10"/>
      <c r="O341" s="4"/>
      <c r="P341" s="32"/>
    </row>
    <row r="342" spans="11:16" customFormat="1">
      <c r="K342" s="9"/>
      <c r="L342" s="6"/>
      <c r="M342" s="23"/>
      <c r="N342" s="10"/>
      <c r="O342" s="4"/>
      <c r="P342" s="32"/>
    </row>
    <row r="343" spans="11:16" customFormat="1">
      <c r="K343" s="9"/>
      <c r="L343" s="6"/>
      <c r="M343" s="23"/>
      <c r="N343" s="10"/>
      <c r="O343" s="4"/>
      <c r="P343" s="32"/>
    </row>
    <row r="344" spans="11:16" customFormat="1">
      <c r="K344" s="9"/>
      <c r="L344" s="6"/>
      <c r="M344" s="23"/>
      <c r="N344" s="10"/>
      <c r="O344" s="4"/>
      <c r="P344" s="32"/>
    </row>
    <row r="345" spans="11:16" customFormat="1">
      <c r="K345" s="9"/>
      <c r="L345" s="6"/>
      <c r="M345" s="23"/>
      <c r="N345" s="10"/>
      <c r="O345" s="4"/>
      <c r="P345" s="32"/>
    </row>
    <row r="346" spans="11:16" customFormat="1">
      <c r="K346" s="9"/>
      <c r="L346" s="6"/>
      <c r="M346" s="23"/>
      <c r="N346" s="10"/>
      <c r="O346" s="4"/>
      <c r="P346" s="32"/>
    </row>
    <row r="347" spans="11:16" customFormat="1">
      <c r="K347" s="9"/>
      <c r="L347" s="6"/>
      <c r="M347" s="23"/>
      <c r="N347" s="10"/>
      <c r="O347" s="4"/>
      <c r="P347" s="32"/>
    </row>
    <row r="348" spans="11:16" customFormat="1">
      <c r="K348" s="9"/>
      <c r="L348" s="6"/>
      <c r="M348" s="23"/>
      <c r="N348" s="10"/>
      <c r="O348" s="4"/>
      <c r="P348" s="32"/>
    </row>
    <row r="349" spans="11:16" customFormat="1">
      <c r="K349" s="9"/>
      <c r="L349" s="6"/>
      <c r="M349" s="23"/>
      <c r="N349" s="10"/>
      <c r="O349" s="4"/>
      <c r="P349" s="32"/>
    </row>
    <row r="350" spans="11:16" customFormat="1">
      <c r="K350" s="9"/>
      <c r="L350" s="6"/>
      <c r="M350" s="23"/>
      <c r="N350" s="10"/>
      <c r="O350" s="4"/>
      <c r="P350" s="32"/>
    </row>
    <row r="351" spans="11:16" customFormat="1">
      <c r="K351" s="9"/>
      <c r="L351" s="6"/>
      <c r="M351" s="23"/>
      <c r="N351" s="10"/>
      <c r="O351" s="4"/>
      <c r="P351" s="32"/>
    </row>
    <row r="352" spans="11:16" customFormat="1">
      <c r="K352" s="9"/>
      <c r="L352" s="6"/>
      <c r="M352" s="23"/>
      <c r="N352" s="10"/>
      <c r="O352" s="4"/>
      <c r="P352" s="32"/>
    </row>
    <row r="353" spans="11:16" customFormat="1">
      <c r="K353" s="9"/>
      <c r="L353" s="6"/>
      <c r="M353" s="23"/>
      <c r="N353" s="10"/>
      <c r="O353" s="4"/>
      <c r="P353" s="32"/>
    </row>
    <row r="354" spans="11:16" customFormat="1">
      <c r="K354" s="9"/>
      <c r="L354" s="6"/>
      <c r="M354" s="23"/>
      <c r="N354" s="10"/>
      <c r="O354" s="4"/>
      <c r="P354" s="32"/>
    </row>
    <row r="355" spans="11:16" customFormat="1">
      <c r="K355" s="9"/>
      <c r="L355" s="6"/>
      <c r="M355" s="23"/>
      <c r="N355" s="10"/>
      <c r="O355" s="4"/>
      <c r="P355" s="32"/>
    </row>
    <row r="356" spans="11:16" customFormat="1">
      <c r="K356" s="9"/>
      <c r="L356" s="6"/>
      <c r="M356" s="23"/>
      <c r="N356" s="10"/>
      <c r="O356" s="4"/>
      <c r="P356" s="32"/>
    </row>
    <row r="357" spans="11:16" customFormat="1">
      <c r="K357" s="9"/>
      <c r="L357" s="6"/>
      <c r="M357" s="23"/>
      <c r="N357" s="10"/>
      <c r="O357" s="4"/>
      <c r="P357" s="32"/>
    </row>
    <row r="358" spans="11:16" customFormat="1">
      <c r="K358" s="9"/>
      <c r="L358" s="6"/>
      <c r="M358" s="23"/>
      <c r="N358" s="10"/>
      <c r="O358" s="4"/>
      <c r="P358" s="32"/>
    </row>
    <row r="359" spans="11:16" customFormat="1">
      <c r="K359" s="9"/>
      <c r="L359" s="6"/>
      <c r="M359" s="23"/>
      <c r="N359" s="10"/>
      <c r="O359" s="4"/>
      <c r="P359" s="32"/>
    </row>
    <row r="360" spans="11:16" customFormat="1">
      <c r="K360" s="9"/>
      <c r="L360" s="6"/>
      <c r="M360" s="23"/>
      <c r="N360" s="10"/>
      <c r="O360" s="4"/>
      <c r="P360" s="32"/>
    </row>
    <row r="361" spans="11:16" customFormat="1">
      <c r="K361" s="9"/>
      <c r="L361" s="6"/>
      <c r="M361" s="23"/>
      <c r="N361" s="10"/>
      <c r="O361" s="4"/>
      <c r="P361" s="32"/>
    </row>
    <row r="362" spans="11:16" customFormat="1">
      <c r="K362" s="9"/>
      <c r="L362" s="6"/>
      <c r="M362" s="23"/>
      <c r="N362" s="10"/>
      <c r="O362" s="4"/>
      <c r="P362" s="32"/>
    </row>
    <row r="363" spans="11:16" customFormat="1">
      <c r="K363" s="9"/>
      <c r="L363" s="6"/>
      <c r="M363" s="23"/>
      <c r="N363" s="10"/>
      <c r="O363" s="4"/>
      <c r="P363" s="32"/>
    </row>
    <row r="364" spans="11:16" customFormat="1">
      <c r="K364" s="9"/>
      <c r="L364" s="6"/>
      <c r="M364" s="23"/>
      <c r="N364" s="10"/>
      <c r="O364" s="4"/>
      <c r="P364" s="32"/>
    </row>
    <row r="365" spans="11:16" customFormat="1">
      <c r="K365" s="9"/>
      <c r="L365" s="6"/>
      <c r="M365" s="23"/>
      <c r="N365" s="10"/>
      <c r="O365" s="4"/>
      <c r="P365" s="32"/>
    </row>
    <row r="366" spans="11:16" customFormat="1">
      <c r="K366" s="9"/>
      <c r="L366" s="6"/>
      <c r="M366" s="23"/>
      <c r="N366" s="10"/>
      <c r="O366" s="4"/>
      <c r="P366" s="32"/>
    </row>
    <row r="367" spans="11:16" customFormat="1">
      <c r="K367" s="9"/>
      <c r="L367" s="6"/>
      <c r="M367" s="23"/>
      <c r="N367" s="10"/>
      <c r="O367" s="4"/>
      <c r="P367" s="32"/>
    </row>
    <row r="368" spans="11:16" customFormat="1">
      <c r="K368" s="9"/>
      <c r="L368" s="6"/>
      <c r="M368" s="23"/>
      <c r="N368" s="10"/>
      <c r="O368" s="4"/>
      <c r="P368" s="32"/>
    </row>
    <row r="369" spans="11:16" customFormat="1">
      <c r="K369" s="9"/>
      <c r="L369" s="6"/>
      <c r="M369" s="23"/>
      <c r="N369" s="10"/>
      <c r="O369" s="4"/>
      <c r="P369" s="32"/>
    </row>
    <row r="370" spans="11:16" customFormat="1">
      <c r="K370" s="9"/>
      <c r="L370" s="6"/>
      <c r="M370" s="23"/>
      <c r="N370" s="10"/>
      <c r="O370" s="4"/>
      <c r="P370" s="32"/>
    </row>
    <row r="371" spans="11:16" customFormat="1">
      <c r="K371" s="9"/>
      <c r="L371" s="6"/>
      <c r="M371" s="23"/>
      <c r="N371" s="10"/>
      <c r="O371" s="4"/>
      <c r="P371" s="32"/>
    </row>
    <row r="372" spans="11:16" customFormat="1">
      <c r="K372" s="9"/>
      <c r="L372" s="6"/>
      <c r="M372" s="23"/>
      <c r="N372" s="10"/>
      <c r="O372" s="4"/>
      <c r="P372" s="32"/>
    </row>
    <row r="373" spans="11:16" customFormat="1">
      <c r="K373" s="9"/>
      <c r="L373" s="6"/>
      <c r="M373" s="23"/>
      <c r="N373" s="10"/>
      <c r="O373" s="4"/>
      <c r="P373" s="32"/>
    </row>
    <row r="374" spans="11:16" customFormat="1">
      <c r="K374" s="9"/>
      <c r="L374" s="6"/>
      <c r="M374" s="23"/>
      <c r="N374" s="10"/>
      <c r="O374" s="4"/>
      <c r="P374" s="32"/>
    </row>
    <row r="375" spans="11:16" customFormat="1">
      <c r="K375" s="9"/>
      <c r="L375" s="6"/>
      <c r="M375" s="23"/>
      <c r="N375" s="10"/>
      <c r="O375" s="4"/>
      <c r="P375" s="32"/>
    </row>
    <row r="376" spans="11:16" customFormat="1">
      <c r="K376" s="9"/>
      <c r="L376" s="6"/>
      <c r="M376" s="23"/>
      <c r="N376" s="10"/>
      <c r="O376" s="4"/>
      <c r="P376" s="32"/>
    </row>
    <row r="377" spans="11:16" customFormat="1">
      <c r="K377" s="9"/>
      <c r="L377" s="6"/>
      <c r="M377" s="23"/>
      <c r="N377" s="10"/>
      <c r="O377" s="4"/>
      <c r="P377" s="32"/>
    </row>
    <row r="378" spans="11:16" customFormat="1">
      <c r="K378" s="9"/>
      <c r="L378" s="6"/>
      <c r="M378" s="23"/>
      <c r="N378" s="10"/>
      <c r="O378" s="4"/>
      <c r="P378" s="32"/>
    </row>
    <row r="379" spans="11:16" customFormat="1">
      <c r="K379" s="9"/>
      <c r="L379" s="6"/>
      <c r="M379" s="23"/>
      <c r="N379" s="10"/>
      <c r="O379" s="4"/>
      <c r="P379" s="32"/>
    </row>
    <row r="380" spans="11:16" customFormat="1">
      <c r="K380" s="9"/>
      <c r="L380" s="6"/>
      <c r="M380" s="23"/>
      <c r="N380" s="10"/>
      <c r="O380" s="4"/>
      <c r="P380" s="32"/>
    </row>
    <row r="381" spans="11:16" customFormat="1">
      <c r="K381" s="9"/>
      <c r="L381" s="6"/>
      <c r="M381" s="23"/>
      <c r="N381" s="10"/>
      <c r="O381" s="4"/>
      <c r="P381" s="32"/>
    </row>
    <row r="382" spans="11:16" customFormat="1">
      <c r="K382" s="9"/>
      <c r="L382" s="6"/>
      <c r="M382" s="23"/>
      <c r="N382" s="10"/>
      <c r="O382" s="4"/>
      <c r="P382" s="32"/>
    </row>
    <row r="383" spans="11:16" customFormat="1">
      <c r="K383" s="9"/>
      <c r="L383" s="6"/>
      <c r="M383" s="23"/>
      <c r="N383" s="10"/>
      <c r="O383" s="4"/>
      <c r="P383" s="32"/>
    </row>
    <row r="384" spans="11:16" customFormat="1">
      <c r="K384" s="9"/>
      <c r="L384" s="6"/>
      <c r="M384" s="23"/>
      <c r="N384" s="10"/>
      <c r="O384" s="4"/>
      <c r="P384" s="32"/>
    </row>
    <row r="385" spans="11:16" customFormat="1">
      <c r="K385" s="9"/>
      <c r="L385" s="6"/>
      <c r="M385" s="23"/>
      <c r="N385" s="10"/>
      <c r="O385" s="4"/>
      <c r="P385" s="32"/>
    </row>
    <row r="386" spans="11:16" customFormat="1">
      <c r="K386" s="9"/>
      <c r="L386" s="6"/>
      <c r="M386" s="23"/>
      <c r="N386" s="10"/>
      <c r="O386" s="4"/>
      <c r="P386" s="32"/>
    </row>
    <row r="387" spans="11:16" customFormat="1">
      <c r="K387" s="9"/>
      <c r="L387" s="6"/>
      <c r="M387" s="23"/>
      <c r="N387" s="10"/>
      <c r="O387" s="4"/>
      <c r="P387" s="32"/>
    </row>
    <row r="388" spans="11:16" customFormat="1">
      <c r="K388" s="9"/>
      <c r="L388" s="6"/>
      <c r="M388" s="23"/>
      <c r="N388" s="10"/>
      <c r="O388" s="4"/>
      <c r="P388" s="32"/>
    </row>
    <row r="389" spans="11:16" customFormat="1">
      <c r="K389" s="9"/>
      <c r="L389" s="6"/>
      <c r="M389" s="23"/>
      <c r="N389" s="10"/>
      <c r="O389" s="4"/>
      <c r="P389" s="32"/>
    </row>
    <row r="390" spans="11:16" customFormat="1">
      <c r="K390" s="9"/>
      <c r="L390" s="6"/>
      <c r="M390" s="23"/>
      <c r="N390" s="10"/>
      <c r="O390" s="4"/>
      <c r="P390" s="32"/>
    </row>
    <row r="391" spans="11:16" customFormat="1">
      <c r="K391" s="9"/>
      <c r="L391" s="6"/>
      <c r="M391" s="23"/>
      <c r="N391" s="10"/>
      <c r="O391" s="4"/>
      <c r="P391" s="32"/>
    </row>
    <row r="392" spans="11:16" customFormat="1">
      <c r="K392" s="9"/>
      <c r="L392" s="6"/>
      <c r="M392" s="23"/>
      <c r="N392" s="10"/>
      <c r="O392" s="4"/>
      <c r="P392" s="32"/>
    </row>
    <row r="393" spans="11:16" customFormat="1">
      <c r="K393" s="9"/>
      <c r="L393" s="6"/>
      <c r="M393" s="23"/>
      <c r="N393" s="10"/>
      <c r="O393" s="4"/>
      <c r="P393" s="32"/>
    </row>
    <row r="394" spans="11:16" customFormat="1">
      <c r="K394" s="9"/>
      <c r="L394" s="6"/>
      <c r="M394" s="23"/>
      <c r="N394" s="10"/>
      <c r="O394" s="4"/>
      <c r="P394" s="32"/>
    </row>
    <row r="395" spans="11:16" customFormat="1">
      <c r="K395" s="9"/>
      <c r="L395" s="6"/>
      <c r="M395" s="23"/>
      <c r="N395" s="10"/>
      <c r="O395" s="4"/>
      <c r="P395" s="32"/>
    </row>
    <row r="396" spans="11:16" customFormat="1">
      <c r="K396" s="9"/>
      <c r="L396" s="6"/>
      <c r="M396" s="23"/>
      <c r="N396" s="10"/>
      <c r="O396" s="4"/>
      <c r="P396" s="32"/>
    </row>
    <row r="397" spans="11:16" customFormat="1">
      <c r="K397" s="9"/>
      <c r="L397" s="6"/>
      <c r="M397" s="23"/>
      <c r="N397" s="10"/>
      <c r="O397" s="4"/>
      <c r="P397" s="32"/>
    </row>
    <row r="398" spans="11:16" customFormat="1">
      <c r="K398" s="9"/>
      <c r="L398" s="6"/>
      <c r="M398" s="23"/>
      <c r="N398" s="10"/>
      <c r="O398" s="4"/>
      <c r="P398" s="32"/>
    </row>
    <row r="399" spans="11:16" customFormat="1">
      <c r="K399" s="9"/>
      <c r="L399" s="6"/>
      <c r="M399" s="23"/>
      <c r="N399" s="10"/>
      <c r="O399" s="4"/>
      <c r="P399" s="32"/>
    </row>
    <row r="400" spans="11:16" customFormat="1">
      <c r="K400" s="9"/>
      <c r="L400" s="6"/>
      <c r="M400" s="23"/>
      <c r="N400" s="10"/>
      <c r="O400" s="4"/>
      <c r="P400" s="32"/>
    </row>
    <row r="401" spans="11:16" customFormat="1">
      <c r="K401" s="9"/>
      <c r="L401" s="6"/>
      <c r="M401" s="23"/>
      <c r="N401" s="10"/>
      <c r="O401" s="4"/>
      <c r="P401" s="32"/>
    </row>
    <row r="402" spans="11:16" customFormat="1">
      <c r="K402" s="9"/>
      <c r="L402" s="6"/>
      <c r="M402" s="23"/>
      <c r="N402" s="10"/>
      <c r="O402" s="4"/>
      <c r="P402" s="32"/>
    </row>
    <row r="403" spans="11:16" customFormat="1">
      <c r="K403" s="9"/>
      <c r="L403" s="6"/>
      <c r="M403" s="23"/>
      <c r="N403" s="10"/>
      <c r="O403" s="4"/>
      <c r="P403" s="32"/>
    </row>
    <row r="404" spans="11:16" customFormat="1">
      <c r="K404" s="9"/>
      <c r="L404" s="6"/>
      <c r="M404" s="23"/>
      <c r="N404" s="10"/>
      <c r="O404" s="4"/>
      <c r="P404" s="32"/>
    </row>
    <row r="405" spans="11:16" customFormat="1">
      <c r="K405" s="9"/>
      <c r="L405" s="6"/>
      <c r="M405" s="23"/>
      <c r="N405" s="10"/>
      <c r="O405" s="4"/>
      <c r="P405" s="32"/>
    </row>
    <row r="406" spans="11:16" customFormat="1">
      <c r="K406" s="9"/>
      <c r="L406" s="6"/>
      <c r="M406" s="23"/>
      <c r="N406" s="10"/>
      <c r="O406" s="4"/>
      <c r="P406" s="32"/>
    </row>
    <row r="407" spans="11:16" customFormat="1">
      <c r="K407" s="9"/>
      <c r="L407" s="6"/>
      <c r="M407" s="23"/>
      <c r="N407" s="10"/>
      <c r="O407" s="4"/>
      <c r="P407" s="32"/>
    </row>
    <row r="408" spans="11:16" customFormat="1">
      <c r="K408" s="9"/>
      <c r="L408" s="6"/>
      <c r="M408" s="23"/>
      <c r="N408" s="10"/>
      <c r="O408" s="4"/>
      <c r="P408" s="32"/>
    </row>
    <row r="409" spans="11:16" customFormat="1">
      <c r="K409" s="9"/>
      <c r="L409" s="6"/>
      <c r="M409" s="23"/>
      <c r="N409" s="10"/>
      <c r="O409" s="4"/>
      <c r="P409" s="32"/>
    </row>
    <row r="410" spans="11:16" customFormat="1">
      <c r="K410" s="9"/>
      <c r="L410" s="6"/>
      <c r="M410" s="23"/>
      <c r="N410" s="10"/>
      <c r="O410" s="4"/>
      <c r="P410" s="32"/>
    </row>
    <row r="411" spans="11:16" customFormat="1">
      <c r="K411" s="9"/>
      <c r="L411" s="6"/>
      <c r="M411" s="23"/>
      <c r="N411" s="10"/>
      <c r="O411" s="4"/>
      <c r="P411" s="32"/>
    </row>
    <row r="412" spans="11:16" customFormat="1">
      <c r="K412" s="9"/>
      <c r="L412" s="6"/>
      <c r="M412" s="23"/>
      <c r="N412" s="10"/>
      <c r="O412" s="4"/>
      <c r="P412" s="32"/>
    </row>
    <row r="413" spans="11:16" customFormat="1">
      <c r="K413" s="9"/>
      <c r="L413" s="6"/>
      <c r="M413" s="23"/>
      <c r="N413" s="10"/>
      <c r="O413" s="4"/>
      <c r="P413" s="32"/>
    </row>
    <row r="414" spans="11:16" customFormat="1">
      <c r="K414" s="9"/>
      <c r="L414" s="6"/>
      <c r="M414" s="23"/>
      <c r="N414" s="10"/>
      <c r="O414" s="4"/>
      <c r="P414" s="32"/>
    </row>
    <row r="415" spans="11:16" customFormat="1">
      <c r="K415" s="9"/>
      <c r="L415" s="6"/>
      <c r="M415" s="23"/>
      <c r="N415" s="10"/>
      <c r="O415" s="4"/>
      <c r="P415" s="32"/>
    </row>
    <row r="416" spans="11:16" customFormat="1">
      <c r="K416" s="9"/>
      <c r="L416" s="6"/>
      <c r="M416" s="23"/>
      <c r="N416" s="10"/>
      <c r="O416" s="4"/>
      <c r="P416" s="32"/>
    </row>
    <row r="417" spans="11:16" customFormat="1">
      <c r="K417" s="9"/>
      <c r="L417" s="6"/>
      <c r="M417" s="23"/>
      <c r="N417" s="10"/>
      <c r="O417" s="4"/>
      <c r="P417" s="32"/>
    </row>
    <row r="418" spans="11:16" customFormat="1">
      <c r="K418" s="9"/>
      <c r="L418" s="6"/>
      <c r="M418" s="23"/>
      <c r="N418" s="10"/>
      <c r="O418" s="4"/>
      <c r="P418" s="32"/>
    </row>
    <row r="419" spans="11:16" customFormat="1">
      <c r="K419" s="9"/>
      <c r="L419" s="6"/>
      <c r="M419" s="23"/>
      <c r="N419" s="10"/>
      <c r="O419" s="4"/>
      <c r="P419" s="32"/>
    </row>
    <row r="420" spans="11:16" customFormat="1">
      <c r="K420" s="9"/>
      <c r="L420" s="6"/>
      <c r="M420" s="23"/>
      <c r="N420" s="10"/>
      <c r="O420" s="4"/>
      <c r="P420" s="32"/>
    </row>
    <row r="421" spans="11:16" customFormat="1">
      <c r="K421" s="9"/>
      <c r="L421" s="6"/>
      <c r="M421" s="23"/>
      <c r="N421" s="10"/>
      <c r="O421" s="4"/>
      <c r="P421" s="32"/>
    </row>
    <row r="422" spans="11:16" customFormat="1">
      <c r="K422" s="9"/>
      <c r="L422" s="6"/>
      <c r="M422" s="23"/>
      <c r="N422" s="10"/>
      <c r="O422" s="4"/>
      <c r="P422" s="32"/>
    </row>
    <row r="423" spans="11:16" customFormat="1">
      <c r="K423" s="9"/>
      <c r="L423" s="6"/>
      <c r="M423" s="23"/>
      <c r="N423" s="10"/>
      <c r="O423" s="4"/>
      <c r="P423" s="32"/>
    </row>
    <row r="424" spans="11:16" customFormat="1">
      <c r="K424" s="9"/>
      <c r="L424" s="6"/>
      <c r="M424" s="23"/>
      <c r="N424" s="10"/>
      <c r="O424" s="4"/>
      <c r="P424" s="32"/>
    </row>
    <row r="425" spans="11:16" customFormat="1">
      <c r="K425" s="9"/>
      <c r="L425" s="6"/>
      <c r="M425" s="23"/>
      <c r="N425" s="10"/>
      <c r="O425" s="4"/>
      <c r="P425" s="32"/>
    </row>
    <row r="426" spans="11:16" customFormat="1">
      <c r="K426" s="9"/>
      <c r="L426" s="6"/>
      <c r="M426" s="23"/>
      <c r="N426" s="10"/>
      <c r="O426" s="4"/>
      <c r="P426" s="32"/>
    </row>
    <row r="427" spans="11:16" customFormat="1">
      <c r="K427" s="9"/>
      <c r="L427" s="6"/>
      <c r="M427" s="23"/>
      <c r="N427" s="10"/>
      <c r="O427" s="4"/>
      <c r="P427" s="32"/>
    </row>
    <row r="428" spans="11:16" customFormat="1">
      <c r="K428" s="9"/>
      <c r="L428" s="6"/>
      <c r="M428" s="23"/>
      <c r="N428" s="10"/>
      <c r="O428" s="4"/>
      <c r="P428" s="32"/>
    </row>
    <row r="429" spans="11:16" customFormat="1">
      <c r="K429" s="9"/>
      <c r="L429" s="6"/>
      <c r="M429" s="23"/>
      <c r="N429" s="10"/>
      <c r="O429" s="4"/>
      <c r="P429" s="32"/>
    </row>
    <row r="430" spans="11:16" customFormat="1">
      <c r="K430" s="9"/>
      <c r="L430" s="6"/>
      <c r="M430" s="23"/>
      <c r="N430" s="10"/>
      <c r="O430" s="4"/>
      <c r="P430" s="32"/>
    </row>
    <row r="431" spans="11:16" customFormat="1">
      <c r="K431" s="9"/>
      <c r="L431" s="6"/>
      <c r="M431" s="23"/>
      <c r="N431" s="10"/>
      <c r="O431" s="4"/>
      <c r="P431" s="32"/>
    </row>
    <row r="432" spans="11:16" customFormat="1">
      <c r="K432" s="9"/>
      <c r="L432" s="6"/>
      <c r="M432" s="23"/>
      <c r="N432" s="10"/>
      <c r="O432" s="4"/>
      <c r="P432" s="32"/>
    </row>
    <row r="433" spans="8:17" customFormat="1">
      <c r="I433" s="4"/>
      <c r="J433" s="4"/>
      <c r="K433" s="9"/>
      <c r="L433" s="6"/>
      <c r="M433" s="23"/>
      <c r="N433" s="10"/>
      <c r="O433" s="4"/>
      <c r="P433" s="32"/>
      <c r="Q433" s="4"/>
    </row>
    <row r="434" spans="8:17" customFormat="1">
      <c r="I434" s="4"/>
      <c r="J434" s="4"/>
      <c r="K434" s="9"/>
      <c r="L434" s="6"/>
      <c r="M434" s="23"/>
      <c r="N434" s="10"/>
      <c r="O434" s="4"/>
      <c r="P434" s="32"/>
      <c r="Q434" s="4"/>
    </row>
    <row r="435" spans="8:17" customFormat="1">
      <c r="I435" s="4"/>
      <c r="J435" s="4"/>
      <c r="K435" s="9"/>
      <c r="L435" s="6"/>
      <c r="M435" s="23"/>
      <c r="N435" s="10"/>
      <c r="O435" s="4"/>
      <c r="P435" s="32"/>
      <c r="Q435" s="4"/>
    </row>
    <row r="436" spans="8:17" customFormat="1">
      <c r="I436" s="4"/>
      <c r="J436" s="4"/>
      <c r="K436" s="9"/>
      <c r="L436" s="6"/>
      <c r="M436" s="23"/>
      <c r="N436" s="10"/>
      <c r="O436" s="4"/>
      <c r="P436" s="32"/>
      <c r="Q436" s="4"/>
    </row>
    <row r="437" spans="8:17" customFormat="1">
      <c r="I437" s="4"/>
      <c r="J437" s="4"/>
      <c r="K437" s="9"/>
      <c r="L437" s="6"/>
      <c r="M437" s="23"/>
      <c r="N437" s="10"/>
      <c r="O437" s="4"/>
      <c r="P437" s="32"/>
      <c r="Q437" s="4"/>
    </row>
    <row r="438" spans="8:17" customFormat="1">
      <c r="I438" s="4"/>
      <c r="J438" s="4"/>
      <c r="K438" s="9"/>
      <c r="L438" s="6"/>
      <c r="M438" s="23"/>
      <c r="N438" s="10"/>
      <c r="O438" s="4"/>
      <c r="P438" s="32"/>
      <c r="Q438" s="4"/>
    </row>
    <row r="439" spans="8:17" customFormat="1">
      <c r="I439" s="4"/>
      <c r="J439" s="4"/>
      <c r="K439" s="9"/>
      <c r="L439" s="6"/>
      <c r="M439" s="23"/>
      <c r="N439" s="10"/>
      <c r="O439" s="4"/>
      <c r="P439" s="32"/>
      <c r="Q439" s="4"/>
    </row>
    <row r="440" spans="8:17" customFormat="1">
      <c r="I440" s="4"/>
      <c r="J440" s="4"/>
      <c r="K440" s="9"/>
      <c r="L440" s="6"/>
      <c r="M440" s="23"/>
      <c r="N440" s="10"/>
      <c r="O440" s="4"/>
      <c r="P440" s="32"/>
      <c r="Q440" s="4"/>
    </row>
    <row r="441" spans="8:17" customFormat="1">
      <c r="I441" s="4"/>
      <c r="J441" s="4"/>
      <c r="K441" s="9"/>
      <c r="L441" s="6"/>
      <c r="M441" s="23"/>
      <c r="N441" s="10"/>
      <c r="O441" s="4"/>
      <c r="P441" s="32"/>
      <c r="Q441" s="4"/>
    </row>
    <row r="442" spans="8:17" customFormat="1">
      <c r="I442" s="4"/>
      <c r="J442" s="4"/>
      <c r="K442" s="9"/>
      <c r="L442" s="6"/>
      <c r="M442" s="23"/>
      <c r="N442" s="10"/>
      <c r="O442" s="4"/>
      <c r="P442" s="32"/>
      <c r="Q442" s="4"/>
    </row>
    <row r="443" spans="8:17" customFormat="1">
      <c r="I443" s="4"/>
      <c r="J443" s="4"/>
      <c r="K443" s="9"/>
      <c r="L443" s="6"/>
      <c r="M443" s="23"/>
      <c r="N443" s="10"/>
      <c r="O443" s="4"/>
      <c r="P443" s="32"/>
      <c r="Q443" s="4"/>
    </row>
    <row r="444" spans="8:17" customFormat="1">
      <c r="I444" s="4"/>
      <c r="J444" s="4"/>
      <c r="K444" s="9"/>
      <c r="L444" s="6"/>
      <c r="M444" s="23"/>
      <c r="N444" s="10"/>
      <c r="O444" s="4"/>
      <c r="P444" s="32"/>
      <c r="Q444" s="4"/>
    </row>
    <row r="445" spans="8:17" customFormat="1">
      <c r="I445" s="32"/>
      <c r="J445" s="32"/>
      <c r="K445" s="9"/>
      <c r="L445" s="32"/>
      <c r="M445" s="32"/>
      <c r="N445" s="35"/>
      <c r="O445" s="4"/>
      <c r="P445" s="32"/>
      <c r="Q445" s="4"/>
    </row>
    <row r="446" spans="8:17" customFormat="1">
      <c r="I446" s="32"/>
      <c r="J446" s="32"/>
      <c r="K446" s="36"/>
      <c r="L446" s="32"/>
      <c r="M446" s="32"/>
      <c r="N446" s="35"/>
      <c r="O446" s="4"/>
      <c r="P446" s="32"/>
      <c r="Q446" s="4"/>
    </row>
    <row r="447" spans="8:17" customFormat="1">
      <c r="I447" s="32"/>
      <c r="J447" s="32"/>
      <c r="K447" s="36"/>
      <c r="L447" s="32"/>
      <c r="M447" s="32"/>
      <c r="N447" s="35"/>
      <c r="O447" s="4"/>
      <c r="P447" s="32"/>
      <c r="Q447" s="4"/>
    </row>
    <row r="448" spans="8:17" customFormat="1">
      <c r="H448" t="s">
        <v>2631</v>
      </c>
      <c r="I448" s="34">
        <f>MAX(I12:I444)</f>
        <v>15.328317899366379</v>
      </c>
      <c r="J448" s="32"/>
      <c r="K448" s="36"/>
      <c r="L448" s="32"/>
      <c r="M448" s="32"/>
      <c r="N448" s="35"/>
      <c r="O448" s="4"/>
      <c r="P448" s="32" t="s">
        <v>2631</v>
      </c>
      <c r="Q448" s="4">
        <f>MIN(Q12:Q444)</f>
        <v>-0.24644295812254702</v>
      </c>
    </row>
    <row r="449" spans="8:16" customFormat="1">
      <c r="H449" t="s">
        <v>2632</v>
      </c>
      <c r="I449" s="34">
        <f>AVERAGE(I12:I444)</f>
        <v>4.3102416275730819</v>
      </c>
      <c r="J449" s="32"/>
      <c r="K449" s="36"/>
      <c r="L449" s="32"/>
      <c r="M449" s="32"/>
      <c r="N449" s="35"/>
      <c r="O449" s="4"/>
      <c r="P449" s="32"/>
    </row>
    <row r="450" spans="8:16" customFormat="1">
      <c r="H450" t="s">
        <v>2633</v>
      </c>
      <c r="I450" s="34">
        <f>MEDIAN(I12:I444)</f>
        <v>3.7283740075526968</v>
      </c>
      <c r="J450" s="32"/>
      <c r="K450" s="36"/>
      <c r="L450" s="32"/>
      <c r="M450" s="32"/>
      <c r="N450" s="35"/>
      <c r="O450" s="4"/>
      <c r="P450" s="32"/>
    </row>
    <row r="451" spans="8:16" customFormat="1">
      <c r="I451" s="32"/>
      <c r="J451" s="32"/>
      <c r="K451" s="36"/>
      <c r="L451" s="32"/>
      <c r="M451" s="32"/>
      <c r="N451" s="35"/>
      <c r="O451" s="4"/>
      <c r="P451" s="32"/>
    </row>
    <row r="452" spans="8:16" customFormat="1">
      <c r="I452" s="32"/>
      <c r="J452" s="32"/>
      <c r="K452" s="36"/>
      <c r="L452" s="32"/>
      <c r="M452" s="32"/>
      <c r="N452" s="35"/>
      <c r="O452" s="4"/>
      <c r="P452" s="32"/>
    </row>
    <row r="453" spans="8:16" customFormat="1">
      <c r="I453" s="32"/>
      <c r="J453" s="32"/>
      <c r="K453" s="36"/>
      <c r="L453" s="32"/>
      <c r="M453" s="32"/>
      <c r="N453" s="35"/>
      <c r="O453" s="4"/>
      <c r="P453" s="32"/>
    </row>
    <row r="454" spans="8:16" customFormat="1">
      <c r="I454" s="32"/>
      <c r="J454" s="32"/>
      <c r="K454" s="36"/>
      <c r="L454" s="32"/>
      <c r="M454" s="32"/>
      <c r="N454" s="35"/>
      <c r="O454" s="4"/>
      <c r="P454" s="32"/>
    </row>
    <row r="455" spans="8:16" customFormat="1">
      <c r="I455" s="32"/>
      <c r="J455" s="32"/>
      <c r="K455" s="36"/>
      <c r="L455" s="32"/>
      <c r="M455" s="32"/>
      <c r="N455" s="35"/>
      <c r="O455" s="4"/>
      <c r="P455" s="32"/>
    </row>
    <row r="456" spans="8:16" customFormat="1">
      <c r="I456" s="32"/>
      <c r="J456" s="32"/>
      <c r="K456" s="36"/>
      <c r="L456" s="32"/>
      <c r="M456" s="32"/>
      <c r="N456" s="35"/>
      <c r="O456" s="4"/>
      <c r="P456" s="32"/>
    </row>
    <row r="457" spans="8:16" customFormat="1">
      <c r="I457" s="32"/>
      <c r="J457" s="32"/>
      <c r="K457" s="36"/>
      <c r="L457" s="32"/>
      <c r="M457" s="32"/>
      <c r="N457" s="35"/>
      <c r="O457" s="4"/>
      <c r="P457" s="32"/>
    </row>
    <row r="458" spans="8:16" customFormat="1">
      <c r="I458" s="32"/>
      <c r="J458" s="32"/>
      <c r="K458" s="36"/>
      <c r="L458" s="32"/>
      <c r="M458" s="32"/>
      <c r="N458" s="35"/>
      <c r="O458" s="4"/>
      <c r="P458" s="32"/>
    </row>
    <row r="459" spans="8:16" customFormat="1">
      <c r="I459" s="32"/>
      <c r="J459" s="32"/>
      <c r="K459" s="36"/>
      <c r="L459" s="32"/>
      <c r="M459" s="32"/>
      <c r="N459" s="35"/>
      <c r="O459" s="4"/>
      <c r="P459" s="32"/>
    </row>
    <row r="460" spans="8:16" customFormat="1">
      <c r="I460" s="32"/>
      <c r="J460" s="32"/>
      <c r="K460" s="36"/>
      <c r="L460" s="32"/>
      <c r="M460" s="32"/>
      <c r="N460" s="35"/>
      <c r="O460" s="4"/>
      <c r="P460" s="32"/>
    </row>
    <row r="461" spans="8:16" customFormat="1">
      <c r="I461" s="32"/>
      <c r="J461" s="32"/>
      <c r="K461" s="36"/>
      <c r="L461" s="32"/>
      <c r="M461" s="32"/>
      <c r="N461" s="35"/>
      <c r="O461" s="4"/>
      <c r="P461" s="32"/>
    </row>
    <row r="462" spans="8:16" customFormat="1">
      <c r="I462" s="32"/>
      <c r="J462" s="32"/>
      <c r="K462" s="36"/>
      <c r="L462" s="32"/>
      <c r="M462" s="32"/>
      <c r="N462" s="35"/>
      <c r="O462" s="4"/>
      <c r="P462" s="32"/>
    </row>
    <row r="463" spans="8:16" customFormat="1">
      <c r="I463" s="32"/>
      <c r="J463" s="32"/>
      <c r="K463" s="36"/>
      <c r="L463" s="32"/>
      <c r="M463" s="32"/>
      <c r="N463" s="35"/>
      <c r="O463" s="4"/>
      <c r="P463" s="32"/>
    </row>
    <row r="464" spans="8:16" customFormat="1">
      <c r="I464" s="32"/>
      <c r="J464" s="32"/>
      <c r="K464" s="36"/>
      <c r="L464" s="32"/>
      <c r="M464" s="32"/>
      <c r="N464" s="35"/>
      <c r="O464" s="4"/>
      <c r="P464" s="32"/>
    </row>
    <row r="465" spans="9:16" customFormat="1">
      <c r="I465" s="32"/>
      <c r="J465" s="32"/>
      <c r="K465" s="36"/>
      <c r="L465" s="32"/>
      <c r="M465" s="32"/>
      <c r="N465" s="35"/>
      <c r="O465" s="4"/>
      <c r="P465" s="32"/>
    </row>
    <row r="466" spans="9:16" customFormat="1">
      <c r="I466" s="32"/>
      <c r="J466" s="32"/>
      <c r="K466" s="36"/>
      <c r="L466" s="32"/>
      <c r="M466" s="32"/>
      <c r="N466" s="35"/>
      <c r="O466" s="4"/>
      <c r="P466" s="32"/>
    </row>
    <row r="467" spans="9:16" customFormat="1">
      <c r="I467" s="32"/>
      <c r="J467" s="32"/>
      <c r="K467" s="36"/>
      <c r="L467" s="32"/>
      <c r="M467" s="32"/>
      <c r="N467" s="35"/>
      <c r="O467" s="4"/>
      <c r="P467" s="32"/>
    </row>
    <row r="468" spans="9:16" customFormat="1">
      <c r="I468" s="32"/>
      <c r="J468" s="32"/>
      <c r="K468" s="36"/>
      <c r="L468" s="32"/>
      <c r="M468" s="32"/>
      <c r="N468" s="35"/>
      <c r="O468" s="4"/>
      <c r="P468" s="32"/>
    </row>
    <row r="469" spans="9:16" customFormat="1">
      <c r="I469" s="32"/>
      <c r="J469" s="32"/>
      <c r="K469" s="36"/>
      <c r="L469" s="32"/>
      <c r="M469" s="32"/>
      <c r="N469" s="35"/>
      <c r="O469" s="4"/>
      <c r="P469" s="32"/>
    </row>
    <row r="470" spans="9:16" customFormat="1">
      <c r="I470" s="32"/>
      <c r="J470" s="32"/>
      <c r="K470" s="36"/>
      <c r="L470" s="32"/>
      <c r="M470" s="32"/>
      <c r="N470" s="35"/>
      <c r="O470" s="4"/>
      <c r="P470" s="32"/>
    </row>
    <row r="471" spans="9:16" customFormat="1">
      <c r="I471" s="32"/>
      <c r="J471" s="32"/>
      <c r="K471" s="36"/>
      <c r="L471" s="32"/>
      <c r="M471" s="32"/>
      <c r="N471" s="35"/>
      <c r="O471" s="4"/>
      <c r="P471" s="32"/>
    </row>
    <row r="472" spans="9:16" customFormat="1">
      <c r="I472" s="32"/>
      <c r="J472" s="32"/>
      <c r="K472" s="36"/>
      <c r="L472" s="32"/>
      <c r="M472" s="32"/>
      <c r="N472" s="35"/>
      <c r="O472" s="4"/>
      <c r="P472" s="32"/>
    </row>
    <row r="473" spans="9:16" customFormat="1">
      <c r="I473" s="32"/>
      <c r="J473" s="32"/>
      <c r="K473" s="36"/>
      <c r="L473" s="32"/>
      <c r="M473" s="32"/>
      <c r="N473" s="35"/>
      <c r="O473" s="4"/>
      <c r="P473" s="32"/>
    </row>
    <row r="474" spans="9:16" customFormat="1">
      <c r="I474" s="32"/>
      <c r="J474" s="32"/>
      <c r="K474" s="36"/>
      <c r="L474" s="32"/>
      <c r="M474" s="32"/>
      <c r="N474" s="35"/>
      <c r="O474" s="4"/>
      <c r="P474" s="32"/>
    </row>
    <row r="475" spans="9:16" customFormat="1">
      <c r="I475" s="32"/>
      <c r="J475" s="32"/>
      <c r="K475" s="36"/>
      <c r="L475" s="32"/>
      <c r="M475" s="32"/>
      <c r="N475" s="35"/>
      <c r="O475" s="4"/>
      <c r="P475" s="32"/>
    </row>
    <row r="476" spans="9:16" customFormat="1">
      <c r="I476" s="32"/>
      <c r="J476" s="32"/>
      <c r="K476" s="36"/>
      <c r="L476" s="32"/>
      <c r="M476" s="32"/>
      <c r="N476" s="35"/>
      <c r="O476" s="4"/>
      <c r="P476" s="32"/>
    </row>
    <row r="477" spans="9:16" customFormat="1">
      <c r="I477" s="32"/>
      <c r="J477" s="32"/>
      <c r="K477" s="36"/>
      <c r="L477" s="32"/>
      <c r="M477" s="32"/>
      <c r="N477" s="35"/>
      <c r="O477" s="4"/>
      <c r="P477" s="32"/>
    </row>
    <row r="478" spans="9:16" customFormat="1">
      <c r="I478" s="32"/>
      <c r="J478" s="32"/>
      <c r="K478" s="36"/>
      <c r="L478" s="32"/>
      <c r="M478" s="32"/>
      <c r="N478" s="35"/>
      <c r="O478" s="4"/>
      <c r="P478" s="32"/>
    </row>
    <row r="479" spans="9:16" customFormat="1">
      <c r="I479" s="32"/>
      <c r="J479" s="32"/>
      <c r="K479" s="36"/>
      <c r="L479" s="32"/>
      <c r="M479" s="32"/>
      <c r="N479" s="35"/>
      <c r="O479" s="4"/>
      <c r="P479" s="32"/>
    </row>
    <row r="480" spans="9:16" customFormat="1">
      <c r="I480" s="32"/>
      <c r="J480" s="32"/>
      <c r="K480" s="36"/>
      <c r="L480" s="32"/>
      <c r="M480" s="32"/>
      <c r="N480" s="35"/>
      <c r="O480" s="4"/>
      <c r="P480" s="32"/>
    </row>
    <row r="481" spans="9:16" customFormat="1">
      <c r="I481" s="32"/>
      <c r="J481" s="32"/>
      <c r="K481" s="36"/>
      <c r="L481" s="32"/>
      <c r="M481" s="32"/>
      <c r="N481" s="35"/>
      <c r="O481" s="4"/>
      <c r="P481" s="32"/>
    </row>
    <row r="482" spans="9:16" customFormat="1">
      <c r="I482" s="32"/>
      <c r="J482" s="32"/>
      <c r="K482" s="36"/>
      <c r="L482" s="32"/>
      <c r="M482" s="32"/>
      <c r="N482" s="35"/>
      <c r="O482" s="4"/>
      <c r="P482" s="32"/>
    </row>
    <row r="483" spans="9:16" customFormat="1">
      <c r="I483" s="32"/>
      <c r="J483" s="32"/>
      <c r="K483" s="36"/>
      <c r="L483" s="32"/>
      <c r="M483" s="32"/>
      <c r="N483" s="35"/>
      <c r="O483" s="4"/>
      <c r="P483" s="32"/>
    </row>
    <row r="484" spans="9:16" customFormat="1">
      <c r="I484" s="32"/>
      <c r="J484" s="32"/>
      <c r="K484" s="36"/>
      <c r="L484" s="32"/>
      <c r="M484" s="32"/>
      <c r="N484" s="35"/>
      <c r="O484" s="4"/>
      <c r="P484" s="32"/>
    </row>
    <row r="485" spans="9:16" customFormat="1">
      <c r="I485" s="32"/>
      <c r="J485" s="32"/>
      <c r="K485" s="36"/>
      <c r="L485" s="32"/>
      <c r="M485" s="32"/>
      <c r="N485" s="35"/>
      <c r="O485" s="4"/>
      <c r="P485" s="32"/>
    </row>
    <row r="486" spans="9:16" customFormat="1">
      <c r="I486" s="32"/>
      <c r="J486" s="32"/>
      <c r="K486" s="36"/>
      <c r="L486" s="32"/>
      <c r="M486" s="32"/>
      <c r="N486" s="35"/>
      <c r="O486" s="4"/>
      <c r="P486" s="32"/>
    </row>
    <row r="487" spans="9:16" customFormat="1">
      <c r="I487" s="32"/>
      <c r="J487" s="32"/>
      <c r="K487" s="36"/>
      <c r="L487" s="32"/>
      <c r="M487" s="32"/>
      <c r="N487" s="35"/>
      <c r="O487" s="4"/>
      <c r="P487" s="32"/>
    </row>
    <row r="488" spans="9:16" customFormat="1">
      <c r="I488" s="32"/>
      <c r="J488" s="32"/>
      <c r="K488" s="36"/>
      <c r="L488" s="32"/>
      <c r="M488" s="32"/>
      <c r="N488" s="35"/>
      <c r="O488" s="4"/>
      <c r="P488" s="32"/>
    </row>
    <row r="489" spans="9:16" customFormat="1">
      <c r="I489" s="32"/>
      <c r="J489" s="32"/>
      <c r="K489" s="36"/>
      <c r="L489" s="32"/>
      <c r="M489" s="32"/>
      <c r="N489" s="35"/>
      <c r="O489" s="4"/>
      <c r="P489" s="32"/>
    </row>
    <row r="490" spans="9:16" customFormat="1">
      <c r="I490" s="32"/>
      <c r="J490" s="32"/>
      <c r="K490" s="36"/>
      <c r="L490" s="32"/>
      <c r="M490" s="32"/>
      <c r="N490" s="35"/>
      <c r="O490" s="4"/>
      <c r="P490" s="32"/>
    </row>
    <row r="491" spans="9:16" customFormat="1">
      <c r="I491" s="32"/>
      <c r="J491" s="32"/>
      <c r="K491" s="36"/>
      <c r="L491" s="32"/>
      <c r="M491" s="32"/>
      <c r="N491" s="35"/>
      <c r="O491" s="4"/>
      <c r="P491" s="32"/>
    </row>
    <row r="492" spans="9:16" customFormat="1">
      <c r="I492" s="32"/>
      <c r="J492" s="32"/>
      <c r="K492" s="36"/>
      <c r="L492" s="32"/>
      <c r="M492" s="32"/>
      <c r="N492" s="35"/>
      <c r="O492" s="4"/>
      <c r="P492" s="32"/>
    </row>
    <row r="493" spans="9:16" customFormat="1">
      <c r="I493" s="32"/>
      <c r="J493" s="32"/>
      <c r="K493" s="36"/>
      <c r="L493" s="32"/>
      <c r="M493" s="32"/>
      <c r="N493" s="35"/>
      <c r="O493" s="4"/>
      <c r="P493" s="32"/>
    </row>
    <row r="494" spans="9:16" customFormat="1">
      <c r="I494" s="32"/>
      <c r="J494" s="32"/>
      <c r="K494" s="36"/>
      <c r="L494" s="32"/>
      <c r="M494" s="32"/>
      <c r="N494" s="35"/>
      <c r="O494" s="4"/>
      <c r="P494" s="32"/>
    </row>
    <row r="495" spans="9:16" customFormat="1">
      <c r="I495" s="32"/>
      <c r="J495" s="32"/>
      <c r="K495" s="36"/>
      <c r="L495" s="32"/>
      <c r="M495" s="32"/>
      <c r="N495" s="35"/>
      <c r="O495" s="4"/>
      <c r="P495" s="32"/>
    </row>
    <row r="496" spans="9:16" customFormat="1">
      <c r="I496" s="32"/>
      <c r="J496" s="32"/>
      <c r="K496" s="36"/>
      <c r="L496" s="32"/>
      <c r="M496" s="32"/>
      <c r="N496" s="35"/>
      <c r="O496" s="4"/>
      <c r="P496" s="32"/>
    </row>
    <row r="497" spans="9:16" customFormat="1">
      <c r="I497" s="32"/>
      <c r="J497" s="32"/>
      <c r="K497" s="36"/>
      <c r="L497" s="32"/>
      <c r="M497" s="32"/>
      <c r="N497" s="35"/>
      <c r="O497" s="4"/>
      <c r="P497" s="32"/>
    </row>
    <row r="498" spans="9:16" customFormat="1">
      <c r="I498" s="32"/>
      <c r="J498" s="32"/>
      <c r="K498" s="36"/>
      <c r="L498" s="32"/>
      <c r="M498" s="32"/>
      <c r="N498" s="35"/>
      <c r="O498" s="4"/>
      <c r="P498" s="32"/>
    </row>
    <row r="499" spans="9:16" customFormat="1">
      <c r="I499" s="32"/>
      <c r="J499" s="32"/>
      <c r="K499" s="36"/>
      <c r="L499" s="32"/>
      <c r="M499" s="32"/>
      <c r="N499" s="35"/>
      <c r="O499" s="4"/>
      <c r="P499" s="32"/>
    </row>
    <row r="500" spans="9:16" customFormat="1">
      <c r="I500" s="32"/>
      <c r="J500" s="32"/>
      <c r="K500" s="36"/>
      <c r="L500" s="32"/>
      <c r="M500" s="32"/>
      <c r="N500" s="35"/>
      <c r="O500" s="4"/>
      <c r="P500" s="32"/>
    </row>
    <row r="501" spans="9:16" customFormat="1">
      <c r="I501" s="32"/>
      <c r="J501" s="32"/>
      <c r="K501" s="36"/>
      <c r="L501" s="32"/>
      <c r="M501" s="32"/>
      <c r="N501" s="35"/>
      <c r="O501" s="4"/>
      <c r="P501" s="32"/>
    </row>
    <row r="502" spans="9:16" customFormat="1">
      <c r="I502" s="32"/>
      <c r="J502" s="32"/>
      <c r="K502" s="36"/>
      <c r="L502" s="32"/>
      <c r="M502" s="32"/>
      <c r="N502" s="35"/>
      <c r="O502" s="4"/>
      <c r="P502" s="32"/>
    </row>
    <row r="503" spans="9:16" customFormat="1">
      <c r="I503" s="32"/>
      <c r="J503" s="32"/>
      <c r="K503" s="36"/>
      <c r="L503" s="32"/>
      <c r="M503" s="32"/>
      <c r="N503" s="35"/>
      <c r="O503" s="4"/>
      <c r="P503" s="32"/>
    </row>
    <row r="504" spans="9:16" customFormat="1">
      <c r="I504" s="32"/>
      <c r="J504" s="32"/>
      <c r="K504" s="36"/>
      <c r="L504" s="32"/>
      <c r="M504" s="32"/>
      <c r="N504" s="35"/>
      <c r="O504" s="4"/>
      <c r="P504" s="32"/>
    </row>
    <row r="505" spans="9:16" customFormat="1">
      <c r="I505" s="32"/>
      <c r="J505" s="32"/>
      <c r="K505" s="36"/>
      <c r="L505" s="32"/>
      <c r="M505" s="32"/>
      <c r="N505" s="35"/>
      <c r="O505" s="4"/>
      <c r="P505" s="32"/>
    </row>
    <row r="506" spans="9:16" customFormat="1">
      <c r="I506" s="32"/>
      <c r="J506" s="32"/>
      <c r="K506" s="36"/>
      <c r="L506" s="32"/>
      <c r="M506" s="32"/>
      <c r="N506" s="35"/>
      <c r="O506" s="4"/>
      <c r="P506" s="32"/>
    </row>
    <row r="507" spans="9:16" customFormat="1">
      <c r="I507" s="32"/>
      <c r="J507" s="32"/>
      <c r="K507" s="36"/>
      <c r="L507" s="32"/>
      <c r="M507" s="32"/>
      <c r="N507" s="35"/>
      <c r="O507" s="4"/>
      <c r="P507" s="32"/>
    </row>
    <row r="508" spans="9:16" customFormat="1">
      <c r="I508" s="32"/>
      <c r="J508" s="32"/>
      <c r="K508" s="36"/>
      <c r="L508" s="32"/>
      <c r="M508" s="32"/>
      <c r="N508" s="35"/>
      <c r="O508" s="4"/>
      <c r="P508" s="32"/>
    </row>
    <row r="509" spans="9:16" customFormat="1">
      <c r="I509" s="32"/>
      <c r="J509" s="32"/>
      <c r="K509" s="36"/>
      <c r="L509" s="32"/>
      <c r="M509" s="32"/>
      <c r="N509" s="35"/>
      <c r="O509" s="4"/>
      <c r="P509" s="32"/>
    </row>
    <row r="510" spans="9:16" customFormat="1">
      <c r="I510" s="32"/>
      <c r="J510" s="32"/>
      <c r="K510" s="36"/>
      <c r="L510" s="32"/>
      <c r="M510" s="32"/>
      <c r="N510" s="35"/>
      <c r="O510" s="4"/>
      <c r="P510" s="32"/>
    </row>
    <row r="511" spans="9:16" customFormat="1">
      <c r="I511" s="32"/>
      <c r="J511" s="32"/>
      <c r="K511" s="36"/>
      <c r="L511" s="32"/>
      <c r="M511" s="32"/>
      <c r="N511" s="35"/>
      <c r="O511" s="4"/>
      <c r="P511" s="32"/>
    </row>
    <row r="512" spans="9:16" customFormat="1">
      <c r="I512" s="32"/>
      <c r="J512" s="32"/>
      <c r="K512" s="36"/>
      <c r="L512" s="32"/>
      <c r="M512" s="32"/>
      <c r="N512" s="35"/>
      <c r="O512" s="4"/>
      <c r="P512" s="32"/>
    </row>
    <row r="513" spans="9:16" customFormat="1">
      <c r="I513" s="32"/>
      <c r="J513" s="32"/>
      <c r="K513" s="36"/>
      <c r="L513" s="32"/>
      <c r="M513" s="32"/>
      <c r="N513" s="35"/>
      <c r="O513" s="4"/>
      <c r="P513" s="32"/>
    </row>
    <row r="514" spans="9:16" customFormat="1">
      <c r="I514" s="32"/>
      <c r="J514" s="32"/>
      <c r="K514" s="36"/>
      <c r="L514" s="32"/>
      <c r="M514" s="32"/>
      <c r="N514" s="35"/>
      <c r="O514" s="4"/>
      <c r="P514" s="32"/>
    </row>
    <row r="515" spans="9:16" customFormat="1">
      <c r="I515" s="32"/>
      <c r="J515" s="32"/>
      <c r="K515" s="36"/>
      <c r="L515" s="32"/>
      <c r="M515" s="32"/>
      <c r="N515" s="35"/>
      <c r="O515" s="4"/>
      <c r="P515" s="32"/>
    </row>
    <row r="516" spans="9:16" customFormat="1">
      <c r="I516" s="32"/>
      <c r="J516" s="32"/>
      <c r="K516" s="36"/>
      <c r="L516" s="32"/>
      <c r="M516" s="32"/>
      <c r="N516" s="35"/>
      <c r="O516" s="4"/>
      <c r="P516" s="32"/>
    </row>
    <row r="517" spans="9:16" customFormat="1">
      <c r="I517" s="32"/>
      <c r="J517" s="32"/>
      <c r="K517" s="36"/>
      <c r="L517" s="32"/>
      <c r="M517" s="32"/>
      <c r="N517" s="35"/>
      <c r="O517" s="4"/>
      <c r="P517" s="32"/>
    </row>
    <row r="518" spans="9:16" customFormat="1">
      <c r="I518" s="32"/>
      <c r="J518" s="32"/>
      <c r="K518" s="36"/>
      <c r="L518" s="32"/>
      <c r="M518" s="32"/>
      <c r="N518" s="35"/>
      <c r="O518" s="4"/>
      <c r="P518" s="32"/>
    </row>
    <row r="519" spans="9:16" customFormat="1">
      <c r="I519" s="32"/>
      <c r="J519" s="32"/>
      <c r="K519" s="36"/>
      <c r="L519" s="32"/>
      <c r="M519" s="32"/>
      <c r="N519" s="35"/>
      <c r="O519" s="4"/>
      <c r="P519" s="32"/>
    </row>
    <row r="520" spans="9:16" customFormat="1">
      <c r="I520" s="32"/>
      <c r="J520" s="32"/>
      <c r="K520" s="36"/>
      <c r="L520" s="32"/>
      <c r="M520" s="32"/>
      <c r="N520" s="35"/>
      <c r="O520" s="4"/>
      <c r="P520" s="32"/>
    </row>
    <row r="521" spans="9:16" customFormat="1">
      <c r="I521" s="32"/>
      <c r="J521" s="32"/>
      <c r="K521" s="36"/>
      <c r="L521" s="32"/>
      <c r="M521" s="32"/>
      <c r="N521" s="35"/>
      <c r="O521" s="4"/>
      <c r="P521" s="32"/>
    </row>
    <row r="522" spans="9:16" customFormat="1">
      <c r="I522" s="32"/>
      <c r="J522" s="32"/>
      <c r="K522" s="36"/>
      <c r="L522" s="32"/>
      <c r="M522" s="32"/>
      <c r="N522" s="35"/>
      <c r="O522" s="4"/>
      <c r="P522" s="32"/>
    </row>
    <row r="523" spans="9:16" customFormat="1">
      <c r="I523" s="32"/>
      <c r="J523" s="32"/>
      <c r="K523" s="36"/>
      <c r="L523" s="32"/>
      <c r="M523" s="32"/>
      <c r="N523" s="35"/>
      <c r="O523" s="4"/>
      <c r="P523" s="32"/>
    </row>
    <row r="524" spans="9:16" customFormat="1">
      <c r="I524" s="32"/>
      <c r="J524" s="32"/>
      <c r="K524" s="36"/>
      <c r="L524" s="32"/>
      <c r="M524" s="32"/>
      <c r="N524" s="35"/>
      <c r="O524" s="4"/>
      <c r="P524" s="32"/>
    </row>
    <row r="525" spans="9:16" customFormat="1">
      <c r="I525" s="32"/>
      <c r="J525" s="32"/>
      <c r="K525" s="36"/>
      <c r="L525" s="32"/>
      <c r="M525" s="32"/>
      <c r="N525" s="35"/>
      <c r="O525" s="4"/>
      <c r="P525" s="32"/>
    </row>
    <row r="526" spans="9:16" customFormat="1">
      <c r="I526" s="32"/>
      <c r="J526" s="32"/>
      <c r="K526" s="36"/>
      <c r="L526" s="32"/>
      <c r="M526" s="32"/>
      <c r="N526" s="35"/>
      <c r="O526" s="4"/>
      <c r="P526" s="32"/>
    </row>
    <row r="527" spans="9:16" customFormat="1">
      <c r="I527" s="32"/>
      <c r="J527" s="32"/>
      <c r="K527" s="36"/>
      <c r="L527" s="32"/>
      <c r="M527" s="32"/>
      <c r="N527" s="35"/>
      <c r="O527" s="4"/>
      <c r="P527" s="32"/>
    </row>
    <row r="528" spans="9:16" customFormat="1">
      <c r="I528" s="32"/>
      <c r="J528" s="32"/>
      <c r="K528" s="36"/>
      <c r="L528" s="32"/>
      <c r="M528" s="32"/>
      <c r="N528" s="35"/>
      <c r="O528" s="4"/>
      <c r="P528" s="32"/>
    </row>
    <row r="529" spans="9:16" customFormat="1">
      <c r="I529" s="32"/>
      <c r="J529" s="32"/>
      <c r="K529" s="36"/>
      <c r="L529" s="32"/>
      <c r="M529" s="32"/>
      <c r="N529" s="35"/>
      <c r="O529" s="4"/>
      <c r="P529" s="32"/>
    </row>
    <row r="530" spans="9:16" customFormat="1">
      <c r="I530" s="32"/>
      <c r="J530" s="32"/>
      <c r="K530" s="36"/>
      <c r="L530" s="32"/>
      <c r="M530" s="32"/>
      <c r="N530" s="35"/>
      <c r="O530" s="4"/>
      <c r="P530" s="32"/>
    </row>
    <row r="531" spans="9:16" customFormat="1">
      <c r="I531" s="32"/>
      <c r="J531" s="32"/>
      <c r="K531" s="36"/>
      <c r="L531" s="32"/>
      <c r="M531" s="32"/>
      <c r="N531" s="35"/>
      <c r="O531" s="4"/>
      <c r="P531" s="32"/>
    </row>
    <row r="532" spans="9:16" customFormat="1">
      <c r="I532" s="32"/>
      <c r="J532" s="32"/>
      <c r="K532" s="36"/>
      <c r="L532" s="32"/>
      <c r="M532" s="32"/>
      <c r="N532" s="35"/>
      <c r="O532" s="4"/>
      <c r="P532" s="32"/>
    </row>
    <row r="533" spans="9:16" customFormat="1">
      <c r="I533" s="32"/>
      <c r="J533" s="32"/>
      <c r="K533" s="36"/>
      <c r="L533" s="32"/>
      <c r="M533" s="32"/>
      <c r="N533" s="35"/>
      <c r="O533" s="4"/>
      <c r="P533" s="32"/>
    </row>
    <row r="534" spans="9:16" customFormat="1">
      <c r="I534" s="32"/>
      <c r="J534" s="32"/>
      <c r="K534" s="36"/>
      <c r="L534" s="32"/>
      <c r="M534" s="32"/>
      <c r="N534" s="35"/>
      <c r="O534" s="4"/>
      <c r="P534" s="32"/>
    </row>
    <row r="535" spans="9:16" customFormat="1">
      <c r="I535" s="32"/>
      <c r="J535" s="32"/>
      <c r="K535" s="36"/>
      <c r="L535" s="32"/>
      <c r="M535" s="32"/>
      <c r="N535" s="35"/>
      <c r="O535" s="4"/>
      <c r="P535" s="32"/>
    </row>
    <row r="536" spans="9:16" customFormat="1">
      <c r="I536" s="32"/>
      <c r="J536" s="32"/>
      <c r="K536" s="36"/>
      <c r="L536" s="32"/>
      <c r="M536" s="32"/>
      <c r="N536" s="35"/>
      <c r="O536" s="4"/>
      <c r="P536" s="32"/>
    </row>
    <row r="537" spans="9:16" customFormat="1">
      <c r="I537" s="32"/>
      <c r="J537" s="32"/>
      <c r="K537" s="36"/>
      <c r="L537" s="32"/>
      <c r="M537" s="32"/>
      <c r="N537" s="35"/>
      <c r="O537" s="4"/>
      <c r="P537" s="32"/>
    </row>
    <row r="538" spans="9:16" customFormat="1">
      <c r="I538" s="32"/>
      <c r="J538" s="32"/>
      <c r="K538" s="36"/>
      <c r="L538" s="32"/>
      <c r="M538" s="32"/>
      <c r="N538" s="35"/>
      <c r="O538" s="4"/>
      <c r="P538" s="32"/>
    </row>
    <row r="539" spans="9:16" customFormat="1">
      <c r="I539" s="32"/>
      <c r="J539" s="32"/>
      <c r="K539" s="36"/>
      <c r="L539" s="32"/>
      <c r="M539" s="32"/>
      <c r="N539" s="35"/>
      <c r="O539" s="4"/>
      <c r="P539" s="32"/>
    </row>
    <row r="540" spans="9:16" customFormat="1">
      <c r="I540" s="32"/>
      <c r="J540" s="32"/>
      <c r="K540" s="36"/>
      <c r="L540" s="32"/>
      <c r="M540" s="32"/>
      <c r="N540" s="35"/>
      <c r="O540" s="4"/>
      <c r="P540" s="32"/>
    </row>
    <row r="541" spans="9:16" customFormat="1">
      <c r="I541" s="32"/>
      <c r="J541" s="32"/>
      <c r="K541" s="36"/>
      <c r="L541" s="32"/>
      <c r="M541" s="32"/>
      <c r="N541" s="35"/>
      <c r="O541" s="4"/>
      <c r="P541" s="32"/>
    </row>
    <row r="542" spans="9:16" customFormat="1">
      <c r="I542" s="32"/>
      <c r="J542" s="32"/>
      <c r="K542" s="36"/>
      <c r="L542" s="32"/>
      <c r="M542" s="32"/>
      <c r="N542" s="35"/>
      <c r="O542" s="4"/>
      <c r="P542" s="32"/>
    </row>
    <row r="543" spans="9:16" customFormat="1">
      <c r="I543" s="32"/>
      <c r="J543" s="32"/>
      <c r="K543" s="36"/>
      <c r="L543" s="32"/>
      <c r="M543" s="32"/>
      <c r="N543" s="35"/>
      <c r="O543" s="4"/>
      <c r="P543" s="32"/>
    </row>
    <row r="544" spans="9:16" customFormat="1">
      <c r="I544" s="32"/>
      <c r="J544" s="32"/>
      <c r="K544" s="36"/>
      <c r="L544" s="32"/>
      <c r="M544" s="32"/>
      <c r="N544" s="35"/>
      <c r="O544" s="4"/>
      <c r="P544" s="32"/>
    </row>
    <row r="545" spans="9:16" customFormat="1">
      <c r="I545" s="32"/>
      <c r="J545" s="32"/>
      <c r="K545" s="36"/>
      <c r="L545" s="32"/>
      <c r="M545" s="32"/>
      <c r="N545" s="35"/>
      <c r="O545" s="4"/>
      <c r="P545" s="32"/>
    </row>
    <row r="546" spans="9:16" customFormat="1">
      <c r="I546" s="32"/>
      <c r="J546" s="32"/>
      <c r="K546" s="36"/>
      <c r="L546" s="32"/>
      <c r="M546" s="32"/>
      <c r="N546" s="35"/>
      <c r="O546" s="4"/>
      <c r="P546" s="32"/>
    </row>
    <row r="547" spans="9:16" customFormat="1">
      <c r="I547" s="32"/>
      <c r="J547" s="32"/>
      <c r="K547" s="36"/>
      <c r="L547" s="32"/>
      <c r="M547" s="32"/>
      <c r="N547" s="35"/>
      <c r="O547" s="4"/>
      <c r="P547" s="32"/>
    </row>
    <row r="548" spans="9:16" customFormat="1">
      <c r="I548" s="32"/>
      <c r="J548" s="32"/>
      <c r="K548" s="36"/>
      <c r="L548" s="32"/>
      <c r="M548" s="32"/>
      <c r="N548" s="35"/>
      <c r="O548" s="4"/>
      <c r="P548" s="32"/>
    </row>
    <row r="549" spans="9:16" customFormat="1">
      <c r="I549" s="32"/>
      <c r="J549" s="32"/>
      <c r="K549" s="36"/>
      <c r="L549" s="32"/>
      <c r="M549" s="32"/>
      <c r="N549" s="35"/>
      <c r="O549" s="4"/>
      <c r="P549" s="32"/>
    </row>
    <row r="550" spans="9:16" customFormat="1">
      <c r="I550" s="32"/>
      <c r="J550" s="32"/>
      <c r="K550" s="36"/>
      <c r="L550" s="32"/>
      <c r="M550" s="32"/>
      <c r="N550" s="35"/>
      <c r="O550" s="4"/>
      <c r="P550" s="32"/>
    </row>
    <row r="551" spans="9:16" customFormat="1">
      <c r="I551" s="32"/>
      <c r="J551" s="32"/>
      <c r="K551" s="36"/>
      <c r="L551" s="32"/>
      <c r="M551" s="32"/>
      <c r="N551" s="35"/>
      <c r="O551" s="4"/>
      <c r="P551" s="32"/>
    </row>
    <row r="552" spans="9:16" customFormat="1">
      <c r="I552" s="32"/>
      <c r="J552" s="32"/>
      <c r="K552" s="36"/>
      <c r="L552" s="32"/>
      <c r="M552" s="32"/>
      <c r="N552" s="35"/>
      <c r="O552" s="4"/>
      <c r="P552" s="32"/>
    </row>
    <row r="553" spans="9:16" customFormat="1">
      <c r="I553" s="32"/>
      <c r="J553" s="32"/>
      <c r="K553" s="36"/>
      <c r="L553" s="32"/>
      <c r="M553" s="32"/>
      <c r="N553" s="35"/>
      <c r="O553" s="4"/>
      <c r="P553" s="32"/>
    </row>
    <row r="554" spans="9:16" customFormat="1">
      <c r="I554" s="32"/>
      <c r="J554" s="32"/>
      <c r="K554" s="36"/>
      <c r="L554" s="32"/>
      <c r="M554" s="32"/>
      <c r="N554" s="35"/>
      <c r="O554" s="4"/>
      <c r="P554" s="32"/>
    </row>
    <row r="555" spans="9:16" customFormat="1">
      <c r="I555" s="32"/>
      <c r="J555" s="32"/>
      <c r="K555" s="36"/>
      <c r="L555" s="32"/>
      <c r="M555" s="32"/>
      <c r="N555" s="35"/>
      <c r="O555" s="4"/>
      <c r="P555" s="32"/>
    </row>
    <row r="556" spans="9:16" customFormat="1">
      <c r="I556" s="32"/>
      <c r="J556" s="32"/>
      <c r="K556" s="36"/>
      <c r="L556" s="32"/>
      <c r="M556" s="32"/>
      <c r="N556" s="35"/>
      <c r="O556" s="4"/>
      <c r="P556" s="32"/>
    </row>
    <row r="557" spans="9:16" customFormat="1">
      <c r="I557" s="32"/>
      <c r="J557" s="32"/>
      <c r="K557" s="36"/>
      <c r="L557" s="32"/>
      <c r="M557" s="32"/>
      <c r="N557" s="35"/>
      <c r="O557" s="4"/>
      <c r="P557" s="32"/>
    </row>
    <row r="558" spans="9:16" customFormat="1">
      <c r="I558" s="32"/>
      <c r="J558" s="32"/>
      <c r="K558" s="36"/>
      <c r="L558" s="32"/>
      <c r="M558" s="32"/>
      <c r="N558" s="35"/>
      <c r="O558" s="4"/>
      <c r="P558" s="32"/>
    </row>
    <row r="559" spans="9:16" customFormat="1">
      <c r="I559" s="32"/>
      <c r="J559" s="32"/>
      <c r="K559" s="36"/>
      <c r="L559" s="32"/>
      <c r="M559" s="32"/>
      <c r="N559" s="35"/>
      <c r="O559" s="4"/>
      <c r="P559" s="32"/>
    </row>
    <row r="560" spans="9:16" customFormat="1">
      <c r="I560" s="32"/>
      <c r="J560" s="32"/>
      <c r="K560" s="36"/>
      <c r="L560" s="32"/>
      <c r="M560" s="32"/>
      <c r="N560" s="35"/>
      <c r="O560" s="4"/>
      <c r="P560" s="32"/>
    </row>
    <row r="561" spans="9:16" customFormat="1">
      <c r="I561" s="32"/>
      <c r="J561" s="32"/>
      <c r="K561" s="36"/>
      <c r="L561" s="32"/>
      <c r="M561" s="32"/>
      <c r="N561" s="35"/>
      <c r="O561" s="4"/>
      <c r="P561" s="32"/>
    </row>
    <row r="562" spans="9:16" customFormat="1">
      <c r="I562" s="32"/>
      <c r="J562" s="32"/>
      <c r="K562" s="36"/>
      <c r="L562" s="32"/>
      <c r="M562" s="32"/>
      <c r="N562" s="35"/>
      <c r="O562" s="4"/>
      <c r="P562" s="32"/>
    </row>
    <row r="563" spans="9:16" customFormat="1">
      <c r="I563" s="32"/>
      <c r="J563" s="32"/>
      <c r="K563" s="36"/>
      <c r="L563" s="32"/>
      <c r="M563" s="32"/>
      <c r="N563" s="35"/>
      <c r="O563" s="4"/>
      <c r="P563" s="32"/>
    </row>
    <row r="564" spans="9:16" customFormat="1">
      <c r="I564" s="32"/>
      <c r="J564" s="32"/>
      <c r="K564" s="36"/>
      <c r="L564" s="32"/>
      <c r="M564" s="32"/>
      <c r="N564" s="35"/>
      <c r="O564" s="4"/>
      <c r="P564" s="32"/>
    </row>
    <row r="565" spans="9:16" customFormat="1">
      <c r="I565" s="32"/>
      <c r="J565" s="32"/>
      <c r="K565" s="36"/>
      <c r="L565" s="32"/>
      <c r="M565" s="32"/>
      <c r="N565" s="35"/>
      <c r="O565" s="4"/>
      <c r="P565" s="32"/>
    </row>
    <row r="566" spans="9:16" customFormat="1">
      <c r="I566" s="32"/>
      <c r="J566" s="32"/>
      <c r="K566" s="36"/>
      <c r="L566" s="32"/>
      <c r="M566" s="32"/>
      <c r="N566" s="35"/>
      <c r="O566" s="4"/>
      <c r="P566" s="32"/>
    </row>
    <row r="567" spans="9:16" customFormat="1">
      <c r="I567" s="32"/>
      <c r="J567" s="32"/>
      <c r="K567" s="36"/>
      <c r="L567" s="32"/>
      <c r="M567" s="32"/>
      <c r="N567" s="35"/>
      <c r="O567" s="4"/>
      <c r="P567" s="32"/>
    </row>
    <row r="568" spans="9:16" customFormat="1">
      <c r="I568" s="32"/>
      <c r="J568" s="32"/>
      <c r="K568" s="36"/>
      <c r="L568" s="32"/>
      <c r="M568" s="32"/>
      <c r="N568" s="35"/>
      <c r="O568" s="4"/>
      <c r="P568" s="32"/>
    </row>
    <row r="569" spans="9:16" customFormat="1">
      <c r="I569" s="32"/>
      <c r="J569" s="32"/>
      <c r="K569" s="36"/>
      <c r="L569" s="32"/>
      <c r="M569" s="32"/>
      <c r="N569" s="35"/>
      <c r="O569" s="4"/>
      <c r="P569" s="32"/>
    </row>
    <row r="570" spans="9:16" customFormat="1">
      <c r="I570" s="32"/>
      <c r="J570" s="32"/>
      <c r="K570" s="36"/>
      <c r="L570" s="32"/>
      <c r="M570" s="32"/>
      <c r="N570" s="35"/>
      <c r="O570" s="4"/>
      <c r="P570" s="32"/>
    </row>
    <row r="571" spans="9:16" customFormat="1">
      <c r="I571" s="32"/>
      <c r="J571" s="32"/>
      <c r="K571" s="36"/>
      <c r="L571" s="32"/>
      <c r="M571" s="32"/>
      <c r="N571" s="35"/>
      <c r="O571" s="4"/>
      <c r="P571" s="32"/>
    </row>
    <row r="572" spans="9:16" customFormat="1">
      <c r="I572" s="32"/>
      <c r="J572" s="32"/>
      <c r="K572" s="36"/>
      <c r="L572" s="32"/>
      <c r="M572" s="32"/>
      <c r="N572" s="35"/>
      <c r="O572" s="4"/>
      <c r="P572" s="32"/>
    </row>
    <row r="573" spans="9:16" customFormat="1">
      <c r="I573" s="32"/>
      <c r="J573" s="32"/>
      <c r="K573" s="36"/>
      <c r="L573" s="32"/>
      <c r="M573" s="32"/>
      <c r="N573" s="35"/>
      <c r="O573" s="4"/>
      <c r="P573" s="32"/>
    </row>
    <row r="574" spans="9:16" customFormat="1">
      <c r="I574" s="32"/>
      <c r="J574" s="32"/>
      <c r="K574" s="36"/>
      <c r="L574" s="32"/>
      <c r="M574" s="32"/>
      <c r="N574" s="35"/>
      <c r="O574" s="4"/>
      <c r="P574" s="32"/>
    </row>
    <row r="575" spans="9:16" customFormat="1">
      <c r="I575" s="32"/>
      <c r="J575" s="32"/>
      <c r="K575" s="36"/>
      <c r="L575" s="32"/>
      <c r="M575" s="32"/>
      <c r="N575" s="35"/>
      <c r="O575" s="4"/>
      <c r="P575" s="32"/>
    </row>
    <row r="576" spans="9:16" customFormat="1">
      <c r="I576" s="32"/>
      <c r="J576" s="32"/>
      <c r="K576" s="36"/>
      <c r="L576" s="32"/>
      <c r="M576" s="32"/>
      <c r="N576" s="35"/>
      <c r="O576" s="4"/>
      <c r="P576" s="32"/>
    </row>
    <row r="577" spans="9:16" customFormat="1">
      <c r="I577" s="32"/>
      <c r="J577" s="32"/>
      <c r="K577" s="36"/>
      <c r="L577" s="32"/>
      <c r="M577" s="32"/>
      <c r="N577" s="35"/>
      <c r="O577" s="4"/>
      <c r="P577" s="32"/>
    </row>
    <row r="578" spans="9:16" customFormat="1">
      <c r="I578" s="32"/>
      <c r="J578" s="32"/>
      <c r="K578" s="36"/>
      <c r="L578" s="32"/>
      <c r="M578" s="32"/>
      <c r="N578" s="35"/>
      <c r="O578" s="4"/>
      <c r="P578" s="32"/>
    </row>
    <row r="579" spans="9:16" customFormat="1">
      <c r="I579" s="32"/>
      <c r="J579" s="32"/>
      <c r="K579" s="36"/>
      <c r="L579" s="32"/>
      <c r="M579" s="32"/>
      <c r="N579" s="35"/>
      <c r="O579" s="4"/>
      <c r="P579" s="32"/>
    </row>
    <row r="580" spans="9:16" customFormat="1">
      <c r="I580" s="32"/>
      <c r="J580" s="32"/>
      <c r="K580" s="36"/>
      <c r="L580" s="32"/>
      <c r="M580" s="32"/>
      <c r="N580" s="35"/>
      <c r="O580" s="4"/>
      <c r="P580" s="32"/>
    </row>
    <row r="581" spans="9:16" customFormat="1">
      <c r="I581" s="32"/>
      <c r="J581" s="32"/>
      <c r="K581" s="36"/>
      <c r="L581" s="32"/>
      <c r="M581" s="32"/>
      <c r="N581" s="35"/>
      <c r="O581" s="4"/>
      <c r="P581" s="32"/>
    </row>
    <row r="582" spans="9:16" customFormat="1">
      <c r="I582" s="32"/>
      <c r="J582" s="32"/>
      <c r="K582" s="36"/>
      <c r="L582" s="32"/>
      <c r="M582" s="32"/>
      <c r="N582" s="35"/>
      <c r="O582" s="4"/>
      <c r="P582" s="32"/>
    </row>
    <row r="583" spans="9:16" customFormat="1">
      <c r="I583" s="32"/>
      <c r="J583" s="32"/>
      <c r="K583" s="36"/>
      <c r="L583" s="32"/>
      <c r="M583" s="32"/>
      <c r="N583" s="35"/>
      <c r="O583" s="4"/>
      <c r="P583" s="32"/>
    </row>
    <row r="584" spans="9:16" customFormat="1">
      <c r="I584" s="32"/>
      <c r="J584" s="32"/>
      <c r="K584" s="36"/>
      <c r="L584" s="32"/>
      <c r="M584" s="32"/>
      <c r="N584" s="35"/>
      <c r="O584" s="4"/>
      <c r="P584" s="32"/>
    </row>
    <row r="585" spans="9:16" customFormat="1">
      <c r="I585" s="32"/>
      <c r="J585" s="32"/>
      <c r="K585" s="36"/>
      <c r="L585" s="32"/>
      <c r="M585" s="32"/>
      <c r="N585" s="35"/>
      <c r="O585" s="4"/>
      <c r="P585" s="32"/>
    </row>
    <row r="586" spans="9:16" customFormat="1">
      <c r="I586" s="32"/>
      <c r="J586" s="32"/>
      <c r="K586" s="36"/>
      <c r="L586" s="32"/>
      <c r="M586" s="32"/>
      <c r="N586" s="35"/>
      <c r="O586" s="4"/>
      <c r="P586" s="32"/>
    </row>
    <row r="587" spans="9:16" customFormat="1">
      <c r="I587" s="32"/>
      <c r="J587" s="32"/>
      <c r="K587" s="36"/>
      <c r="L587" s="32"/>
      <c r="M587" s="32"/>
      <c r="N587" s="35"/>
      <c r="O587" s="4"/>
      <c r="P587" s="32"/>
    </row>
    <row r="588" spans="9:16" customFormat="1">
      <c r="I588" s="32"/>
      <c r="J588" s="32"/>
      <c r="K588" s="36"/>
      <c r="L588" s="32"/>
      <c r="M588" s="32"/>
      <c r="N588" s="35"/>
      <c r="O588" s="4"/>
      <c r="P588" s="32"/>
    </row>
    <row r="589" spans="9:16" customFormat="1">
      <c r="I589" s="32"/>
      <c r="J589" s="32"/>
      <c r="K589" s="36"/>
      <c r="L589" s="32"/>
      <c r="M589" s="32"/>
      <c r="N589" s="35"/>
      <c r="O589" s="4"/>
      <c r="P589" s="32"/>
    </row>
    <row r="590" spans="9:16" customFormat="1">
      <c r="I590" s="32"/>
      <c r="J590" s="32"/>
      <c r="K590" s="36"/>
      <c r="L590" s="32"/>
      <c r="M590" s="32"/>
      <c r="N590" s="35"/>
      <c r="O590" s="4"/>
      <c r="P590" s="32"/>
    </row>
    <row r="591" spans="9:16" customFormat="1">
      <c r="I591" s="32"/>
      <c r="J591" s="32"/>
      <c r="K591" s="36"/>
      <c r="L591" s="32"/>
      <c r="M591" s="32"/>
      <c r="N591" s="35"/>
      <c r="O591" s="4"/>
      <c r="P591" s="32"/>
    </row>
    <row r="592" spans="9:16" customFormat="1">
      <c r="I592" s="32"/>
      <c r="J592" s="32"/>
      <c r="K592" s="36"/>
      <c r="L592" s="32"/>
      <c r="M592" s="32"/>
      <c r="N592" s="35"/>
      <c r="O592" s="4"/>
      <c r="P592" s="32"/>
    </row>
    <row r="593" spans="9:16" customFormat="1">
      <c r="I593" s="32"/>
      <c r="J593" s="32"/>
      <c r="K593" s="36"/>
      <c r="L593" s="32"/>
      <c r="M593" s="32"/>
      <c r="N593" s="35"/>
      <c r="O593" s="4"/>
      <c r="P593" s="32"/>
    </row>
    <row r="594" spans="9:16" customFormat="1">
      <c r="I594" s="32"/>
      <c r="J594" s="32"/>
      <c r="K594" s="36"/>
      <c r="L594" s="32"/>
      <c r="M594" s="32"/>
      <c r="N594" s="35"/>
      <c r="O594" s="4"/>
      <c r="P594" s="32"/>
    </row>
    <row r="595" spans="9:16" customFormat="1">
      <c r="I595" s="32"/>
      <c r="J595" s="32"/>
      <c r="K595" s="36"/>
      <c r="L595" s="32"/>
      <c r="M595" s="32"/>
      <c r="N595" s="35"/>
      <c r="O595" s="4"/>
      <c r="P595" s="32"/>
    </row>
    <row r="596" spans="9:16" customFormat="1">
      <c r="I596" s="32"/>
      <c r="J596" s="32"/>
      <c r="K596" s="36"/>
      <c r="L596" s="32"/>
      <c r="M596" s="32"/>
      <c r="N596" s="35"/>
      <c r="O596" s="4"/>
      <c r="P596" s="32"/>
    </row>
    <row r="597" spans="9:16" customFormat="1">
      <c r="I597" s="32"/>
      <c r="J597" s="32"/>
      <c r="K597" s="36"/>
      <c r="L597" s="32"/>
      <c r="M597" s="32"/>
      <c r="N597" s="35"/>
      <c r="O597" s="4"/>
      <c r="P597" s="32"/>
    </row>
    <row r="598" spans="9:16" customFormat="1">
      <c r="I598" s="32"/>
      <c r="J598" s="32"/>
      <c r="K598" s="36"/>
      <c r="L598" s="32"/>
      <c r="M598" s="32"/>
      <c r="N598" s="35"/>
      <c r="O598" s="4"/>
      <c r="P598" s="32"/>
    </row>
    <row r="599" spans="9:16" customFormat="1">
      <c r="I599" s="32"/>
      <c r="J599" s="32"/>
      <c r="K599" s="36"/>
      <c r="L599" s="32"/>
      <c r="M599" s="32"/>
      <c r="N599" s="35"/>
      <c r="O599" s="4"/>
      <c r="P599" s="32"/>
    </row>
    <row r="600" spans="9:16" customFormat="1">
      <c r="I600" s="32"/>
      <c r="J600" s="32"/>
      <c r="K600" s="36"/>
      <c r="L600" s="32"/>
      <c r="M600" s="32"/>
      <c r="N600" s="35"/>
      <c r="O600" s="4"/>
      <c r="P600" s="32"/>
    </row>
    <row r="601" spans="9:16" customFormat="1">
      <c r="I601" s="32"/>
      <c r="J601" s="32"/>
      <c r="K601" s="36"/>
      <c r="L601" s="32"/>
      <c r="M601" s="32"/>
      <c r="N601" s="35"/>
      <c r="O601" s="4"/>
      <c r="P601" s="32"/>
    </row>
    <row r="602" spans="9:16" customFormat="1">
      <c r="I602" s="32"/>
      <c r="J602" s="32"/>
      <c r="K602" s="36"/>
      <c r="L602" s="32"/>
      <c r="M602" s="32"/>
      <c r="N602" s="35"/>
      <c r="O602" s="4"/>
      <c r="P602" s="32"/>
    </row>
    <row r="603" spans="9:16" customFormat="1">
      <c r="I603" s="32"/>
      <c r="J603" s="32"/>
      <c r="K603" s="36"/>
      <c r="L603" s="32"/>
      <c r="M603" s="32"/>
      <c r="N603" s="35"/>
      <c r="O603" s="4"/>
      <c r="P603" s="32"/>
    </row>
    <row r="604" spans="9:16" customFormat="1">
      <c r="I604" s="32"/>
      <c r="J604" s="32"/>
      <c r="K604" s="36"/>
      <c r="L604" s="32"/>
      <c r="M604" s="32"/>
      <c r="N604" s="35"/>
      <c r="O604" s="4"/>
      <c r="P604" s="32"/>
    </row>
    <row r="605" spans="9:16" customFormat="1">
      <c r="I605" s="32"/>
      <c r="J605" s="32"/>
      <c r="K605" s="36"/>
      <c r="L605" s="32"/>
      <c r="M605" s="32"/>
      <c r="N605" s="35"/>
      <c r="O605" s="4"/>
      <c r="P605" s="32"/>
    </row>
    <row r="606" spans="9:16" customFormat="1">
      <c r="I606" s="32"/>
      <c r="J606" s="32"/>
      <c r="K606" s="36"/>
      <c r="L606" s="32"/>
      <c r="M606" s="32"/>
      <c r="N606" s="35"/>
      <c r="O606" s="4"/>
      <c r="P606" s="32"/>
    </row>
    <row r="607" spans="9:16" customFormat="1">
      <c r="I607" s="32"/>
      <c r="J607" s="32"/>
      <c r="K607" s="36"/>
      <c r="L607" s="32"/>
      <c r="M607" s="32"/>
      <c r="N607" s="35"/>
      <c r="O607" s="4"/>
      <c r="P607" s="32"/>
    </row>
    <row r="608" spans="9:16" customFormat="1">
      <c r="I608" s="32"/>
      <c r="J608" s="32"/>
      <c r="K608" s="36"/>
      <c r="L608" s="32"/>
      <c r="M608" s="32"/>
      <c r="N608" s="35"/>
      <c r="O608" s="4"/>
      <c r="P608" s="32"/>
    </row>
    <row r="609" spans="9:16" customFormat="1">
      <c r="I609" s="32"/>
      <c r="J609" s="32"/>
      <c r="K609" s="36"/>
      <c r="L609" s="32"/>
      <c r="M609" s="32"/>
      <c r="N609" s="35"/>
      <c r="O609" s="4"/>
      <c r="P609" s="32"/>
    </row>
    <row r="610" spans="9:16" customFormat="1">
      <c r="I610" s="32"/>
      <c r="J610" s="32"/>
      <c r="K610" s="36"/>
      <c r="L610" s="32"/>
      <c r="M610" s="32"/>
      <c r="N610" s="35"/>
      <c r="O610" s="4"/>
      <c r="P610" s="32"/>
    </row>
    <row r="611" spans="9:16" customFormat="1">
      <c r="I611" s="32"/>
      <c r="J611" s="32"/>
      <c r="K611" s="36"/>
      <c r="L611" s="32"/>
      <c r="M611" s="32"/>
      <c r="N611" s="35"/>
      <c r="O611" s="4"/>
      <c r="P611" s="32"/>
    </row>
    <row r="612" spans="9:16" customFormat="1">
      <c r="I612" s="32"/>
      <c r="J612" s="32"/>
      <c r="K612" s="36"/>
      <c r="L612" s="32"/>
      <c r="M612" s="32"/>
      <c r="N612" s="35"/>
      <c r="O612" s="4"/>
      <c r="P612" s="32"/>
    </row>
    <row r="613" spans="9:16" customFormat="1">
      <c r="I613" s="32"/>
      <c r="J613" s="32"/>
      <c r="K613" s="36"/>
      <c r="L613" s="32"/>
      <c r="M613" s="32"/>
      <c r="N613" s="35"/>
      <c r="O613" s="4"/>
      <c r="P613" s="32"/>
    </row>
    <row r="614" spans="9:16" customFormat="1">
      <c r="I614" s="32"/>
      <c r="J614" s="32"/>
      <c r="K614" s="36"/>
      <c r="L614" s="32"/>
      <c r="M614" s="32"/>
      <c r="N614" s="35"/>
      <c r="O614" s="4"/>
      <c r="P614" s="32"/>
    </row>
    <row r="615" spans="9:16" customFormat="1">
      <c r="I615" s="32"/>
      <c r="J615" s="32"/>
      <c r="K615" s="36"/>
      <c r="L615" s="32"/>
      <c r="M615" s="32"/>
      <c r="N615" s="35"/>
      <c r="O615" s="4"/>
      <c r="P615" s="32"/>
    </row>
    <row r="616" spans="9:16" customFormat="1">
      <c r="I616" s="32"/>
      <c r="J616" s="32"/>
      <c r="K616" s="36"/>
      <c r="L616" s="32"/>
      <c r="M616" s="32"/>
      <c r="N616" s="35"/>
      <c r="O616" s="4"/>
      <c r="P616" s="32"/>
    </row>
    <row r="617" spans="9:16" customFormat="1">
      <c r="I617" s="32"/>
      <c r="J617" s="32"/>
      <c r="K617" s="36"/>
      <c r="L617" s="32"/>
      <c r="M617" s="32"/>
      <c r="N617" s="35"/>
      <c r="O617" s="4"/>
      <c r="P617" s="32"/>
    </row>
    <row r="618" spans="9:16" customFormat="1">
      <c r="I618" s="32"/>
      <c r="J618" s="32"/>
      <c r="K618" s="36"/>
      <c r="L618" s="32"/>
      <c r="M618" s="32"/>
      <c r="N618" s="35"/>
      <c r="O618" s="4"/>
      <c r="P618" s="32"/>
    </row>
    <row r="619" spans="9:16" customFormat="1">
      <c r="I619" s="32"/>
      <c r="J619" s="32"/>
      <c r="K619" s="36"/>
      <c r="L619" s="32"/>
      <c r="M619" s="32"/>
      <c r="N619" s="35"/>
      <c r="O619" s="4"/>
      <c r="P619" s="32"/>
    </row>
    <row r="620" spans="9:16" customFormat="1">
      <c r="I620" s="32"/>
      <c r="J620" s="32"/>
      <c r="K620" s="36"/>
      <c r="L620" s="32"/>
      <c r="M620" s="32"/>
      <c r="N620" s="35"/>
      <c r="O620" s="4"/>
      <c r="P620" s="32"/>
    </row>
    <row r="621" spans="9:16" customFormat="1">
      <c r="I621" s="32"/>
      <c r="J621" s="32"/>
      <c r="K621" s="36"/>
      <c r="L621" s="32"/>
      <c r="M621" s="32"/>
      <c r="N621" s="35"/>
      <c r="O621" s="4"/>
      <c r="P621" s="32"/>
    </row>
    <row r="622" spans="9:16" customFormat="1">
      <c r="I622" s="32"/>
      <c r="J622" s="32"/>
      <c r="K622" s="36"/>
      <c r="L622" s="32"/>
      <c r="M622" s="32"/>
      <c r="N622" s="35"/>
      <c r="O622" s="4"/>
      <c r="P622" s="32"/>
    </row>
    <row r="623" spans="9:16" customFormat="1">
      <c r="I623" s="32"/>
      <c r="J623" s="32"/>
      <c r="K623" s="36"/>
      <c r="L623" s="32"/>
      <c r="M623" s="32"/>
      <c r="N623" s="35"/>
      <c r="O623" s="4"/>
      <c r="P623" s="32"/>
    </row>
    <row r="624" spans="9:16" customFormat="1">
      <c r="I624" s="32"/>
      <c r="J624" s="32"/>
      <c r="K624" s="36"/>
      <c r="L624" s="32"/>
      <c r="M624" s="32"/>
      <c r="N624" s="35"/>
      <c r="O624" s="4"/>
      <c r="P624" s="32"/>
    </row>
    <row r="625" spans="9:16" customFormat="1">
      <c r="I625" s="32"/>
      <c r="J625" s="32"/>
      <c r="K625" s="36"/>
      <c r="L625" s="32"/>
      <c r="M625" s="32"/>
      <c r="N625" s="35"/>
      <c r="O625" s="4"/>
      <c r="P625" s="32"/>
    </row>
    <row r="626" spans="9:16" customFormat="1">
      <c r="I626" s="32"/>
      <c r="J626" s="32"/>
      <c r="K626" s="36"/>
      <c r="L626" s="32"/>
      <c r="M626" s="32"/>
      <c r="N626" s="35"/>
      <c r="O626" s="4"/>
      <c r="P626" s="32"/>
    </row>
    <row r="627" spans="9:16" customFormat="1">
      <c r="I627" s="32"/>
      <c r="J627" s="32"/>
      <c r="K627" s="36"/>
      <c r="L627" s="32"/>
      <c r="M627" s="32"/>
      <c r="N627" s="35"/>
      <c r="O627" s="4"/>
      <c r="P627" s="32"/>
    </row>
    <row r="628" spans="9:16" customFormat="1">
      <c r="I628" s="32"/>
      <c r="J628" s="32"/>
      <c r="K628" s="36"/>
      <c r="L628" s="32"/>
      <c r="M628" s="32"/>
      <c r="N628" s="35"/>
      <c r="O628" s="4"/>
      <c r="P628" s="32"/>
    </row>
    <row r="629" spans="9:16" customFormat="1">
      <c r="I629" s="32"/>
      <c r="J629" s="32"/>
      <c r="K629" s="36"/>
      <c r="L629" s="32"/>
      <c r="M629" s="32"/>
      <c r="N629" s="35"/>
      <c r="O629" s="4"/>
      <c r="P629" s="32"/>
    </row>
    <row r="630" spans="9:16" customFormat="1">
      <c r="I630" s="32"/>
      <c r="J630" s="32"/>
      <c r="K630" s="36"/>
      <c r="L630" s="32"/>
      <c r="M630" s="32"/>
      <c r="N630" s="35"/>
      <c r="O630" s="4"/>
      <c r="P630" s="32"/>
    </row>
    <row r="631" spans="9:16" customFormat="1">
      <c r="I631" s="32"/>
      <c r="J631" s="32"/>
      <c r="K631" s="36"/>
      <c r="L631" s="32"/>
      <c r="M631" s="32"/>
      <c r="N631" s="35"/>
      <c r="O631" s="4"/>
      <c r="P631" s="32"/>
    </row>
    <row r="632" spans="9:16" customFormat="1">
      <c r="I632" s="32"/>
      <c r="J632" s="32"/>
      <c r="K632" s="36"/>
      <c r="L632" s="32"/>
      <c r="M632" s="32"/>
      <c r="N632" s="35"/>
      <c r="O632" s="4"/>
      <c r="P632" s="32"/>
    </row>
    <row r="633" spans="9:16" customFormat="1">
      <c r="I633" s="32"/>
      <c r="J633" s="32"/>
      <c r="K633" s="36"/>
      <c r="L633" s="32"/>
      <c r="M633" s="32"/>
      <c r="N633" s="35"/>
      <c r="O633" s="4"/>
      <c r="P633" s="32"/>
    </row>
    <row r="634" spans="9:16" customFormat="1">
      <c r="I634" s="32"/>
      <c r="J634" s="32"/>
      <c r="K634" s="36"/>
      <c r="L634" s="32"/>
      <c r="M634" s="32"/>
      <c r="N634" s="35"/>
      <c r="O634" s="4"/>
      <c r="P634" s="32"/>
    </row>
    <row r="635" spans="9:16" customFormat="1">
      <c r="I635" s="32"/>
      <c r="J635" s="32"/>
      <c r="K635" s="36"/>
      <c r="L635" s="32"/>
      <c r="M635" s="32"/>
      <c r="N635" s="35"/>
      <c r="O635" s="4"/>
      <c r="P635" s="32"/>
    </row>
    <row r="636" spans="9:16" customFormat="1">
      <c r="I636" s="32"/>
      <c r="J636" s="32"/>
      <c r="K636" s="36"/>
      <c r="L636" s="32"/>
      <c r="M636" s="32"/>
      <c r="N636" s="35"/>
      <c r="O636" s="4"/>
      <c r="P636" s="32"/>
    </row>
    <row r="637" spans="9:16" customFormat="1">
      <c r="I637" s="32"/>
      <c r="J637" s="32"/>
      <c r="K637" s="36"/>
      <c r="L637" s="32"/>
      <c r="M637" s="32"/>
      <c r="N637" s="35"/>
      <c r="O637" s="4"/>
      <c r="P637" s="32"/>
    </row>
    <row r="638" spans="9:16" customFormat="1">
      <c r="I638" s="32"/>
      <c r="J638" s="32"/>
      <c r="K638" s="36"/>
      <c r="L638" s="32"/>
      <c r="M638" s="32"/>
      <c r="N638" s="35"/>
      <c r="O638" s="4"/>
      <c r="P638" s="32"/>
    </row>
    <row r="639" spans="9:16" customFormat="1">
      <c r="I639" s="32"/>
      <c r="J639" s="32"/>
      <c r="K639" s="36"/>
      <c r="L639" s="32"/>
      <c r="M639" s="32"/>
      <c r="N639" s="35"/>
      <c r="O639" s="4"/>
      <c r="P639" s="32"/>
    </row>
    <row r="640" spans="9:16" customFormat="1">
      <c r="I640" s="32"/>
      <c r="J640" s="32"/>
      <c r="K640" s="36"/>
      <c r="L640" s="32"/>
      <c r="M640" s="32"/>
      <c r="N640" s="35"/>
      <c r="O640" s="4"/>
      <c r="P640" s="32"/>
    </row>
    <row r="641" spans="9:16" customFormat="1">
      <c r="I641" s="32"/>
      <c r="J641" s="32"/>
      <c r="K641" s="36"/>
      <c r="L641" s="32"/>
      <c r="M641" s="32"/>
      <c r="N641" s="35"/>
      <c r="O641" s="4"/>
      <c r="P641" s="32"/>
    </row>
    <row r="642" spans="9:16" customFormat="1">
      <c r="I642" s="32"/>
      <c r="J642" s="32"/>
      <c r="K642" s="36"/>
      <c r="L642" s="32"/>
      <c r="M642" s="32"/>
      <c r="N642" s="35"/>
      <c r="O642" s="4"/>
      <c r="P642" s="32"/>
    </row>
    <row r="643" spans="9:16" customFormat="1">
      <c r="I643" s="32"/>
      <c r="J643" s="32"/>
      <c r="K643" s="36"/>
      <c r="L643" s="32"/>
      <c r="M643" s="32"/>
      <c r="N643" s="35"/>
      <c r="O643" s="4"/>
      <c r="P643" s="32"/>
    </row>
    <row r="644" spans="9:16" customFormat="1">
      <c r="I644" s="32"/>
      <c r="J644" s="32"/>
      <c r="K644" s="36"/>
      <c r="L644" s="32"/>
      <c r="M644" s="32"/>
      <c r="N644" s="35"/>
      <c r="O644" s="4"/>
      <c r="P644" s="32"/>
    </row>
    <row r="645" spans="9:16" customFormat="1">
      <c r="I645" s="32"/>
      <c r="J645" s="32"/>
      <c r="K645" s="36"/>
      <c r="L645" s="32"/>
      <c r="M645" s="32"/>
      <c r="N645" s="35"/>
      <c r="O645" s="4"/>
      <c r="P645" s="32"/>
    </row>
    <row r="646" spans="9:16" customFormat="1">
      <c r="I646" s="32"/>
      <c r="J646" s="32"/>
      <c r="K646" s="36"/>
      <c r="L646" s="32"/>
      <c r="M646" s="32"/>
      <c r="N646" s="35"/>
      <c r="O646" s="4"/>
      <c r="P646" s="32"/>
    </row>
    <row r="647" spans="9:16" customFormat="1">
      <c r="I647" s="32"/>
      <c r="J647" s="32"/>
      <c r="K647" s="36"/>
      <c r="L647" s="32"/>
      <c r="M647" s="32"/>
      <c r="N647" s="35"/>
      <c r="O647" s="4"/>
      <c r="P647" s="32"/>
    </row>
    <row r="648" spans="9:16" customFormat="1">
      <c r="I648" s="32"/>
      <c r="J648" s="32"/>
      <c r="K648" s="36"/>
      <c r="L648" s="32"/>
      <c r="M648" s="32"/>
      <c r="N648" s="35"/>
      <c r="O648" s="4"/>
      <c r="P648" s="32"/>
    </row>
    <row r="649" spans="9:16" customFormat="1">
      <c r="I649" s="32"/>
      <c r="J649" s="32"/>
      <c r="K649" s="36"/>
      <c r="L649" s="32"/>
      <c r="M649" s="32"/>
      <c r="N649" s="35"/>
      <c r="O649" s="4"/>
      <c r="P649" s="32"/>
    </row>
    <row r="650" spans="9:16" customFormat="1">
      <c r="I650" s="32"/>
      <c r="J650" s="32"/>
      <c r="K650" s="36"/>
      <c r="L650" s="32"/>
      <c r="M650" s="32"/>
      <c r="N650" s="35"/>
      <c r="O650" s="4"/>
      <c r="P650" s="32"/>
    </row>
    <row r="651" spans="9:16" customFormat="1">
      <c r="I651" s="32"/>
      <c r="J651" s="32"/>
      <c r="K651" s="36"/>
      <c r="L651" s="32"/>
      <c r="M651" s="32"/>
      <c r="N651" s="35"/>
      <c r="O651" s="4"/>
      <c r="P651" s="32"/>
    </row>
    <row r="652" spans="9:16" customFormat="1">
      <c r="I652" s="32"/>
      <c r="J652" s="32"/>
      <c r="K652" s="36"/>
      <c r="L652" s="32"/>
      <c r="M652" s="32"/>
      <c r="N652" s="35"/>
      <c r="O652" s="4"/>
      <c r="P652" s="32"/>
    </row>
    <row r="653" spans="9:16" customFormat="1">
      <c r="I653" s="32"/>
      <c r="J653" s="32"/>
      <c r="K653" s="36"/>
      <c r="L653" s="32"/>
      <c r="M653" s="32"/>
      <c r="N653" s="35"/>
      <c r="O653" s="4"/>
      <c r="P653" s="32"/>
    </row>
    <row r="654" spans="9:16" customFormat="1">
      <c r="I654" s="32"/>
      <c r="J654" s="32"/>
      <c r="K654" s="36"/>
      <c r="L654" s="32"/>
      <c r="M654" s="32"/>
      <c r="N654" s="35"/>
      <c r="O654" s="4"/>
      <c r="P654" s="32"/>
    </row>
    <row r="655" spans="9:16" customFormat="1">
      <c r="I655" s="32"/>
      <c r="J655" s="32"/>
      <c r="K655" s="36"/>
      <c r="L655" s="32"/>
      <c r="M655" s="32"/>
      <c r="N655" s="35"/>
      <c r="O655" s="4"/>
      <c r="P655" s="32"/>
    </row>
    <row r="656" spans="9:16" customFormat="1">
      <c r="I656" s="32"/>
      <c r="J656" s="32"/>
      <c r="K656" s="36"/>
      <c r="L656" s="32"/>
      <c r="M656" s="32"/>
      <c r="N656" s="35"/>
      <c r="O656" s="4"/>
      <c r="P656" s="32"/>
    </row>
    <row r="657" spans="9:16" customFormat="1">
      <c r="I657" s="32"/>
      <c r="J657" s="32"/>
      <c r="K657" s="36"/>
      <c r="L657" s="32"/>
      <c r="M657" s="32"/>
      <c r="N657" s="35"/>
      <c r="O657" s="4"/>
      <c r="P657" s="32"/>
    </row>
    <row r="658" spans="9:16" customFormat="1">
      <c r="I658" s="32"/>
      <c r="J658" s="32"/>
      <c r="K658" s="36"/>
      <c r="L658" s="32"/>
      <c r="M658" s="32"/>
      <c r="N658" s="35"/>
      <c r="O658" s="4"/>
      <c r="P658" s="32"/>
    </row>
    <row r="659" spans="9:16" customFormat="1">
      <c r="I659" s="32"/>
      <c r="J659" s="32"/>
      <c r="K659" s="36"/>
      <c r="L659" s="32"/>
      <c r="M659" s="32"/>
      <c r="N659" s="35"/>
      <c r="O659" s="4"/>
      <c r="P659" s="32"/>
    </row>
    <row r="660" spans="9:16" customFormat="1">
      <c r="I660" s="32"/>
      <c r="J660" s="32"/>
      <c r="K660" s="36"/>
      <c r="L660" s="32"/>
      <c r="M660" s="32"/>
      <c r="N660" s="35"/>
      <c r="O660" s="4"/>
      <c r="P660" s="32"/>
    </row>
    <row r="661" spans="9:16" customFormat="1">
      <c r="I661" s="32"/>
      <c r="J661" s="32"/>
      <c r="K661" s="36"/>
      <c r="L661" s="32"/>
      <c r="M661" s="32"/>
      <c r="N661" s="35"/>
      <c r="O661" s="4"/>
      <c r="P661" s="32"/>
    </row>
    <row r="662" spans="9:16" customFormat="1">
      <c r="I662" s="32"/>
      <c r="J662" s="32"/>
      <c r="K662" s="36"/>
      <c r="L662" s="32"/>
      <c r="M662" s="32"/>
      <c r="N662" s="35"/>
      <c r="O662" s="4"/>
      <c r="P662" s="32"/>
    </row>
    <row r="663" spans="9:16" customFormat="1">
      <c r="I663" s="32"/>
      <c r="J663" s="32"/>
      <c r="K663" s="36"/>
      <c r="L663" s="32"/>
      <c r="M663" s="32"/>
      <c r="N663" s="35"/>
      <c r="O663" s="4"/>
      <c r="P663" s="32"/>
    </row>
    <row r="664" spans="9:16" customFormat="1">
      <c r="I664" s="32"/>
      <c r="J664" s="32"/>
      <c r="K664" s="36"/>
      <c r="L664" s="32"/>
      <c r="M664" s="32"/>
      <c r="N664" s="35"/>
      <c r="O664" s="4"/>
      <c r="P664" s="32"/>
    </row>
    <row r="665" spans="9:16" customFormat="1">
      <c r="I665" s="32"/>
      <c r="J665" s="32"/>
      <c r="K665" s="36"/>
      <c r="L665" s="32"/>
      <c r="M665" s="32"/>
      <c r="N665" s="35"/>
      <c r="O665" s="4"/>
      <c r="P665" s="32"/>
    </row>
    <row r="666" spans="9:16" customFormat="1">
      <c r="I666" s="32"/>
      <c r="J666" s="32"/>
      <c r="K666" s="36"/>
      <c r="L666" s="32"/>
      <c r="M666" s="32"/>
      <c r="N666" s="35"/>
      <c r="O666" s="4"/>
      <c r="P666" s="32"/>
    </row>
    <row r="667" spans="9:16" customFormat="1">
      <c r="I667" s="32"/>
      <c r="J667" s="32"/>
      <c r="K667" s="36"/>
      <c r="L667" s="32"/>
      <c r="M667" s="32"/>
      <c r="N667" s="35"/>
      <c r="O667" s="4"/>
      <c r="P667" s="32"/>
    </row>
    <row r="668" spans="9:16" customFormat="1">
      <c r="I668" s="32"/>
      <c r="J668" s="32"/>
      <c r="K668" s="36"/>
      <c r="L668" s="32"/>
      <c r="M668" s="32"/>
      <c r="N668" s="35"/>
      <c r="O668" s="4"/>
      <c r="P668" s="32"/>
    </row>
    <row r="669" spans="9:16" customFormat="1">
      <c r="I669" s="32"/>
      <c r="J669" s="32"/>
      <c r="K669" s="36"/>
      <c r="L669" s="32"/>
      <c r="M669" s="32"/>
      <c r="N669" s="35"/>
      <c r="O669" s="4"/>
      <c r="P669" s="32"/>
    </row>
    <row r="670" spans="9:16" customFormat="1">
      <c r="I670" s="32"/>
      <c r="J670" s="32"/>
      <c r="K670" s="36"/>
      <c r="L670" s="32"/>
      <c r="M670" s="32"/>
      <c r="N670" s="35"/>
      <c r="O670" s="4"/>
      <c r="P670" s="32"/>
    </row>
    <row r="671" spans="9:16" customFormat="1">
      <c r="I671" s="32"/>
      <c r="J671" s="32"/>
      <c r="K671" s="36"/>
      <c r="L671" s="32"/>
      <c r="M671" s="32"/>
      <c r="N671" s="35"/>
      <c r="O671" s="4"/>
      <c r="P671" s="32"/>
    </row>
    <row r="672" spans="9:16" customFormat="1">
      <c r="I672" s="32"/>
      <c r="J672" s="32"/>
      <c r="K672" s="36"/>
      <c r="L672" s="32"/>
      <c r="M672" s="32"/>
      <c r="N672" s="35"/>
      <c r="O672" s="4"/>
      <c r="P672" s="32"/>
    </row>
    <row r="673" spans="9:16" customFormat="1">
      <c r="I673" s="32"/>
      <c r="J673" s="32"/>
      <c r="K673" s="36"/>
      <c r="L673" s="32"/>
      <c r="M673" s="32"/>
      <c r="N673" s="35"/>
      <c r="O673" s="4"/>
      <c r="P673" s="32"/>
    </row>
    <row r="674" spans="9:16" customFormat="1">
      <c r="I674" s="32"/>
      <c r="J674" s="32"/>
      <c r="K674" s="36"/>
      <c r="L674" s="32"/>
      <c r="M674" s="32"/>
      <c r="N674" s="35"/>
      <c r="O674" s="4"/>
      <c r="P674" s="32"/>
    </row>
    <row r="675" spans="9:16" customFormat="1">
      <c r="I675" s="32"/>
      <c r="J675" s="32"/>
      <c r="K675" s="36"/>
      <c r="L675" s="32"/>
      <c r="M675" s="32"/>
      <c r="N675" s="35"/>
      <c r="O675" s="4"/>
      <c r="P675" s="32"/>
    </row>
    <row r="676" spans="9:16" customFormat="1">
      <c r="I676" s="32"/>
      <c r="J676" s="32"/>
      <c r="K676" s="36"/>
      <c r="L676" s="32"/>
      <c r="M676" s="32"/>
      <c r="N676" s="35"/>
      <c r="O676" s="4"/>
      <c r="P676" s="32"/>
    </row>
    <row r="677" spans="9:16" customFormat="1">
      <c r="I677" s="32"/>
      <c r="J677" s="32"/>
      <c r="K677" s="36"/>
      <c r="L677" s="32"/>
      <c r="M677" s="32"/>
      <c r="N677" s="35"/>
      <c r="O677" s="4"/>
      <c r="P677" s="32"/>
    </row>
    <row r="678" spans="9:16" customFormat="1">
      <c r="I678" s="32"/>
      <c r="J678" s="32"/>
      <c r="K678" s="36"/>
      <c r="L678" s="32"/>
      <c r="M678" s="32"/>
      <c r="N678" s="35"/>
      <c r="O678" s="4"/>
      <c r="P678" s="32"/>
    </row>
    <row r="679" spans="9:16" customFormat="1">
      <c r="I679" s="32"/>
      <c r="J679" s="32"/>
      <c r="K679" s="36"/>
      <c r="L679" s="32"/>
      <c r="M679" s="32"/>
      <c r="N679" s="35"/>
      <c r="O679" s="4"/>
      <c r="P679" s="32"/>
    </row>
    <row r="680" spans="9:16" customFormat="1">
      <c r="I680" s="32"/>
      <c r="J680" s="32"/>
      <c r="K680" s="36"/>
      <c r="L680" s="32"/>
      <c r="M680" s="32"/>
      <c r="N680" s="35"/>
      <c r="O680" s="4"/>
      <c r="P680" s="32"/>
    </row>
    <row r="681" spans="9:16" customFormat="1">
      <c r="I681" s="32"/>
      <c r="J681" s="32"/>
      <c r="K681" s="36"/>
      <c r="L681" s="32"/>
      <c r="M681" s="32"/>
      <c r="N681" s="35"/>
      <c r="O681" s="4"/>
      <c r="P681" s="32"/>
    </row>
    <row r="682" spans="9:16" customFormat="1">
      <c r="I682" s="32"/>
      <c r="J682" s="32"/>
      <c r="K682" s="36"/>
      <c r="L682" s="32"/>
      <c r="M682" s="32"/>
      <c r="N682" s="35"/>
      <c r="O682" s="4"/>
      <c r="P682" s="32"/>
    </row>
    <row r="683" spans="9:16" customFormat="1">
      <c r="I683" s="32"/>
      <c r="J683" s="32"/>
      <c r="K683" s="36"/>
      <c r="L683" s="32"/>
      <c r="M683" s="32"/>
      <c r="N683" s="35"/>
      <c r="O683" s="4"/>
      <c r="P683" s="32"/>
    </row>
    <row r="684" spans="9:16" customFormat="1">
      <c r="I684" s="32"/>
      <c r="J684" s="32"/>
      <c r="K684" s="36"/>
      <c r="L684" s="32"/>
      <c r="M684" s="32"/>
      <c r="N684" s="35"/>
      <c r="O684" s="4"/>
      <c r="P684" s="32"/>
    </row>
    <row r="685" spans="9:16" customFormat="1">
      <c r="I685" s="32"/>
      <c r="J685" s="32"/>
      <c r="K685" s="36"/>
      <c r="L685" s="32"/>
      <c r="M685" s="32"/>
      <c r="N685" s="35"/>
      <c r="O685" s="4"/>
      <c r="P685" s="32"/>
    </row>
    <row r="686" spans="9:16" customFormat="1">
      <c r="I686" s="32"/>
      <c r="J686" s="32"/>
      <c r="K686" s="36"/>
      <c r="L686" s="32"/>
      <c r="M686" s="32"/>
      <c r="N686" s="35"/>
      <c r="O686" s="4"/>
      <c r="P686" s="32"/>
    </row>
    <row r="687" spans="9:16" customFormat="1">
      <c r="I687" s="32"/>
      <c r="J687" s="32"/>
      <c r="K687" s="36"/>
      <c r="L687" s="32"/>
      <c r="M687" s="32"/>
      <c r="N687" s="35"/>
      <c r="O687" s="4"/>
      <c r="P687" s="32"/>
    </row>
    <row r="688" spans="9:16" customFormat="1">
      <c r="I688" s="32"/>
      <c r="J688" s="32"/>
      <c r="K688" s="36"/>
      <c r="L688" s="32"/>
      <c r="M688" s="32"/>
      <c r="N688" s="35"/>
      <c r="O688" s="4"/>
      <c r="P688" s="32"/>
    </row>
    <row r="689" spans="9:16" customFormat="1">
      <c r="I689" s="32"/>
      <c r="J689" s="32"/>
      <c r="K689" s="36"/>
      <c r="L689" s="32"/>
      <c r="M689" s="32"/>
      <c r="N689" s="35"/>
      <c r="O689" s="4"/>
      <c r="P689" s="32"/>
    </row>
    <row r="690" spans="9:16" customFormat="1">
      <c r="I690" s="32"/>
      <c r="J690" s="32"/>
      <c r="K690" s="36"/>
      <c r="L690" s="32"/>
      <c r="M690" s="32"/>
      <c r="N690" s="35"/>
      <c r="O690" s="4"/>
      <c r="P690" s="32"/>
    </row>
    <row r="691" spans="9:16" customFormat="1">
      <c r="I691" s="32"/>
      <c r="J691" s="32"/>
      <c r="K691" s="36"/>
      <c r="L691" s="32"/>
      <c r="M691" s="32"/>
      <c r="N691" s="35"/>
      <c r="O691" s="4"/>
      <c r="P691" s="32"/>
    </row>
    <row r="692" spans="9:16" customFormat="1">
      <c r="I692" s="32"/>
      <c r="J692" s="32"/>
      <c r="K692" s="36"/>
      <c r="L692" s="32"/>
      <c r="M692" s="32"/>
      <c r="N692" s="35"/>
      <c r="O692" s="4"/>
      <c r="P692" s="32"/>
    </row>
    <row r="693" spans="9:16" customFormat="1">
      <c r="I693" s="32"/>
      <c r="J693" s="32"/>
      <c r="K693" s="36"/>
      <c r="L693" s="32"/>
      <c r="M693" s="32"/>
      <c r="N693" s="35"/>
      <c r="O693" s="4"/>
      <c r="P693" s="32"/>
    </row>
    <row r="694" spans="9:16" customFormat="1">
      <c r="I694" s="32"/>
      <c r="J694" s="32"/>
      <c r="K694" s="36"/>
      <c r="L694" s="32"/>
      <c r="M694" s="32"/>
      <c r="N694" s="35"/>
      <c r="O694" s="4"/>
      <c r="P694" s="32"/>
    </row>
    <row r="695" spans="9:16" customFormat="1">
      <c r="I695" s="32"/>
      <c r="J695" s="32"/>
      <c r="K695" s="36"/>
      <c r="L695" s="32"/>
      <c r="M695" s="32"/>
      <c r="N695" s="35"/>
      <c r="O695" s="4"/>
      <c r="P695" s="32"/>
    </row>
    <row r="696" spans="9:16" customFormat="1">
      <c r="I696" s="32"/>
      <c r="J696" s="32"/>
      <c r="K696" s="36"/>
      <c r="L696" s="32"/>
      <c r="M696" s="32"/>
      <c r="N696" s="35"/>
      <c r="O696" s="4"/>
      <c r="P696" s="32"/>
    </row>
    <row r="697" spans="9:16" customFormat="1">
      <c r="I697" s="32"/>
      <c r="J697" s="32"/>
      <c r="K697" s="36"/>
      <c r="L697" s="32"/>
      <c r="M697" s="32"/>
      <c r="N697" s="35"/>
      <c r="O697" s="4"/>
      <c r="P697" s="32"/>
    </row>
    <row r="698" spans="9:16" customFormat="1">
      <c r="I698" s="32"/>
      <c r="J698" s="32"/>
      <c r="K698" s="36"/>
      <c r="L698" s="32"/>
      <c r="M698" s="32"/>
      <c r="N698" s="35"/>
      <c r="O698" s="4"/>
      <c r="P698" s="32"/>
    </row>
    <row r="699" spans="9:16" customFormat="1">
      <c r="I699" s="32"/>
      <c r="J699" s="32"/>
      <c r="K699" s="36"/>
      <c r="L699" s="32"/>
      <c r="M699" s="32"/>
      <c r="N699" s="35"/>
      <c r="O699" s="4"/>
      <c r="P699" s="32"/>
    </row>
    <row r="700" spans="9:16" customFormat="1">
      <c r="I700" s="32"/>
      <c r="J700" s="32"/>
      <c r="K700" s="36"/>
      <c r="L700" s="32"/>
      <c r="M700" s="32"/>
      <c r="N700" s="35"/>
      <c r="O700" s="4"/>
      <c r="P700" s="32"/>
    </row>
    <row r="701" spans="9:16" customFormat="1">
      <c r="I701" s="32"/>
      <c r="J701" s="32"/>
      <c r="K701" s="36"/>
      <c r="L701" s="32"/>
      <c r="M701" s="32"/>
      <c r="N701" s="35"/>
      <c r="O701" s="4"/>
      <c r="P701" s="32"/>
    </row>
    <row r="702" spans="9:16" customFormat="1">
      <c r="I702" s="32"/>
      <c r="J702" s="32"/>
      <c r="K702" s="36"/>
      <c r="L702" s="32"/>
      <c r="M702" s="32"/>
      <c r="N702" s="35"/>
      <c r="O702" s="4"/>
      <c r="P702" s="32"/>
    </row>
    <row r="703" spans="9:16" customFormat="1">
      <c r="I703" s="32"/>
      <c r="J703" s="32"/>
      <c r="K703" s="36"/>
      <c r="L703" s="32"/>
      <c r="M703" s="32"/>
      <c r="N703" s="35"/>
      <c r="O703" s="4"/>
      <c r="P703" s="32"/>
    </row>
    <row r="704" spans="9:16" customFormat="1">
      <c r="I704" s="32"/>
      <c r="J704" s="32"/>
      <c r="K704" s="36"/>
      <c r="L704" s="32"/>
      <c r="M704" s="32"/>
      <c r="N704" s="35"/>
      <c r="O704" s="4"/>
      <c r="P704" s="32"/>
    </row>
    <row r="705" spans="9:16" customFormat="1">
      <c r="I705" s="32"/>
      <c r="J705" s="32"/>
      <c r="K705" s="36"/>
      <c r="L705" s="32"/>
      <c r="M705" s="32"/>
      <c r="N705" s="35"/>
      <c r="O705" s="4"/>
      <c r="P705" s="32"/>
    </row>
    <row r="706" spans="9:16" customFormat="1">
      <c r="I706" s="32"/>
      <c r="J706" s="32"/>
      <c r="K706" s="36"/>
      <c r="L706" s="32"/>
      <c r="M706" s="32"/>
      <c r="N706" s="35"/>
      <c r="O706" s="4"/>
      <c r="P706" s="32"/>
    </row>
    <row r="707" spans="9:16" customFormat="1">
      <c r="I707" s="32"/>
      <c r="J707" s="32"/>
      <c r="K707" s="36"/>
      <c r="L707" s="32"/>
      <c r="M707" s="32"/>
      <c r="N707" s="35"/>
      <c r="O707" s="4"/>
      <c r="P707" s="32"/>
    </row>
    <row r="708" spans="9:16" customFormat="1">
      <c r="I708" s="32"/>
      <c r="J708" s="32"/>
      <c r="K708" s="36"/>
      <c r="L708" s="32"/>
      <c r="M708" s="32"/>
      <c r="N708" s="35"/>
      <c r="O708" s="4"/>
      <c r="P708" s="32"/>
    </row>
    <row r="709" spans="9:16" customFormat="1">
      <c r="I709" s="32"/>
      <c r="J709" s="32"/>
      <c r="K709" s="36"/>
      <c r="L709" s="32"/>
      <c r="M709" s="32"/>
      <c r="N709" s="35"/>
      <c r="O709" s="4"/>
      <c r="P709" s="32"/>
    </row>
    <row r="710" spans="9:16" customFormat="1">
      <c r="I710" s="32"/>
      <c r="J710" s="32"/>
      <c r="K710" s="36"/>
      <c r="L710" s="32"/>
      <c r="M710" s="32"/>
      <c r="N710" s="35"/>
      <c r="O710" s="4"/>
      <c r="P710" s="32"/>
    </row>
    <row r="711" spans="9:16" customFormat="1">
      <c r="I711" s="32"/>
      <c r="J711" s="32"/>
      <c r="K711" s="36"/>
      <c r="L711" s="32"/>
      <c r="M711" s="32"/>
      <c r="N711" s="35"/>
      <c r="O711" s="4"/>
      <c r="P711" s="32"/>
    </row>
    <row r="712" spans="9:16" customFormat="1">
      <c r="I712" s="32"/>
      <c r="J712" s="32"/>
      <c r="K712" s="36"/>
      <c r="L712" s="32"/>
      <c r="M712" s="32"/>
      <c r="N712" s="35"/>
      <c r="O712" s="4"/>
      <c r="P712" s="32"/>
    </row>
    <row r="713" spans="9:16" customFormat="1">
      <c r="I713" s="32"/>
      <c r="J713" s="32"/>
      <c r="K713" s="36"/>
      <c r="L713" s="32"/>
      <c r="M713" s="32"/>
      <c r="N713" s="35"/>
      <c r="O713" s="4"/>
      <c r="P713" s="32"/>
    </row>
    <row r="714" spans="9:16" customFormat="1">
      <c r="I714" s="32"/>
      <c r="J714" s="32"/>
      <c r="K714" s="36"/>
      <c r="L714" s="32"/>
      <c r="M714" s="32"/>
      <c r="N714" s="35"/>
      <c r="O714" s="4"/>
      <c r="P714" s="32"/>
    </row>
    <row r="715" spans="9:16" customFormat="1">
      <c r="I715" s="32"/>
      <c r="J715" s="32"/>
      <c r="K715" s="36"/>
      <c r="L715" s="32"/>
      <c r="M715" s="32"/>
      <c r="N715" s="35"/>
      <c r="O715" s="4"/>
      <c r="P715" s="32"/>
    </row>
    <row r="716" spans="9:16" customFormat="1">
      <c r="I716" s="32"/>
      <c r="J716" s="32"/>
      <c r="K716" s="36"/>
      <c r="L716" s="32"/>
      <c r="M716" s="32"/>
      <c r="N716" s="35"/>
      <c r="O716" s="4"/>
      <c r="P716" s="32"/>
    </row>
    <row r="717" spans="9:16" customFormat="1">
      <c r="I717" s="32"/>
      <c r="J717" s="32"/>
      <c r="K717" s="36"/>
      <c r="L717" s="32"/>
      <c r="M717" s="32"/>
      <c r="N717" s="35"/>
      <c r="O717" s="4"/>
      <c r="P717" s="32"/>
    </row>
    <row r="718" spans="9:16" customFormat="1">
      <c r="I718" s="32"/>
      <c r="J718" s="32"/>
      <c r="K718" s="36"/>
      <c r="L718" s="32"/>
      <c r="M718" s="32"/>
      <c r="N718" s="35"/>
      <c r="O718" s="4"/>
      <c r="P718" s="32"/>
    </row>
    <row r="719" spans="9:16" customFormat="1">
      <c r="I719" s="32"/>
      <c r="J719" s="32"/>
      <c r="K719" s="36"/>
      <c r="L719" s="32"/>
      <c r="M719" s="32"/>
      <c r="N719" s="35"/>
      <c r="O719" s="4"/>
      <c r="P719" s="32"/>
    </row>
    <row r="720" spans="9:16" customFormat="1">
      <c r="I720" s="32"/>
      <c r="J720" s="32"/>
      <c r="K720" s="36"/>
      <c r="L720" s="32"/>
      <c r="M720" s="32"/>
      <c r="N720" s="35"/>
      <c r="O720" s="4"/>
      <c r="P720" s="32"/>
    </row>
    <row r="721" spans="9:16" customFormat="1">
      <c r="I721" s="32"/>
      <c r="J721" s="32"/>
      <c r="K721" s="36"/>
      <c r="L721" s="32"/>
      <c r="M721" s="32"/>
      <c r="N721" s="35"/>
      <c r="O721" s="4"/>
      <c r="P721" s="32"/>
    </row>
    <row r="722" spans="9:16" customFormat="1">
      <c r="I722" s="32"/>
      <c r="J722" s="32"/>
      <c r="K722" s="36"/>
      <c r="L722" s="32"/>
      <c r="M722" s="32"/>
      <c r="N722" s="35"/>
      <c r="O722" s="4"/>
      <c r="P722" s="32"/>
    </row>
    <row r="723" spans="9:16" customFormat="1">
      <c r="I723" s="32"/>
      <c r="J723" s="32"/>
      <c r="K723" s="36"/>
      <c r="L723" s="32"/>
      <c r="M723" s="32"/>
      <c r="N723" s="35"/>
      <c r="O723" s="4"/>
      <c r="P723" s="32"/>
    </row>
    <row r="724" spans="9:16" customFormat="1">
      <c r="I724" s="32"/>
      <c r="J724" s="32"/>
      <c r="K724" s="36"/>
      <c r="L724" s="32"/>
      <c r="M724" s="32"/>
      <c r="N724" s="35"/>
      <c r="O724" s="4"/>
      <c r="P724" s="32"/>
    </row>
    <row r="725" spans="9:16" customFormat="1">
      <c r="I725" s="32"/>
      <c r="J725" s="32"/>
      <c r="K725" s="36"/>
      <c r="L725" s="32"/>
      <c r="M725" s="32"/>
      <c r="N725" s="35"/>
      <c r="O725" s="4"/>
      <c r="P725" s="32"/>
    </row>
    <row r="726" spans="9:16" customFormat="1">
      <c r="I726" s="32"/>
      <c r="J726" s="32"/>
      <c r="K726" s="36"/>
      <c r="L726" s="32"/>
      <c r="M726" s="32"/>
      <c r="N726" s="35"/>
      <c r="O726" s="4"/>
      <c r="P726" s="32"/>
    </row>
    <row r="727" spans="9:16" customFormat="1">
      <c r="I727" s="32"/>
      <c r="J727" s="32"/>
      <c r="K727" s="36"/>
      <c r="L727" s="32"/>
      <c r="M727" s="32"/>
      <c r="N727" s="35"/>
      <c r="O727" s="4"/>
      <c r="P727" s="32"/>
    </row>
    <row r="728" spans="9:16" customFormat="1">
      <c r="I728" s="32"/>
      <c r="J728" s="32"/>
      <c r="K728" s="36"/>
      <c r="L728" s="32"/>
      <c r="M728" s="32"/>
      <c r="N728" s="35"/>
      <c r="O728" s="4"/>
      <c r="P728" s="32"/>
    </row>
    <row r="729" spans="9:16" customFormat="1">
      <c r="I729" s="32"/>
      <c r="J729" s="32"/>
      <c r="K729" s="36"/>
      <c r="L729" s="32"/>
      <c r="M729" s="32"/>
      <c r="N729" s="35"/>
      <c r="O729" s="4"/>
      <c r="P729" s="32"/>
    </row>
    <row r="730" spans="9:16" customFormat="1">
      <c r="I730" s="32"/>
      <c r="J730" s="32"/>
      <c r="K730" s="36"/>
      <c r="L730" s="32"/>
      <c r="M730" s="32"/>
      <c r="N730" s="35"/>
      <c r="O730" s="4"/>
      <c r="P730" s="32"/>
    </row>
    <row r="731" spans="9:16" customFormat="1">
      <c r="I731" s="32"/>
      <c r="J731" s="32"/>
      <c r="K731" s="36"/>
      <c r="L731" s="32"/>
      <c r="M731" s="32"/>
      <c r="N731" s="35"/>
      <c r="O731" s="4"/>
      <c r="P731" s="32"/>
    </row>
    <row r="732" spans="9:16" customFormat="1">
      <c r="I732" s="32"/>
      <c r="J732" s="32"/>
      <c r="K732" s="36"/>
      <c r="L732" s="32"/>
      <c r="M732" s="32"/>
      <c r="N732" s="35"/>
      <c r="O732" s="4"/>
      <c r="P732" s="32"/>
    </row>
    <row r="733" spans="9:16" customFormat="1">
      <c r="I733" s="32"/>
      <c r="J733" s="32"/>
      <c r="K733" s="36"/>
      <c r="L733" s="32"/>
      <c r="M733" s="32"/>
      <c r="N733" s="35"/>
      <c r="O733" s="4"/>
      <c r="P733" s="32"/>
    </row>
    <row r="734" spans="9:16" customFormat="1">
      <c r="I734" s="32"/>
      <c r="J734" s="32"/>
      <c r="K734" s="36"/>
      <c r="L734" s="32"/>
      <c r="M734" s="32"/>
      <c r="N734" s="35"/>
      <c r="O734" s="4"/>
      <c r="P734" s="32"/>
    </row>
    <row r="735" spans="9:16" customFormat="1">
      <c r="I735" s="32"/>
      <c r="J735" s="32"/>
      <c r="K735" s="36"/>
      <c r="L735" s="32"/>
      <c r="M735" s="32"/>
      <c r="N735" s="35"/>
      <c r="O735" s="4"/>
      <c r="P735" s="32"/>
    </row>
    <row r="736" spans="9:16" customFormat="1">
      <c r="I736" s="32"/>
      <c r="J736" s="32"/>
      <c r="K736" s="36"/>
      <c r="L736" s="32"/>
      <c r="M736" s="32"/>
      <c r="N736" s="35"/>
      <c r="O736" s="4"/>
      <c r="P736" s="32"/>
    </row>
    <row r="737" spans="9:16" customFormat="1">
      <c r="I737" s="32"/>
      <c r="J737" s="32"/>
      <c r="K737" s="36"/>
      <c r="L737" s="32"/>
      <c r="M737" s="32"/>
      <c r="N737" s="35"/>
      <c r="O737" s="4"/>
      <c r="P737" s="32"/>
    </row>
    <row r="738" spans="9:16" customFormat="1">
      <c r="I738" s="32"/>
      <c r="J738" s="32"/>
      <c r="K738" s="36"/>
      <c r="L738" s="32"/>
      <c r="M738" s="32"/>
      <c r="N738" s="35"/>
      <c r="O738" s="4"/>
      <c r="P738" s="32"/>
    </row>
    <row r="739" spans="9:16" customFormat="1">
      <c r="I739" s="32"/>
      <c r="J739" s="32"/>
      <c r="K739" s="36"/>
      <c r="L739" s="32"/>
      <c r="M739" s="32"/>
      <c r="N739" s="35"/>
      <c r="O739" s="4"/>
      <c r="P739" s="32"/>
    </row>
    <row r="740" spans="9:16" customFormat="1">
      <c r="I740" s="32"/>
      <c r="J740" s="32"/>
      <c r="K740" s="36"/>
      <c r="L740" s="32"/>
      <c r="M740" s="32"/>
      <c r="N740" s="35"/>
      <c r="O740" s="4"/>
      <c r="P740" s="32"/>
    </row>
    <row r="741" spans="9:16" customFormat="1">
      <c r="I741" s="32"/>
      <c r="J741" s="32"/>
      <c r="K741" s="36"/>
      <c r="L741" s="32"/>
      <c r="M741" s="32"/>
      <c r="N741" s="35"/>
      <c r="O741" s="4"/>
      <c r="P741" s="32"/>
    </row>
    <row r="742" spans="9:16" customFormat="1">
      <c r="I742" s="32"/>
      <c r="J742" s="32"/>
      <c r="K742" s="36"/>
      <c r="L742" s="32"/>
      <c r="M742" s="32"/>
      <c r="N742" s="35"/>
      <c r="O742" s="4"/>
      <c r="P742" s="32"/>
    </row>
    <row r="743" spans="9:16" customFormat="1">
      <c r="I743" s="32"/>
      <c r="J743" s="32"/>
      <c r="K743" s="36"/>
      <c r="L743" s="32"/>
      <c r="M743" s="32"/>
      <c r="N743" s="35"/>
      <c r="O743" s="4"/>
      <c r="P743" s="32"/>
    </row>
    <row r="744" spans="9:16" customFormat="1">
      <c r="I744" s="32"/>
      <c r="J744" s="32"/>
      <c r="K744" s="36"/>
      <c r="L744" s="32"/>
      <c r="M744" s="32"/>
      <c r="N744" s="35"/>
      <c r="O744" s="4"/>
      <c r="P744" s="32"/>
    </row>
    <row r="745" spans="9:16" customFormat="1">
      <c r="I745" s="32"/>
      <c r="J745" s="32"/>
      <c r="K745" s="36"/>
      <c r="L745" s="32"/>
      <c r="M745" s="32"/>
      <c r="N745" s="35"/>
      <c r="O745" s="4"/>
      <c r="P745" s="32"/>
    </row>
    <row r="746" spans="9:16" customFormat="1">
      <c r="I746" s="32"/>
      <c r="J746" s="32"/>
      <c r="K746" s="36"/>
      <c r="L746" s="32"/>
      <c r="M746" s="32"/>
      <c r="N746" s="35"/>
      <c r="O746" s="4"/>
      <c r="P746" s="32"/>
    </row>
    <row r="747" spans="9:16" customFormat="1">
      <c r="I747" s="32"/>
      <c r="J747" s="32"/>
      <c r="K747" s="36"/>
      <c r="L747" s="32"/>
      <c r="M747" s="32"/>
      <c r="N747" s="35"/>
      <c r="O747" s="4"/>
      <c r="P747" s="32"/>
    </row>
    <row r="748" spans="9:16" customFormat="1">
      <c r="I748" s="32"/>
      <c r="J748" s="32"/>
      <c r="K748" s="36"/>
      <c r="L748" s="32"/>
      <c r="M748" s="32"/>
      <c r="N748" s="35"/>
      <c r="O748" s="4"/>
      <c r="P748" s="32"/>
    </row>
    <row r="749" spans="9:16" customFormat="1">
      <c r="I749" s="32"/>
      <c r="J749" s="32"/>
      <c r="K749" s="36"/>
      <c r="L749" s="32"/>
      <c r="M749" s="32"/>
      <c r="N749" s="35"/>
      <c r="O749" s="4"/>
      <c r="P749" s="32"/>
    </row>
    <row r="750" spans="9:16" customFormat="1">
      <c r="I750" s="32"/>
      <c r="J750" s="32"/>
      <c r="K750" s="36"/>
      <c r="L750" s="32"/>
      <c r="M750" s="32"/>
      <c r="N750" s="35"/>
      <c r="O750" s="4"/>
      <c r="P750" s="32"/>
    </row>
    <row r="751" spans="9:16" customFormat="1">
      <c r="I751" s="32"/>
      <c r="J751" s="32"/>
      <c r="K751" s="36"/>
      <c r="L751" s="32"/>
      <c r="M751" s="32"/>
      <c r="N751" s="35"/>
      <c r="O751" s="4"/>
      <c r="P751" s="32"/>
    </row>
    <row r="752" spans="9:16" customFormat="1">
      <c r="I752" s="32"/>
      <c r="J752" s="32"/>
      <c r="K752" s="36"/>
      <c r="L752" s="32"/>
      <c r="M752" s="32"/>
      <c r="N752" s="35"/>
      <c r="O752" s="4"/>
      <c r="P752" s="32"/>
    </row>
    <row r="753" spans="9:16" customFormat="1">
      <c r="I753" s="32"/>
      <c r="J753" s="32"/>
      <c r="K753" s="36"/>
      <c r="L753" s="32"/>
      <c r="M753" s="32"/>
      <c r="N753" s="35"/>
      <c r="O753" s="4"/>
      <c r="P753" s="32"/>
    </row>
    <row r="754" spans="9:16" customFormat="1">
      <c r="I754" s="32"/>
      <c r="J754" s="32"/>
      <c r="K754" s="36"/>
      <c r="L754" s="32"/>
      <c r="M754" s="32"/>
      <c r="N754" s="35"/>
      <c r="O754" s="4"/>
      <c r="P754" s="32"/>
    </row>
    <row r="755" spans="9:16" customFormat="1">
      <c r="I755" s="32"/>
      <c r="J755" s="32"/>
      <c r="K755" s="36"/>
      <c r="L755" s="32"/>
      <c r="M755" s="32"/>
      <c r="N755" s="35"/>
      <c r="O755" s="4"/>
      <c r="P755" s="32"/>
    </row>
    <row r="756" spans="9:16" customFormat="1">
      <c r="I756" s="32"/>
      <c r="J756" s="32"/>
      <c r="K756" s="36"/>
      <c r="L756" s="32"/>
      <c r="M756" s="32"/>
      <c r="N756" s="35"/>
      <c r="O756" s="4"/>
      <c r="P756" s="32"/>
    </row>
    <row r="757" spans="9:16" customFormat="1">
      <c r="I757" s="32"/>
      <c r="J757" s="32"/>
      <c r="K757" s="36"/>
      <c r="L757" s="32"/>
      <c r="M757" s="32"/>
      <c r="N757" s="35"/>
      <c r="O757" s="4"/>
      <c r="P757" s="32"/>
    </row>
    <row r="758" spans="9:16" customFormat="1">
      <c r="I758" s="32"/>
      <c r="J758" s="32"/>
      <c r="K758" s="36"/>
      <c r="L758" s="32"/>
      <c r="M758" s="32"/>
      <c r="N758" s="35"/>
      <c r="O758" s="4"/>
      <c r="P758" s="32"/>
    </row>
    <row r="759" spans="9:16" customFormat="1">
      <c r="I759" s="32"/>
      <c r="J759" s="32"/>
      <c r="K759" s="36"/>
      <c r="L759" s="32"/>
      <c r="M759" s="32"/>
      <c r="N759" s="35"/>
      <c r="O759" s="4"/>
      <c r="P759" s="32"/>
    </row>
    <row r="760" spans="9:16" customFormat="1">
      <c r="I760" s="32"/>
      <c r="J760" s="32"/>
      <c r="K760" s="36"/>
      <c r="L760" s="32"/>
      <c r="M760" s="32"/>
      <c r="N760" s="35"/>
      <c r="O760" s="4"/>
      <c r="P760" s="32"/>
    </row>
    <row r="761" spans="9:16" customFormat="1">
      <c r="I761" s="32"/>
      <c r="J761" s="32"/>
      <c r="K761" s="36"/>
      <c r="L761" s="32"/>
      <c r="M761" s="32"/>
      <c r="N761" s="35"/>
      <c r="O761" s="4"/>
      <c r="P761" s="32"/>
    </row>
    <row r="762" spans="9:16" customFormat="1">
      <c r="I762" s="32"/>
      <c r="J762" s="32"/>
      <c r="K762" s="36"/>
      <c r="L762" s="32"/>
      <c r="M762" s="32"/>
      <c r="N762" s="35"/>
      <c r="O762" s="4"/>
      <c r="P762" s="32"/>
    </row>
    <row r="763" spans="9:16" customFormat="1">
      <c r="I763" s="32"/>
      <c r="J763" s="32"/>
      <c r="K763" s="36"/>
      <c r="L763" s="32"/>
      <c r="M763" s="32"/>
      <c r="N763" s="35"/>
      <c r="O763" s="4"/>
      <c r="P763" s="32"/>
    </row>
    <row r="764" spans="9:16" customFormat="1">
      <c r="I764" s="32"/>
      <c r="J764" s="32"/>
      <c r="K764" s="36"/>
      <c r="L764" s="32"/>
      <c r="M764" s="32"/>
      <c r="N764" s="35"/>
      <c r="O764" s="4"/>
      <c r="P764" s="32"/>
    </row>
    <row r="765" spans="9:16" customFormat="1">
      <c r="I765" s="32"/>
      <c r="J765" s="32"/>
      <c r="K765" s="36"/>
      <c r="L765" s="32"/>
      <c r="M765" s="32"/>
      <c r="N765" s="35"/>
      <c r="O765" s="4"/>
      <c r="P765" s="32"/>
    </row>
    <row r="766" spans="9:16" customFormat="1">
      <c r="I766" s="32"/>
      <c r="J766" s="32"/>
      <c r="K766" s="36"/>
      <c r="L766" s="32"/>
      <c r="M766" s="32"/>
      <c r="N766" s="35"/>
      <c r="O766" s="4"/>
      <c r="P766" s="32"/>
    </row>
    <row r="767" spans="9:16" customFormat="1">
      <c r="I767" s="32"/>
      <c r="J767" s="32"/>
      <c r="K767" s="36"/>
      <c r="L767" s="32"/>
      <c r="M767" s="32"/>
      <c r="N767" s="35"/>
      <c r="O767" s="4"/>
      <c r="P767" s="32"/>
    </row>
    <row r="768" spans="9:16" customFormat="1">
      <c r="I768" s="32"/>
      <c r="J768" s="32"/>
      <c r="K768" s="36"/>
      <c r="L768" s="32"/>
      <c r="M768" s="32"/>
      <c r="N768" s="35"/>
      <c r="O768" s="4"/>
      <c r="P768" s="32"/>
    </row>
    <row r="769" spans="9:16" customFormat="1">
      <c r="I769" s="32"/>
      <c r="J769" s="32"/>
      <c r="K769" s="36"/>
      <c r="L769" s="32"/>
      <c r="M769" s="32"/>
      <c r="N769" s="35"/>
      <c r="O769" s="4"/>
      <c r="P769" s="32"/>
    </row>
    <row r="770" spans="9:16" customFormat="1">
      <c r="I770" s="32"/>
      <c r="J770" s="32"/>
      <c r="K770" s="36"/>
      <c r="L770" s="32"/>
      <c r="M770" s="32"/>
      <c r="N770" s="35"/>
      <c r="O770" s="4"/>
      <c r="P770" s="32"/>
    </row>
    <row r="771" spans="9:16" customFormat="1">
      <c r="I771" s="32"/>
      <c r="J771" s="32"/>
      <c r="K771" s="36"/>
      <c r="L771" s="32"/>
      <c r="M771" s="32"/>
      <c r="N771" s="35"/>
      <c r="O771" s="4"/>
      <c r="P771" s="32"/>
    </row>
    <row r="772" spans="9:16" customFormat="1">
      <c r="I772" s="32"/>
      <c r="J772" s="32"/>
      <c r="K772" s="36"/>
      <c r="L772" s="32"/>
      <c r="M772" s="32"/>
      <c r="N772" s="35"/>
      <c r="O772" s="4"/>
      <c r="P772" s="32"/>
    </row>
    <row r="773" spans="9:16" customFormat="1">
      <c r="I773" s="32"/>
      <c r="J773" s="32"/>
      <c r="K773" s="36"/>
      <c r="L773" s="32"/>
      <c r="M773" s="32"/>
      <c r="N773" s="35"/>
      <c r="O773" s="4"/>
      <c r="P773" s="32"/>
    </row>
    <row r="774" spans="9:16" customFormat="1">
      <c r="I774" s="32"/>
      <c r="J774" s="32"/>
      <c r="K774" s="36"/>
      <c r="L774" s="32"/>
      <c r="M774" s="32"/>
      <c r="N774" s="35"/>
      <c r="O774" s="4"/>
      <c r="P774" s="32"/>
    </row>
    <row r="775" spans="9:16" customFormat="1">
      <c r="I775" s="32"/>
      <c r="J775" s="32"/>
      <c r="K775" s="36"/>
      <c r="L775" s="32"/>
      <c r="M775" s="32"/>
      <c r="N775" s="35"/>
      <c r="O775" s="4"/>
      <c r="P775" s="32"/>
    </row>
    <row r="776" spans="9:16" customFormat="1">
      <c r="I776" s="32"/>
      <c r="J776" s="32"/>
      <c r="K776" s="36"/>
      <c r="L776" s="32"/>
      <c r="M776" s="32"/>
      <c r="N776" s="35"/>
      <c r="O776" s="4"/>
      <c r="P776" s="32"/>
    </row>
    <row r="777" spans="9:16" customFormat="1">
      <c r="I777" s="32"/>
      <c r="J777" s="32"/>
      <c r="K777" s="36"/>
      <c r="L777" s="32"/>
      <c r="M777" s="32"/>
      <c r="N777" s="35"/>
      <c r="O777" s="4"/>
      <c r="P777" s="32"/>
    </row>
    <row r="778" spans="9:16" customFormat="1">
      <c r="I778" s="32"/>
      <c r="J778" s="32"/>
      <c r="K778" s="36"/>
      <c r="L778" s="32"/>
      <c r="M778" s="32"/>
      <c r="N778" s="35"/>
      <c r="O778" s="4"/>
      <c r="P778" s="32"/>
    </row>
    <row r="779" spans="9:16" customFormat="1">
      <c r="I779" s="32"/>
      <c r="J779" s="32"/>
      <c r="K779" s="36"/>
      <c r="L779" s="32"/>
      <c r="M779" s="32"/>
      <c r="N779" s="35"/>
      <c r="O779" s="4"/>
      <c r="P779" s="32"/>
    </row>
    <row r="780" spans="9:16" customFormat="1">
      <c r="I780" s="32"/>
      <c r="J780" s="32"/>
      <c r="K780" s="36"/>
      <c r="L780" s="32"/>
      <c r="M780" s="32"/>
      <c r="N780" s="35"/>
      <c r="O780" s="4"/>
      <c r="P780" s="32"/>
    </row>
    <row r="781" spans="9:16" customFormat="1">
      <c r="I781" s="32"/>
      <c r="J781" s="32"/>
      <c r="K781" s="36"/>
      <c r="L781" s="32"/>
      <c r="M781" s="32"/>
      <c r="N781" s="35"/>
      <c r="O781" s="4"/>
      <c r="P781" s="32"/>
    </row>
    <row r="782" spans="9:16" customFormat="1">
      <c r="I782" s="32"/>
      <c r="J782" s="32"/>
      <c r="K782" s="36"/>
      <c r="L782" s="32"/>
      <c r="M782" s="32"/>
      <c r="N782" s="35"/>
      <c r="O782" s="4"/>
      <c r="P782" s="32"/>
    </row>
    <row r="783" spans="9:16" customFormat="1">
      <c r="I783" s="32"/>
      <c r="J783" s="32"/>
      <c r="K783" s="36"/>
      <c r="L783" s="32"/>
      <c r="M783" s="32"/>
      <c r="N783" s="35"/>
      <c r="O783" s="4"/>
      <c r="P783" s="32"/>
    </row>
    <row r="784" spans="9:16" customFormat="1">
      <c r="I784" s="32"/>
      <c r="J784" s="32"/>
      <c r="K784" s="36"/>
      <c r="L784" s="32"/>
      <c r="M784" s="32"/>
      <c r="N784" s="35"/>
      <c r="O784" s="4"/>
      <c r="P784" s="32"/>
    </row>
    <row r="785" spans="9:16" customFormat="1">
      <c r="I785" s="32"/>
      <c r="J785" s="32"/>
      <c r="K785" s="36"/>
      <c r="L785" s="32"/>
      <c r="M785" s="32"/>
      <c r="N785" s="35"/>
      <c r="O785" s="4"/>
      <c r="P785" s="32"/>
    </row>
    <row r="786" spans="9:16" customFormat="1">
      <c r="I786" s="32"/>
      <c r="J786" s="32"/>
      <c r="K786" s="36"/>
      <c r="L786" s="32"/>
      <c r="M786" s="32"/>
      <c r="N786" s="35"/>
      <c r="O786" s="4"/>
      <c r="P786" s="32"/>
    </row>
    <row r="787" spans="9:16" customFormat="1">
      <c r="I787" s="32"/>
      <c r="J787" s="32"/>
      <c r="K787" s="36"/>
      <c r="L787" s="32"/>
      <c r="M787" s="32"/>
      <c r="N787" s="35"/>
      <c r="O787" s="4"/>
      <c r="P787" s="32"/>
    </row>
    <row r="788" spans="9:16" customFormat="1">
      <c r="I788" s="32"/>
      <c r="J788" s="32"/>
      <c r="K788" s="36"/>
      <c r="L788" s="32"/>
      <c r="M788" s="32"/>
      <c r="N788" s="35"/>
      <c r="O788" s="4"/>
      <c r="P788" s="32"/>
    </row>
    <row r="789" spans="9:16" customFormat="1">
      <c r="I789" s="32"/>
      <c r="J789" s="32"/>
      <c r="K789" s="36"/>
      <c r="L789" s="32"/>
      <c r="M789" s="32"/>
      <c r="N789" s="35"/>
      <c r="O789" s="4"/>
      <c r="P789" s="32"/>
    </row>
    <row r="790" spans="9:16" customFormat="1">
      <c r="I790" s="32"/>
      <c r="J790" s="32"/>
      <c r="K790" s="36"/>
      <c r="L790" s="32"/>
      <c r="M790" s="32"/>
      <c r="N790" s="35"/>
      <c r="O790" s="4"/>
      <c r="P790" s="32"/>
    </row>
    <row r="791" spans="9:16" customFormat="1">
      <c r="I791" s="32"/>
      <c r="J791" s="32"/>
      <c r="K791" s="36"/>
      <c r="L791" s="32"/>
      <c r="M791" s="32"/>
      <c r="N791" s="35"/>
      <c r="O791" s="4"/>
      <c r="P791" s="32"/>
    </row>
    <row r="792" spans="9:16" customFormat="1">
      <c r="I792" s="32"/>
      <c r="J792" s="32"/>
      <c r="K792" s="36"/>
      <c r="L792" s="32"/>
      <c r="M792" s="32"/>
      <c r="N792" s="35"/>
      <c r="O792" s="4"/>
      <c r="P792" s="32"/>
    </row>
    <row r="793" spans="9:16" customFormat="1">
      <c r="I793" s="32"/>
      <c r="J793" s="32"/>
      <c r="K793" s="36"/>
      <c r="L793" s="32"/>
      <c r="M793" s="32"/>
      <c r="N793" s="35"/>
      <c r="O793" s="4"/>
      <c r="P793" s="32"/>
    </row>
    <row r="794" spans="9:16" customFormat="1">
      <c r="I794" s="32"/>
      <c r="J794" s="32"/>
      <c r="K794" s="36"/>
      <c r="L794" s="32"/>
      <c r="M794" s="32"/>
      <c r="N794" s="35"/>
      <c r="O794" s="4"/>
      <c r="P794" s="32"/>
    </row>
    <row r="795" spans="9:16" customFormat="1">
      <c r="I795" s="32"/>
      <c r="J795" s="32"/>
      <c r="K795" s="36"/>
      <c r="L795" s="32"/>
      <c r="M795" s="32"/>
      <c r="N795" s="35"/>
      <c r="O795" s="4"/>
      <c r="P795" s="32"/>
    </row>
    <row r="796" spans="9:16" customFormat="1">
      <c r="I796" s="32"/>
      <c r="J796" s="32"/>
      <c r="K796" s="36"/>
      <c r="L796" s="32"/>
      <c r="M796" s="32"/>
      <c r="N796" s="35"/>
      <c r="O796" s="4"/>
      <c r="P796" s="32"/>
    </row>
    <row r="797" spans="9:16" customFormat="1">
      <c r="I797" s="32"/>
      <c r="J797" s="32"/>
      <c r="K797" s="36"/>
      <c r="L797" s="32"/>
      <c r="M797" s="32"/>
      <c r="N797" s="35"/>
      <c r="O797" s="4"/>
      <c r="P797" s="32"/>
    </row>
    <row r="798" spans="9:16" customFormat="1">
      <c r="I798" s="32"/>
      <c r="J798" s="32"/>
      <c r="K798" s="36"/>
      <c r="L798" s="32"/>
      <c r="M798" s="32"/>
      <c r="N798" s="35"/>
      <c r="O798" s="4"/>
      <c r="P798" s="32"/>
    </row>
    <row r="799" spans="9:16" customFormat="1">
      <c r="I799" s="32"/>
      <c r="J799" s="32"/>
      <c r="K799" s="36"/>
      <c r="L799" s="32"/>
      <c r="M799" s="32"/>
      <c r="N799" s="35"/>
      <c r="O799" s="4"/>
      <c r="P799" s="32"/>
    </row>
    <row r="800" spans="9:16" customFormat="1">
      <c r="I800" s="32"/>
      <c r="J800" s="32"/>
      <c r="K800" s="36"/>
      <c r="L800" s="32"/>
      <c r="M800" s="32"/>
      <c r="N800" s="35"/>
      <c r="O800" s="4"/>
      <c r="P800" s="32"/>
    </row>
    <row r="801" spans="9:16" customFormat="1">
      <c r="I801" s="32"/>
      <c r="J801" s="32"/>
      <c r="K801" s="36"/>
      <c r="L801" s="32"/>
      <c r="M801" s="32"/>
      <c r="N801" s="35"/>
      <c r="O801" s="4"/>
      <c r="P801" s="32"/>
    </row>
    <row r="802" spans="9:16" customFormat="1">
      <c r="I802" s="32"/>
      <c r="J802" s="32"/>
      <c r="K802" s="36"/>
      <c r="L802" s="32"/>
      <c r="M802" s="32"/>
      <c r="N802" s="35"/>
      <c r="O802" s="4"/>
      <c r="P802" s="32"/>
    </row>
    <row r="803" spans="9:16" customFormat="1">
      <c r="I803" s="32"/>
      <c r="J803" s="32"/>
      <c r="K803" s="36"/>
      <c r="L803" s="32"/>
      <c r="M803" s="32"/>
      <c r="N803" s="35"/>
      <c r="O803" s="4"/>
      <c r="P803" s="32"/>
    </row>
    <row r="804" spans="9:16" customFormat="1">
      <c r="I804" s="32"/>
      <c r="J804" s="32"/>
      <c r="K804" s="36"/>
      <c r="L804" s="32"/>
      <c r="M804" s="32"/>
      <c r="N804" s="35"/>
      <c r="O804" s="4"/>
      <c r="P804" s="32"/>
    </row>
    <row r="805" spans="9:16" customFormat="1">
      <c r="I805" s="32"/>
      <c r="J805" s="32"/>
      <c r="K805" s="36"/>
      <c r="L805" s="32"/>
      <c r="M805" s="32"/>
      <c r="N805" s="35"/>
      <c r="O805" s="4"/>
      <c r="P805" s="32"/>
    </row>
    <row r="806" spans="9:16" customFormat="1">
      <c r="I806" s="32"/>
      <c r="J806" s="32"/>
      <c r="K806" s="36"/>
      <c r="L806" s="32"/>
      <c r="M806" s="32"/>
      <c r="N806" s="35"/>
      <c r="O806" s="4"/>
      <c r="P806" s="32"/>
    </row>
    <row r="807" spans="9:16" customFormat="1">
      <c r="I807" s="32"/>
      <c r="J807" s="32"/>
      <c r="K807" s="36"/>
      <c r="L807" s="32"/>
      <c r="M807" s="32"/>
      <c r="N807" s="35"/>
      <c r="O807" s="4"/>
      <c r="P807" s="32"/>
    </row>
    <row r="808" spans="9:16" customFormat="1">
      <c r="I808" s="32"/>
      <c r="J808" s="32"/>
      <c r="K808" s="36"/>
      <c r="L808" s="32"/>
      <c r="M808" s="32"/>
      <c r="N808" s="35"/>
      <c r="O808" s="4"/>
      <c r="P808" s="32"/>
    </row>
    <row r="809" spans="9:16" customFormat="1">
      <c r="I809" s="32"/>
      <c r="J809" s="32"/>
      <c r="K809" s="36"/>
      <c r="L809" s="32"/>
      <c r="M809" s="32"/>
      <c r="N809" s="35"/>
      <c r="O809" s="4"/>
      <c r="P809" s="32"/>
    </row>
    <row r="810" spans="9:16" customFormat="1">
      <c r="I810" s="32"/>
      <c r="J810" s="32"/>
      <c r="K810" s="36"/>
      <c r="L810" s="32"/>
      <c r="M810" s="32"/>
      <c r="N810" s="35"/>
      <c r="O810" s="4"/>
      <c r="P810" s="32"/>
    </row>
    <row r="811" spans="9:16" customFormat="1">
      <c r="I811" s="32"/>
      <c r="J811" s="32"/>
      <c r="K811" s="36"/>
      <c r="L811" s="32"/>
      <c r="M811" s="32"/>
      <c r="N811" s="35"/>
      <c r="O811" s="4"/>
      <c r="P811" s="32"/>
    </row>
    <row r="812" spans="9:16" customFormat="1">
      <c r="I812" s="32"/>
      <c r="J812" s="32"/>
      <c r="K812" s="36"/>
      <c r="L812" s="32"/>
      <c r="M812" s="32"/>
      <c r="N812" s="35"/>
      <c r="O812" s="4"/>
      <c r="P812" s="32"/>
    </row>
    <row r="813" spans="9:16" customFormat="1">
      <c r="I813" s="32"/>
      <c r="J813" s="32"/>
      <c r="K813" s="36"/>
      <c r="L813" s="32"/>
      <c r="M813" s="32"/>
      <c r="N813" s="35"/>
      <c r="O813" s="4"/>
      <c r="P813" s="32"/>
    </row>
    <row r="814" spans="9:16" customFormat="1">
      <c r="I814" s="32"/>
      <c r="J814" s="32"/>
      <c r="K814" s="36"/>
      <c r="L814" s="32"/>
      <c r="M814" s="32"/>
      <c r="N814" s="35"/>
      <c r="O814" s="4"/>
      <c r="P814" s="32"/>
    </row>
    <row r="815" spans="9:16" customFormat="1">
      <c r="I815" s="32"/>
      <c r="J815" s="32"/>
      <c r="K815" s="36"/>
      <c r="L815" s="32"/>
      <c r="M815" s="32"/>
      <c r="N815" s="35"/>
      <c r="O815" s="4"/>
      <c r="P815" s="32"/>
    </row>
    <row r="816" spans="9:16" customFormat="1">
      <c r="I816" s="32"/>
      <c r="J816" s="32"/>
      <c r="K816" s="36"/>
      <c r="L816" s="32"/>
      <c r="M816" s="32"/>
      <c r="N816" s="35"/>
      <c r="O816" s="4"/>
      <c r="P816" s="32"/>
    </row>
    <row r="817" spans="9:16" customFormat="1">
      <c r="I817" s="32"/>
      <c r="J817" s="32"/>
      <c r="K817" s="36"/>
      <c r="L817" s="32"/>
      <c r="M817" s="32"/>
      <c r="N817" s="35"/>
      <c r="O817" s="4"/>
      <c r="P817" s="32"/>
    </row>
    <row r="818" spans="9:16" customFormat="1">
      <c r="I818" s="32"/>
      <c r="J818" s="32"/>
      <c r="K818" s="36"/>
      <c r="L818" s="32"/>
      <c r="M818" s="32"/>
      <c r="N818" s="35"/>
      <c r="O818" s="4"/>
      <c r="P818" s="32"/>
    </row>
    <row r="819" spans="9:16" customFormat="1">
      <c r="I819" s="32"/>
      <c r="J819" s="32"/>
      <c r="K819" s="36"/>
      <c r="L819" s="32"/>
      <c r="M819" s="32"/>
      <c r="N819" s="35"/>
      <c r="O819" s="4"/>
      <c r="P819" s="32"/>
    </row>
    <row r="820" spans="9:16" customFormat="1">
      <c r="I820" s="32"/>
      <c r="J820" s="32"/>
      <c r="K820" s="36"/>
      <c r="L820" s="32"/>
      <c r="M820" s="32"/>
      <c r="N820" s="35"/>
      <c r="O820" s="4"/>
      <c r="P820" s="32"/>
    </row>
    <row r="821" spans="9:16" customFormat="1">
      <c r="I821" s="32"/>
      <c r="J821" s="32"/>
      <c r="K821" s="36"/>
      <c r="L821" s="32"/>
      <c r="M821" s="32"/>
      <c r="N821" s="35"/>
      <c r="O821" s="4"/>
      <c r="P821" s="32"/>
    </row>
    <row r="822" spans="9:16" customFormat="1">
      <c r="I822" s="32"/>
      <c r="J822" s="32"/>
      <c r="K822" s="36"/>
      <c r="L822" s="32"/>
      <c r="M822" s="32"/>
      <c r="N822" s="35"/>
      <c r="O822" s="4"/>
      <c r="P822" s="32"/>
    </row>
    <row r="823" spans="9:16" customFormat="1">
      <c r="I823" s="32"/>
      <c r="J823" s="32"/>
      <c r="K823" s="36"/>
      <c r="L823" s="32"/>
      <c r="M823" s="32"/>
      <c r="N823" s="35"/>
      <c r="O823" s="4"/>
      <c r="P823" s="32"/>
    </row>
    <row r="824" spans="9:16" customFormat="1">
      <c r="I824" s="32"/>
      <c r="J824" s="32"/>
      <c r="K824" s="36"/>
      <c r="L824" s="32"/>
      <c r="M824" s="32"/>
      <c r="N824" s="35"/>
      <c r="O824" s="4"/>
      <c r="P824" s="32"/>
    </row>
    <row r="825" spans="9:16" customFormat="1">
      <c r="I825" s="32"/>
      <c r="J825" s="32"/>
      <c r="K825" s="36"/>
      <c r="L825" s="32"/>
      <c r="M825" s="32"/>
      <c r="N825" s="35"/>
      <c r="O825" s="4"/>
      <c r="P825" s="32"/>
    </row>
    <row r="826" spans="9:16" customFormat="1">
      <c r="I826" s="32"/>
      <c r="J826" s="32"/>
      <c r="K826" s="36"/>
      <c r="L826" s="32"/>
      <c r="M826" s="32"/>
      <c r="N826" s="35"/>
      <c r="O826" s="4"/>
      <c r="P826" s="32"/>
    </row>
    <row r="827" spans="9:16" customFormat="1">
      <c r="I827" s="32"/>
      <c r="J827" s="32"/>
      <c r="K827" s="36"/>
      <c r="L827" s="32"/>
      <c r="M827" s="32"/>
      <c r="N827" s="35"/>
      <c r="O827" s="4"/>
      <c r="P827" s="32"/>
    </row>
    <row r="828" spans="9:16" customFormat="1">
      <c r="I828" s="32"/>
      <c r="J828" s="32"/>
      <c r="K828" s="36"/>
      <c r="L828" s="32"/>
      <c r="M828" s="32"/>
      <c r="N828" s="35"/>
      <c r="O828" s="4"/>
      <c r="P828" s="32"/>
    </row>
    <row r="829" spans="9:16" customFormat="1">
      <c r="I829" s="32"/>
      <c r="J829" s="32"/>
      <c r="K829" s="36"/>
      <c r="L829" s="32"/>
      <c r="M829" s="32"/>
      <c r="N829" s="35"/>
      <c r="O829" s="4"/>
      <c r="P829" s="32"/>
    </row>
    <row r="830" spans="9:16" customFormat="1">
      <c r="I830" s="32"/>
      <c r="J830" s="32"/>
      <c r="K830" s="36"/>
      <c r="L830" s="32"/>
      <c r="M830" s="32"/>
      <c r="N830" s="35"/>
      <c r="O830" s="4"/>
      <c r="P830" s="32"/>
    </row>
    <row r="831" spans="9:16" customFormat="1">
      <c r="I831" s="32"/>
      <c r="J831" s="32"/>
      <c r="K831" s="36"/>
      <c r="L831" s="32"/>
      <c r="M831" s="32"/>
      <c r="N831" s="35"/>
      <c r="O831" s="4"/>
      <c r="P831" s="32"/>
    </row>
    <row r="832" spans="9:16" customFormat="1">
      <c r="I832" s="32"/>
      <c r="J832" s="32"/>
      <c r="K832" s="36"/>
      <c r="L832" s="32"/>
      <c r="M832" s="32"/>
      <c r="N832" s="35"/>
      <c r="O832" s="4"/>
      <c r="P832" s="32"/>
    </row>
    <row r="833" spans="9:16" customFormat="1">
      <c r="I833" s="32"/>
      <c r="J833" s="32"/>
      <c r="K833" s="36"/>
      <c r="L833" s="32"/>
      <c r="M833" s="32"/>
      <c r="N833" s="35"/>
      <c r="O833" s="4"/>
      <c r="P833" s="32"/>
    </row>
    <row r="834" spans="9:16" customFormat="1">
      <c r="I834" s="32"/>
      <c r="J834" s="32"/>
      <c r="K834" s="36"/>
      <c r="L834" s="32"/>
      <c r="M834" s="32"/>
      <c r="N834" s="35"/>
      <c r="O834" s="4"/>
      <c r="P834" s="32"/>
    </row>
    <row r="835" spans="9:16" customFormat="1">
      <c r="I835" s="32"/>
      <c r="J835" s="32"/>
      <c r="K835" s="36"/>
      <c r="L835" s="32"/>
      <c r="M835" s="32"/>
      <c r="N835" s="35"/>
      <c r="O835" s="4"/>
      <c r="P835" s="32"/>
    </row>
    <row r="836" spans="9:16" customFormat="1">
      <c r="I836" s="32"/>
      <c r="J836" s="32"/>
      <c r="K836" s="36"/>
      <c r="L836" s="32"/>
      <c r="M836" s="32"/>
      <c r="N836" s="35"/>
      <c r="O836" s="4"/>
      <c r="P836" s="32"/>
    </row>
    <row r="837" spans="9:16" customFormat="1">
      <c r="I837" s="32"/>
      <c r="J837" s="32"/>
      <c r="K837" s="36"/>
      <c r="L837" s="32"/>
      <c r="M837" s="32"/>
      <c r="N837" s="35"/>
      <c r="O837" s="4"/>
      <c r="P837" s="32"/>
    </row>
    <row r="838" spans="9:16" customFormat="1">
      <c r="I838" s="32"/>
      <c r="J838" s="32"/>
      <c r="K838" s="36"/>
      <c r="L838" s="32"/>
      <c r="M838" s="32"/>
      <c r="N838" s="35"/>
      <c r="O838" s="4"/>
      <c r="P838" s="32"/>
    </row>
    <row r="839" spans="9:16" customFormat="1">
      <c r="I839" s="32"/>
      <c r="J839" s="32"/>
      <c r="K839" s="36"/>
      <c r="L839" s="32"/>
      <c r="M839" s="32"/>
      <c r="N839" s="35"/>
      <c r="O839" s="4"/>
      <c r="P839" s="32"/>
    </row>
    <row r="840" spans="9:16" customFormat="1">
      <c r="I840" s="32"/>
      <c r="J840" s="32"/>
      <c r="K840" s="36"/>
      <c r="L840" s="32"/>
      <c r="M840" s="32"/>
      <c r="N840" s="35"/>
      <c r="O840" s="4"/>
      <c r="P840" s="32"/>
    </row>
    <row r="841" spans="9:16" customFormat="1">
      <c r="I841" s="32"/>
      <c r="J841" s="32"/>
      <c r="K841" s="36"/>
      <c r="L841" s="32"/>
      <c r="M841" s="32"/>
      <c r="N841" s="35"/>
      <c r="O841" s="4"/>
      <c r="P841" s="32"/>
    </row>
    <row r="842" spans="9:16" customFormat="1">
      <c r="I842" s="32"/>
      <c r="J842" s="32"/>
      <c r="K842" s="36"/>
      <c r="L842" s="32"/>
      <c r="M842" s="32"/>
      <c r="N842" s="35"/>
      <c r="O842" s="4"/>
      <c r="P842" s="32"/>
    </row>
    <row r="843" spans="9:16" customFormat="1">
      <c r="I843" s="32"/>
      <c r="J843" s="32"/>
      <c r="K843" s="36"/>
      <c r="L843" s="32"/>
      <c r="M843" s="32"/>
      <c r="N843" s="35"/>
      <c r="O843" s="4"/>
      <c r="P843" s="32"/>
    </row>
    <row r="844" spans="9:16" customFormat="1">
      <c r="I844" s="32"/>
      <c r="J844" s="32"/>
      <c r="K844" s="36"/>
      <c r="L844" s="32"/>
      <c r="M844" s="32"/>
      <c r="N844" s="35"/>
      <c r="O844" s="4"/>
      <c r="P844" s="32"/>
    </row>
    <row r="845" spans="9:16" customFormat="1">
      <c r="I845" s="32"/>
      <c r="J845" s="32"/>
      <c r="K845" s="36"/>
      <c r="L845" s="32"/>
      <c r="M845" s="32"/>
      <c r="N845" s="35"/>
      <c r="O845" s="4"/>
      <c r="P845" s="32"/>
    </row>
    <row r="846" spans="9:16" customFormat="1">
      <c r="I846" s="32"/>
      <c r="J846" s="32"/>
      <c r="K846" s="36"/>
      <c r="L846" s="32"/>
      <c r="M846" s="32"/>
      <c r="N846" s="35"/>
      <c r="O846" s="4"/>
      <c r="P846" s="32"/>
    </row>
    <row r="847" spans="9:16" customFormat="1">
      <c r="I847" s="32"/>
      <c r="J847" s="32"/>
      <c r="K847" s="36"/>
      <c r="L847" s="32"/>
      <c r="M847" s="32"/>
      <c r="N847" s="35"/>
      <c r="O847" s="4"/>
      <c r="P847" s="32"/>
    </row>
    <row r="848" spans="9:16" customFormat="1">
      <c r="I848" s="32"/>
      <c r="J848" s="32"/>
      <c r="K848" s="36"/>
      <c r="L848" s="32"/>
      <c r="M848" s="32"/>
      <c r="N848" s="35"/>
      <c r="O848" s="4"/>
      <c r="P848" s="32"/>
    </row>
    <row r="849" spans="9:16" customFormat="1">
      <c r="I849" s="32"/>
      <c r="J849" s="32"/>
      <c r="K849" s="36"/>
      <c r="L849" s="32"/>
      <c r="M849" s="32"/>
      <c r="N849" s="35"/>
      <c r="O849" s="4"/>
      <c r="P849" s="32"/>
    </row>
    <row r="850" spans="9:16" customFormat="1">
      <c r="I850" s="32"/>
      <c r="J850" s="32"/>
      <c r="K850" s="36"/>
      <c r="L850" s="32"/>
      <c r="M850" s="32"/>
      <c r="N850" s="35"/>
      <c r="O850" s="4"/>
      <c r="P850" s="32"/>
    </row>
    <row r="851" spans="9:16" customFormat="1">
      <c r="I851" s="32"/>
      <c r="J851" s="32"/>
      <c r="K851" s="36"/>
      <c r="L851" s="32"/>
      <c r="M851" s="32"/>
      <c r="N851" s="35"/>
      <c r="O851" s="4"/>
      <c r="P851" s="32"/>
    </row>
    <row r="852" spans="9:16" customFormat="1">
      <c r="I852" s="32"/>
      <c r="J852" s="32"/>
      <c r="K852" s="36"/>
      <c r="L852" s="32"/>
      <c r="M852" s="32"/>
      <c r="N852" s="35"/>
      <c r="O852" s="4"/>
      <c r="P852" s="32"/>
    </row>
    <row r="853" spans="9:16" customFormat="1">
      <c r="I853" s="32"/>
      <c r="J853" s="32"/>
      <c r="K853" s="36"/>
      <c r="L853" s="32"/>
      <c r="M853" s="32"/>
      <c r="N853" s="35"/>
      <c r="O853" s="4"/>
      <c r="P853" s="32"/>
    </row>
    <row r="854" spans="9:16" customFormat="1">
      <c r="I854" s="32"/>
      <c r="J854" s="32"/>
      <c r="K854" s="36"/>
      <c r="L854" s="32"/>
      <c r="M854" s="32"/>
      <c r="N854" s="35"/>
      <c r="O854" s="4"/>
      <c r="P854" s="32"/>
    </row>
    <row r="855" spans="9:16" customFormat="1">
      <c r="I855" s="32"/>
      <c r="J855" s="32"/>
      <c r="K855" s="36"/>
      <c r="L855" s="32"/>
      <c r="M855" s="32"/>
      <c r="N855" s="35"/>
      <c r="O855" s="4"/>
      <c r="P855" s="32"/>
    </row>
    <row r="856" spans="9:16" customFormat="1">
      <c r="I856" s="32"/>
      <c r="J856" s="32"/>
      <c r="K856" s="36"/>
      <c r="L856" s="32"/>
      <c r="M856" s="32"/>
      <c r="N856" s="35"/>
      <c r="O856" s="4"/>
      <c r="P856" s="32"/>
    </row>
    <row r="857" spans="9:16" customFormat="1">
      <c r="I857" s="32"/>
      <c r="J857" s="32"/>
      <c r="K857" s="36"/>
      <c r="L857" s="32"/>
      <c r="M857" s="32"/>
      <c r="N857" s="35"/>
      <c r="O857" s="4"/>
      <c r="P857" s="32"/>
    </row>
    <row r="858" spans="9:16" customFormat="1">
      <c r="I858" s="32"/>
      <c r="J858" s="32"/>
      <c r="K858" s="36"/>
      <c r="L858" s="32"/>
      <c r="M858" s="32"/>
      <c r="N858" s="35"/>
      <c r="O858" s="4"/>
      <c r="P858" s="32"/>
    </row>
    <row r="859" spans="9:16" customFormat="1">
      <c r="I859" s="32"/>
      <c r="J859" s="32"/>
      <c r="K859" s="36"/>
      <c r="L859" s="32"/>
      <c r="M859" s="32"/>
      <c r="N859" s="35"/>
      <c r="O859" s="4"/>
      <c r="P859" s="32"/>
    </row>
    <row r="860" spans="9:16" customFormat="1">
      <c r="I860" s="32"/>
      <c r="J860" s="32"/>
      <c r="K860" s="36"/>
      <c r="L860" s="32"/>
      <c r="M860" s="32"/>
      <c r="N860" s="35"/>
      <c r="O860" s="4"/>
      <c r="P860" s="32"/>
    </row>
    <row r="861" spans="9:16" customFormat="1">
      <c r="I861" s="32"/>
      <c r="J861" s="32"/>
      <c r="K861" s="36"/>
      <c r="L861" s="32"/>
      <c r="M861" s="32"/>
      <c r="N861" s="35"/>
      <c r="O861" s="4"/>
      <c r="P861" s="32"/>
    </row>
    <row r="862" spans="9:16" customFormat="1">
      <c r="I862" s="32"/>
      <c r="J862" s="32"/>
      <c r="K862" s="36"/>
      <c r="L862" s="32"/>
      <c r="M862" s="32"/>
      <c r="N862" s="35"/>
      <c r="O862" s="4"/>
      <c r="P862" s="32"/>
    </row>
    <row r="863" spans="9:16" customFormat="1">
      <c r="I863" s="32"/>
      <c r="J863" s="32"/>
      <c r="K863" s="36"/>
      <c r="L863" s="32"/>
      <c r="M863" s="32"/>
      <c r="N863" s="35"/>
      <c r="O863" s="4"/>
      <c r="P863" s="32"/>
    </row>
    <row r="864" spans="9:16" customFormat="1">
      <c r="I864" s="32"/>
      <c r="J864" s="32"/>
      <c r="K864" s="36"/>
      <c r="L864" s="32"/>
      <c r="M864" s="32"/>
      <c r="N864" s="35"/>
      <c r="O864" s="4"/>
      <c r="P864" s="32"/>
    </row>
    <row r="865" spans="9:16" customFormat="1">
      <c r="I865" s="32"/>
      <c r="J865" s="32"/>
      <c r="K865" s="36"/>
      <c r="L865" s="32"/>
      <c r="M865" s="32"/>
      <c r="N865" s="35"/>
      <c r="O865" s="4"/>
      <c r="P865" s="32"/>
    </row>
    <row r="866" spans="9:16" customFormat="1">
      <c r="I866" s="32"/>
      <c r="J866" s="32"/>
      <c r="K866" s="36"/>
      <c r="L866" s="32"/>
      <c r="M866" s="32"/>
      <c r="N866" s="35"/>
      <c r="O866" s="4"/>
      <c r="P866" s="32"/>
    </row>
    <row r="867" spans="9:16" customFormat="1">
      <c r="I867" s="32"/>
      <c r="J867" s="32"/>
      <c r="K867" s="36"/>
      <c r="L867" s="32"/>
      <c r="M867" s="32"/>
      <c r="N867" s="35"/>
      <c r="O867" s="4"/>
      <c r="P867" s="32"/>
    </row>
    <row r="868" spans="9:16" customFormat="1">
      <c r="I868" s="32"/>
      <c r="J868" s="32"/>
      <c r="K868" s="36"/>
      <c r="L868" s="32"/>
      <c r="M868" s="32"/>
      <c r="N868" s="35"/>
      <c r="O868" s="4"/>
      <c r="P868" s="32"/>
    </row>
    <row r="869" spans="9:16" customFormat="1">
      <c r="I869" s="32"/>
      <c r="J869" s="32"/>
      <c r="K869" s="36"/>
      <c r="L869" s="32"/>
      <c r="M869" s="32"/>
      <c r="N869" s="35"/>
      <c r="O869" s="4"/>
      <c r="P869" s="32"/>
    </row>
    <row r="870" spans="9:16" customFormat="1">
      <c r="I870" s="32"/>
      <c r="J870" s="32"/>
      <c r="K870" s="36"/>
      <c r="L870" s="32"/>
      <c r="M870" s="32"/>
      <c r="N870" s="35"/>
      <c r="O870" s="4"/>
      <c r="P870" s="32"/>
    </row>
    <row r="871" spans="9:16" customFormat="1">
      <c r="I871" s="32"/>
      <c r="J871" s="32"/>
      <c r="K871" s="36"/>
      <c r="L871" s="32"/>
      <c r="M871" s="32"/>
      <c r="N871" s="35"/>
      <c r="O871" s="4"/>
      <c r="P871" s="32"/>
    </row>
    <row r="872" spans="9:16" customFormat="1">
      <c r="I872" s="32"/>
      <c r="J872" s="32"/>
      <c r="K872" s="36"/>
      <c r="L872" s="32"/>
      <c r="M872" s="32"/>
      <c r="N872" s="35"/>
      <c r="O872" s="4"/>
      <c r="P872" s="32"/>
    </row>
    <row r="873" spans="9:16" customFormat="1">
      <c r="I873" s="32"/>
      <c r="J873" s="32"/>
      <c r="K873" s="36"/>
      <c r="L873" s="32"/>
      <c r="M873" s="32"/>
      <c r="N873" s="35"/>
      <c r="O873" s="4"/>
      <c r="P873" s="32"/>
    </row>
    <row r="874" spans="9:16" customFormat="1">
      <c r="I874" s="32"/>
      <c r="J874" s="32"/>
      <c r="K874" s="36"/>
      <c r="L874" s="32"/>
      <c r="M874" s="32"/>
      <c r="N874" s="35"/>
      <c r="O874" s="4"/>
      <c r="P874" s="32"/>
    </row>
    <row r="875" spans="9:16" customFormat="1">
      <c r="I875" s="32"/>
      <c r="J875" s="32"/>
      <c r="K875" s="36"/>
      <c r="L875" s="32"/>
      <c r="M875" s="32"/>
      <c r="N875" s="35"/>
      <c r="O875" s="4"/>
      <c r="P875" s="32"/>
    </row>
    <row r="876" spans="9:16" customFormat="1">
      <c r="I876" s="32"/>
      <c r="J876" s="32"/>
      <c r="K876" s="36"/>
      <c r="L876" s="32"/>
      <c r="M876" s="32"/>
      <c r="N876" s="35"/>
      <c r="O876" s="4"/>
      <c r="P876" s="32"/>
    </row>
    <row r="877" spans="9:16" customFormat="1">
      <c r="I877" s="32"/>
      <c r="J877" s="32"/>
      <c r="K877" s="36"/>
      <c r="L877" s="32"/>
      <c r="M877" s="32"/>
      <c r="N877" s="35"/>
      <c r="O877" s="4"/>
      <c r="P877" s="32"/>
    </row>
    <row r="878" spans="9:16" customFormat="1">
      <c r="I878" s="32"/>
      <c r="J878" s="32"/>
      <c r="K878" s="36"/>
      <c r="L878" s="32"/>
      <c r="M878" s="32"/>
      <c r="N878" s="35"/>
      <c r="O878" s="4"/>
      <c r="P878" s="32"/>
    </row>
    <row r="879" spans="9:16" customFormat="1">
      <c r="I879" s="32"/>
      <c r="J879" s="32"/>
      <c r="K879" s="36"/>
      <c r="L879" s="32"/>
      <c r="M879" s="32"/>
      <c r="N879" s="35"/>
      <c r="O879" s="4"/>
      <c r="P879" s="32"/>
    </row>
    <row r="880" spans="9:16" customFormat="1">
      <c r="I880" s="32"/>
      <c r="J880" s="32"/>
      <c r="K880" s="36"/>
      <c r="L880" s="32"/>
      <c r="M880" s="32"/>
      <c r="N880" s="35"/>
      <c r="O880" s="4"/>
      <c r="P880" s="32"/>
    </row>
    <row r="881" spans="9:16" customFormat="1">
      <c r="I881" s="32"/>
      <c r="J881" s="32"/>
      <c r="K881" s="36"/>
      <c r="L881" s="32"/>
      <c r="M881" s="32"/>
      <c r="N881" s="35"/>
      <c r="O881" s="4"/>
      <c r="P881" s="32"/>
    </row>
    <row r="882" spans="9:16" customFormat="1">
      <c r="I882" s="32"/>
      <c r="J882" s="32"/>
      <c r="K882" s="36"/>
      <c r="L882" s="32"/>
      <c r="M882" s="32"/>
      <c r="N882" s="35"/>
      <c r="O882" s="4"/>
      <c r="P882" s="32"/>
    </row>
    <row r="883" spans="9:16" customFormat="1">
      <c r="I883" s="32"/>
      <c r="J883" s="32"/>
      <c r="K883" s="36"/>
      <c r="L883" s="32"/>
      <c r="M883" s="32"/>
      <c r="N883" s="35"/>
      <c r="O883" s="4"/>
      <c r="P883" s="32"/>
    </row>
    <row r="884" spans="9:16" customFormat="1">
      <c r="I884" s="32"/>
      <c r="J884" s="32"/>
      <c r="K884" s="36"/>
      <c r="L884" s="32"/>
      <c r="M884" s="32"/>
      <c r="N884" s="35"/>
      <c r="O884" s="4"/>
      <c r="P884" s="32"/>
    </row>
    <row r="885" spans="9:16" customFormat="1">
      <c r="I885" s="32"/>
      <c r="J885" s="32"/>
      <c r="K885" s="36"/>
      <c r="L885" s="32"/>
      <c r="M885" s="32"/>
      <c r="N885" s="35"/>
      <c r="O885" s="4"/>
      <c r="P885" s="32"/>
    </row>
    <row r="886" spans="9:16" customFormat="1">
      <c r="I886" s="32"/>
      <c r="J886" s="32"/>
      <c r="K886" s="36"/>
      <c r="L886" s="32"/>
      <c r="M886" s="32"/>
      <c r="N886" s="35"/>
      <c r="O886" s="4"/>
      <c r="P886" s="32"/>
    </row>
    <row r="887" spans="9:16" customFormat="1">
      <c r="I887" s="32"/>
      <c r="J887" s="32"/>
      <c r="K887" s="36"/>
      <c r="L887" s="32"/>
      <c r="M887" s="32"/>
      <c r="N887" s="35"/>
      <c r="O887" s="4"/>
      <c r="P887" s="32"/>
    </row>
    <row r="888" spans="9:16" customFormat="1">
      <c r="I888" s="32"/>
      <c r="J888" s="32"/>
      <c r="K888" s="36"/>
      <c r="L888" s="32"/>
      <c r="M888" s="32"/>
      <c r="N888" s="35"/>
      <c r="O888" s="4"/>
      <c r="P888" s="32"/>
    </row>
    <row r="889" spans="9:16" customFormat="1">
      <c r="I889" s="32"/>
      <c r="J889" s="32"/>
      <c r="K889" s="36"/>
      <c r="L889" s="32"/>
      <c r="M889" s="32"/>
      <c r="N889" s="35"/>
      <c r="O889" s="4"/>
      <c r="P889" s="32"/>
    </row>
    <row r="890" spans="9:16" customFormat="1">
      <c r="I890" s="32"/>
      <c r="J890" s="32"/>
      <c r="K890" s="36"/>
      <c r="L890" s="32"/>
      <c r="M890" s="32"/>
      <c r="N890" s="35"/>
      <c r="O890" s="4"/>
      <c r="P890" s="32"/>
    </row>
    <row r="891" spans="9:16" customFormat="1">
      <c r="I891" s="32"/>
      <c r="J891" s="32"/>
      <c r="K891" s="36"/>
      <c r="L891" s="32"/>
      <c r="M891" s="32"/>
      <c r="N891" s="35"/>
      <c r="O891" s="4"/>
      <c r="P891" s="32"/>
    </row>
    <row r="892" spans="9:16" customFormat="1">
      <c r="I892" s="32"/>
      <c r="J892" s="32"/>
      <c r="K892" s="36"/>
      <c r="L892" s="32"/>
      <c r="M892" s="32"/>
      <c r="N892" s="35"/>
      <c r="O892" s="4"/>
      <c r="P892" s="32"/>
    </row>
    <row r="893" spans="9:16" customFormat="1">
      <c r="I893" s="32"/>
      <c r="J893" s="32"/>
      <c r="K893" s="36"/>
      <c r="L893" s="32"/>
      <c r="M893" s="32"/>
      <c r="N893" s="35"/>
      <c r="O893" s="4"/>
      <c r="P893" s="32"/>
    </row>
    <row r="894" spans="9:16" customFormat="1">
      <c r="I894" s="32"/>
      <c r="J894" s="32"/>
      <c r="K894" s="36"/>
      <c r="L894" s="32"/>
      <c r="M894" s="32"/>
      <c r="N894" s="35"/>
      <c r="O894" s="4"/>
      <c r="P894" s="32"/>
    </row>
    <row r="895" spans="9:16" customFormat="1">
      <c r="I895" s="32"/>
      <c r="J895" s="32"/>
      <c r="K895" s="36"/>
      <c r="L895" s="32"/>
      <c r="M895" s="32"/>
      <c r="N895" s="35"/>
      <c r="O895" s="4"/>
      <c r="P895" s="32"/>
    </row>
    <row r="896" spans="9:16" customFormat="1">
      <c r="I896" s="32"/>
      <c r="J896" s="32"/>
      <c r="K896" s="36"/>
      <c r="L896" s="32"/>
      <c r="M896" s="32"/>
      <c r="N896" s="35"/>
      <c r="O896" s="4"/>
      <c r="P896" s="32"/>
    </row>
    <row r="897" spans="9:16" customFormat="1">
      <c r="I897" s="32"/>
      <c r="J897" s="32"/>
      <c r="K897" s="36"/>
      <c r="L897" s="32"/>
      <c r="M897" s="32"/>
      <c r="N897" s="35"/>
      <c r="O897" s="4"/>
      <c r="P897" s="32"/>
    </row>
    <row r="898" spans="9:16" customFormat="1">
      <c r="I898" s="32"/>
      <c r="J898" s="32"/>
      <c r="K898" s="36"/>
      <c r="L898" s="32"/>
      <c r="M898" s="32"/>
      <c r="N898" s="35"/>
      <c r="O898" s="4"/>
      <c r="P898" s="32"/>
    </row>
    <row r="899" spans="9:16" customFormat="1">
      <c r="I899" s="32"/>
      <c r="J899" s="32"/>
      <c r="K899" s="36"/>
      <c r="L899" s="32"/>
      <c r="M899" s="32"/>
      <c r="N899" s="35"/>
      <c r="O899" s="4"/>
      <c r="P899" s="32"/>
    </row>
    <row r="900" spans="9:16" customFormat="1">
      <c r="I900" s="32"/>
      <c r="J900" s="32"/>
      <c r="K900" s="36"/>
      <c r="L900" s="32"/>
      <c r="M900" s="32"/>
      <c r="N900" s="35"/>
      <c r="O900" s="4"/>
      <c r="P900" s="32"/>
    </row>
    <row r="901" spans="9:16" customFormat="1">
      <c r="I901" s="32"/>
      <c r="J901" s="32"/>
      <c r="K901" s="36"/>
      <c r="L901" s="32"/>
      <c r="M901" s="32"/>
      <c r="N901" s="35"/>
      <c r="O901" s="4"/>
      <c r="P901" s="32"/>
    </row>
    <row r="902" spans="9:16" customFormat="1">
      <c r="I902" s="32"/>
      <c r="J902" s="32"/>
      <c r="K902" s="36"/>
      <c r="L902" s="32"/>
      <c r="M902" s="32"/>
      <c r="N902" s="35"/>
      <c r="O902" s="4"/>
      <c r="P902" s="32"/>
    </row>
    <row r="903" spans="9:16" customFormat="1">
      <c r="I903" s="32"/>
      <c r="J903" s="32"/>
      <c r="K903" s="36"/>
      <c r="L903" s="32"/>
      <c r="M903" s="32"/>
      <c r="N903" s="35"/>
      <c r="O903" s="4"/>
      <c r="P903" s="32"/>
    </row>
    <row r="904" spans="9:16" customFormat="1">
      <c r="I904" s="32"/>
      <c r="J904" s="32"/>
      <c r="K904" s="36"/>
      <c r="L904" s="32"/>
      <c r="M904" s="32"/>
      <c r="N904" s="35"/>
      <c r="O904" s="4"/>
      <c r="P904" s="32"/>
    </row>
    <row r="905" spans="9:16" customFormat="1">
      <c r="I905" s="32"/>
      <c r="J905" s="32"/>
      <c r="K905" s="36"/>
      <c r="L905" s="32"/>
      <c r="M905" s="32"/>
      <c r="N905" s="35"/>
      <c r="O905" s="4"/>
      <c r="P905" s="32"/>
    </row>
    <row r="906" spans="9:16" customFormat="1">
      <c r="I906" s="32"/>
      <c r="J906" s="32"/>
      <c r="K906" s="36"/>
      <c r="L906" s="32"/>
      <c r="M906" s="32"/>
      <c r="N906" s="35"/>
      <c r="O906" s="4"/>
      <c r="P906" s="32"/>
    </row>
    <row r="907" spans="9:16" customFormat="1">
      <c r="I907" s="32"/>
      <c r="J907" s="32"/>
      <c r="K907" s="36"/>
      <c r="L907" s="32"/>
      <c r="M907" s="32"/>
      <c r="N907" s="35"/>
      <c r="O907" s="4"/>
      <c r="P907" s="32"/>
    </row>
    <row r="908" spans="9:16" customFormat="1">
      <c r="I908" s="32"/>
      <c r="J908" s="32"/>
      <c r="K908" s="36"/>
      <c r="L908" s="32"/>
      <c r="M908" s="32"/>
      <c r="N908" s="35"/>
      <c r="O908" s="4"/>
      <c r="P908" s="32"/>
    </row>
    <row r="909" spans="9:16" customFormat="1">
      <c r="I909" s="32"/>
      <c r="J909" s="32"/>
      <c r="K909" s="36"/>
      <c r="L909" s="32"/>
      <c r="M909" s="32"/>
      <c r="N909" s="35"/>
      <c r="O909" s="4"/>
      <c r="P909" s="32"/>
    </row>
    <row r="910" spans="9:16" customFormat="1">
      <c r="I910" s="32"/>
      <c r="J910" s="32"/>
      <c r="K910" s="36"/>
      <c r="L910" s="32"/>
      <c r="M910" s="32"/>
      <c r="N910" s="35"/>
      <c r="O910" s="4"/>
      <c r="P910" s="32"/>
    </row>
    <row r="911" spans="9:16" customFormat="1">
      <c r="I911" s="32"/>
      <c r="J911" s="32"/>
      <c r="K911" s="36"/>
      <c r="L911" s="32"/>
      <c r="M911" s="32"/>
      <c r="N911" s="35"/>
      <c r="O911" s="4"/>
      <c r="P911" s="32"/>
    </row>
    <row r="912" spans="9:16" customFormat="1">
      <c r="I912" s="32"/>
      <c r="J912" s="32"/>
      <c r="K912" s="36"/>
      <c r="L912" s="32"/>
      <c r="M912" s="32"/>
      <c r="N912" s="35"/>
      <c r="O912" s="4"/>
      <c r="P912" s="32"/>
    </row>
    <row r="913" spans="9:16" customFormat="1">
      <c r="I913" s="32"/>
      <c r="J913" s="32"/>
      <c r="K913" s="36"/>
      <c r="L913" s="32"/>
      <c r="M913" s="32"/>
      <c r="N913" s="35"/>
      <c r="O913" s="4"/>
      <c r="P913" s="32"/>
    </row>
    <row r="914" spans="9:16" customFormat="1">
      <c r="I914" s="32"/>
      <c r="J914" s="32"/>
      <c r="K914" s="36"/>
      <c r="L914" s="32"/>
      <c r="M914" s="32"/>
      <c r="N914" s="35"/>
      <c r="O914" s="4"/>
      <c r="P914" s="32"/>
    </row>
    <row r="915" spans="9:16" customFormat="1">
      <c r="I915" s="32"/>
      <c r="J915" s="32"/>
      <c r="K915" s="36"/>
      <c r="L915" s="32"/>
      <c r="M915" s="32"/>
      <c r="N915" s="35"/>
      <c r="O915" s="4"/>
      <c r="P915" s="32"/>
    </row>
    <row r="916" spans="9:16" customFormat="1">
      <c r="I916" s="32"/>
      <c r="J916" s="32"/>
      <c r="K916" s="36"/>
      <c r="L916" s="32"/>
      <c r="M916" s="32"/>
      <c r="N916" s="35"/>
      <c r="O916" s="4"/>
      <c r="P916" s="32"/>
    </row>
    <row r="917" spans="9:16" customFormat="1">
      <c r="I917" s="32"/>
      <c r="J917" s="32"/>
      <c r="K917" s="36"/>
      <c r="L917" s="32"/>
      <c r="M917" s="32"/>
      <c r="N917" s="35"/>
      <c r="O917" s="4"/>
      <c r="P917" s="32"/>
    </row>
    <row r="918" spans="9:16" customFormat="1">
      <c r="I918" s="32"/>
      <c r="J918" s="32"/>
      <c r="K918" s="36"/>
      <c r="L918" s="32"/>
      <c r="M918" s="32"/>
      <c r="N918" s="35"/>
      <c r="O918" s="4"/>
      <c r="P918" s="32"/>
    </row>
    <row r="919" spans="9:16" customFormat="1">
      <c r="I919" s="32"/>
      <c r="J919" s="32"/>
      <c r="K919" s="36"/>
      <c r="L919" s="32"/>
      <c r="M919" s="32"/>
      <c r="N919" s="35"/>
      <c r="O919" s="4"/>
      <c r="P919" s="32"/>
    </row>
    <row r="920" spans="9:16" customFormat="1">
      <c r="I920" s="32"/>
      <c r="J920" s="32"/>
      <c r="K920" s="36"/>
      <c r="L920" s="32"/>
      <c r="M920" s="32"/>
      <c r="N920" s="35"/>
      <c r="O920" s="4"/>
      <c r="P920" s="32"/>
    </row>
    <row r="921" spans="9:16" customFormat="1">
      <c r="I921" s="32"/>
      <c r="J921" s="32"/>
      <c r="K921" s="36"/>
      <c r="L921" s="32"/>
      <c r="M921" s="32"/>
      <c r="N921" s="35"/>
      <c r="O921" s="4"/>
      <c r="P921" s="32"/>
    </row>
    <row r="922" spans="9:16" customFormat="1">
      <c r="I922" s="32"/>
      <c r="J922" s="32"/>
      <c r="K922" s="36"/>
      <c r="L922" s="32"/>
      <c r="M922" s="32"/>
      <c r="N922" s="35"/>
      <c r="O922" s="4"/>
      <c r="P922" s="32"/>
    </row>
    <row r="923" spans="9:16" customFormat="1">
      <c r="I923" s="32"/>
      <c r="J923" s="32"/>
      <c r="K923" s="36"/>
      <c r="L923" s="32"/>
      <c r="M923" s="32"/>
      <c r="N923" s="35"/>
      <c r="O923" s="4"/>
      <c r="P923" s="32"/>
    </row>
    <row r="924" spans="9:16" customFormat="1">
      <c r="I924" s="32"/>
      <c r="J924" s="32"/>
      <c r="K924" s="36"/>
      <c r="L924" s="32"/>
      <c r="M924" s="32"/>
      <c r="N924" s="35"/>
      <c r="O924" s="4"/>
      <c r="P924" s="32"/>
    </row>
    <row r="925" spans="9:16" customFormat="1">
      <c r="I925" s="32"/>
      <c r="J925" s="32"/>
      <c r="K925" s="36"/>
      <c r="L925" s="32"/>
      <c r="M925" s="32"/>
      <c r="N925" s="35"/>
      <c r="O925" s="4"/>
      <c r="P925" s="32"/>
    </row>
    <row r="926" spans="9:16" customFormat="1">
      <c r="I926" s="32"/>
      <c r="J926" s="32"/>
      <c r="K926" s="36"/>
      <c r="L926" s="32"/>
      <c r="M926" s="32"/>
      <c r="N926" s="35"/>
      <c r="O926" s="4"/>
      <c r="P926" s="32"/>
    </row>
    <row r="927" spans="9:16" customFormat="1">
      <c r="I927" s="32"/>
      <c r="J927" s="32"/>
      <c r="K927" s="36"/>
      <c r="L927" s="32"/>
      <c r="M927" s="32"/>
      <c r="N927" s="35"/>
      <c r="O927" s="4"/>
      <c r="P927" s="32"/>
    </row>
    <row r="928" spans="9:16" customFormat="1">
      <c r="I928" s="32"/>
      <c r="J928" s="32"/>
      <c r="K928" s="36"/>
      <c r="L928" s="32"/>
      <c r="M928" s="32"/>
      <c r="N928" s="35"/>
      <c r="O928" s="4"/>
      <c r="P928" s="32"/>
    </row>
    <row r="929" spans="9:16" customFormat="1">
      <c r="I929" s="32"/>
      <c r="J929" s="32"/>
      <c r="K929" s="36"/>
      <c r="L929" s="32"/>
      <c r="M929" s="32"/>
      <c r="N929" s="35"/>
      <c r="O929" s="4"/>
      <c r="P929" s="32"/>
    </row>
    <row r="930" spans="9:16" customFormat="1">
      <c r="I930" s="32"/>
      <c r="J930" s="32"/>
      <c r="K930" s="36"/>
      <c r="L930" s="32"/>
      <c r="M930" s="32"/>
      <c r="N930" s="35"/>
      <c r="O930" s="4"/>
      <c r="P930" s="32"/>
    </row>
    <row r="931" spans="9:16" customFormat="1">
      <c r="I931" s="32"/>
      <c r="J931" s="32"/>
      <c r="K931" s="36"/>
      <c r="L931" s="32"/>
      <c r="M931" s="32"/>
      <c r="N931" s="35"/>
      <c r="O931" s="4"/>
      <c r="P931" s="32"/>
    </row>
    <row r="932" spans="9:16" customFormat="1">
      <c r="I932" s="32"/>
      <c r="J932" s="32"/>
      <c r="K932" s="36"/>
      <c r="L932" s="32"/>
      <c r="M932" s="32"/>
      <c r="N932" s="35"/>
      <c r="O932" s="4"/>
      <c r="P932" s="32"/>
    </row>
    <row r="933" spans="9:16" customFormat="1">
      <c r="I933" s="32"/>
      <c r="J933" s="32"/>
      <c r="K933" s="36"/>
      <c r="L933" s="32"/>
      <c r="M933" s="32"/>
      <c r="N933" s="35"/>
      <c r="O933" s="4"/>
      <c r="P933" s="32"/>
    </row>
    <row r="934" spans="9:16" customFormat="1">
      <c r="I934" s="32"/>
      <c r="J934" s="32"/>
      <c r="K934" s="36"/>
      <c r="L934" s="32"/>
      <c r="M934" s="32"/>
      <c r="N934" s="35"/>
      <c r="O934" s="4"/>
      <c r="P934" s="32"/>
    </row>
    <row r="935" spans="9:16" customFormat="1">
      <c r="I935" s="32"/>
      <c r="J935" s="32"/>
      <c r="K935" s="36"/>
      <c r="L935" s="32"/>
      <c r="M935" s="32"/>
      <c r="N935" s="35"/>
      <c r="O935" s="4"/>
      <c r="P935" s="32"/>
    </row>
    <row r="936" spans="9:16" customFormat="1">
      <c r="I936" s="32"/>
      <c r="J936" s="32"/>
      <c r="K936" s="36"/>
      <c r="L936" s="32"/>
      <c r="M936" s="32"/>
      <c r="N936" s="35"/>
      <c r="O936" s="4"/>
      <c r="P936" s="32"/>
    </row>
    <row r="937" spans="9:16" customFormat="1">
      <c r="I937" s="32"/>
      <c r="J937" s="32"/>
      <c r="K937" s="36"/>
      <c r="L937" s="32"/>
      <c r="M937" s="32"/>
      <c r="N937" s="35"/>
      <c r="O937" s="4"/>
      <c r="P937" s="32"/>
    </row>
    <row r="938" spans="9:16" customFormat="1">
      <c r="I938" s="32"/>
      <c r="J938" s="32"/>
      <c r="K938" s="36"/>
      <c r="L938" s="32"/>
      <c r="M938" s="32"/>
      <c r="N938" s="35"/>
      <c r="O938" s="4"/>
      <c r="P938" s="32"/>
    </row>
    <row r="939" spans="9:16" customFormat="1">
      <c r="I939" s="32"/>
      <c r="J939" s="32"/>
      <c r="K939" s="36"/>
      <c r="L939" s="32"/>
      <c r="M939" s="32"/>
      <c r="N939" s="35"/>
      <c r="O939" s="4"/>
      <c r="P939" s="32"/>
    </row>
    <row r="940" spans="9:16" customFormat="1">
      <c r="I940" s="32"/>
      <c r="J940" s="32"/>
      <c r="K940" s="36"/>
      <c r="L940" s="32"/>
      <c r="M940" s="32"/>
      <c r="N940" s="35"/>
      <c r="O940" s="4"/>
      <c r="P940" s="32"/>
    </row>
    <row r="941" spans="9:16" customFormat="1">
      <c r="I941" s="32"/>
      <c r="J941" s="32"/>
      <c r="K941" s="36"/>
      <c r="L941" s="32"/>
      <c r="M941" s="32"/>
      <c r="N941" s="35"/>
      <c r="O941" s="4"/>
      <c r="P941" s="32"/>
    </row>
    <row r="942" spans="9:16" customFormat="1">
      <c r="I942" s="32"/>
      <c r="J942" s="32"/>
      <c r="K942" s="36"/>
      <c r="L942" s="32"/>
      <c r="M942" s="32"/>
      <c r="N942" s="35"/>
      <c r="O942" s="4"/>
      <c r="P942" s="32"/>
    </row>
    <row r="943" spans="9:16" customFormat="1">
      <c r="I943" s="32"/>
      <c r="J943" s="32"/>
      <c r="K943" s="36"/>
      <c r="L943" s="32"/>
      <c r="M943" s="32"/>
      <c r="N943" s="35"/>
      <c r="O943" s="4"/>
      <c r="P943" s="32"/>
    </row>
    <row r="944" spans="9:16" customFormat="1">
      <c r="I944" s="32"/>
      <c r="J944" s="32"/>
      <c r="K944" s="36"/>
      <c r="L944" s="32"/>
      <c r="M944" s="32"/>
      <c r="N944" s="35"/>
      <c r="O944" s="4"/>
      <c r="P944" s="32"/>
    </row>
    <row r="945" spans="9:16" customFormat="1">
      <c r="I945" s="32"/>
      <c r="J945" s="32"/>
      <c r="K945" s="36"/>
      <c r="L945" s="32"/>
      <c r="M945" s="32"/>
      <c r="N945" s="35"/>
      <c r="O945" s="4"/>
      <c r="P945" s="32"/>
    </row>
    <row r="946" spans="9:16" customFormat="1">
      <c r="I946" s="32"/>
      <c r="J946" s="32"/>
      <c r="K946" s="36"/>
      <c r="L946" s="32"/>
      <c r="M946" s="32"/>
      <c r="N946" s="35"/>
      <c r="O946" s="4"/>
      <c r="P946" s="32"/>
    </row>
    <row r="947" spans="9:16" customFormat="1">
      <c r="I947" s="32"/>
      <c r="J947" s="32"/>
      <c r="K947" s="36"/>
      <c r="L947" s="32"/>
      <c r="M947" s="32"/>
      <c r="N947" s="35"/>
      <c r="O947" s="4"/>
      <c r="P947" s="32"/>
    </row>
    <row r="948" spans="9:16" customFormat="1">
      <c r="I948" s="32"/>
      <c r="J948" s="32"/>
      <c r="K948" s="36"/>
      <c r="L948" s="32"/>
      <c r="M948" s="32"/>
      <c r="N948" s="35"/>
      <c r="O948" s="4"/>
      <c r="P948" s="32"/>
    </row>
    <row r="949" spans="9:16" customFormat="1">
      <c r="I949" s="32"/>
      <c r="J949" s="32"/>
      <c r="K949" s="36"/>
      <c r="L949" s="32"/>
      <c r="M949" s="32"/>
      <c r="N949" s="35"/>
      <c r="O949" s="4"/>
      <c r="P949" s="32"/>
    </row>
    <row r="950" spans="9:16" customFormat="1">
      <c r="I950" s="32"/>
      <c r="J950" s="32"/>
      <c r="K950" s="36"/>
      <c r="L950" s="32"/>
      <c r="M950" s="32"/>
      <c r="N950" s="35"/>
      <c r="O950" s="4"/>
      <c r="P950" s="32"/>
    </row>
    <row r="951" spans="9:16" customFormat="1">
      <c r="I951" s="32"/>
      <c r="J951" s="32"/>
      <c r="K951" s="36"/>
      <c r="L951" s="32"/>
      <c r="M951" s="32"/>
      <c r="N951" s="35"/>
      <c r="O951" s="4"/>
      <c r="P951" s="32"/>
    </row>
    <row r="952" spans="9:16" customFormat="1">
      <c r="I952" s="32"/>
      <c r="J952" s="32"/>
      <c r="K952" s="36"/>
      <c r="L952" s="32"/>
      <c r="M952" s="32"/>
      <c r="N952" s="35"/>
      <c r="O952" s="4"/>
      <c r="P952" s="32"/>
    </row>
    <row r="953" spans="9:16" customFormat="1">
      <c r="I953" s="32"/>
      <c r="J953" s="32"/>
      <c r="K953" s="36"/>
      <c r="L953" s="32"/>
      <c r="M953" s="32"/>
      <c r="N953" s="35"/>
      <c r="O953" s="4"/>
      <c r="P953" s="32"/>
    </row>
    <row r="954" spans="9:16" customFormat="1">
      <c r="I954" s="32"/>
      <c r="J954" s="32"/>
      <c r="K954" s="36"/>
      <c r="L954" s="32"/>
      <c r="M954" s="32"/>
      <c r="N954" s="35"/>
      <c r="O954" s="4"/>
      <c r="P954" s="32"/>
    </row>
    <row r="955" spans="9:16" customFormat="1">
      <c r="I955" s="32"/>
      <c r="J955" s="32"/>
      <c r="K955" s="36"/>
      <c r="L955" s="32"/>
      <c r="M955" s="32"/>
      <c r="N955" s="35"/>
      <c r="O955" s="4"/>
      <c r="P955" s="32"/>
    </row>
    <row r="956" spans="9:16" customFormat="1">
      <c r="I956" s="32"/>
      <c r="J956" s="32"/>
      <c r="K956" s="36"/>
      <c r="L956" s="32"/>
      <c r="M956" s="32"/>
      <c r="N956" s="35"/>
      <c r="O956" s="4"/>
      <c r="P956" s="32"/>
    </row>
    <row r="957" spans="9:16" customFormat="1">
      <c r="I957" s="32"/>
      <c r="J957" s="32"/>
      <c r="K957" s="36"/>
      <c r="L957" s="32"/>
      <c r="M957" s="32"/>
      <c r="N957" s="35"/>
      <c r="O957" s="4"/>
      <c r="P957" s="32"/>
    </row>
    <row r="958" spans="9:16" customFormat="1">
      <c r="I958" s="32"/>
      <c r="J958" s="32"/>
      <c r="K958" s="36"/>
      <c r="L958" s="32"/>
      <c r="M958" s="32"/>
      <c r="N958" s="35"/>
      <c r="O958" s="4"/>
      <c r="P958" s="32"/>
    </row>
    <row r="959" spans="9:16" customFormat="1">
      <c r="I959" s="32"/>
      <c r="J959" s="32"/>
      <c r="K959" s="36"/>
      <c r="L959" s="32"/>
      <c r="M959" s="32"/>
      <c r="N959" s="35"/>
      <c r="O959" s="4"/>
      <c r="P959" s="32"/>
    </row>
    <row r="960" spans="9:16" customFormat="1">
      <c r="I960" s="32"/>
      <c r="J960" s="32"/>
      <c r="K960" s="36"/>
      <c r="L960" s="32"/>
      <c r="M960" s="32"/>
      <c r="N960" s="35"/>
      <c r="O960" s="4"/>
      <c r="P960" s="32"/>
    </row>
    <row r="961" spans="9:16" customFormat="1">
      <c r="I961" s="32"/>
      <c r="J961" s="32"/>
      <c r="K961" s="36"/>
      <c r="L961" s="32"/>
      <c r="M961" s="32"/>
      <c r="N961" s="35"/>
      <c r="O961" s="4"/>
      <c r="P961" s="32"/>
    </row>
    <row r="962" spans="9:16" customFormat="1">
      <c r="I962" s="32"/>
      <c r="J962" s="32"/>
      <c r="K962" s="36"/>
      <c r="L962" s="32"/>
      <c r="M962" s="32"/>
      <c r="N962" s="35"/>
      <c r="O962" s="4"/>
      <c r="P962" s="32"/>
    </row>
    <row r="963" spans="9:16" customFormat="1">
      <c r="I963" s="32"/>
      <c r="J963" s="32"/>
      <c r="K963" s="36"/>
      <c r="L963" s="32"/>
      <c r="M963" s="32"/>
      <c r="N963" s="35"/>
      <c r="O963" s="4"/>
      <c r="P963" s="32"/>
    </row>
    <row r="964" spans="9:16" customFormat="1">
      <c r="I964" s="32"/>
      <c r="J964" s="32"/>
      <c r="K964" s="36"/>
      <c r="L964" s="32"/>
      <c r="M964" s="32"/>
      <c r="N964" s="35"/>
      <c r="O964" s="4"/>
      <c r="P964" s="32"/>
    </row>
    <row r="965" spans="9:16" customFormat="1">
      <c r="I965" s="32"/>
      <c r="J965" s="32"/>
      <c r="K965" s="36"/>
      <c r="L965" s="32"/>
      <c r="M965" s="32"/>
      <c r="N965" s="35"/>
      <c r="O965" s="4"/>
      <c r="P965" s="32"/>
    </row>
    <row r="966" spans="9:16" customFormat="1">
      <c r="I966" s="32"/>
      <c r="J966" s="32"/>
      <c r="K966" s="36"/>
      <c r="L966" s="32"/>
      <c r="M966" s="32"/>
      <c r="N966" s="35"/>
      <c r="O966" s="4"/>
      <c r="P966" s="32"/>
    </row>
    <row r="967" spans="9:16" customFormat="1">
      <c r="I967" s="32"/>
      <c r="J967" s="32"/>
      <c r="K967" s="36"/>
      <c r="L967" s="32"/>
      <c r="M967" s="32"/>
      <c r="N967" s="35"/>
      <c r="O967" s="4"/>
      <c r="P967" s="32"/>
    </row>
    <row r="968" spans="9:16" customFormat="1">
      <c r="I968" s="32"/>
      <c r="J968" s="32"/>
      <c r="K968" s="36"/>
      <c r="L968" s="32"/>
      <c r="M968" s="32"/>
      <c r="N968" s="35"/>
      <c r="O968" s="4"/>
      <c r="P968" s="32"/>
    </row>
    <row r="969" spans="9:16" customFormat="1">
      <c r="I969" s="32"/>
      <c r="J969" s="32"/>
      <c r="K969" s="36"/>
      <c r="L969" s="32"/>
      <c r="M969" s="32"/>
      <c r="N969" s="35"/>
      <c r="O969" s="4"/>
      <c r="P969" s="32"/>
    </row>
    <row r="970" spans="9:16" customFormat="1">
      <c r="I970" s="32"/>
      <c r="J970" s="32"/>
      <c r="K970" s="36"/>
      <c r="L970" s="32"/>
      <c r="M970" s="32"/>
      <c r="N970" s="35"/>
      <c r="O970" s="4"/>
      <c r="P970" s="32"/>
    </row>
    <row r="971" spans="9:16" customFormat="1">
      <c r="I971" s="32"/>
      <c r="J971" s="32"/>
      <c r="K971" s="36"/>
      <c r="L971" s="32"/>
      <c r="M971" s="32"/>
      <c r="N971" s="35"/>
      <c r="O971" s="4"/>
      <c r="P971" s="32"/>
    </row>
    <row r="972" spans="9:16" customFormat="1">
      <c r="I972" s="32"/>
      <c r="J972" s="32"/>
      <c r="K972" s="36"/>
      <c r="L972" s="32"/>
      <c r="M972" s="32"/>
      <c r="N972" s="35"/>
      <c r="O972" s="4"/>
      <c r="P972" s="32"/>
    </row>
    <row r="973" spans="9:16" customFormat="1">
      <c r="I973" s="32"/>
      <c r="J973" s="32"/>
      <c r="K973" s="36"/>
      <c r="L973" s="32"/>
      <c r="M973" s="32"/>
      <c r="N973" s="35"/>
      <c r="O973" s="4"/>
      <c r="P973" s="32"/>
    </row>
    <row r="974" spans="9:16" customFormat="1">
      <c r="I974" s="32"/>
      <c r="J974" s="32"/>
      <c r="K974" s="36"/>
      <c r="L974" s="32"/>
      <c r="M974" s="32"/>
      <c r="N974" s="35"/>
      <c r="O974" s="4"/>
      <c r="P974" s="32"/>
    </row>
    <row r="975" spans="9:16" customFormat="1">
      <c r="I975" s="32"/>
      <c r="J975" s="32"/>
      <c r="K975" s="36"/>
      <c r="L975" s="32"/>
      <c r="M975" s="32"/>
      <c r="N975" s="35"/>
      <c r="O975" s="4"/>
      <c r="P975" s="32"/>
    </row>
    <row r="976" spans="9:16" customFormat="1">
      <c r="I976" s="32"/>
      <c r="J976" s="32"/>
      <c r="K976" s="36"/>
      <c r="L976" s="32"/>
      <c r="M976" s="32"/>
      <c r="N976" s="35"/>
      <c r="O976" s="4"/>
      <c r="P976" s="32"/>
    </row>
    <row r="977" spans="9:16" customFormat="1">
      <c r="I977" s="32"/>
      <c r="J977" s="32"/>
      <c r="K977" s="36"/>
      <c r="L977" s="32"/>
      <c r="M977" s="32"/>
      <c r="N977" s="35"/>
      <c r="O977" s="4"/>
      <c r="P977" s="32"/>
    </row>
    <row r="978" spans="9:16" customFormat="1">
      <c r="I978" s="32"/>
      <c r="J978" s="32"/>
      <c r="K978" s="36"/>
      <c r="L978" s="32"/>
      <c r="M978" s="32"/>
      <c r="N978" s="35"/>
      <c r="O978" s="4"/>
      <c r="P978" s="32"/>
    </row>
    <row r="979" spans="9:16" customFormat="1">
      <c r="I979" s="32"/>
      <c r="J979" s="32"/>
      <c r="K979" s="36"/>
      <c r="L979" s="32"/>
      <c r="M979" s="32"/>
      <c r="N979" s="35"/>
      <c r="O979" s="4"/>
      <c r="P979" s="32"/>
    </row>
    <row r="980" spans="9:16" customFormat="1">
      <c r="I980" s="32"/>
      <c r="J980" s="32"/>
      <c r="K980" s="36"/>
      <c r="L980" s="32"/>
      <c r="M980" s="32"/>
      <c r="N980" s="35"/>
      <c r="O980" s="4"/>
      <c r="P980" s="32"/>
    </row>
    <row r="981" spans="9:16" customFormat="1">
      <c r="I981" s="32"/>
      <c r="J981" s="32"/>
      <c r="K981" s="36"/>
      <c r="L981" s="32"/>
      <c r="M981" s="32"/>
      <c r="N981" s="35"/>
      <c r="O981" s="4"/>
      <c r="P981" s="32"/>
    </row>
    <row r="982" spans="9:16" customFormat="1">
      <c r="I982" s="32"/>
      <c r="J982" s="32"/>
      <c r="K982" s="36"/>
      <c r="L982" s="32"/>
      <c r="M982" s="32"/>
      <c r="N982" s="35"/>
      <c r="O982" s="4"/>
      <c r="P982" s="32"/>
    </row>
    <row r="983" spans="9:16" customFormat="1">
      <c r="I983" s="32"/>
      <c r="J983" s="32"/>
      <c r="K983" s="36"/>
      <c r="L983" s="32"/>
      <c r="M983" s="32"/>
      <c r="N983" s="35"/>
      <c r="O983" s="4"/>
      <c r="P983" s="32"/>
    </row>
    <row r="984" spans="9:16" customFormat="1">
      <c r="I984" s="32"/>
      <c r="J984" s="32"/>
      <c r="K984" s="36"/>
      <c r="L984" s="32"/>
      <c r="M984" s="32"/>
      <c r="N984" s="35"/>
      <c r="O984" s="4"/>
      <c r="P984" s="32"/>
    </row>
    <row r="985" spans="9:16" customFormat="1">
      <c r="I985" s="32"/>
      <c r="J985" s="32"/>
      <c r="K985" s="36"/>
      <c r="L985" s="32"/>
      <c r="M985" s="32"/>
      <c r="N985" s="35"/>
      <c r="O985" s="4"/>
      <c r="P985" s="32"/>
    </row>
    <row r="986" spans="9:16" customFormat="1">
      <c r="I986" s="32"/>
      <c r="J986" s="32"/>
      <c r="K986" s="36"/>
      <c r="L986" s="32"/>
      <c r="M986" s="32"/>
      <c r="N986" s="35"/>
      <c r="O986" s="4"/>
      <c r="P986" s="32"/>
    </row>
    <row r="987" spans="9:16" customFormat="1">
      <c r="I987" s="32"/>
      <c r="J987" s="32"/>
      <c r="K987" s="36"/>
      <c r="L987" s="32"/>
      <c r="M987" s="32"/>
      <c r="N987" s="35"/>
      <c r="O987" s="4"/>
      <c r="P987" s="32"/>
    </row>
    <row r="988" spans="9:16" customFormat="1">
      <c r="I988" s="32"/>
      <c r="J988" s="32"/>
      <c r="K988" s="36"/>
      <c r="L988" s="32"/>
      <c r="M988" s="32"/>
      <c r="N988" s="35"/>
      <c r="O988" s="4"/>
      <c r="P988" s="32"/>
    </row>
    <row r="989" spans="9:16" customFormat="1">
      <c r="I989" s="32"/>
      <c r="J989" s="32"/>
      <c r="K989" s="36"/>
      <c r="L989" s="32"/>
      <c r="M989" s="32"/>
      <c r="N989" s="35"/>
      <c r="O989" s="4"/>
      <c r="P989" s="32"/>
    </row>
    <row r="990" spans="9:16" customFormat="1">
      <c r="I990" s="32"/>
      <c r="J990" s="32"/>
      <c r="K990" s="36"/>
      <c r="L990" s="32"/>
      <c r="M990" s="32"/>
      <c r="N990" s="35"/>
      <c r="O990" s="4"/>
      <c r="P990" s="32"/>
    </row>
    <row r="991" spans="9:16" customFormat="1">
      <c r="I991" s="32"/>
      <c r="J991" s="32"/>
      <c r="K991" s="36"/>
      <c r="L991" s="32"/>
      <c r="M991" s="32"/>
      <c r="N991" s="35"/>
      <c r="O991" s="4"/>
      <c r="P991" s="32"/>
    </row>
    <row r="992" spans="9:16" customFormat="1">
      <c r="I992" s="32"/>
      <c r="J992" s="32"/>
      <c r="K992" s="36"/>
      <c r="L992" s="32"/>
      <c r="M992" s="32"/>
      <c r="N992" s="35"/>
      <c r="O992" s="4"/>
      <c r="P992" s="32"/>
    </row>
    <row r="993" spans="9:16" customFormat="1">
      <c r="I993" s="32"/>
      <c r="J993" s="32"/>
      <c r="K993" s="36"/>
      <c r="L993" s="32"/>
      <c r="M993" s="32"/>
      <c r="N993" s="35"/>
      <c r="O993" s="4"/>
      <c r="P993" s="32"/>
    </row>
    <row r="994" spans="9:16" customFormat="1">
      <c r="I994" s="32"/>
      <c r="J994" s="32"/>
      <c r="K994" s="36"/>
      <c r="L994" s="32"/>
      <c r="M994" s="32"/>
      <c r="N994" s="35"/>
      <c r="O994" s="4"/>
      <c r="P994" s="32"/>
    </row>
    <row r="995" spans="9:16" customFormat="1">
      <c r="I995" s="32"/>
      <c r="J995" s="32"/>
      <c r="K995" s="36"/>
      <c r="L995" s="32"/>
      <c r="M995" s="32"/>
      <c r="N995" s="35"/>
      <c r="O995" s="4"/>
      <c r="P995" s="32"/>
    </row>
    <row r="996" spans="9:16" customFormat="1">
      <c r="I996" s="32"/>
      <c r="J996" s="32"/>
      <c r="K996" s="36"/>
      <c r="L996" s="32"/>
      <c r="M996" s="32"/>
      <c r="N996" s="35"/>
      <c r="O996" s="4"/>
      <c r="P996" s="32"/>
    </row>
    <row r="997" spans="9:16" customFormat="1">
      <c r="I997" s="32"/>
      <c r="J997" s="32"/>
      <c r="K997" s="36"/>
      <c r="L997" s="32"/>
      <c r="M997" s="32"/>
      <c r="N997" s="35"/>
      <c r="O997" s="4"/>
      <c r="P997" s="32"/>
    </row>
    <row r="998" spans="9:16" customFormat="1">
      <c r="I998" s="32"/>
      <c r="J998" s="32"/>
      <c r="K998" s="36"/>
      <c r="L998" s="32"/>
      <c r="M998" s="32"/>
      <c r="N998" s="35"/>
      <c r="O998" s="4"/>
      <c r="P998" s="32"/>
    </row>
    <row r="999" spans="9:16" customFormat="1">
      <c r="I999" s="32"/>
      <c r="J999" s="32"/>
      <c r="K999" s="36"/>
      <c r="L999" s="32"/>
      <c r="M999" s="32"/>
      <c r="N999" s="35"/>
      <c r="O999" s="4"/>
      <c r="P999" s="32"/>
    </row>
    <row r="1000" spans="9:16" customFormat="1">
      <c r="I1000" s="32"/>
      <c r="J1000" s="32"/>
      <c r="K1000" s="36"/>
      <c r="L1000" s="32"/>
      <c r="M1000" s="32"/>
      <c r="N1000" s="35"/>
      <c r="O1000" s="4"/>
      <c r="P1000" s="32"/>
    </row>
    <row r="1001" spans="9:16" customFormat="1">
      <c r="I1001" s="32"/>
      <c r="J1001" s="32"/>
      <c r="K1001" s="36"/>
      <c r="L1001" s="32"/>
      <c r="M1001" s="32"/>
      <c r="N1001" s="35"/>
      <c r="O1001" s="4"/>
      <c r="P1001" s="32"/>
    </row>
    <row r="1002" spans="9:16" customFormat="1">
      <c r="I1002" s="32"/>
      <c r="J1002" s="32"/>
      <c r="K1002" s="36"/>
      <c r="L1002" s="32"/>
      <c r="M1002" s="32"/>
      <c r="N1002" s="35"/>
      <c r="O1002" s="4"/>
      <c r="P1002" s="32"/>
    </row>
    <row r="1003" spans="9:16" customFormat="1">
      <c r="I1003" s="32"/>
      <c r="J1003" s="32"/>
      <c r="K1003" s="36"/>
      <c r="L1003" s="32"/>
      <c r="M1003" s="32"/>
      <c r="N1003" s="35"/>
      <c r="O1003" s="4"/>
      <c r="P1003" s="32"/>
    </row>
    <row r="1004" spans="9:16" customFormat="1">
      <c r="I1004" s="32"/>
      <c r="J1004" s="32"/>
      <c r="K1004" s="36"/>
      <c r="L1004" s="32"/>
      <c r="M1004" s="32"/>
      <c r="N1004" s="35"/>
      <c r="O1004" s="4"/>
      <c r="P1004" s="32"/>
    </row>
    <row r="1005" spans="9:16" customFormat="1">
      <c r="I1005" s="32"/>
      <c r="J1005" s="32"/>
      <c r="K1005" s="36"/>
      <c r="L1005" s="32"/>
      <c r="M1005" s="32"/>
      <c r="N1005" s="35"/>
      <c r="O1005" s="4"/>
      <c r="P1005" s="32"/>
    </row>
    <row r="1006" spans="9:16" customFormat="1">
      <c r="I1006" s="32"/>
      <c r="J1006" s="32"/>
      <c r="K1006" s="36"/>
      <c r="L1006" s="32"/>
      <c r="M1006" s="32"/>
      <c r="N1006" s="35"/>
      <c r="O1006" s="4"/>
      <c r="P1006" s="32"/>
    </row>
    <row r="1007" spans="9:16" customFormat="1">
      <c r="I1007" s="32"/>
      <c r="J1007" s="32"/>
      <c r="K1007" s="36"/>
      <c r="L1007" s="32"/>
      <c r="M1007" s="32"/>
      <c r="N1007" s="35"/>
      <c r="O1007" s="4"/>
      <c r="P1007" s="32"/>
    </row>
    <row r="1008" spans="9:16" customFormat="1">
      <c r="I1008" s="32"/>
      <c r="J1008" s="32"/>
      <c r="K1008" s="36"/>
      <c r="L1008" s="32"/>
      <c r="M1008" s="32"/>
      <c r="N1008" s="35"/>
      <c r="O1008" s="4"/>
      <c r="P1008" s="32"/>
    </row>
    <row r="1009" spans="9:16" customFormat="1">
      <c r="I1009" s="32"/>
      <c r="J1009" s="32"/>
      <c r="K1009" s="36"/>
      <c r="L1009" s="32"/>
      <c r="M1009" s="32"/>
      <c r="N1009" s="35"/>
      <c r="O1009" s="4"/>
      <c r="P1009" s="32"/>
    </row>
    <row r="1010" spans="9:16" customFormat="1">
      <c r="I1010" s="32"/>
      <c r="J1010" s="32"/>
      <c r="K1010" s="36"/>
      <c r="L1010" s="32"/>
      <c r="M1010" s="32"/>
      <c r="N1010" s="35"/>
      <c r="O1010" s="4"/>
      <c r="P1010" s="32"/>
    </row>
    <row r="1011" spans="9:16" customFormat="1">
      <c r="I1011" s="32"/>
      <c r="J1011" s="32"/>
      <c r="K1011" s="36"/>
      <c r="L1011" s="32"/>
      <c r="M1011" s="32"/>
      <c r="N1011" s="35"/>
      <c r="O1011" s="4"/>
      <c r="P1011" s="32"/>
    </row>
    <row r="1012" spans="9:16" customFormat="1">
      <c r="I1012" s="32"/>
      <c r="J1012" s="32"/>
      <c r="K1012" s="36"/>
      <c r="L1012" s="32"/>
      <c r="M1012" s="32"/>
      <c r="N1012" s="35"/>
      <c r="O1012" s="4"/>
      <c r="P1012" s="32"/>
    </row>
    <row r="1013" spans="9:16" customFormat="1">
      <c r="I1013" s="32"/>
      <c r="J1013" s="32"/>
      <c r="K1013" s="36"/>
      <c r="L1013" s="32"/>
      <c r="M1013" s="32"/>
      <c r="N1013" s="35"/>
      <c r="O1013" s="4"/>
      <c r="P1013" s="32"/>
    </row>
    <row r="1014" spans="9:16" customFormat="1">
      <c r="I1014" s="32"/>
      <c r="J1014" s="32"/>
      <c r="K1014" s="36"/>
      <c r="L1014" s="32"/>
      <c r="M1014" s="32"/>
      <c r="N1014" s="35"/>
      <c r="O1014" s="4"/>
      <c r="P1014" s="32"/>
    </row>
    <row r="1015" spans="9:16" customFormat="1">
      <c r="I1015" s="32"/>
      <c r="J1015" s="32"/>
      <c r="K1015" s="36"/>
      <c r="L1015" s="32"/>
      <c r="M1015" s="32"/>
      <c r="N1015" s="35"/>
      <c r="O1015" s="4"/>
      <c r="P1015" s="32"/>
    </row>
    <row r="1016" spans="9:16" customFormat="1">
      <c r="I1016" s="32"/>
      <c r="J1016" s="32"/>
      <c r="K1016" s="36"/>
      <c r="L1016" s="32"/>
      <c r="M1016" s="32"/>
      <c r="N1016" s="35"/>
      <c r="O1016" s="4"/>
      <c r="P1016" s="32"/>
    </row>
    <row r="1017" spans="9:16" customFormat="1">
      <c r="I1017" s="32"/>
      <c r="J1017" s="32"/>
      <c r="K1017" s="36"/>
      <c r="L1017" s="32"/>
      <c r="M1017" s="32"/>
      <c r="N1017" s="35"/>
      <c r="O1017" s="4"/>
      <c r="P1017" s="32"/>
    </row>
    <row r="1018" spans="9:16" customFormat="1">
      <c r="I1018" s="32"/>
      <c r="J1018" s="32"/>
      <c r="K1018" s="36"/>
      <c r="L1018" s="32"/>
      <c r="M1018" s="32"/>
      <c r="N1018" s="35"/>
      <c r="O1018" s="4"/>
      <c r="P1018" s="32"/>
    </row>
    <row r="1019" spans="9:16" customFormat="1">
      <c r="I1019" s="32"/>
      <c r="J1019" s="32"/>
      <c r="K1019" s="36"/>
      <c r="L1019" s="32"/>
      <c r="M1019" s="32"/>
      <c r="N1019" s="35"/>
      <c r="O1019" s="4"/>
      <c r="P1019" s="32"/>
    </row>
    <row r="1020" spans="9:16" customFormat="1">
      <c r="I1020" s="32"/>
      <c r="J1020" s="32"/>
      <c r="K1020" s="36"/>
      <c r="L1020" s="32"/>
      <c r="M1020" s="32"/>
      <c r="N1020" s="35"/>
      <c r="O1020" s="4"/>
      <c r="P1020" s="32"/>
    </row>
    <row r="1021" spans="9:16" customFormat="1">
      <c r="I1021" s="32"/>
      <c r="J1021" s="32"/>
      <c r="K1021" s="36"/>
      <c r="L1021" s="32"/>
      <c r="M1021" s="32"/>
      <c r="N1021" s="35"/>
      <c r="O1021" s="4"/>
      <c r="P1021" s="32"/>
    </row>
    <row r="1022" spans="9:16" customFormat="1">
      <c r="I1022" s="32"/>
      <c r="J1022" s="32"/>
      <c r="K1022" s="36"/>
      <c r="L1022" s="32"/>
      <c r="M1022" s="32"/>
      <c r="N1022" s="35"/>
      <c r="O1022" s="4"/>
      <c r="P1022" s="32"/>
    </row>
    <row r="1023" spans="9:16" customFormat="1">
      <c r="I1023" s="32"/>
      <c r="J1023" s="32"/>
      <c r="K1023" s="36"/>
      <c r="L1023" s="32"/>
      <c r="M1023" s="32"/>
      <c r="N1023" s="35"/>
      <c r="O1023" s="4"/>
      <c r="P1023" s="32"/>
    </row>
    <row r="1024" spans="9:16" customFormat="1">
      <c r="I1024" s="32"/>
      <c r="J1024" s="32"/>
      <c r="K1024" s="36"/>
      <c r="L1024" s="32"/>
      <c r="M1024" s="32"/>
      <c r="N1024" s="35"/>
      <c r="O1024" s="4"/>
      <c r="P1024" s="32"/>
    </row>
    <row r="1025" spans="9:16" customFormat="1">
      <c r="I1025" s="32"/>
      <c r="J1025" s="32"/>
      <c r="K1025" s="36"/>
      <c r="L1025" s="32"/>
      <c r="M1025" s="32"/>
      <c r="N1025" s="35"/>
      <c r="O1025" s="4"/>
      <c r="P1025" s="32"/>
    </row>
    <row r="1026" spans="9:16" customFormat="1">
      <c r="I1026" s="32"/>
      <c r="J1026" s="32"/>
      <c r="K1026" s="36"/>
      <c r="L1026" s="32"/>
      <c r="M1026" s="32"/>
      <c r="N1026" s="35"/>
      <c r="O1026" s="4"/>
      <c r="P1026" s="32"/>
    </row>
    <row r="1027" spans="9:16" customFormat="1">
      <c r="I1027" s="32"/>
      <c r="J1027" s="32"/>
      <c r="K1027" s="36"/>
      <c r="L1027" s="32"/>
      <c r="M1027" s="32"/>
      <c r="N1027" s="35"/>
      <c r="O1027" s="4"/>
      <c r="P1027" s="32"/>
    </row>
    <row r="1028" spans="9:16" customFormat="1">
      <c r="I1028" s="32"/>
      <c r="J1028" s="32"/>
      <c r="K1028" s="36"/>
      <c r="L1028" s="32"/>
      <c r="M1028" s="32"/>
      <c r="N1028" s="35"/>
      <c r="O1028" s="4"/>
      <c r="P1028" s="32"/>
    </row>
    <row r="1029" spans="9:16" customFormat="1">
      <c r="I1029" s="32"/>
      <c r="J1029" s="32"/>
      <c r="K1029" s="36"/>
      <c r="L1029" s="32"/>
      <c r="M1029" s="32"/>
      <c r="N1029" s="35"/>
      <c r="O1029" s="4"/>
      <c r="P1029" s="32"/>
    </row>
    <row r="1030" spans="9:16" customFormat="1">
      <c r="I1030" s="32"/>
      <c r="J1030" s="32"/>
      <c r="K1030" s="36"/>
      <c r="L1030" s="32"/>
      <c r="M1030" s="32"/>
      <c r="N1030" s="35"/>
      <c r="O1030" s="4"/>
      <c r="P1030" s="32"/>
    </row>
    <row r="1031" spans="9:16" customFormat="1">
      <c r="I1031" s="32"/>
      <c r="J1031" s="32"/>
      <c r="K1031" s="36"/>
      <c r="L1031" s="32"/>
      <c r="M1031" s="32"/>
      <c r="N1031" s="35"/>
      <c r="O1031" s="4"/>
      <c r="P1031" s="32"/>
    </row>
    <row r="1032" spans="9:16" customFormat="1">
      <c r="I1032" s="32"/>
      <c r="J1032" s="32"/>
      <c r="K1032" s="36"/>
      <c r="L1032" s="32"/>
      <c r="M1032" s="32"/>
      <c r="N1032" s="35"/>
      <c r="O1032" s="4"/>
      <c r="P1032" s="32"/>
    </row>
    <row r="1033" spans="9:16" customFormat="1">
      <c r="I1033" s="32"/>
      <c r="J1033" s="32"/>
      <c r="K1033" s="36"/>
      <c r="L1033" s="32"/>
      <c r="M1033" s="32"/>
      <c r="N1033" s="35"/>
      <c r="O1033" s="4"/>
      <c r="P1033" s="32"/>
    </row>
    <row r="1034" spans="9:16" customFormat="1">
      <c r="I1034" s="32"/>
      <c r="J1034" s="32"/>
      <c r="K1034" s="36"/>
      <c r="L1034" s="32"/>
      <c r="M1034" s="32"/>
      <c r="N1034" s="35"/>
      <c r="O1034" s="4"/>
      <c r="P1034" s="32"/>
    </row>
    <row r="1035" spans="9:16" customFormat="1">
      <c r="I1035" s="32"/>
      <c r="J1035" s="32"/>
      <c r="K1035" s="36"/>
      <c r="L1035" s="32"/>
      <c r="M1035" s="32"/>
      <c r="N1035" s="35"/>
      <c r="O1035" s="4"/>
      <c r="P1035" s="32"/>
    </row>
    <row r="1036" spans="9:16" customFormat="1">
      <c r="I1036" s="32"/>
      <c r="J1036" s="32"/>
      <c r="K1036" s="36"/>
      <c r="L1036" s="32"/>
      <c r="M1036" s="32"/>
      <c r="N1036" s="35"/>
      <c r="O1036" s="4"/>
      <c r="P1036" s="32"/>
    </row>
    <row r="1037" spans="9:16" customFormat="1">
      <c r="I1037" s="32"/>
      <c r="J1037" s="32"/>
      <c r="K1037" s="36"/>
      <c r="L1037" s="32"/>
      <c r="M1037" s="32"/>
      <c r="N1037" s="35"/>
      <c r="O1037" s="4"/>
      <c r="P1037" s="32"/>
    </row>
    <row r="1038" spans="9:16" customFormat="1">
      <c r="I1038" s="32"/>
      <c r="J1038" s="32"/>
      <c r="K1038" s="36"/>
      <c r="L1038" s="32"/>
      <c r="M1038" s="32"/>
      <c r="N1038" s="35"/>
      <c r="O1038" s="4"/>
      <c r="P1038" s="32"/>
    </row>
    <row r="1039" spans="9:16" customFormat="1">
      <c r="I1039" s="32"/>
      <c r="J1039" s="32"/>
      <c r="K1039" s="36"/>
      <c r="L1039" s="32"/>
      <c r="M1039" s="32"/>
      <c r="N1039" s="35"/>
      <c r="O1039" s="4"/>
      <c r="P1039" s="32"/>
    </row>
    <row r="1040" spans="9:16" customFormat="1">
      <c r="I1040" s="32"/>
      <c r="J1040" s="32"/>
      <c r="K1040" s="36"/>
      <c r="L1040" s="32"/>
      <c r="M1040" s="32"/>
      <c r="N1040" s="35"/>
      <c r="O1040" s="4"/>
      <c r="P1040" s="32"/>
    </row>
    <row r="1041" spans="9:16" customFormat="1">
      <c r="I1041" s="32"/>
      <c r="J1041" s="32"/>
      <c r="K1041" s="36"/>
      <c r="L1041" s="32"/>
      <c r="M1041" s="32"/>
      <c r="N1041" s="35"/>
      <c r="O1041" s="4"/>
      <c r="P1041" s="32"/>
    </row>
    <row r="1042" spans="9:16" customFormat="1">
      <c r="I1042" s="32"/>
      <c r="J1042" s="32"/>
      <c r="K1042" s="36"/>
      <c r="L1042" s="32"/>
      <c r="M1042" s="32"/>
      <c r="N1042" s="35"/>
      <c r="O1042" s="4"/>
      <c r="P1042" s="32"/>
    </row>
    <row r="1043" spans="9:16" customFormat="1">
      <c r="I1043" s="32"/>
      <c r="J1043" s="32"/>
      <c r="K1043" s="36"/>
      <c r="L1043" s="32"/>
      <c r="M1043" s="32"/>
      <c r="N1043" s="35"/>
      <c r="O1043" s="4"/>
      <c r="P1043" s="32"/>
    </row>
    <row r="1044" spans="9:16" customFormat="1">
      <c r="I1044" s="32"/>
      <c r="J1044" s="32"/>
      <c r="K1044" s="36"/>
      <c r="L1044" s="32"/>
      <c r="M1044" s="32"/>
      <c r="N1044" s="35"/>
      <c r="O1044" s="4"/>
      <c r="P1044" s="32"/>
    </row>
    <row r="1045" spans="9:16" customFormat="1">
      <c r="I1045" s="32"/>
      <c r="J1045" s="32"/>
      <c r="K1045" s="36"/>
      <c r="L1045" s="32"/>
      <c r="M1045" s="32"/>
      <c r="N1045" s="35"/>
      <c r="O1045" s="4"/>
      <c r="P1045" s="32"/>
    </row>
    <row r="1046" spans="9:16" customFormat="1">
      <c r="I1046" s="32"/>
      <c r="J1046" s="32"/>
      <c r="K1046" s="36"/>
      <c r="L1046" s="32"/>
      <c r="M1046" s="32"/>
      <c r="N1046" s="35"/>
      <c r="O1046" s="4"/>
      <c r="P1046" s="32"/>
    </row>
    <row r="1047" spans="9:16" customFormat="1">
      <c r="I1047" s="32"/>
      <c r="J1047" s="32"/>
      <c r="K1047" s="36"/>
      <c r="L1047" s="32"/>
      <c r="M1047" s="32"/>
      <c r="N1047" s="35"/>
      <c r="O1047" s="4"/>
      <c r="P1047" s="32"/>
    </row>
    <row r="1048" spans="9:16" customFormat="1">
      <c r="I1048" s="32"/>
      <c r="J1048" s="32"/>
      <c r="K1048" s="36"/>
      <c r="L1048" s="32"/>
      <c r="M1048" s="32"/>
      <c r="N1048" s="35"/>
      <c r="O1048" s="4"/>
      <c r="P1048" s="32"/>
    </row>
    <row r="1049" spans="9:16" customFormat="1">
      <c r="I1049" s="32"/>
      <c r="J1049" s="32"/>
      <c r="K1049" s="36"/>
      <c r="L1049" s="32"/>
      <c r="M1049" s="32"/>
      <c r="N1049" s="35"/>
      <c r="O1049" s="4"/>
      <c r="P1049" s="32"/>
    </row>
    <row r="1050" spans="9:16" customFormat="1">
      <c r="I1050" s="32"/>
      <c r="J1050" s="32"/>
      <c r="K1050" s="36"/>
      <c r="L1050" s="32"/>
      <c r="M1050" s="32"/>
      <c r="N1050" s="35"/>
      <c r="O1050" s="4"/>
      <c r="P1050" s="32"/>
    </row>
    <row r="1051" spans="9:16" customFormat="1">
      <c r="I1051" s="32"/>
      <c r="J1051" s="32"/>
      <c r="K1051" s="36"/>
      <c r="L1051" s="32"/>
      <c r="M1051" s="32"/>
      <c r="N1051" s="35"/>
      <c r="O1051" s="4"/>
      <c r="P1051" s="32"/>
    </row>
    <row r="1052" spans="9:16" customFormat="1">
      <c r="I1052" s="32"/>
      <c r="J1052" s="32"/>
      <c r="K1052" s="36"/>
      <c r="L1052" s="32"/>
      <c r="M1052" s="32"/>
      <c r="N1052" s="35"/>
      <c r="O1052" s="4"/>
      <c r="P1052" s="32"/>
    </row>
    <row r="1053" spans="9:16" customFormat="1">
      <c r="I1053" s="32"/>
      <c r="J1053" s="32"/>
      <c r="K1053" s="36"/>
      <c r="L1053" s="32"/>
      <c r="M1053" s="32"/>
      <c r="N1053" s="35"/>
      <c r="O1053" s="4"/>
      <c r="P1053" s="32"/>
    </row>
    <row r="1054" spans="9:16" customFormat="1">
      <c r="I1054" s="32"/>
      <c r="J1054" s="32"/>
      <c r="K1054" s="36"/>
      <c r="L1054" s="32"/>
      <c r="M1054" s="32"/>
      <c r="N1054" s="35"/>
      <c r="O1054" s="4"/>
      <c r="P1054" s="32"/>
    </row>
    <row r="1055" spans="9:16" customFormat="1">
      <c r="I1055" s="32"/>
      <c r="J1055" s="32"/>
      <c r="K1055" s="36"/>
      <c r="L1055" s="32"/>
      <c r="M1055" s="32"/>
      <c r="N1055" s="35"/>
      <c r="O1055" s="4"/>
      <c r="P1055" s="32"/>
    </row>
    <row r="1056" spans="9:16" customFormat="1">
      <c r="I1056" s="32"/>
      <c r="J1056" s="32"/>
      <c r="K1056" s="36"/>
      <c r="L1056" s="32"/>
      <c r="M1056" s="32"/>
      <c r="N1056" s="35"/>
      <c r="O1056" s="4"/>
      <c r="P1056" s="32"/>
    </row>
    <row r="1057" spans="9:16" customFormat="1">
      <c r="I1057" s="32"/>
      <c r="J1057" s="32"/>
      <c r="K1057" s="36"/>
      <c r="L1057" s="32"/>
      <c r="M1057" s="32"/>
      <c r="N1057" s="35"/>
      <c r="O1057" s="4"/>
      <c r="P1057" s="32"/>
    </row>
    <row r="1058" spans="9:16" customFormat="1">
      <c r="I1058" s="32"/>
      <c r="J1058" s="32"/>
      <c r="K1058" s="36"/>
      <c r="L1058" s="32"/>
      <c r="M1058" s="32"/>
      <c r="N1058" s="35"/>
      <c r="O1058" s="4"/>
      <c r="P1058" s="32"/>
    </row>
    <row r="1059" spans="9:16" customFormat="1">
      <c r="I1059" s="32"/>
      <c r="J1059" s="32"/>
      <c r="K1059" s="36"/>
      <c r="L1059" s="32"/>
      <c r="M1059" s="32"/>
      <c r="N1059" s="35"/>
      <c r="O1059" s="4"/>
      <c r="P1059" s="32"/>
    </row>
    <row r="1060" spans="9:16" customFormat="1">
      <c r="I1060" s="32"/>
      <c r="J1060" s="32"/>
      <c r="K1060" s="36"/>
      <c r="L1060" s="32"/>
      <c r="M1060" s="32"/>
      <c r="N1060" s="35"/>
      <c r="O1060" s="4"/>
      <c r="P1060" s="32"/>
    </row>
    <row r="1061" spans="9:16" customFormat="1">
      <c r="I1061" s="32"/>
      <c r="J1061" s="32"/>
      <c r="K1061" s="36"/>
      <c r="L1061" s="32"/>
      <c r="M1061" s="32"/>
      <c r="N1061" s="35"/>
      <c r="O1061" s="4"/>
      <c r="P1061" s="32"/>
    </row>
    <row r="1062" spans="9:16" customFormat="1">
      <c r="I1062" s="32"/>
      <c r="J1062" s="32"/>
      <c r="K1062" s="36"/>
      <c r="L1062" s="32"/>
      <c r="M1062" s="32"/>
      <c r="N1062" s="35"/>
      <c r="O1062" s="4"/>
      <c r="P1062" s="32"/>
    </row>
    <row r="1063" spans="9:16" customFormat="1">
      <c r="I1063" s="32"/>
      <c r="J1063" s="32"/>
      <c r="K1063" s="36"/>
      <c r="L1063" s="32"/>
      <c r="M1063" s="32"/>
      <c r="N1063" s="35"/>
      <c r="O1063" s="4"/>
      <c r="P1063" s="32"/>
    </row>
    <row r="1064" spans="9:16" customFormat="1">
      <c r="I1064" s="32"/>
      <c r="J1064" s="32"/>
      <c r="K1064" s="36"/>
      <c r="L1064" s="32"/>
      <c r="M1064" s="32"/>
      <c r="N1064" s="35"/>
      <c r="O1064" s="4"/>
      <c r="P1064" s="32"/>
    </row>
    <row r="1065" spans="9:16" customFormat="1">
      <c r="I1065" s="32"/>
      <c r="J1065" s="32"/>
      <c r="K1065" s="36"/>
      <c r="L1065" s="32"/>
      <c r="M1065" s="32"/>
      <c r="N1065" s="35"/>
      <c r="O1065" s="4"/>
      <c r="P1065" s="32"/>
    </row>
    <row r="1066" spans="9:16" customFormat="1">
      <c r="I1066" s="32"/>
      <c r="J1066" s="32"/>
      <c r="K1066" s="36"/>
      <c r="L1066" s="32"/>
      <c r="M1066" s="32"/>
      <c r="N1066" s="35"/>
      <c r="O1066" s="4"/>
      <c r="P1066" s="32"/>
    </row>
    <row r="1067" spans="9:16" customFormat="1">
      <c r="I1067" s="32"/>
      <c r="J1067" s="32"/>
      <c r="K1067" s="36"/>
      <c r="L1067" s="32"/>
      <c r="M1067" s="32"/>
      <c r="N1067" s="35"/>
      <c r="O1067" s="4"/>
      <c r="P1067" s="32"/>
    </row>
    <row r="1068" spans="9:16" customFormat="1">
      <c r="I1068" s="32"/>
      <c r="J1068" s="32"/>
      <c r="K1068" s="36"/>
      <c r="L1068" s="32"/>
      <c r="M1068" s="32"/>
      <c r="N1068" s="35"/>
      <c r="O1068" s="4"/>
      <c r="P1068" s="32"/>
    </row>
    <row r="1069" spans="9:16" customFormat="1">
      <c r="I1069" s="32"/>
      <c r="J1069" s="32"/>
      <c r="K1069" s="36"/>
      <c r="L1069" s="32"/>
      <c r="M1069" s="32"/>
      <c r="N1069" s="35"/>
      <c r="O1069" s="4"/>
      <c r="P1069" s="32"/>
    </row>
    <row r="1070" spans="9:16" customFormat="1">
      <c r="I1070" s="32"/>
      <c r="J1070" s="32"/>
      <c r="K1070" s="36"/>
      <c r="L1070" s="32"/>
      <c r="M1070" s="32"/>
      <c r="N1070" s="35"/>
      <c r="O1070" s="4"/>
      <c r="P1070" s="32"/>
    </row>
    <row r="1071" spans="9:16" customFormat="1">
      <c r="I1071" s="32"/>
      <c r="J1071" s="32"/>
      <c r="K1071" s="36"/>
      <c r="L1071" s="32"/>
      <c r="M1071" s="32"/>
      <c r="N1071" s="35"/>
      <c r="O1071" s="4"/>
      <c r="P1071" s="32"/>
    </row>
    <row r="1072" spans="9:16" customFormat="1">
      <c r="I1072" s="32"/>
      <c r="J1072" s="32"/>
      <c r="K1072" s="36"/>
      <c r="L1072" s="32"/>
      <c r="M1072" s="32"/>
      <c r="N1072" s="35"/>
      <c r="O1072" s="4"/>
      <c r="P1072" s="32"/>
    </row>
    <row r="1073" spans="9:16" customFormat="1">
      <c r="I1073" s="32"/>
      <c r="J1073" s="32"/>
      <c r="K1073" s="36"/>
      <c r="L1073" s="32"/>
      <c r="M1073" s="32"/>
      <c r="N1073" s="35"/>
      <c r="O1073" s="4"/>
      <c r="P1073" s="32"/>
    </row>
    <row r="1074" spans="9:16" customFormat="1">
      <c r="I1074" s="32"/>
      <c r="J1074" s="32"/>
      <c r="K1074" s="36"/>
      <c r="L1074" s="32"/>
      <c r="M1074" s="32"/>
      <c r="N1074" s="35"/>
      <c r="O1074" s="4"/>
      <c r="P1074" s="32"/>
    </row>
    <row r="1075" spans="9:16" customFormat="1">
      <c r="I1075" s="32"/>
      <c r="J1075" s="32"/>
      <c r="K1075" s="36"/>
      <c r="L1075" s="32"/>
      <c r="M1075" s="32"/>
      <c r="N1075" s="35"/>
      <c r="O1075" s="4"/>
      <c r="P1075" s="32"/>
    </row>
    <row r="1076" spans="9:16" customFormat="1">
      <c r="I1076" s="32"/>
      <c r="J1076" s="32"/>
      <c r="K1076" s="36"/>
      <c r="L1076" s="32"/>
      <c r="M1076" s="32"/>
      <c r="N1076" s="35"/>
      <c r="O1076" s="4"/>
      <c r="P1076" s="32"/>
    </row>
    <row r="1077" spans="9:16" customFormat="1">
      <c r="I1077" s="32"/>
      <c r="J1077" s="32"/>
      <c r="K1077" s="36"/>
      <c r="L1077" s="32"/>
      <c r="M1077" s="32"/>
      <c r="N1077" s="35"/>
      <c r="O1077" s="4"/>
      <c r="P1077" s="32"/>
    </row>
    <row r="1078" spans="9:16" customFormat="1">
      <c r="I1078" s="32"/>
      <c r="J1078" s="32"/>
      <c r="K1078" s="36"/>
      <c r="L1078" s="32"/>
      <c r="M1078" s="32"/>
      <c r="N1078" s="35"/>
      <c r="O1078" s="4"/>
      <c r="P1078" s="32"/>
    </row>
    <row r="1079" spans="9:16" customFormat="1">
      <c r="I1079" s="32"/>
      <c r="J1079" s="32"/>
      <c r="K1079" s="36"/>
      <c r="L1079" s="32"/>
      <c r="M1079" s="32"/>
      <c r="N1079" s="35"/>
      <c r="O1079" s="4"/>
      <c r="P1079" s="32"/>
    </row>
    <row r="1080" spans="9:16" customFormat="1">
      <c r="I1080" s="32"/>
      <c r="J1080" s="32"/>
      <c r="K1080" s="36"/>
      <c r="L1080" s="32"/>
      <c r="M1080" s="32"/>
      <c r="N1080" s="35"/>
      <c r="O1080" s="4"/>
      <c r="P1080" s="32"/>
    </row>
    <row r="1081" spans="9:16" customFormat="1">
      <c r="I1081" s="32"/>
      <c r="J1081" s="32"/>
      <c r="K1081" s="36"/>
      <c r="L1081" s="32"/>
      <c r="M1081" s="32"/>
      <c r="N1081" s="35"/>
      <c r="O1081" s="4"/>
      <c r="P1081" s="32"/>
    </row>
    <row r="1082" spans="9:16" customFormat="1">
      <c r="I1082" s="32"/>
      <c r="J1082" s="32"/>
      <c r="K1082" s="36"/>
      <c r="L1082" s="32"/>
      <c r="M1082" s="32"/>
      <c r="N1082" s="35"/>
      <c r="O1082" s="4"/>
      <c r="P1082" s="32"/>
    </row>
    <row r="1083" spans="9:16" customFormat="1">
      <c r="I1083" s="32"/>
      <c r="J1083" s="32"/>
      <c r="K1083" s="36"/>
      <c r="L1083" s="32"/>
      <c r="M1083" s="32"/>
      <c r="N1083" s="35"/>
      <c r="O1083" s="4"/>
      <c r="P1083" s="32"/>
    </row>
    <row r="1084" spans="9:16" customFormat="1">
      <c r="I1084" s="32"/>
      <c r="J1084" s="32"/>
      <c r="K1084" s="36"/>
      <c r="L1084" s="32"/>
      <c r="M1084" s="32"/>
      <c r="N1084" s="35"/>
      <c r="O1084" s="4"/>
      <c r="P1084" s="32"/>
    </row>
    <row r="1085" spans="9:16" customFormat="1">
      <c r="I1085" s="32"/>
      <c r="J1085" s="32"/>
      <c r="K1085" s="36"/>
      <c r="L1085" s="32"/>
      <c r="M1085" s="32"/>
      <c r="N1085" s="35"/>
      <c r="O1085" s="4"/>
      <c r="P1085" s="32"/>
    </row>
    <row r="1086" spans="9:16" customFormat="1">
      <c r="I1086" s="32"/>
      <c r="J1086" s="32"/>
      <c r="K1086" s="36"/>
      <c r="L1086" s="32"/>
      <c r="M1086" s="32"/>
      <c r="N1086" s="35"/>
      <c r="O1086" s="4"/>
      <c r="P1086" s="32"/>
    </row>
    <row r="1087" spans="9:16" customFormat="1">
      <c r="I1087" s="32"/>
      <c r="J1087" s="32"/>
      <c r="K1087" s="36"/>
      <c r="L1087" s="32"/>
      <c r="M1087" s="32"/>
      <c r="N1087" s="35"/>
      <c r="O1087" s="4"/>
      <c r="P1087" s="32"/>
    </row>
    <row r="1088" spans="9:16" customFormat="1">
      <c r="I1088" s="32"/>
      <c r="J1088" s="32"/>
      <c r="K1088" s="36"/>
      <c r="L1088" s="32"/>
      <c r="M1088" s="32"/>
      <c r="N1088" s="35"/>
      <c r="O1088" s="4"/>
      <c r="P1088" s="32"/>
    </row>
    <row r="1089" spans="9:16" customFormat="1">
      <c r="I1089" s="32"/>
      <c r="J1089" s="32"/>
      <c r="K1089" s="36"/>
      <c r="L1089" s="32"/>
      <c r="M1089" s="32"/>
      <c r="N1089" s="35"/>
      <c r="O1089" s="4"/>
      <c r="P1089" s="32"/>
    </row>
    <row r="1090" spans="9:16" customFormat="1">
      <c r="I1090" s="32"/>
      <c r="J1090" s="32"/>
      <c r="K1090" s="36"/>
      <c r="L1090" s="32"/>
      <c r="M1090" s="32"/>
      <c r="N1090" s="35"/>
      <c r="O1090" s="4"/>
      <c r="P1090" s="32"/>
    </row>
    <row r="1091" spans="9:16" customFormat="1">
      <c r="I1091" s="32"/>
      <c r="J1091" s="32"/>
      <c r="K1091" s="36"/>
      <c r="L1091" s="32"/>
      <c r="M1091" s="32"/>
      <c r="N1091" s="35"/>
      <c r="O1091" s="4"/>
      <c r="P1091" s="32"/>
    </row>
    <row r="1092" spans="9:16" customFormat="1">
      <c r="I1092" s="32"/>
      <c r="J1092" s="32"/>
      <c r="K1092" s="36"/>
      <c r="L1092" s="32"/>
      <c r="M1092" s="32"/>
      <c r="N1092" s="35"/>
      <c r="O1092" s="4"/>
      <c r="P1092" s="32"/>
    </row>
    <row r="1093" spans="9:16" customFormat="1">
      <c r="I1093" s="32"/>
      <c r="J1093" s="32"/>
      <c r="K1093" s="36"/>
      <c r="L1093" s="32"/>
      <c r="M1093" s="32"/>
      <c r="N1093" s="35"/>
      <c r="O1093" s="4"/>
      <c r="P1093" s="32"/>
    </row>
    <row r="1094" spans="9:16" customFormat="1">
      <c r="I1094" s="32"/>
      <c r="J1094" s="32"/>
      <c r="K1094" s="36"/>
      <c r="L1094" s="32"/>
      <c r="M1094" s="32"/>
      <c r="N1094" s="35"/>
      <c r="O1094" s="4"/>
      <c r="P1094" s="32"/>
    </row>
    <row r="1095" spans="9:16" customFormat="1">
      <c r="I1095" s="32"/>
      <c r="J1095" s="32"/>
      <c r="K1095" s="36"/>
      <c r="L1095" s="32"/>
      <c r="M1095" s="32"/>
      <c r="N1095" s="35"/>
      <c r="O1095" s="4"/>
      <c r="P1095" s="32"/>
    </row>
    <row r="1096" spans="9:16" customFormat="1">
      <c r="I1096" s="32"/>
      <c r="J1096" s="32"/>
      <c r="K1096" s="36"/>
      <c r="L1096" s="32"/>
      <c r="M1096" s="32"/>
      <c r="N1096" s="35"/>
      <c r="O1096" s="4"/>
      <c r="P1096" s="32"/>
    </row>
    <row r="1097" spans="9:16" customFormat="1">
      <c r="I1097" s="32"/>
      <c r="J1097" s="32"/>
      <c r="K1097" s="36"/>
      <c r="L1097" s="32"/>
      <c r="M1097" s="32"/>
      <c r="N1097" s="35"/>
      <c r="O1097" s="4"/>
      <c r="P1097" s="32"/>
    </row>
    <row r="1098" spans="9:16" customFormat="1">
      <c r="I1098" s="32"/>
      <c r="J1098" s="32"/>
      <c r="K1098" s="36"/>
      <c r="L1098" s="32"/>
      <c r="M1098" s="32"/>
      <c r="N1098" s="35"/>
      <c r="O1098" s="4"/>
      <c r="P1098" s="32"/>
    </row>
    <row r="1099" spans="9:16" customFormat="1">
      <c r="I1099" s="32"/>
      <c r="J1099" s="32"/>
      <c r="K1099" s="36"/>
      <c r="L1099" s="32"/>
      <c r="M1099" s="32"/>
      <c r="N1099" s="35"/>
      <c r="O1099" s="4"/>
      <c r="P1099" s="32"/>
    </row>
    <row r="1100" spans="9:16" customFormat="1">
      <c r="I1100" s="32"/>
      <c r="J1100" s="32"/>
      <c r="K1100" s="36"/>
      <c r="L1100" s="32"/>
      <c r="M1100" s="32"/>
      <c r="N1100" s="35"/>
      <c r="O1100" s="4"/>
      <c r="P1100" s="32"/>
    </row>
    <row r="1101" spans="9:16" customFormat="1">
      <c r="I1101" s="32"/>
      <c r="J1101" s="32"/>
      <c r="K1101" s="36"/>
      <c r="L1101" s="32"/>
      <c r="M1101" s="32"/>
      <c r="N1101" s="35"/>
      <c r="O1101" s="4"/>
      <c r="P1101" s="32"/>
    </row>
    <row r="1102" spans="9:16" customFormat="1">
      <c r="I1102" s="32"/>
      <c r="J1102" s="32"/>
      <c r="K1102" s="36"/>
      <c r="L1102" s="32"/>
      <c r="M1102" s="32"/>
      <c r="N1102" s="35"/>
      <c r="O1102" s="4"/>
      <c r="P1102" s="32"/>
    </row>
    <row r="1103" spans="9:16" customFormat="1">
      <c r="I1103" s="32"/>
      <c r="J1103" s="32"/>
      <c r="K1103" s="36"/>
      <c r="L1103" s="32"/>
      <c r="M1103" s="32"/>
      <c r="N1103" s="35"/>
      <c r="O1103" s="4"/>
      <c r="P1103" s="32"/>
    </row>
    <row r="1104" spans="9:16" customFormat="1">
      <c r="I1104" s="32"/>
      <c r="J1104" s="32"/>
      <c r="K1104" s="36"/>
      <c r="L1104" s="32"/>
      <c r="M1104" s="32"/>
      <c r="N1104" s="35"/>
      <c r="O1104" s="4"/>
      <c r="P1104" s="32"/>
    </row>
    <row r="1105" spans="9:16" customFormat="1">
      <c r="I1105" s="32"/>
      <c r="J1105" s="32"/>
      <c r="K1105" s="36"/>
      <c r="L1105" s="32"/>
      <c r="M1105" s="32"/>
      <c r="N1105" s="35"/>
      <c r="O1105" s="4"/>
      <c r="P1105" s="32"/>
    </row>
    <row r="1106" spans="9:16" customFormat="1">
      <c r="I1106" s="32"/>
      <c r="J1106" s="32"/>
      <c r="K1106" s="36"/>
      <c r="L1106" s="32"/>
      <c r="M1106" s="32"/>
      <c r="N1106" s="35"/>
      <c r="O1106" s="4"/>
      <c r="P1106" s="32"/>
    </row>
    <row r="1107" spans="9:16" customFormat="1">
      <c r="I1107" s="32"/>
      <c r="J1107" s="32"/>
      <c r="K1107" s="36"/>
      <c r="L1107" s="32"/>
      <c r="M1107" s="32"/>
      <c r="N1107" s="35"/>
      <c r="O1107" s="4"/>
      <c r="P1107" s="32"/>
    </row>
    <row r="1108" spans="9:16" customFormat="1">
      <c r="I1108" s="32"/>
      <c r="J1108" s="32"/>
      <c r="K1108" s="36"/>
      <c r="L1108" s="32"/>
      <c r="M1108" s="32"/>
      <c r="N1108" s="35"/>
      <c r="O1108" s="4"/>
      <c r="P1108" s="32"/>
    </row>
    <row r="1109" spans="9:16" customFormat="1">
      <c r="I1109" s="32"/>
      <c r="J1109" s="32"/>
      <c r="K1109" s="36"/>
      <c r="L1109" s="32"/>
      <c r="M1109" s="32"/>
      <c r="N1109" s="35"/>
      <c r="O1109" s="4"/>
      <c r="P1109" s="32"/>
    </row>
    <row r="1110" spans="9:16" customFormat="1">
      <c r="I1110" s="32"/>
      <c r="J1110" s="32"/>
      <c r="K1110" s="36"/>
      <c r="L1110" s="32"/>
      <c r="M1110" s="32"/>
      <c r="N1110" s="35"/>
      <c r="O1110" s="4"/>
      <c r="P1110" s="32"/>
    </row>
    <row r="1111" spans="9:16" customFormat="1">
      <c r="I1111" s="32"/>
      <c r="J1111" s="32"/>
      <c r="K1111" s="36"/>
      <c r="L1111" s="32"/>
      <c r="M1111" s="32"/>
      <c r="N1111" s="35"/>
      <c r="O1111" s="4"/>
      <c r="P1111" s="32"/>
    </row>
    <row r="1112" spans="9:16" customFormat="1">
      <c r="I1112" s="32"/>
      <c r="J1112" s="32"/>
      <c r="K1112" s="36"/>
      <c r="L1112" s="32"/>
      <c r="M1112" s="32"/>
      <c r="N1112" s="35"/>
      <c r="O1112" s="4"/>
      <c r="P1112" s="32"/>
    </row>
    <row r="1113" spans="9:16" customFormat="1">
      <c r="I1113" s="32"/>
      <c r="J1113" s="32"/>
      <c r="K1113" s="36"/>
      <c r="L1113" s="32"/>
      <c r="M1113" s="32"/>
      <c r="N1113" s="35"/>
      <c r="O1113" s="4"/>
      <c r="P1113" s="32"/>
    </row>
    <row r="1114" spans="9:16" customFormat="1">
      <c r="I1114" s="32"/>
      <c r="J1114" s="32"/>
      <c r="K1114" s="36"/>
      <c r="L1114" s="32"/>
      <c r="M1114" s="32"/>
      <c r="N1114" s="35"/>
      <c r="O1114" s="4"/>
      <c r="P1114" s="32"/>
    </row>
    <row r="1115" spans="9:16" customFormat="1">
      <c r="I1115" s="32"/>
      <c r="J1115" s="32"/>
      <c r="K1115" s="36"/>
      <c r="L1115" s="32"/>
      <c r="M1115" s="32"/>
      <c r="N1115" s="35"/>
      <c r="O1115" s="4"/>
      <c r="P1115" s="32"/>
    </row>
    <row r="1116" spans="9:16" customFormat="1">
      <c r="I1116" s="32"/>
      <c r="J1116" s="32"/>
      <c r="K1116" s="36"/>
      <c r="L1116" s="32"/>
      <c r="M1116" s="32"/>
      <c r="N1116" s="35"/>
      <c r="O1116" s="4"/>
      <c r="P1116" s="32"/>
    </row>
    <row r="1117" spans="9:16" customFormat="1">
      <c r="I1117" s="32"/>
      <c r="J1117" s="32"/>
      <c r="K1117" s="36"/>
      <c r="L1117" s="32"/>
      <c r="M1117" s="32"/>
      <c r="N1117" s="35"/>
      <c r="O1117" s="4"/>
      <c r="P1117" s="32"/>
    </row>
    <row r="1118" spans="9:16" customFormat="1">
      <c r="I1118" s="32"/>
      <c r="J1118" s="32"/>
      <c r="K1118" s="36"/>
      <c r="L1118" s="32"/>
      <c r="M1118" s="32"/>
      <c r="N1118" s="35"/>
      <c r="O1118" s="4"/>
      <c r="P1118" s="32"/>
    </row>
    <row r="1119" spans="9:16" customFormat="1">
      <c r="I1119" s="32"/>
      <c r="J1119" s="32"/>
      <c r="K1119" s="36"/>
      <c r="L1119" s="32"/>
      <c r="M1119" s="32"/>
      <c r="N1119" s="35"/>
      <c r="O1119" s="4"/>
      <c r="P1119" s="32"/>
    </row>
    <row r="1120" spans="9:16" customFormat="1">
      <c r="I1120" s="32"/>
      <c r="J1120" s="32"/>
      <c r="K1120" s="36"/>
      <c r="L1120" s="32"/>
      <c r="M1120" s="32"/>
      <c r="N1120" s="35"/>
      <c r="O1120" s="4"/>
      <c r="P1120" s="32"/>
    </row>
    <row r="1121" spans="9:16" customFormat="1">
      <c r="I1121" s="32"/>
      <c r="J1121" s="32"/>
      <c r="K1121" s="36"/>
      <c r="L1121" s="32"/>
      <c r="M1121" s="32"/>
      <c r="N1121" s="35"/>
      <c r="O1121" s="4"/>
      <c r="P1121" s="32"/>
    </row>
    <row r="1122" spans="9:16" customFormat="1">
      <c r="I1122" s="32"/>
      <c r="J1122" s="32"/>
      <c r="K1122" s="36"/>
      <c r="L1122" s="32"/>
      <c r="M1122" s="32"/>
      <c r="N1122" s="35"/>
      <c r="O1122" s="4"/>
      <c r="P1122" s="32"/>
    </row>
    <row r="1123" spans="9:16" customFormat="1">
      <c r="I1123" s="32"/>
      <c r="J1123" s="32"/>
      <c r="K1123" s="36"/>
      <c r="L1123" s="32"/>
      <c r="M1123" s="32"/>
      <c r="N1123" s="35"/>
      <c r="O1123" s="4"/>
      <c r="P1123" s="32"/>
    </row>
    <row r="1124" spans="9:16" customFormat="1">
      <c r="I1124" s="32"/>
      <c r="J1124" s="32"/>
      <c r="K1124" s="36"/>
      <c r="L1124" s="32"/>
      <c r="M1124" s="32"/>
      <c r="N1124" s="35"/>
      <c r="O1124" s="4"/>
      <c r="P1124" s="32"/>
    </row>
    <row r="1125" spans="9:16" customFormat="1">
      <c r="I1125" s="32"/>
      <c r="J1125" s="32"/>
      <c r="K1125" s="36"/>
      <c r="L1125" s="32"/>
      <c r="M1125" s="32"/>
      <c r="N1125" s="35"/>
      <c r="O1125" s="4"/>
      <c r="P1125" s="32"/>
    </row>
    <row r="1126" spans="9:16" customFormat="1">
      <c r="I1126" s="32"/>
      <c r="J1126" s="32"/>
      <c r="K1126" s="36"/>
      <c r="L1126" s="32"/>
      <c r="M1126" s="32"/>
      <c r="N1126" s="35"/>
      <c r="O1126" s="4"/>
      <c r="P1126" s="32"/>
    </row>
    <row r="1127" spans="9:16" customFormat="1">
      <c r="I1127" s="32"/>
      <c r="J1127" s="32"/>
      <c r="K1127" s="36"/>
      <c r="L1127" s="32"/>
      <c r="M1127" s="32"/>
      <c r="N1127" s="35"/>
      <c r="O1127" s="4"/>
      <c r="P1127" s="32"/>
    </row>
    <row r="1128" spans="9:16" customFormat="1">
      <c r="I1128" s="32"/>
      <c r="J1128" s="32"/>
      <c r="K1128" s="36"/>
      <c r="L1128" s="32"/>
      <c r="M1128" s="32"/>
      <c r="N1128" s="35"/>
      <c r="O1128" s="4"/>
      <c r="P1128" s="32"/>
    </row>
    <row r="1129" spans="9:16" customFormat="1">
      <c r="I1129" s="32"/>
      <c r="J1129" s="32"/>
      <c r="K1129" s="36"/>
      <c r="L1129" s="32"/>
      <c r="M1129" s="32"/>
      <c r="N1129" s="35"/>
      <c r="O1129" s="4"/>
      <c r="P1129" s="32"/>
    </row>
    <row r="1130" spans="9:16" customFormat="1">
      <c r="I1130" s="32"/>
      <c r="J1130" s="32"/>
      <c r="K1130" s="36"/>
      <c r="L1130" s="32"/>
      <c r="M1130" s="32"/>
      <c r="N1130" s="35"/>
      <c r="O1130" s="4"/>
      <c r="P1130" s="32"/>
    </row>
    <row r="1131" spans="9:16" customFormat="1">
      <c r="I1131" s="32"/>
      <c r="J1131" s="32"/>
      <c r="K1131" s="36"/>
      <c r="L1131" s="32"/>
      <c r="M1131" s="32"/>
      <c r="N1131" s="35"/>
      <c r="O1131" s="4"/>
      <c r="P1131" s="32"/>
    </row>
    <row r="1132" spans="9:16" customFormat="1">
      <c r="I1132" s="32"/>
      <c r="J1132" s="32"/>
      <c r="K1132" s="36"/>
      <c r="L1132" s="32"/>
      <c r="M1132" s="32"/>
      <c r="N1132" s="35"/>
      <c r="O1132" s="4"/>
      <c r="P1132" s="32"/>
    </row>
    <row r="1133" spans="9:16" customFormat="1">
      <c r="I1133" s="32"/>
      <c r="J1133" s="32"/>
      <c r="K1133" s="36"/>
      <c r="L1133" s="32"/>
      <c r="M1133" s="32"/>
      <c r="N1133" s="35"/>
      <c r="O1133" s="4"/>
      <c r="P1133" s="32"/>
    </row>
    <row r="1134" spans="9:16" customFormat="1">
      <c r="I1134" s="32"/>
      <c r="J1134" s="32"/>
      <c r="K1134" s="36"/>
      <c r="L1134" s="32"/>
      <c r="M1134" s="32"/>
      <c r="N1134" s="35"/>
      <c r="O1134" s="4"/>
      <c r="P1134" s="32"/>
    </row>
    <row r="1135" spans="9:16" customFormat="1">
      <c r="I1135" s="32"/>
      <c r="J1135" s="32"/>
      <c r="K1135" s="36"/>
      <c r="L1135" s="32"/>
      <c r="M1135" s="32"/>
      <c r="N1135" s="35"/>
      <c r="O1135" s="4"/>
      <c r="P1135" s="32"/>
    </row>
    <row r="1136" spans="9:16" customFormat="1">
      <c r="I1136" s="32"/>
      <c r="J1136" s="32"/>
      <c r="K1136" s="36"/>
      <c r="L1136" s="32"/>
      <c r="M1136" s="32"/>
      <c r="N1136" s="35"/>
      <c r="O1136" s="4"/>
      <c r="P1136" s="32"/>
    </row>
    <row r="1137" spans="9:16" customFormat="1">
      <c r="I1137" s="32"/>
      <c r="J1137" s="32"/>
      <c r="K1137" s="36"/>
      <c r="L1137" s="32"/>
      <c r="M1137" s="32"/>
      <c r="N1137" s="35"/>
      <c r="O1137" s="4"/>
      <c r="P1137" s="32"/>
    </row>
    <row r="1138" spans="9:16" customFormat="1">
      <c r="I1138" s="32"/>
      <c r="J1138" s="32"/>
      <c r="K1138" s="36"/>
      <c r="L1138" s="32"/>
      <c r="M1138" s="32"/>
      <c r="N1138" s="35"/>
      <c r="O1138" s="4"/>
      <c r="P1138" s="32"/>
    </row>
    <row r="1139" spans="9:16" customFormat="1">
      <c r="I1139" s="32"/>
      <c r="J1139" s="32"/>
      <c r="K1139" s="36"/>
      <c r="L1139" s="32"/>
      <c r="M1139" s="32"/>
      <c r="N1139" s="35"/>
      <c r="O1139" s="4"/>
      <c r="P1139" s="32"/>
    </row>
    <row r="1140" spans="9:16" customFormat="1">
      <c r="I1140" s="32"/>
      <c r="J1140" s="32"/>
      <c r="K1140" s="36"/>
      <c r="L1140" s="32"/>
      <c r="M1140" s="32"/>
      <c r="N1140" s="35"/>
      <c r="O1140" s="4"/>
      <c r="P1140" s="32"/>
    </row>
    <row r="1141" spans="9:16" customFormat="1">
      <c r="I1141" s="32"/>
      <c r="J1141" s="32"/>
      <c r="K1141" s="36"/>
      <c r="L1141" s="32"/>
      <c r="M1141" s="32"/>
      <c r="N1141" s="35"/>
      <c r="O1141" s="4"/>
      <c r="P1141" s="32"/>
    </row>
    <row r="1142" spans="9:16" customFormat="1">
      <c r="I1142" s="32"/>
      <c r="J1142" s="32"/>
      <c r="K1142" s="36"/>
      <c r="L1142" s="32"/>
      <c r="M1142" s="32"/>
      <c r="N1142" s="35"/>
      <c r="O1142" s="4"/>
      <c r="P1142" s="32"/>
    </row>
    <row r="1143" spans="9:16" customFormat="1">
      <c r="I1143" s="32"/>
      <c r="J1143" s="32"/>
      <c r="K1143" s="36"/>
      <c r="L1143" s="32"/>
      <c r="M1143" s="32"/>
      <c r="N1143" s="35"/>
      <c r="O1143" s="4"/>
      <c r="P1143" s="32"/>
    </row>
    <row r="1144" spans="9:16" customFormat="1">
      <c r="I1144" s="32"/>
      <c r="J1144" s="32"/>
      <c r="K1144" s="36"/>
      <c r="L1144" s="32"/>
      <c r="M1144" s="32"/>
      <c r="N1144" s="35"/>
      <c r="O1144" s="4"/>
      <c r="P1144" s="32"/>
    </row>
    <row r="1145" spans="9:16" customFormat="1">
      <c r="I1145" s="32"/>
      <c r="J1145" s="32"/>
      <c r="K1145" s="36"/>
      <c r="L1145" s="32"/>
      <c r="M1145" s="32"/>
      <c r="N1145" s="35"/>
      <c r="O1145" s="4"/>
      <c r="P1145" s="32"/>
    </row>
    <row r="1146" spans="9:16" customFormat="1">
      <c r="I1146" s="32"/>
      <c r="J1146" s="32"/>
      <c r="K1146" s="36"/>
      <c r="L1146" s="32"/>
      <c r="M1146" s="32"/>
      <c r="N1146" s="35"/>
      <c r="O1146" s="4"/>
      <c r="P1146" s="32"/>
    </row>
    <row r="1147" spans="9:16" customFormat="1">
      <c r="I1147" s="32"/>
      <c r="J1147" s="32"/>
      <c r="K1147" s="36"/>
      <c r="L1147" s="32"/>
      <c r="M1147" s="32"/>
      <c r="N1147" s="35"/>
      <c r="O1147" s="4"/>
      <c r="P1147" s="32"/>
    </row>
    <row r="1148" spans="9:16" customFormat="1">
      <c r="I1148" s="32"/>
      <c r="J1148" s="32"/>
      <c r="K1148" s="36"/>
      <c r="L1148" s="32"/>
      <c r="M1148" s="32"/>
      <c r="N1148" s="35"/>
      <c r="O1148" s="4"/>
      <c r="P1148" s="32"/>
    </row>
    <row r="1149" spans="9:16" customFormat="1">
      <c r="I1149" s="32"/>
      <c r="J1149" s="32"/>
      <c r="K1149" s="36"/>
      <c r="L1149" s="32"/>
      <c r="M1149" s="32"/>
      <c r="N1149" s="35"/>
      <c r="O1149" s="4"/>
      <c r="P1149" s="32"/>
    </row>
    <row r="1150" spans="9:16" customFormat="1">
      <c r="I1150" s="32"/>
      <c r="J1150" s="32"/>
      <c r="K1150" s="36"/>
      <c r="L1150" s="32"/>
      <c r="M1150" s="32"/>
      <c r="N1150" s="35"/>
      <c r="O1150" s="4"/>
      <c r="P1150" s="32"/>
    </row>
    <row r="1151" spans="9:16" customFormat="1">
      <c r="I1151" s="32"/>
      <c r="J1151" s="32"/>
      <c r="K1151" s="36"/>
      <c r="L1151" s="32"/>
      <c r="M1151" s="32"/>
      <c r="N1151" s="35"/>
      <c r="O1151" s="4"/>
      <c r="P1151" s="32"/>
    </row>
    <row r="1152" spans="9:16" customFormat="1">
      <c r="I1152" s="32"/>
      <c r="J1152" s="32"/>
      <c r="K1152" s="36"/>
      <c r="L1152" s="32"/>
      <c r="M1152" s="32"/>
      <c r="N1152" s="35"/>
      <c r="O1152" s="4"/>
      <c r="P1152" s="32"/>
    </row>
    <row r="1153" spans="9:16" customFormat="1">
      <c r="I1153" s="32"/>
      <c r="J1153" s="32"/>
      <c r="K1153" s="36"/>
      <c r="L1153" s="32"/>
      <c r="M1153" s="32"/>
      <c r="N1153" s="35"/>
      <c r="O1153" s="4"/>
      <c r="P1153" s="32"/>
    </row>
    <row r="1154" spans="9:16" customFormat="1">
      <c r="I1154" s="32"/>
      <c r="J1154" s="32"/>
      <c r="K1154" s="36"/>
      <c r="L1154" s="32"/>
      <c r="M1154" s="32"/>
      <c r="N1154" s="35"/>
      <c r="O1154" s="4"/>
      <c r="P1154" s="32"/>
    </row>
    <row r="1155" spans="9:16" customFormat="1">
      <c r="I1155" s="32"/>
      <c r="J1155" s="32"/>
      <c r="K1155" s="36"/>
      <c r="L1155" s="32"/>
      <c r="M1155" s="32"/>
      <c r="N1155" s="35"/>
      <c r="O1155" s="4"/>
      <c r="P1155" s="32"/>
    </row>
    <row r="1156" spans="9:16" customFormat="1">
      <c r="I1156" s="32"/>
      <c r="J1156" s="32"/>
      <c r="K1156" s="36"/>
      <c r="L1156" s="32"/>
      <c r="M1156" s="32"/>
      <c r="N1156" s="35"/>
      <c r="O1156" s="4"/>
      <c r="P1156" s="32"/>
    </row>
    <row r="1157" spans="9:16" customFormat="1">
      <c r="I1157" s="32"/>
      <c r="J1157" s="32"/>
      <c r="K1157" s="36"/>
      <c r="L1157" s="32"/>
      <c r="M1157" s="32"/>
      <c r="N1157" s="35"/>
      <c r="O1157" s="4"/>
      <c r="P1157" s="32"/>
    </row>
    <row r="1158" spans="9:16" customFormat="1">
      <c r="I1158" s="32"/>
      <c r="J1158" s="32"/>
      <c r="K1158" s="36"/>
      <c r="L1158" s="32"/>
      <c r="M1158" s="32"/>
      <c r="N1158" s="35"/>
      <c r="O1158" s="4"/>
      <c r="P1158" s="32"/>
    </row>
    <row r="1159" spans="9:16" customFormat="1">
      <c r="I1159" s="32"/>
      <c r="J1159" s="32"/>
      <c r="K1159" s="36"/>
      <c r="L1159" s="32"/>
      <c r="M1159" s="32"/>
      <c r="N1159" s="35"/>
      <c r="O1159" s="4"/>
      <c r="P1159" s="32"/>
    </row>
    <row r="1160" spans="9:16" customFormat="1">
      <c r="I1160" s="32"/>
      <c r="J1160" s="32"/>
      <c r="K1160" s="36"/>
      <c r="L1160" s="32"/>
      <c r="M1160" s="32"/>
      <c r="N1160" s="35"/>
      <c r="O1160" s="4"/>
      <c r="P1160" s="32"/>
    </row>
    <row r="1161" spans="9:16" customFormat="1">
      <c r="I1161" s="32"/>
      <c r="J1161" s="32"/>
      <c r="K1161" s="36"/>
      <c r="L1161" s="32"/>
      <c r="M1161" s="32"/>
      <c r="N1161" s="35"/>
      <c r="O1161" s="4"/>
      <c r="P1161" s="32"/>
    </row>
    <row r="1162" spans="9:16" customFormat="1">
      <c r="I1162" s="32"/>
      <c r="J1162" s="32"/>
      <c r="K1162" s="36"/>
      <c r="L1162" s="32"/>
      <c r="M1162" s="32"/>
      <c r="N1162" s="35"/>
      <c r="O1162" s="4"/>
      <c r="P1162" s="32"/>
    </row>
    <row r="1163" spans="9:16" customFormat="1">
      <c r="I1163" s="32"/>
      <c r="J1163" s="32"/>
      <c r="K1163" s="36"/>
      <c r="L1163" s="32"/>
      <c r="M1163" s="32"/>
      <c r="N1163" s="35"/>
      <c r="O1163" s="4"/>
      <c r="P1163" s="32"/>
    </row>
    <row r="1164" spans="9:16" customFormat="1">
      <c r="I1164" s="32"/>
      <c r="J1164" s="32"/>
      <c r="K1164" s="36"/>
      <c r="L1164" s="32"/>
      <c r="M1164" s="32"/>
      <c r="N1164" s="35"/>
      <c r="O1164" s="4"/>
      <c r="P1164" s="32"/>
    </row>
    <row r="1165" spans="9:16" customFormat="1">
      <c r="I1165" s="32"/>
      <c r="J1165" s="32"/>
      <c r="K1165" s="36"/>
      <c r="L1165" s="32"/>
      <c r="M1165" s="32"/>
      <c r="N1165" s="35"/>
      <c r="O1165" s="4"/>
      <c r="P1165" s="32"/>
    </row>
    <row r="1166" spans="9:16" customFormat="1">
      <c r="I1166" s="32"/>
      <c r="J1166" s="32"/>
      <c r="K1166" s="36"/>
      <c r="L1166" s="32"/>
      <c r="M1166" s="32"/>
      <c r="N1166" s="35"/>
      <c r="O1166" s="4"/>
      <c r="P1166" s="32"/>
    </row>
    <row r="1167" spans="9:16" customFormat="1">
      <c r="I1167" s="32"/>
      <c r="J1167" s="32"/>
      <c r="K1167" s="36"/>
      <c r="L1167" s="32"/>
      <c r="M1167" s="32"/>
      <c r="N1167" s="35"/>
      <c r="O1167" s="4"/>
      <c r="P1167" s="32"/>
    </row>
    <row r="1168" spans="9:16" customFormat="1">
      <c r="I1168" s="32"/>
      <c r="J1168" s="32"/>
      <c r="K1168" s="36"/>
      <c r="L1168" s="32"/>
      <c r="M1168" s="32"/>
      <c r="N1168" s="35"/>
      <c r="O1168" s="4"/>
      <c r="P1168" s="32"/>
    </row>
    <row r="1169" spans="9:16" customFormat="1">
      <c r="I1169" s="32"/>
      <c r="J1169" s="32"/>
      <c r="K1169" s="36"/>
      <c r="L1169" s="32"/>
      <c r="M1169" s="32"/>
      <c r="N1169" s="35"/>
      <c r="O1169" s="4"/>
      <c r="P1169" s="32"/>
    </row>
    <row r="1170" spans="9:16" customFormat="1">
      <c r="I1170" s="32"/>
      <c r="J1170" s="32"/>
      <c r="K1170" s="36"/>
      <c r="L1170" s="32"/>
      <c r="M1170" s="32"/>
      <c r="N1170" s="35"/>
      <c r="O1170" s="4"/>
      <c r="P1170" s="32"/>
    </row>
    <row r="1171" spans="9:16" customFormat="1">
      <c r="I1171" s="32"/>
      <c r="J1171" s="32"/>
      <c r="K1171" s="36"/>
      <c r="L1171" s="32"/>
      <c r="M1171" s="32"/>
      <c r="N1171" s="35"/>
      <c r="O1171" s="4"/>
      <c r="P1171" s="32"/>
    </row>
    <row r="1172" spans="9:16" customFormat="1">
      <c r="I1172" s="32"/>
      <c r="J1172" s="32"/>
      <c r="K1172" s="36"/>
      <c r="L1172" s="32"/>
      <c r="M1172" s="32"/>
      <c r="N1172" s="35"/>
      <c r="O1172" s="4"/>
      <c r="P1172" s="32"/>
    </row>
    <row r="1173" spans="9:16" customFormat="1">
      <c r="I1173" s="32"/>
      <c r="J1173" s="32"/>
      <c r="K1173" s="36"/>
      <c r="L1173" s="32"/>
      <c r="M1173" s="32"/>
      <c r="N1173" s="35"/>
      <c r="O1173" s="4"/>
      <c r="P1173" s="32"/>
    </row>
    <row r="1174" spans="9:16" customFormat="1">
      <c r="I1174" s="32"/>
      <c r="J1174" s="32"/>
      <c r="K1174" s="36"/>
      <c r="L1174" s="32"/>
      <c r="M1174" s="32"/>
      <c r="N1174" s="35"/>
      <c r="O1174" s="4"/>
      <c r="P1174" s="32"/>
    </row>
    <row r="1175" spans="9:16" customFormat="1">
      <c r="I1175" s="32"/>
      <c r="J1175" s="32"/>
      <c r="K1175" s="36"/>
      <c r="L1175" s="32"/>
      <c r="M1175" s="32"/>
      <c r="N1175" s="35"/>
      <c r="O1175" s="4"/>
      <c r="P1175" s="32"/>
    </row>
    <row r="1176" spans="9:16" customFormat="1">
      <c r="I1176" s="32"/>
      <c r="J1176" s="32"/>
      <c r="K1176" s="36"/>
      <c r="L1176" s="32"/>
      <c r="M1176" s="32"/>
      <c r="N1176" s="35"/>
      <c r="O1176" s="4"/>
      <c r="P1176" s="32"/>
    </row>
    <row r="1177" spans="9:16" customFormat="1">
      <c r="I1177" s="32"/>
      <c r="J1177" s="32"/>
      <c r="K1177" s="36"/>
      <c r="L1177" s="32"/>
      <c r="M1177" s="32"/>
      <c r="N1177" s="35"/>
      <c r="O1177" s="4"/>
      <c r="P1177" s="32"/>
    </row>
    <row r="1178" spans="9:16" customFormat="1">
      <c r="I1178" s="32"/>
      <c r="J1178" s="32"/>
      <c r="K1178" s="36"/>
      <c r="L1178" s="32"/>
      <c r="M1178" s="32"/>
      <c r="N1178" s="35"/>
      <c r="O1178" s="4"/>
      <c r="P1178" s="32"/>
    </row>
    <row r="1179" spans="9:16" customFormat="1">
      <c r="I1179" s="32"/>
      <c r="J1179" s="32"/>
      <c r="K1179" s="36"/>
      <c r="L1179" s="32"/>
      <c r="M1179" s="32"/>
      <c r="N1179" s="35"/>
      <c r="O1179" s="4"/>
      <c r="P1179" s="32"/>
    </row>
    <row r="1180" spans="9:16" customFormat="1">
      <c r="I1180" s="32"/>
      <c r="J1180" s="32"/>
      <c r="K1180" s="36"/>
      <c r="L1180" s="32"/>
      <c r="M1180" s="32"/>
      <c r="N1180" s="35"/>
      <c r="O1180" s="4"/>
      <c r="P1180" s="32"/>
    </row>
    <row r="1181" spans="9:16" customFormat="1">
      <c r="I1181" s="32"/>
      <c r="J1181" s="32"/>
      <c r="K1181" s="36"/>
      <c r="L1181" s="32"/>
      <c r="M1181" s="32"/>
      <c r="N1181" s="35"/>
      <c r="O1181" s="4"/>
      <c r="P1181" s="32"/>
    </row>
    <row r="1182" spans="9:16" customFormat="1">
      <c r="I1182" s="32"/>
      <c r="J1182" s="32"/>
      <c r="K1182" s="36"/>
      <c r="L1182" s="32"/>
      <c r="M1182" s="32"/>
      <c r="N1182" s="35"/>
      <c r="O1182" s="4"/>
      <c r="P1182" s="32"/>
    </row>
    <row r="1183" spans="9:16" customFormat="1">
      <c r="I1183" s="32"/>
      <c r="J1183" s="32"/>
      <c r="K1183" s="36"/>
      <c r="L1183" s="32"/>
      <c r="M1183" s="32"/>
      <c r="N1183" s="35"/>
      <c r="O1183" s="4"/>
      <c r="P1183" s="32"/>
    </row>
    <row r="1184" spans="9:16" customFormat="1">
      <c r="I1184" s="32"/>
      <c r="J1184" s="32"/>
      <c r="K1184" s="36"/>
      <c r="L1184" s="32"/>
      <c r="M1184" s="32"/>
      <c r="N1184" s="35"/>
      <c r="O1184" s="4"/>
      <c r="P1184" s="32"/>
    </row>
    <row r="1185" spans="9:16" customFormat="1">
      <c r="I1185" s="32"/>
      <c r="J1185" s="32"/>
      <c r="K1185" s="36"/>
      <c r="L1185" s="32"/>
      <c r="M1185" s="32"/>
      <c r="N1185" s="35"/>
      <c r="O1185" s="4"/>
      <c r="P1185" s="32"/>
    </row>
    <row r="1186" spans="9:16" customFormat="1">
      <c r="I1186" s="32"/>
      <c r="J1186" s="32"/>
      <c r="K1186" s="36"/>
      <c r="L1186" s="32"/>
      <c r="M1186" s="32"/>
      <c r="N1186" s="35"/>
      <c r="O1186" s="4"/>
      <c r="P1186" s="32"/>
    </row>
    <row r="1187" spans="9:16" customFormat="1">
      <c r="I1187" s="32"/>
      <c r="J1187" s="32"/>
      <c r="K1187" s="36"/>
      <c r="L1187" s="32"/>
      <c r="M1187" s="32"/>
      <c r="N1187" s="35"/>
      <c r="O1187" s="4"/>
      <c r="P1187" s="32"/>
    </row>
    <row r="1188" spans="9:16" customFormat="1">
      <c r="I1188" s="32"/>
      <c r="J1188" s="32"/>
      <c r="K1188" s="36"/>
      <c r="L1188" s="32"/>
      <c r="M1188" s="32"/>
      <c r="N1188" s="35"/>
      <c r="O1188" s="4"/>
      <c r="P1188" s="32"/>
    </row>
    <row r="1189" spans="9:16" customFormat="1">
      <c r="I1189" s="32"/>
      <c r="J1189" s="32"/>
      <c r="K1189" s="36"/>
      <c r="L1189" s="32"/>
      <c r="M1189" s="32"/>
      <c r="N1189" s="35"/>
      <c r="O1189" s="4"/>
      <c r="P1189" s="32"/>
    </row>
    <row r="1190" spans="9:16" customFormat="1">
      <c r="I1190" s="32"/>
      <c r="J1190" s="32"/>
      <c r="K1190" s="36"/>
      <c r="L1190" s="32"/>
      <c r="M1190" s="32"/>
      <c r="N1190" s="35"/>
      <c r="O1190" s="4"/>
      <c r="P1190" s="32"/>
    </row>
    <row r="1191" spans="9:16" customFormat="1">
      <c r="I1191" s="32"/>
      <c r="J1191" s="32"/>
      <c r="K1191" s="36"/>
      <c r="L1191" s="32"/>
      <c r="M1191" s="32"/>
      <c r="N1191" s="35"/>
      <c r="O1191" s="4"/>
      <c r="P1191" s="32"/>
    </row>
    <row r="1192" spans="9:16" customFormat="1">
      <c r="I1192" s="32"/>
      <c r="J1192" s="32"/>
      <c r="K1192" s="36"/>
      <c r="L1192" s="32"/>
      <c r="M1192" s="32"/>
      <c r="N1192" s="35"/>
      <c r="O1192" s="4"/>
      <c r="P1192" s="32"/>
    </row>
    <row r="1193" spans="9:16" customFormat="1">
      <c r="I1193" s="32"/>
      <c r="J1193" s="32"/>
      <c r="K1193" s="36"/>
      <c r="L1193" s="32"/>
      <c r="M1193" s="32"/>
      <c r="N1193" s="35"/>
      <c r="O1193" s="4"/>
      <c r="P1193" s="32"/>
    </row>
    <row r="1194" spans="9:16" customFormat="1">
      <c r="I1194" s="32"/>
      <c r="J1194" s="32"/>
      <c r="K1194" s="36"/>
      <c r="L1194" s="32"/>
      <c r="M1194" s="32"/>
      <c r="N1194" s="35"/>
      <c r="O1194" s="4"/>
      <c r="P1194" s="32"/>
    </row>
    <row r="1195" spans="9:16" customFormat="1">
      <c r="I1195" s="32"/>
      <c r="J1195" s="32"/>
      <c r="K1195" s="36"/>
      <c r="L1195" s="32"/>
      <c r="M1195" s="32"/>
      <c r="N1195" s="35"/>
      <c r="O1195" s="4"/>
      <c r="P1195" s="32"/>
    </row>
    <row r="1196" spans="9:16" customFormat="1">
      <c r="I1196" s="32"/>
      <c r="J1196" s="32"/>
      <c r="K1196" s="36"/>
      <c r="L1196" s="32"/>
      <c r="M1196" s="32"/>
      <c r="N1196" s="35"/>
      <c r="O1196" s="4"/>
      <c r="P1196" s="32"/>
    </row>
    <row r="1197" spans="9:16" customFormat="1">
      <c r="I1197" s="32"/>
      <c r="J1197" s="32"/>
      <c r="K1197" s="36"/>
      <c r="L1197" s="32"/>
      <c r="M1197" s="32"/>
      <c r="N1197" s="35"/>
      <c r="O1197" s="4"/>
      <c r="P1197" s="32"/>
    </row>
    <row r="1198" spans="9:16" customFormat="1">
      <c r="I1198" s="32"/>
      <c r="J1198" s="32"/>
      <c r="K1198" s="36"/>
      <c r="L1198" s="32"/>
      <c r="M1198" s="32"/>
      <c r="N1198" s="35"/>
      <c r="O1198" s="4"/>
      <c r="P1198" s="32"/>
    </row>
    <row r="1199" spans="9:16" customFormat="1">
      <c r="I1199" s="32"/>
      <c r="J1199" s="32"/>
      <c r="K1199" s="36"/>
      <c r="L1199" s="32"/>
      <c r="M1199" s="32"/>
      <c r="N1199" s="35"/>
      <c r="O1199" s="4"/>
      <c r="P1199" s="32"/>
    </row>
    <row r="1200" spans="9:16" customFormat="1">
      <c r="I1200" s="32"/>
      <c r="J1200" s="32"/>
      <c r="K1200" s="36"/>
      <c r="L1200" s="32"/>
      <c r="M1200" s="32"/>
      <c r="N1200" s="35"/>
      <c r="O1200" s="4"/>
      <c r="P1200" s="32"/>
    </row>
    <row r="1201" spans="9:16" customFormat="1">
      <c r="I1201" s="32"/>
      <c r="J1201" s="32"/>
      <c r="K1201" s="36"/>
      <c r="L1201" s="32"/>
      <c r="M1201" s="32"/>
      <c r="N1201" s="35"/>
      <c r="O1201" s="4"/>
      <c r="P1201" s="32"/>
    </row>
    <row r="1202" spans="9:16" customFormat="1">
      <c r="I1202" s="32"/>
      <c r="J1202" s="32"/>
      <c r="K1202" s="36"/>
      <c r="L1202" s="32"/>
      <c r="M1202" s="32"/>
      <c r="N1202" s="35"/>
      <c r="O1202" s="4"/>
      <c r="P1202" s="32"/>
    </row>
    <row r="1203" spans="9:16" customFormat="1">
      <c r="I1203" s="32"/>
      <c r="J1203" s="32"/>
      <c r="K1203" s="36"/>
      <c r="L1203" s="32"/>
      <c r="M1203" s="32"/>
      <c r="N1203" s="35"/>
      <c r="O1203" s="4"/>
      <c r="P1203" s="32"/>
    </row>
    <row r="1204" spans="9:16" customFormat="1">
      <c r="I1204" s="32"/>
      <c r="J1204" s="32"/>
      <c r="K1204" s="36"/>
      <c r="L1204" s="32"/>
      <c r="M1204" s="32"/>
      <c r="N1204" s="35"/>
      <c r="O1204" s="4"/>
      <c r="P1204" s="32"/>
    </row>
    <row r="1205" spans="9:16" customFormat="1">
      <c r="I1205" s="32"/>
      <c r="J1205" s="32"/>
      <c r="K1205" s="36"/>
      <c r="L1205" s="32"/>
      <c r="M1205" s="32"/>
      <c r="N1205" s="35"/>
      <c r="O1205" s="4"/>
      <c r="P1205" s="32"/>
    </row>
    <row r="1206" spans="9:16" customFormat="1">
      <c r="I1206" s="32"/>
      <c r="J1206" s="32"/>
      <c r="K1206" s="36"/>
      <c r="L1206" s="32"/>
      <c r="M1206" s="32"/>
      <c r="N1206" s="35"/>
      <c r="O1206" s="4"/>
      <c r="P1206" s="32"/>
    </row>
    <row r="1207" spans="9:16" customFormat="1">
      <c r="I1207" s="32"/>
      <c r="J1207" s="32"/>
      <c r="K1207" s="36"/>
      <c r="L1207" s="32"/>
      <c r="M1207" s="32"/>
      <c r="N1207" s="35"/>
      <c r="O1207" s="4"/>
      <c r="P1207" s="32"/>
    </row>
    <row r="1208" spans="9:16" customFormat="1">
      <c r="I1208" s="32"/>
      <c r="J1208" s="32"/>
      <c r="K1208" s="36"/>
      <c r="L1208" s="32"/>
      <c r="M1208" s="32"/>
      <c r="N1208" s="35"/>
      <c r="O1208" s="4"/>
      <c r="P1208" s="32"/>
    </row>
    <row r="1209" spans="9:16" customFormat="1">
      <c r="I1209" s="32"/>
      <c r="J1209" s="32"/>
      <c r="K1209" s="36"/>
      <c r="L1209" s="32"/>
      <c r="M1209" s="32"/>
      <c r="N1209" s="35"/>
      <c r="O1209" s="4"/>
      <c r="P1209" s="32"/>
    </row>
    <row r="1210" spans="9:16" customFormat="1">
      <c r="I1210" s="32"/>
      <c r="J1210" s="32"/>
      <c r="K1210" s="36"/>
      <c r="L1210" s="32"/>
      <c r="M1210" s="32"/>
      <c r="N1210" s="35"/>
      <c r="O1210" s="4"/>
      <c r="P1210" s="32"/>
    </row>
    <row r="1211" spans="9:16" customFormat="1">
      <c r="I1211" s="32"/>
      <c r="J1211" s="32"/>
      <c r="K1211" s="36"/>
      <c r="L1211" s="32"/>
      <c r="M1211" s="32"/>
      <c r="N1211" s="35"/>
      <c r="O1211" s="4"/>
      <c r="P1211" s="32"/>
    </row>
    <row r="1212" spans="9:16" customFormat="1">
      <c r="I1212" s="32"/>
      <c r="J1212" s="32"/>
      <c r="K1212" s="36"/>
      <c r="L1212" s="32"/>
      <c r="M1212" s="32"/>
      <c r="N1212" s="35"/>
      <c r="O1212" s="4"/>
      <c r="P1212" s="32"/>
    </row>
    <row r="1213" spans="9:16" customFormat="1">
      <c r="I1213" s="32"/>
      <c r="J1213" s="32"/>
      <c r="K1213" s="36"/>
      <c r="L1213" s="32"/>
      <c r="M1213" s="32"/>
      <c r="N1213" s="35"/>
      <c r="O1213" s="4"/>
      <c r="P1213" s="32"/>
    </row>
    <row r="1214" spans="9:16" customFormat="1">
      <c r="I1214" s="32"/>
      <c r="J1214" s="32"/>
      <c r="K1214" s="36"/>
      <c r="L1214" s="32"/>
      <c r="M1214" s="32"/>
      <c r="N1214" s="35"/>
      <c r="O1214" s="4"/>
      <c r="P1214" s="32"/>
    </row>
    <row r="1215" spans="9:16" customFormat="1">
      <c r="I1215" s="32"/>
      <c r="J1215" s="32"/>
      <c r="K1215" s="36"/>
      <c r="L1215" s="32"/>
      <c r="M1215" s="32"/>
      <c r="N1215" s="35"/>
      <c r="O1215" s="4"/>
      <c r="P1215" s="32"/>
    </row>
    <row r="1216" spans="9:16" customFormat="1">
      <c r="I1216" s="32"/>
      <c r="J1216" s="32"/>
      <c r="K1216" s="36"/>
      <c r="L1216" s="32"/>
      <c r="M1216" s="32"/>
      <c r="N1216" s="35"/>
      <c r="O1216" s="4"/>
      <c r="P1216" s="32"/>
    </row>
    <row r="1217" spans="9:16" customFormat="1">
      <c r="I1217" s="32"/>
      <c r="J1217" s="32"/>
      <c r="K1217" s="36"/>
      <c r="L1217" s="32"/>
      <c r="M1217" s="32"/>
      <c r="N1217" s="35"/>
      <c r="O1217" s="4"/>
      <c r="P1217" s="32"/>
    </row>
    <row r="1218" spans="9:16" customFormat="1">
      <c r="I1218" s="32"/>
      <c r="J1218" s="32"/>
      <c r="K1218" s="36"/>
      <c r="L1218" s="32"/>
      <c r="M1218" s="32"/>
      <c r="N1218" s="35"/>
      <c r="O1218" s="4"/>
      <c r="P1218" s="32"/>
    </row>
    <row r="1219" spans="9:16" customFormat="1">
      <c r="I1219" s="32"/>
      <c r="J1219" s="32"/>
      <c r="K1219" s="36"/>
      <c r="L1219" s="32"/>
      <c r="M1219" s="32"/>
      <c r="N1219" s="35"/>
      <c r="O1219" s="4"/>
      <c r="P1219" s="32"/>
    </row>
    <row r="1220" spans="9:16" customFormat="1">
      <c r="I1220" s="32"/>
      <c r="J1220" s="32"/>
      <c r="K1220" s="36"/>
      <c r="L1220" s="32"/>
      <c r="M1220" s="32"/>
      <c r="N1220" s="35"/>
      <c r="O1220" s="4"/>
      <c r="P1220" s="32"/>
    </row>
    <row r="1221" spans="9:16" customFormat="1">
      <c r="I1221" s="32"/>
      <c r="J1221" s="32"/>
      <c r="K1221" s="36"/>
      <c r="L1221" s="32"/>
      <c r="M1221" s="32"/>
      <c r="N1221" s="35"/>
      <c r="O1221" s="4"/>
      <c r="P1221" s="32"/>
    </row>
    <row r="1222" spans="9:16" customFormat="1">
      <c r="I1222" s="32"/>
      <c r="J1222" s="32"/>
      <c r="K1222" s="36"/>
      <c r="L1222" s="32"/>
      <c r="M1222" s="32"/>
      <c r="N1222" s="35"/>
      <c r="O1222" s="4"/>
      <c r="P1222" s="32"/>
    </row>
    <row r="1223" spans="9:16" customFormat="1">
      <c r="I1223" s="32"/>
      <c r="J1223" s="32"/>
      <c r="K1223" s="36"/>
      <c r="L1223" s="32"/>
      <c r="M1223" s="32"/>
      <c r="N1223" s="35"/>
      <c r="O1223" s="4"/>
      <c r="P1223" s="32"/>
    </row>
    <row r="1224" spans="9:16" customFormat="1">
      <c r="I1224" s="32"/>
      <c r="J1224" s="32"/>
      <c r="K1224" s="36"/>
      <c r="L1224" s="32"/>
      <c r="M1224" s="32"/>
      <c r="N1224" s="35"/>
      <c r="O1224" s="4"/>
      <c r="P1224" s="32"/>
    </row>
    <row r="1225" spans="9:16" customFormat="1">
      <c r="I1225" s="32"/>
      <c r="J1225" s="32"/>
      <c r="K1225" s="36"/>
      <c r="L1225" s="32"/>
      <c r="M1225" s="32"/>
      <c r="N1225" s="35"/>
      <c r="O1225" s="4"/>
      <c r="P1225" s="32"/>
    </row>
    <row r="1226" spans="9:16" customFormat="1">
      <c r="I1226" s="32"/>
      <c r="J1226" s="32"/>
      <c r="K1226" s="36"/>
      <c r="L1226" s="32"/>
      <c r="M1226" s="32"/>
      <c r="N1226" s="35"/>
      <c r="O1226" s="4"/>
      <c r="P1226" s="32"/>
    </row>
    <row r="1227" spans="9:16" customFormat="1">
      <c r="I1227" s="32"/>
      <c r="J1227" s="32"/>
      <c r="K1227" s="36"/>
      <c r="L1227" s="32"/>
      <c r="M1227" s="32"/>
      <c r="N1227" s="35"/>
      <c r="O1227" s="4"/>
      <c r="P1227" s="32"/>
    </row>
    <row r="1228" spans="9:16" customFormat="1">
      <c r="I1228" s="32"/>
      <c r="J1228" s="32"/>
      <c r="K1228" s="36"/>
      <c r="L1228" s="32"/>
      <c r="M1228" s="32"/>
      <c r="N1228" s="35"/>
      <c r="O1228" s="4"/>
      <c r="P1228" s="32"/>
    </row>
    <row r="1229" spans="9:16" customFormat="1">
      <c r="I1229" s="32"/>
      <c r="J1229" s="32"/>
      <c r="K1229" s="36"/>
      <c r="L1229" s="32"/>
      <c r="M1229" s="32"/>
      <c r="N1229" s="35"/>
      <c r="O1229" s="4"/>
      <c r="P1229" s="32"/>
    </row>
    <row r="1230" spans="9:16" customFormat="1">
      <c r="I1230" s="32"/>
      <c r="J1230" s="32"/>
      <c r="K1230" s="36"/>
      <c r="L1230" s="32"/>
      <c r="M1230" s="32"/>
      <c r="N1230" s="35"/>
      <c r="O1230" s="4"/>
      <c r="P1230" s="32"/>
    </row>
    <row r="1231" spans="9:16" customFormat="1">
      <c r="I1231" s="32"/>
      <c r="J1231" s="32"/>
      <c r="K1231" s="36"/>
      <c r="L1231" s="32"/>
      <c r="M1231" s="32"/>
      <c r="N1231" s="35"/>
      <c r="O1231" s="4"/>
      <c r="P1231" s="32"/>
    </row>
    <row r="1232" spans="9:16" customFormat="1">
      <c r="I1232" s="32"/>
      <c r="J1232" s="32"/>
      <c r="K1232" s="36"/>
      <c r="L1232" s="32"/>
      <c r="M1232" s="32"/>
      <c r="N1232" s="35"/>
      <c r="O1232" s="4"/>
      <c r="P1232" s="32"/>
    </row>
    <row r="1233" spans="9:16" customFormat="1">
      <c r="I1233" s="32"/>
      <c r="J1233" s="32"/>
      <c r="K1233" s="36"/>
      <c r="L1233" s="32"/>
      <c r="M1233" s="32"/>
      <c r="N1233" s="35"/>
      <c r="O1233" s="4"/>
      <c r="P1233" s="32"/>
    </row>
    <row r="1234" spans="9:16" customFormat="1">
      <c r="I1234" s="32"/>
      <c r="J1234" s="32"/>
      <c r="K1234" s="36"/>
      <c r="L1234" s="32"/>
      <c r="M1234" s="32"/>
      <c r="N1234" s="35"/>
      <c r="O1234" s="4"/>
      <c r="P1234" s="32"/>
    </row>
    <row r="1235" spans="9:16" customFormat="1">
      <c r="I1235" s="32"/>
      <c r="J1235" s="32"/>
      <c r="K1235" s="36"/>
      <c r="L1235" s="32"/>
      <c r="M1235" s="32"/>
      <c r="N1235" s="35"/>
      <c r="O1235" s="4"/>
      <c r="P1235" s="32"/>
    </row>
    <row r="1236" spans="9:16" customFormat="1">
      <c r="I1236" s="32"/>
      <c r="J1236" s="32"/>
      <c r="K1236" s="36"/>
      <c r="L1236" s="32"/>
      <c r="M1236" s="32"/>
      <c r="N1236" s="35"/>
      <c r="O1236" s="4"/>
      <c r="P1236" s="32"/>
    </row>
    <row r="1237" spans="9:16" customFormat="1">
      <c r="I1237" s="32"/>
      <c r="J1237" s="32"/>
      <c r="K1237" s="36"/>
      <c r="L1237" s="32"/>
      <c r="M1237" s="32"/>
      <c r="N1237" s="35"/>
      <c r="O1237" s="4"/>
      <c r="P1237" s="32"/>
    </row>
    <row r="1238" spans="9:16" customFormat="1">
      <c r="I1238" s="32"/>
      <c r="J1238" s="32"/>
      <c r="K1238" s="36"/>
      <c r="L1238" s="32"/>
      <c r="M1238" s="32"/>
      <c r="N1238" s="35"/>
      <c r="O1238" s="4"/>
      <c r="P1238" s="32"/>
    </row>
    <row r="1239" spans="9:16" customFormat="1">
      <c r="I1239" s="32"/>
      <c r="J1239" s="32"/>
      <c r="K1239" s="36"/>
      <c r="L1239" s="32"/>
      <c r="M1239" s="32"/>
      <c r="N1239" s="35"/>
      <c r="O1239" s="4"/>
      <c r="P1239" s="32"/>
    </row>
    <row r="1240" spans="9:16" customFormat="1">
      <c r="I1240" s="32"/>
      <c r="J1240" s="32"/>
      <c r="K1240" s="36"/>
      <c r="L1240" s="32"/>
      <c r="M1240" s="32"/>
      <c r="N1240" s="35"/>
      <c r="O1240" s="4"/>
      <c r="P1240" s="32"/>
    </row>
    <row r="1241" spans="9:16" customFormat="1">
      <c r="I1241" s="32"/>
      <c r="J1241" s="32"/>
      <c r="K1241" s="36"/>
      <c r="L1241" s="32"/>
      <c r="M1241" s="32"/>
      <c r="N1241" s="35"/>
      <c r="O1241" s="4"/>
      <c r="P1241" s="32"/>
    </row>
    <row r="1242" spans="9:16" customFormat="1">
      <c r="I1242" s="32"/>
      <c r="J1242" s="32"/>
      <c r="K1242" s="36"/>
      <c r="L1242" s="32"/>
      <c r="M1242" s="32"/>
      <c r="N1242" s="35"/>
      <c r="O1242" s="4"/>
      <c r="P1242" s="32"/>
    </row>
    <row r="1243" spans="9:16" customFormat="1">
      <c r="I1243" s="32"/>
      <c r="J1243" s="32"/>
      <c r="K1243" s="36"/>
      <c r="L1243" s="32"/>
      <c r="M1243" s="32"/>
      <c r="N1243" s="35"/>
      <c r="O1243" s="4"/>
      <c r="P1243" s="32"/>
    </row>
    <row r="1244" spans="9:16" customFormat="1">
      <c r="I1244" s="32"/>
      <c r="J1244" s="32"/>
      <c r="K1244" s="36"/>
      <c r="L1244" s="32"/>
      <c r="M1244" s="32"/>
      <c r="N1244" s="35"/>
      <c r="O1244" s="4"/>
      <c r="P1244" s="32"/>
    </row>
    <row r="1245" spans="9:16" customFormat="1">
      <c r="I1245" s="32"/>
      <c r="J1245" s="32"/>
      <c r="K1245" s="36"/>
      <c r="L1245" s="32"/>
      <c r="M1245" s="32"/>
      <c r="N1245" s="35"/>
      <c r="O1245" s="4"/>
      <c r="P1245" s="32"/>
    </row>
    <row r="1246" spans="9:16" customFormat="1">
      <c r="I1246" s="32"/>
      <c r="J1246" s="32"/>
      <c r="K1246" s="36"/>
      <c r="L1246" s="32"/>
      <c r="M1246" s="32"/>
      <c r="N1246" s="35"/>
      <c r="O1246" s="4"/>
      <c r="P1246" s="32"/>
    </row>
    <row r="1247" spans="9:16" customFormat="1">
      <c r="I1247" s="32"/>
      <c r="J1247" s="32"/>
      <c r="K1247" s="36"/>
      <c r="L1247" s="32"/>
      <c r="M1247" s="32"/>
      <c r="N1247" s="35"/>
      <c r="O1247" s="4"/>
      <c r="P1247" s="32"/>
    </row>
    <row r="1248" spans="9:16" customFormat="1">
      <c r="I1248" s="32"/>
      <c r="J1248" s="32"/>
      <c r="K1248" s="36"/>
      <c r="L1248" s="32"/>
      <c r="M1248" s="32"/>
      <c r="N1248" s="35"/>
      <c r="O1248" s="4"/>
      <c r="P1248" s="32"/>
    </row>
    <row r="1249" spans="9:16" customFormat="1">
      <c r="I1249" s="32"/>
      <c r="J1249" s="32"/>
      <c r="K1249" s="36"/>
      <c r="L1249" s="32"/>
      <c r="M1249" s="32"/>
      <c r="N1249" s="35"/>
      <c r="O1249" s="4"/>
      <c r="P1249" s="32"/>
    </row>
    <row r="1250" spans="9:16" customFormat="1">
      <c r="I1250" s="32"/>
      <c r="J1250" s="32"/>
      <c r="K1250" s="36"/>
      <c r="L1250" s="32"/>
      <c r="M1250" s="32"/>
      <c r="N1250" s="35"/>
      <c r="O1250" s="4"/>
      <c r="P1250" s="32"/>
    </row>
    <row r="1251" spans="9:16" customFormat="1">
      <c r="I1251" s="32"/>
      <c r="J1251" s="32"/>
      <c r="K1251" s="36"/>
      <c r="L1251" s="32"/>
      <c r="M1251" s="32"/>
      <c r="N1251" s="35"/>
      <c r="O1251" s="4"/>
      <c r="P1251" s="32"/>
    </row>
    <row r="1252" spans="9:16" customFormat="1">
      <c r="I1252" s="32"/>
      <c r="J1252" s="32"/>
      <c r="K1252" s="36"/>
      <c r="L1252" s="32"/>
      <c r="M1252" s="32"/>
      <c r="N1252" s="35"/>
      <c r="O1252" s="4"/>
      <c r="P1252" s="32"/>
    </row>
    <row r="1253" spans="9:16" customFormat="1">
      <c r="I1253" s="32"/>
      <c r="J1253" s="32"/>
      <c r="K1253" s="36"/>
      <c r="L1253" s="32"/>
      <c r="M1253" s="32"/>
      <c r="N1253" s="35"/>
      <c r="O1253" s="4"/>
      <c r="P1253" s="32"/>
    </row>
    <row r="1254" spans="9:16" customFormat="1">
      <c r="I1254" s="32"/>
      <c r="J1254" s="32"/>
      <c r="K1254" s="36"/>
      <c r="L1254" s="32"/>
      <c r="M1254" s="32"/>
      <c r="N1254" s="35"/>
      <c r="O1254" s="4"/>
      <c r="P1254" s="32"/>
    </row>
    <row r="1255" spans="9:16" customFormat="1">
      <c r="I1255" s="32"/>
      <c r="J1255" s="32"/>
      <c r="K1255" s="36"/>
      <c r="L1255" s="32"/>
      <c r="M1255" s="32"/>
      <c r="N1255" s="35"/>
      <c r="O1255" s="4"/>
      <c r="P1255" s="32"/>
    </row>
    <row r="1256" spans="9:16" customFormat="1">
      <c r="I1256" s="32"/>
      <c r="J1256" s="32"/>
      <c r="K1256" s="36"/>
      <c r="L1256" s="32"/>
      <c r="M1256" s="32"/>
      <c r="N1256" s="35"/>
      <c r="O1256" s="4"/>
      <c r="P1256" s="32"/>
    </row>
    <row r="1257" spans="9:16" customFormat="1">
      <c r="I1257" s="32"/>
      <c r="J1257" s="32"/>
      <c r="K1257" s="36"/>
      <c r="L1257" s="32"/>
      <c r="M1257" s="32"/>
      <c r="N1257" s="35"/>
      <c r="O1257" s="4"/>
      <c r="P1257" s="32"/>
    </row>
    <row r="1258" spans="9:16" customFormat="1">
      <c r="I1258" s="32"/>
      <c r="J1258" s="32"/>
      <c r="K1258" s="36"/>
      <c r="L1258" s="32"/>
      <c r="M1258" s="32"/>
      <c r="N1258" s="35"/>
      <c r="O1258" s="4"/>
      <c r="P1258" s="32"/>
    </row>
    <row r="1259" spans="9:16" customFormat="1">
      <c r="I1259" s="32"/>
      <c r="J1259" s="32"/>
      <c r="K1259" s="36"/>
      <c r="L1259" s="32"/>
      <c r="M1259" s="32"/>
      <c r="N1259" s="35"/>
      <c r="O1259" s="4"/>
      <c r="P1259" s="32"/>
    </row>
    <row r="1260" spans="9:16" customFormat="1">
      <c r="I1260" s="32"/>
      <c r="J1260" s="32"/>
      <c r="K1260" s="36"/>
      <c r="L1260" s="32"/>
      <c r="M1260" s="32"/>
      <c r="N1260" s="35"/>
      <c r="O1260" s="4"/>
      <c r="P1260" s="32"/>
    </row>
    <row r="1261" spans="9:16" customFormat="1">
      <c r="I1261" s="32"/>
      <c r="J1261" s="32"/>
      <c r="K1261" s="36"/>
      <c r="L1261" s="32"/>
      <c r="M1261" s="32"/>
      <c r="N1261" s="35"/>
      <c r="O1261" s="4"/>
      <c r="P1261" s="32"/>
    </row>
    <row r="1262" spans="9:16" customFormat="1">
      <c r="I1262" s="32"/>
      <c r="J1262" s="32"/>
      <c r="K1262" s="36"/>
      <c r="L1262" s="32"/>
      <c r="M1262" s="32"/>
      <c r="N1262" s="35"/>
      <c r="O1262" s="4"/>
      <c r="P1262" s="32"/>
    </row>
    <row r="1263" spans="9:16" customFormat="1">
      <c r="I1263" s="32"/>
      <c r="J1263" s="32"/>
      <c r="K1263" s="36"/>
      <c r="L1263" s="32"/>
      <c r="M1263" s="32"/>
      <c r="N1263" s="35"/>
      <c r="O1263" s="4"/>
      <c r="P1263" s="32"/>
    </row>
    <row r="1264" spans="9:16" customFormat="1">
      <c r="I1264" s="32"/>
      <c r="J1264" s="32"/>
      <c r="K1264" s="36"/>
      <c r="L1264" s="32"/>
      <c r="M1264" s="32"/>
      <c r="N1264" s="35"/>
      <c r="O1264" s="4"/>
      <c r="P1264" s="32"/>
    </row>
    <row r="1265" spans="9:16" customFormat="1">
      <c r="I1265" s="32"/>
      <c r="J1265" s="32"/>
      <c r="K1265" s="36"/>
      <c r="L1265" s="32"/>
      <c r="M1265" s="32"/>
      <c r="N1265" s="35"/>
      <c r="O1265" s="4"/>
      <c r="P1265" s="32"/>
    </row>
    <row r="1266" spans="9:16" customFormat="1">
      <c r="I1266" s="32"/>
      <c r="J1266" s="32"/>
      <c r="K1266" s="36"/>
      <c r="L1266" s="32"/>
      <c r="M1266" s="32"/>
      <c r="N1266" s="35"/>
      <c r="O1266" s="4"/>
      <c r="P1266" s="32"/>
    </row>
    <row r="1267" spans="9:16" customFormat="1">
      <c r="I1267" s="32"/>
      <c r="J1267" s="32"/>
      <c r="K1267" s="36"/>
      <c r="L1267" s="32"/>
      <c r="M1267" s="32"/>
      <c r="N1267" s="35"/>
      <c r="O1267" s="4"/>
      <c r="P1267" s="32"/>
    </row>
    <row r="1268" spans="9:16" customFormat="1">
      <c r="I1268" s="32"/>
      <c r="J1268" s="32"/>
      <c r="K1268" s="36"/>
      <c r="L1268" s="32"/>
      <c r="M1268" s="32"/>
      <c r="N1268" s="35"/>
      <c r="O1268" s="4"/>
      <c r="P1268" s="32"/>
    </row>
    <row r="1269" spans="9:16" customFormat="1">
      <c r="I1269" s="32"/>
      <c r="J1269" s="32"/>
      <c r="K1269" s="36"/>
      <c r="L1269" s="32"/>
      <c r="M1269" s="32"/>
      <c r="N1269" s="35"/>
      <c r="O1269" s="4"/>
      <c r="P1269" s="32"/>
    </row>
    <row r="1270" spans="9:16" customFormat="1">
      <c r="I1270" s="32"/>
      <c r="J1270" s="32"/>
      <c r="K1270" s="36"/>
      <c r="L1270" s="32"/>
      <c r="M1270" s="32"/>
      <c r="N1270" s="35"/>
      <c r="O1270" s="4"/>
      <c r="P1270" s="32"/>
    </row>
    <row r="1271" spans="9:16" customFormat="1">
      <c r="I1271" s="32"/>
      <c r="J1271" s="32"/>
      <c r="K1271" s="36"/>
      <c r="L1271" s="32"/>
      <c r="M1271" s="32"/>
      <c r="N1271" s="35"/>
      <c r="O1271" s="4"/>
      <c r="P1271" s="32"/>
    </row>
    <row r="1272" spans="9:16" customFormat="1">
      <c r="I1272" s="32"/>
      <c r="J1272" s="32"/>
      <c r="K1272" s="36"/>
      <c r="L1272" s="32"/>
      <c r="M1272" s="32"/>
      <c r="N1272" s="35"/>
      <c r="O1272" s="4"/>
      <c r="P1272" s="32"/>
    </row>
    <row r="1273" spans="9:16" customFormat="1">
      <c r="I1273" s="32"/>
      <c r="J1273" s="32"/>
      <c r="K1273" s="36"/>
      <c r="L1273" s="32"/>
      <c r="M1273" s="32"/>
      <c r="N1273" s="35"/>
      <c r="O1273" s="4"/>
      <c r="P1273" s="32"/>
    </row>
    <row r="1274" spans="9:16" customFormat="1">
      <c r="I1274" s="32"/>
      <c r="J1274" s="32"/>
      <c r="K1274" s="36"/>
      <c r="L1274" s="32"/>
      <c r="M1274" s="32"/>
      <c r="N1274" s="35"/>
      <c r="O1274" s="4"/>
      <c r="P1274" s="32"/>
    </row>
    <row r="1275" spans="9:16" customFormat="1">
      <c r="I1275" s="32"/>
      <c r="J1275" s="32"/>
      <c r="K1275" s="36"/>
      <c r="L1275" s="32"/>
      <c r="M1275" s="32"/>
      <c r="N1275" s="35"/>
      <c r="O1275" s="4"/>
      <c r="P1275" s="32"/>
    </row>
    <row r="1276" spans="9:16" customFormat="1">
      <c r="I1276" s="32"/>
      <c r="J1276" s="32"/>
      <c r="K1276" s="36"/>
      <c r="L1276" s="32"/>
      <c r="M1276" s="32"/>
      <c r="N1276" s="35"/>
      <c r="O1276" s="4"/>
      <c r="P1276" s="32"/>
    </row>
    <row r="1277" spans="9:16" customFormat="1">
      <c r="I1277" s="32"/>
      <c r="J1277" s="32"/>
      <c r="K1277" s="36"/>
      <c r="L1277" s="32"/>
      <c r="M1277" s="32"/>
      <c r="N1277" s="35"/>
      <c r="O1277" s="4"/>
      <c r="P1277" s="32"/>
    </row>
    <row r="1278" spans="9:16" customFormat="1">
      <c r="I1278" s="32"/>
      <c r="J1278" s="32"/>
      <c r="K1278" s="36"/>
      <c r="L1278" s="32"/>
      <c r="M1278" s="32"/>
      <c r="N1278" s="35"/>
      <c r="O1278" s="4"/>
      <c r="P1278" s="32"/>
    </row>
    <row r="1279" spans="9:16" customFormat="1">
      <c r="I1279" s="32"/>
      <c r="J1279" s="32"/>
      <c r="K1279" s="36"/>
      <c r="L1279" s="32"/>
      <c r="M1279" s="32"/>
      <c r="N1279" s="35"/>
      <c r="O1279" s="4"/>
      <c r="P1279" s="32"/>
    </row>
    <row r="1280" spans="9:16" customFormat="1">
      <c r="I1280" s="32"/>
      <c r="J1280" s="32"/>
      <c r="K1280" s="36"/>
      <c r="L1280" s="32"/>
      <c r="M1280" s="32"/>
      <c r="N1280" s="35"/>
      <c r="O1280" s="4"/>
      <c r="P1280" s="32"/>
    </row>
    <row r="1281" spans="9:16" customFormat="1">
      <c r="I1281" s="32"/>
      <c r="J1281" s="32"/>
      <c r="K1281" s="36"/>
      <c r="L1281" s="32"/>
      <c r="M1281" s="32"/>
      <c r="N1281" s="35"/>
      <c r="O1281" s="4"/>
      <c r="P1281" s="32"/>
    </row>
    <row r="1282" spans="9:16" customFormat="1">
      <c r="I1282" s="32"/>
      <c r="J1282" s="32"/>
      <c r="K1282" s="36"/>
      <c r="L1282" s="32"/>
      <c r="M1282" s="32"/>
      <c r="N1282" s="35"/>
      <c r="O1282" s="4"/>
      <c r="P1282" s="32"/>
    </row>
    <row r="1283" spans="9:16" customFormat="1">
      <c r="I1283" s="32"/>
      <c r="J1283" s="32"/>
      <c r="K1283" s="36"/>
      <c r="L1283" s="32"/>
      <c r="M1283" s="32"/>
      <c r="N1283" s="35"/>
      <c r="O1283" s="4"/>
      <c r="P1283" s="32"/>
    </row>
    <row r="1284" spans="9:16" customFormat="1">
      <c r="I1284" s="32"/>
      <c r="J1284" s="32"/>
      <c r="K1284" s="36"/>
      <c r="L1284" s="32"/>
      <c r="M1284" s="32"/>
      <c r="N1284" s="35"/>
      <c r="O1284" s="4"/>
      <c r="P1284" s="32"/>
    </row>
    <row r="1285" spans="9:16" customFormat="1">
      <c r="I1285" s="32"/>
      <c r="J1285" s="32"/>
      <c r="K1285" s="36"/>
      <c r="L1285" s="32"/>
      <c r="M1285" s="32"/>
      <c r="N1285" s="35"/>
      <c r="O1285" s="4"/>
      <c r="P1285" s="32"/>
    </row>
    <row r="1286" spans="9:16" customFormat="1">
      <c r="I1286" s="32"/>
      <c r="J1286" s="32"/>
      <c r="K1286" s="36"/>
      <c r="L1286" s="32"/>
      <c r="M1286" s="32"/>
      <c r="N1286" s="35"/>
      <c r="O1286" s="4"/>
      <c r="P1286" s="32"/>
    </row>
    <row r="1287" spans="9:16" customFormat="1">
      <c r="I1287" s="32"/>
      <c r="J1287" s="32"/>
      <c r="K1287" s="36"/>
      <c r="L1287" s="32"/>
      <c r="M1287" s="32"/>
      <c r="N1287" s="35"/>
      <c r="O1287" s="4"/>
      <c r="P1287" s="32"/>
    </row>
    <row r="1288" spans="9:16" customFormat="1">
      <c r="I1288" s="32"/>
      <c r="J1288" s="32"/>
      <c r="K1288" s="36"/>
      <c r="L1288" s="32"/>
      <c r="M1288" s="32"/>
      <c r="N1288" s="35"/>
      <c r="O1288" s="4"/>
      <c r="P1288" s="32"/>
    </row>
    <row r="1289" spans="9:16" customFormat="1">
      <c r="I1289" s="32"/>
      <c r="J1289" s="32"/>
      <c r="K1289" s="36"/>
      <c r="L1289" s="32"/>
      <c r="M1289" s="32"/>
      <c r="N1289" s="35"/>
      <c r="O1289" s="4"/>
      <c r="P1289" s="32"/>
    </row>
    <row r="1290" spans="9:16" customFormat="1">
      <c r="I1290" s="32"/>
      <c r="J1290" s="32"/>
      <c r="K1290" s="36"/>
      <c r="L1290" s="32"/>
      <c r="M1290" s="32"/>
      <c r="N1290" s="35"/>
      <c r="O1290" s="4"/>
      <c r="P1290" s="32"/>
    </row>
    <row r="1291" spans="9:16" customFormat="1">
      <c r="I1291" s="32"/>
      <c r="J1291" s="32"/>
      <c r="K1291" s="36"/>
      <c r="L1291" s="32"/>
      <c r="M1291" s="32"/>
      <c r="N1291" s="35"/>
      <c r="O1291" s="4"/>
      <c r="P1291" s="32"/>
    </row>
    <row r="1292" spans="9:16" customFormat="1">
      <c r="I1292" s="32"/>
      <c r="J1292" s="32"/>
      <c r="K1292" s="36"/>
      <c r="L1292" s="32"/>
      <c r="M1292" s="32"/>
      <c r="N1292" s="35"/>
      <c r="O1292" s="4"/>
      <c r="P1292" s="32"/>
    </row>
    <row r="1293" spans="9:16" customFormat="1">
      <c r="I1293" s="32"/>
      <c r="J1293" s="32"/>
      <c r="K1293" s="36"/>
      <c r="L1293" s="32"/>
      <c r="M1293" s="32"/>
      <c r="N1293" s="35"/>
      <c r="O1293" s="4"/>
      <c r="P1293" s="32"/>
    </row>
    <row r="1294" spans="9:16" customFormat="1">
      <c r="I1294" s="32"/>
      <c r="J1294" s="32"/>
      <c r="K1294" s="36"/>
      <c r="L1294" s="32"/>
      <c r="M1294" s="32"/>
      <c r="N1294" s="35"/>
      <c r="O1294" s="4"/>
      <c r="P1294" s="32"/>
    </row>
    <row r="1295" spans="9:16" customFormat="1">
      <c r="I1295" s="32"/>
      <c r="J1295" s="32"/>
      <c r="K1295" s="36"/>
      <c r="L1295" s="32"/>
      <c r="M1295" s="32"/>
      <c r="N1295" s="35"/>
      <c r="O1295" s="4"/>
      <c r="P1295" s="32"/>
    </row>
    <row r="1296" spans="9:16" customFormat="1">
      <c r="I1296" s="32"/>
      <c r="J1296" s="32"/>
      <c r="K1296" s="36"/>
      <c r="L1296" s="32"/>
      <c r="M1296" s="32"/>
      <c r="N1296" s="35"/>
      <c r="O1296" s="4"/>
      <c r="P1296" s="32"/>
    </row>
    <row r="1297" spans="9:16" customFormat="1">
      <c r="I1297" s="32"/>
      <c r="J1297" s="32"/>
      <c r="K1297" s="36"/>
      <c r="L1297" s="32"/>
      <c r="M1297" s="32"/>
      <c r="N1297" s="35"/>
      <c r="O1297" s="4"/>
      <c r="P1297" s="32"/>
    </row>
    <row r="1298" spans="9:16" customFormat="1">
      <c r="I1298" s="32"/>
      <c r="J1298" s="32"/>
      <c r="K1298" s="36"/>
      <c r="L1298" s="32"/>
      <c r="M1298" s="32"/>
      <c r="N1298" s="35"/>
      <c r="O1298" s="4"/>
      <c r="P1298" s="32"/>
    </row>
    <row r="1299" spans="9:16" customFormat="1">
      <c r="I1299" s="32"/>
      <c r="J1299" s="32"/>
      <c r="K1299" s="36"/>
      <c r="L1299" s="32"/>
      <c r="M1299" s="32"/>
      <c r="N1299" s="35"/>
      <c r="O1299" s="4"/>
      <c r="P1299" s="32"/>
    </row>
    <row r="1300" spans="9:16" customFormat="1">
      <c r="I1300" s="32"/>
      <c r="J1300" s="32"/>
      <c r="K1300" s="36"/>
      <c r="L1300" s="32"/>
      <c r="M1300" s="32"/>
      <c r="N1300" s="35"/>
      <c r="O1300" s="4"/>
      <c r="P1300" s="32"/>
    </row>
    <row r="1301" spans="9:16" customFormat="1">
      <c r="I1301" s="32"/>
      <c r="J1301" s="32"/>
      <c r="K1301" s="36"/>
      <c r="L1301" s="32"/>
      <c r="M1301" s="32"/>
      <c r="N1301" s="35"/>
      <c r="O1301" s="4"/>
      <c r="P1301" s="32"/>
    </row>
    <row r="1302" spans="9:16" customFormat="1">
      <c r="I1302" s="32"/>
      <c r="J1302" s="32"/>
      <c r="K1302" s="36"/>
      <c r="L1302" s="32"/>
      <c r="M1302" s="32"/>
      <c r="N1302" s="35"/>
      <c r="O1302" s="4"/>
      <c r="P1302" s="32"/>
    </row>
    <row r="1303" spans="9:16" customFormat="1">
      <c r="I1303" s="32"/>
      <c r="J1303" s="32"/>
      <c r="K1303" s="36"/>
      <c r="L1303" s="32"/>
      <c r="M1303" s="32"/>
      <c r="N1303" s="35"/>
      <c r="O1303" s="4"/>
      <c r="P1303" s="32"/>
    </row>
    <row r="1304" spans="9:16" customFormat="1">
      <c r="I1304" s="32"/>
      <c r="J1304" s="32"/>
      <c r="K1304" s="36"/>
      <c r="L1304" s="32"/>
      <c r="M1304" s="32"/>
      <c r="N1304" s="35"/>
      <c r="O1304" s="4"/>
      <c r="P1304" s="32"/>
    </row>
    <row r="1305" spans="9:16" customFormat="1">
      <c r="I1305" s="32"/>
      <c r="J1305" s="32"/>
      <c r="K1305" s="36"/>
      <c r="L1305" s="32"/>
      <c r="M1305" s="32"/>
      <c r="N1305" s="35"/>
      <c r="O1305" s="4"/>
      <c r="P1305" s="32"/>
    </row>
    <row r="1306" spans="9:16" customFormat="1">
      <c r="I1306" s="32"/>
      <c r="J1306" s="32"/>
      <c r="K1306" s="36"/>
      <c r="L1306" s="32"/>
      <c r="M1306" s="32"/>
      <c r="N1306" s="35"/>
      <c r="O1306" s="4"/>
      <c r="P1306" s="32"/>
    </row>
    <row r="1307" spans="9:16" customFormat="1">
      <c r="I1307" s="32"/>
      <c r="J1307" s="32"/>
      <c r="K1307" s="36"/>
      <c r="L1307" s="32"/>
      <c r="M1307" s="32"/>
      <c r="N1307" s="35"/>
      <c r="O1307" s="4"/>
      <c r="P1307" s="32"/>
    </row>
    <row r="1308" spans="9:16" customFormat="1">
      <c r="I1308" s="32"/>
      <c r="J1308" s="32"/>
      <c r="K1308" s="36"/>
      <c r="L1308" s="32"/>
      <c r="M1308" s="32"/>
      <c r="N1308" s="35"/>
      <c r="O1308" s="4"/>
      <c r="P1308" s="32"/>
    </row>
    <row r="1309" spans="9:16" customFormat="1">
      <c r="I1309" s="32"/>
      <c r="J1309" s="32"/>
      <c r="K1309" s="36"/>
      <c r="L1309" s="32"/>
      <c r="M1309" s="32"/>
      <c r="N1309" s="35"/>
      <c r="O1309" s="4"/>
      <c r="P1309" s="32"/>
    </row>
    <row r="1310" spans="9:16" customFormat="1">
      <c r="I1310" s="32"/>
      <c r="J1310" s="32"/>
      <c r="K1310" s="36"/>
      <c r="L1310" s="32"/>
      <c r="M1310" s="32"/>
      <c r="N1310" s="35"/>
      <c r="O1310" s="4"/>
      <c r="P1310" s="32"/>
    </row>
    <row r="1311" spans="9:16" customFormat="1">
      <c r="I1311" s="32"/>
      <c r="J1311" s="32"/>
      <c r="K1311" s="36"/>
      <c r="L1311" s="32"/>
      <c r="M1311" s="32"/>
      <c r="N1311" s="35"/>
      <c r="O1311" s="4"/>
      <c r="P1311" s="32"/>
    </row>
    <row r="1312" spans="9:16" customFormat="1">
      <c r="I1312" s="32"/>
      <c r="J1312" s="32"/>
      <c r="K1312" s="36"/>
      <c r="L1312" s="32"/>
      <c r="M1312" s="32"/>
      <c r="N1312" s="35"/>
      <c r="O1312" s="4"/>
      <c r="P1312" s="32"/>
    </row>
    <row r="1313" spans="9:16" customFormat="1">
      <c r="I1313" s="32"/>
      <c r="J1313" s="32"/>
      <c r="K1313" s="36"/>
      <c r="L1313" s="32"/>
      <c r="M1313" s="32"/>
      <c r="N1313" s="35"/>
      <c r="O1313" s="4"/>
      <c r="P1313" s="32"/>
    </row>
    <row r="1314" spans="9:16" customFormat="1">
      <c r="I1314" s="32"/>
      <c r="J1314" s="32"/>
      <c r="K1314" s="36"/>
      <c r="L1314" s="32"/>
      <c r="M1314" s="32"/>
      <c r="N1314" s="35"/>
      <c r="O1314" s="4"/>
      <c r="P1314" s="32"/>
    </row>
    <row r="1315" spans="9:16" customFormat="1">
      <c r="I1315" s="32"/>
      <c r="J1315" s="32"/>
      <c r="K1315" s="36"/>
      <c r="L1315" s="32"/>
      <c r="M1315" s="32"/>
      <c r="N1315" s="35"/>
      <c r="O1315" s="4"/>
      <c r="P1315" s="32"/>
    </row>
    <row r="1316" spans="9:16" customFormat="1">
      <c r="I1316" s="32"/>
      <c r="J1316" s="32"/>
      <c r="K1316" s="36"/>
      <c r="L1316" s="32"/>
      <c r="M1316" s="32"/>
      <c r="N1316" s="35"/>
      <c r="O1316" s="4"/>
      <c r="P1316" s="32"/>
    </row>
    <row r="1317" spans="9:16" customFormat="1">
      <c r="I1317" s="32"/>
      <c r="J1317" s="32"/>
      <c r="K1317" s="36"/>
      <c r="L1317" s="32"/>
      <c r="M1317" s="32"/>
      <c r="N1317" s="35"/>
      <c r="O1317" s="4"/>
      <c r="P1317" s="32"/>
    </row>
    <row r="1318" spans="9:16" customFormat="1">
      <c r="I1318" s="32"/>
      <c r="J1318" s="32"/>
      <c r="K1318" s="36"/>
      <c r="L1318" s="32"/>
      <c r="M1318" s="32"/>
      <c r="N1318" s="35"/>
      <c r="O1318" s="4"/>
      <c r="P1318" s="32"/>
    </row>
    <row r="1319" spans="9:16" customFormat="1">
      <c r="I1319" s="32"/>
      <c r="J1319" s="32"/>
      <c r="K1319" s="36"/>
      <c r="L1319" s="32"/>
      <c r="M1319" s="32"/>
      <c r="N1319" s="35"/>
      <c r="O1319" s="4"/>
      <c r="P1319" s="32"/>
    </row>
    <row r="1320" spans="9:16" customFormat="1">
      <c r="I1320" s="32"/>
      <c r="J1320" s="32"/>
      <c r="K1320" s="36"/>
      <c r="L1320" s="32"/>
      <c r="M1320" s="32"/>
      <c r="N1320" s="35"/>
      <c r="O1320" s="4"/>
      <c r="P1320" s="32"/>
    </row>
    <row r="1321" spans="9:16" customFormat="1">
      <c r="I1321" s="32"/>
      <c r="J1321" s="32"/>
      <c r="K1321" s="36"/>
      <c r="L1321" s="32"/>
      <c r="M1321" s="32"/>
      <c r="N1321" s="35"/>
      <c r="O1321" s="4"/>
      <c r="P1321" s="32"/>
    </row>
    <row r="1322" spans="9:16" customFormat="1">
      <c r="I1322" s="32"/>
      <c r="J1322" s="32"/>
      <c r="K1322" s="36"/>
      <c r="L1322" s="32"/>
      <c r="M1322" s="32"/>
      <c r="N1322" s="35"/>
      <c r="O1322" s="4"/>
      <c r="P1322" s="32"/>
    </row>
    <row r="1323" spans="9:16" customFormat="1">
      <c r="I1323" s="32"/>
      <c r="J1323" s="32"/>
      <c r="K1323" s="36"/>
      <c r="L1323" s="32"/>
      <c r="M1323" s="32"/>
      <c r="N1323" s="35"/>
      <c r="O1323" s="4"/>
      <c r="P1323" s="32"/>
    </row>
    <row r="1324" spans="9:16" customFormat="1">
      <c r="I1324" s="32"/>
      <c r="J1324" s="32"/>
      <c r="K1324" s="36"/>
      <c r="L1324" s="32"/>
      <c r="M1324" s="32"/>
      <c r="N1324" s="35"/>
      <c r="O1324" s="4"/>
      <c r="P1324" s="32"/>
    </row>
    <row r="1325" spans="9:16" customFormat="1">
      <c r="I1325" s="32"/>
      <c r="J1325" s="32"/>
      <c r="K1325" s="36"/>
      <c r="L1325" s="32"/>
      <c r="M1325" s="32"/>
      <c r="N1325" s="35"/>
      <c r="O1325" s="4"/>
      <c r="P1325" s="32"/>
    </row>
    <row r="1326" spans="9:16" customFormat="1">
      <c r="I1326" s="32"/>
      <c r="J1326" s="32"/>
      <c r="K1326" s="36"/>
      <c r="L1326" s="32"/>
      <c r="M1326" s="32"/>
      <c r="N1326" s="35"/>
      <c r="O1326" s="4"/>
      <c r="P1326" s="32"/>
    </row>
    <row r="1327" spans="9:16" customFormat="1">
      <c r="I1327" s="32"/>
      <c r="J1327" s="32"/>
      <c r="K1327" s="36"/>
      <c r="L1327" s="32"/>
      <c r="M1327" s="32"/>
      <c r="N1327" s="35"/>
      <c r="O1327" s="4"/>
      <c r="P1327" s="32"/>
    </row>
    <row r="1328" spans="9:16" customFormat="1">
      <c r="I1328" s="32"/>
      <c r="J1328" s="32"/>
      <c r="K1328" s="36"/>
      <c r="L1328" s="32"/>
      <c r="M1328" s="32"/>
      <c r="N1328" s="35"/>
      <c r="O1328" s="4"/>
      <c r="P1328" s="32"/>
    </row>
    <row r="1329" spans="9:16" customFormat="1">
      <c r="I1329" s="32"/>
      <c r="J1329" s="32"/>
      <c r="K1329" s="36"/>
      <c r="L1329" s="32"/>
      <c r="M1329" s="32"/>
      <c r="N1329" s="35"/>
      <c r="O1329" s="4"/>
      <c r="P1329" s="32"/>
    </row>
    <row r="1330" spans="9:16" customFormat="1">
      <c r="I1330" s="32"/>
      <c r="J1330" s="32"/>
      <c r="K1330" s="36"/>
      <c r="L1330" s="32"/>
      <c r="M1330" s="32"/>
      <c r="N1330" s="35"/>
      <c r="O1330" s="4"/>
      <c r="P1330" s="32"/>
    </row>
    <row r="1331" spans="9:16" customFormat="1">
      <c r="I1331" s="32"/>
      <c r="J1331" s="32"/>
      <c r="K1331" s="36"/>
      <c r="L1331" s="32"/>
      <c r="M1331" s="32"/>
      <c r="N1331" s="35"/>
      <c r="O1331" s="4"/>
      <c r="P1331" s="32"/>
    </row>
    <row r="1332" spans="9:16" customFormat="1">
      <c r="I1332" s="32"/>
      <c r="J1332" s="32"/>
      <c r="K1332" s="36"/>
      <c r="L1332" s="32"/>
      <c r="M1332" s="32"/>
      <c r="N1332" s="35"/>
      <c r="O1332" s="4"/>
      <c r="P1332" s="32"/>
    </row>
    <row r="1333" spans="9:16" customFormat="1">
      <c r="I1333" s="32"/>
      <c r="J1333" s="32"/>
      <c r="K1333" s="36"/>
      <c r="L1333" s="32"/>
      <c r="M1333" s="32"/>
      <c r="N1333" s="35"/>
      <c r="O1333" s="4"/>
      <c r="P1333" s="32"/>
    </row>
    <row r="1334" spans="9:16" customFormat="1">
      <c r="I1334" s="32"/>
      <c r="J1334" s="32"/>
      <c r="K1334" s="36"/>
      <c r="L1334" s="32"/>
      <c r="M1334" s="32"/>
      <c r="N1334" s="35"/>
      <c r="O1334" s="4"/>
      <c r="P1334" s="32"/>
    </row>
    <row r="1335" spans="9:16" customFormat="1">
      <c r="I1335" s="32"/>
      <c r="J1335" s="32"/>
      <c r="K1335" s="36"/>
      <c r="L1335" s="32"/>
      <c r="M1335" s="32"/>
      <c r="N1335" s="35"/>
      <c r="O1335" s="4"/>
      <c r="P1335" s="32"/>
    </row>
    <row r="1336" spans="9:16" customFormat="1">
      <c r="I1336" s="32"/>
      <c r="J1336" s="32"/>
      <c r="K1336" s="36"/>
      <c r="L1336" s="32"/>
      <c r="M1336" s="32"/>
      <c r="N1336" s="35"/>
      <c r="O1336" s="4"/>
      <c r="P1336" s="32"/>
    </row>
    <row r="1337" spans="9:16" customFormat="1">
      <c r="I1337" s="32"/>
      <c r="J1337" s="32"/>
      <c r="K1337" s="36"/>
      <c r="L1337" s="32"/>
      <c r="M1337" s="32"/>
      <c r="N1337" s="35"/>
      <c r="O1337" s="4"/>
      <c r="P1337" s="32"/>
    </row>
    <row r="1338" spans="9:16" customFormat="1">
      <c r="I1338" s="32"/>
      <c r="J1338" s="32"/>
      <c r="K1338" s="36"/>
      <c r="L1338" s="32"/>
      <c r="M1338" s="32"/>
      <c r="N1338" s="35"/>
      <c r="O1338" s="4"/>
      <c r="P1338" s="32"/>
    </row>
    <row r="1339" spans="9:16" customFormat="1">
      <c r="I1339" s="32"/>
      <c r="J1339" s="32"/>
      <c r="K1339" s="36"/>
      <c r="L1339" s="32"/>
      <c r="M1339" s="32"/>
      <c r="N1339" s="35"/>
      <c r="O1339" s="4"/>
      <c r="P1339" s="32"/>
    </row>
    <row r="1340" spans="9:16" customFormat="1">
      <c r="I1340" s="32"/>
      <c r="J1340" s="32"/>
      <c r="K1340" s="36"/>
      <c r="L1340" s="32"/>
      <c r="M1340" s="32"/>
      <c r="N1340" s="35"/>
      <c r="O1340" s="4"/>
      <c r="P1340" s="32"/>
    </row>
    <row r="1341" spans="9:16" customFormat="1">
      <c r="I1341" s="32"/>
      <c r="J1341" s="32"/>
      <c r="K1341" s="36"/>
      <c r="L1341" s="32"/>
      <c r="M1341" s="32"/>
      <c r="N1341" s="35"/>
      <c r="O1341" s="4"/>
      <c r="P1341" s="32"/>
    </row>
    <row r="1342" spans="9:16" customFormat="1">
      <c r="I1342" s="32"/>
      <c r="J1342" s="32"/>
      <c r="K1342" s="36"/>
      <c r="L1342" s="32"/>
      <c r="M1342" s="32"/>
      <c r="N1342" s="35"/>
      <c r="O1342" s="4"/>
      <c r="P1342" s="32"/>
    </row>
    <row r="1343" spans="9:16" customFormat="1">
      <c r="I1343" s="32"/>
      <c r="J1343" s="32"/>
      <c r="K1343" s="36"/>
      <c r="L1343" s="32"/>
      <c r="M1343" s="32"/>
      <c r="N1343" s="35"/>
      <c r="O1343" s="4"/>
      <c r="P1343" s="32"/>
    </row>
    <row r="1344" spans="9:16" customFormat="1">
      <c r="I1344" s="32"/>
      <c r="J1344" s="32"/>
      <c r="K1344" s="36"/>
      <c r="L1344" s="32"/>
      <c r="M1344" s="32"/>
      <c r="N1344" s="35"/>
      <c r="O1344" s="4"/>
      <c r="P1344" s="32"/>
    </row>
    <row r="1345" spans="9:16" customFormat="1">
      <c r="I1345" s="32"/>
      <c r="J1345" s="32"/>
      <c r="K1345" s="36"/>
      <c r="L1345" s="32"/>
      <c r="M1345" s="32"/>
      <c r="N1345" s="35"/>
      <c r="O1345" s="4"/>
      <c r="P1345" s="32"/>
    </row>
    <row r="1346" spans="9:16" customFormat="1">
      <c r="I1346" s="32"/>
      <c r="J1346" s="32"/>
      <c r="K1346" s="36"/>
      <c r="L1346" s="32"/>
      <c r="M1346" s="32"/>
      <c r="N1346" s="35"/>
      <c r="O1346" s="4"/>
      <c r="P1346" s="32"/>
    </row>
    <row r="1347" spans="9:16" customFormat="1">
      <c r="I1347" s="32"/>
      <c r="J1347" s="32"/>
      <c r="K1347" s="36"/>
      <c r="L1347" s="32"/>
      <c r="M1347" s="32"/>
      <c r="N1347" s="35"/>
      <c r="O1347" s="4"/>
      <c r="P1347" s="32"/>
    </row>
    <row r="1348" spans="9:16" customFormat="1">
      <c r="I1348" s="32"/>
      <c r="J1348" s="32"/>
      <c r="K1348" s="36"/>
      <c r="L1348" s="32"/>
      <c r="M1348" s="32"/>
      <c r="N1348" s="35"/>
      <c r="O1348" s="4"/>
      <c r="P1348" s="32"/>
    </row>
    <row r="1349" spans="9:16" customFormat="1">
      <c r="I1349" s="32"/>
      <c r="J1349" s="32"/>
      <c r="K1349" s="36"/>
      <c r="L1349" s="32"/>
      <c r="M1349" s="32"/>
      <c r="N1349" s="35"/>
      <c r="O1349" s="4"/>
      <c r="P1349" s="32"/>
    </row>
    <row r="1350" spans="9:16" customFormat="1">
      <c r="I1350" s="32"/>
      <c r="J1350" s="32"/>
      <c r="K1350" s="36"/>
      <c r="L1350" s="32"/>
      <c r="M1350" s="32"/>
      <c r="N1350" s="35"/>
      <c r="O1350" s="4"/>
      <c r="P1350" s="32"/>
    </row>
    <row r="1351" spans="9:16" customFormat="1">
      <c r="I1351" s="32"/>
      <c r="J1351" s="32"/>
      <c r="K1351" s="36"/>
      <c r="L1351" s="32"/>
      <c r="M1351" s="32"/>
      <c r="N1351" s="35"/>
      <c r="O1351" s="4"/>
      <c r="P1351" s="32"/>
    </row>
    <row r="1352" spans="9:16" customFormat="1">
      <c r="I1352" s="32"/>
      <c r="J1352" s="32"/>
      <c r="K1352" s="36"/>
      <c r="L1352" s="32"/>
      <c r="M1352" s="32"/>
      <c r="N1352" s="35"/>
      <c r="O1352" s="4"/>
      <c r="P1352" s="32"/>
    </row>
    <row r="1353" spans="9:16" customFormat="1">
      <c r="I1353" s="32"/>
      <c r="J1353" s="32"/>
      <c r="K1353" s="36"/>
      <c r="L1353" s="32"/>
      <c r="M1353" s="32"/>
      <c r="N1353" s="35"/>
      <c r="O1353" s="4"/>
      <c r="P1353" s="32"/>
    </row>
    <row r="1354" spans="9:16" customFormat="1">
      <c r="I1354" s="32"/>
      <c r="J1354" s="32"/>
      <c r="K1354" s="36"/>
      <c r="L1354" s="32"/>
      <c r="M1354" s="32"/>
      <c r="N1354" s="35"/>
      <c r="O1354" s="4"/>
      <c r="P1354" s="32"/>
    </row>
    <row r="1355" spans="9:16" customFormat="1">
      <c r="I1355" s="32"/>
      <c r="J1355" s="32"/>
      <c r="K1355" s="36"/>
      <c r="L1355" s="32"/>
      <c r="M1355" s="32"/>
      <c r="N1355" s="35"/>
      <c r="O1355" s="4"/>
      <c r="P1355" s="32"/>
    </row>
    <row r="1356" spans="9:16" customFormat="1">
      <c r="I1356" s="32"/>
      <c r="J1356" s="32"/>
      <c r="K1356" s="36"/>
      <c r="L1356" s="32"/>
      <c r="M1356" s="32"/>
      <c r="N1356" s="35"/>
      <c r="O1356" s="4"/>
      <c r="P1356" s="32"/>
    </row>
    <row r="1357" spans="9:16" customFormat="1">
      <c r="I1357" s="32"/>
      <c r="J1357" s="32"/>
      <c r="K1357" s="36"/>
      <c r="L1357" s="32"/>
      <c r="M1357" s="32"/>
      <c r="N1357" s="35"/>
      <c r="O1357" s="4"/>
      <c r="P1357" s="32"/>
    </row>
    <row r="1358" spans="9:16" customFormat="1">
      <c r="I1358" s="32"/>
      <c r="J1358" s="32"/>
      <c r="K1358" s="36"/>
      <c r="L1358" s="32"/>
      <c r="M1358" s="32"/>
      <c r="N1358" s="35"/>
      <c r="O1358" s="4"/>
      <c r="P1358" s="32"/>
    </row>
    <row r="1359" spans="9:16" customFormat="1">
      <c r="I1359" s="32"/>
      <c r="J1359" s="32"/>
      <c r="K1359" s="36"/>
      <c r="L1359" s="32"/>
      <c r="M1359" s="32"/>
      <c r="N1359" s="35"/>
      <c r="O1359" s="4"/>
      <c r="P1359" s="32"/>
    </row>
    <row r="1360" spans="9:16" customFormat="1">
      <c r="I1360" s="32"/>
      <c r="J1360" s="32"/>
      <c r="K1360" s="36"/>
      <c r="L1360" s="32"/>
      <c r="M1360" s="32"/>
      <c r="N1360" s="35"/>
      <c r="O1360" s="4"/>
      <c r="P1360" s="32"/>
    </row>
    <row r="1361" spans="9:16" customFormat="1">
      <c r="I1361" s="32"/>
      <c r="J1361" s="32"/>
      <c r="K1361" s="36"/>
      <c r="L1361" s="32"/>
      <c r="M1361" s="32"/>
      <c r="N1361" s="35"/>
      <c r="O1361" s="4"/>
      <c r="P1361" s="32"/>
    </row>
    <row r="1362" spans="9:16" customFormat="1">
      <c r="I1362" s="32"/>
      <c r="J1362" s="32"/>
      <c r="K1362" s="36"/>
      <c r="L1362" s="32"/>
      <c r="M1362" s="32"/>
      <c r="N1362" s="35"/>
      <c r="O1362" s="4"/>
      <c r="P1362" s="32"/>
    </row>
    <row r="1363" spans="9:16" customFormat="1">
      <c r="I1363" s="32"/>
      <c r="J1363" s="32"/>
      <c r="K1363" s="36"/>
      <c r="L1363" s="32"/>
      <c r="M1363" s="32"/>
      <c r="N1363" s="35"/>
      <c r="O1363" s="4"/>
      <c r="P1363" s="32"/>
    </row>
    <row r="1364" spans="9:16" customFormat="1">
      <c r="I1364" s="32"/>
      <c r="J1364" s="32"/>
      <c r="K1364" s="36"/>
      <c r="L1364" s="32"/>
      <c r="M1364" s="32"/>
      <c r="N1364" s="35"/>
      <c r="O1364" s="4"/>
      <c r="P1364" s="32"/>
    </row>
    <row r="1365" spans="9:16" customFormat="1">
      <c r="I1365" s="32"/>
      <c r="J1365" s="32"/>
      <c r="K1365" s="36"/>
      <c r="L1365" s="32"/>
      <c r="M1365" s="32"/>
      <c r="N1365" s="35"/>
      <c r="O1365" s="4"/>
      <c r="P1365" s="32"/>
    </row>
    <row r="1366" spans="9:16" customFormat="1">
      <c r="I1366" s="32"/>
      <c r="J1366" s="32"/>
      <c r="K1366" s="36"/>
      <c r="L1366" s="32"/>
      <c r="M1366" s="32"/>
      <c r="N1366" s="35"/>
      <c r="O1366" s="4"/>
      <c r="P1366" s="32"/>
    </row>
    <row r="1367" spans="9:16" customFormat="1">
      <c r="I1367" s="32"/>
      <c r="J1367" s="32"/>
      <c r="K1367" s="36"/>
      <c r="L1367" s="32"/>
      <c r="M1367" s="32"/>
      <c r="N1367" s="35"/>
      <c r="O1367" s="4"/>
      <c r="P1367" s="32"/>
    </row>
    <row r="1368" spans="9:16" customFormat="1">
      <c r="I1368" s="32"/>
      <c r="J1368" s="32"/>
      <c r="K1368" s="36"/>
      <c r="L1368" s="32"/>
      <c r="M1368" s="32"/>
      <c r="N1368" s="35"/>
      <c r="O1368" s="4"/>
      <c r="P1368" s="32"/>
    </row>
    <row r="1369" spans="9:16" customFormat="1">
      <c r="I1369" s="32"/>
      <c r="J1369" s="32"/>
      <c r="K1369" s="36"/>
      <c r="L1369" s="32"/>
      <c r="M1369" s="32"/>
      <c r="N1369" s="35"/>
      <c r="O1369" s="4"/>
      <c r="P1369" s="32"/>
    </row>
    <row r="1370" spans="9:16" customFormat="1">
      <c r="I1370" s="32"/>
      <c r="J1370" s="32"/>
      <c r="K1370" s="36"/>
      <c r="L1370" s="32"/>
      <c r="M1370" s="32"/>
      <c r="N1370" s="35"/>
      <c r="O1370" s="4"/>
      <c r="P1370" s="32"/>
    </row>
    <row r="1371" spans="9:16" customFormat="1">
      <c r="I1371" s="32"/>
      <c r="J1371" s="32"/>
      <c r="K1371" s="36"/>
      <c r="L1371" s="32"/>
      <c r="M1371" s="32"/>
      <c r="N1371" s="35"/>
      <c r="O1371" s="4"/>
      <c r="P1371" s="32"/>
    </row>
    <row r="1372" spans="9:16" customFormat="1">
      <c r="I1372" s="32"/>
      <c r="J1372" s="32"/>
      <c r="K1372" s="36"/>
      <c r="L1372" s="32"/>
      <c r="M1372" s="32"/>
      <c r="N1372" s="35"/>
      <c r="O1372" s="4"/>
      <c r="P1372" s="32"/>
    </row>
    <row r="1373" spans="9:16" customFormat="1">
      <c r="I1373" s="32"/>
      <c r="J1373" s="32"/>
      <c r="K1373" s="36"/>
      <c r="L1373" s="32"/>
      <c r="M1373" s="32"/>
      <c r="N1373" s="35"/>
      <c r="O1373" s="4"/>
      <c r="P1373" s="32"/>
    </row>
    <row r="1374" spans="9:16" customFormat="1">
      <c r="I1374" s="32"/>
      <c r="J1374" s="32"/>
      <c r="K1374" s="36"/>
      <c r="L1374" s="32"/>
      <c r="M1374" s="32"/>
      <c r="N1374" s="35"/>
      <c r="O1374" s="4"/>
      <c r="P1374" s="32"/>
    </row>
    <row r="1375" spans="9:16" customFormat="1">
      <c r="I1375" s="32"/>
      <c r="J1375" s="32"/>
      <c r="K1375" s="36"/>
      <c r="L1375" s="32"/>
      <c r="M1375" s="32"/>
      <c r="N1375" s="35"/>
      <c r="O1375" s="4"/>
      <c r="P1375" s="32"/>
    </row>
    <row r="1376" spans="9:16" customFormat="1">
      <c r="I1376" s="32"/>
      <c r="J1376" s="32"/>
      <c r="K1376" s="36"/>
      <c r="L1376" s="32"/>
      <c r="M1376" s="32"/>
      <c r="N1376" s="35"/>
      <c r="O1376" s="4"/>
      <c r="P1376" s="32"/>
    </row>
    <row r="1377" spans="9:16" customFormat="1">
      <c r="I1377" s="32"/>
      <c r="J1377" s="32"/>
      <c r="K1377" s="36"/>
      <c r="L1377" s="32"/>
      <c r="M1377" s="32"/>
      <c r="N1377" s="35"/>
      <c r="O1377" s="4"/>
      <c r="P1377" s="32"/>
    </row>
    <row r="1378" spans="9:16" customFormat="1">
      <c r="I1378" s="32"/>
      <c r="J1378" s="32"/>
      <c r="K1378" s="36"/>
      <c r="L1378" s="32"/>
      <c r="M1378" s="32"/>
      <c r="N1378" s="35"/>
      <c r="O1378" s="4"/>
      <c r="P1378" s="32"/>
    </row>
    <row r="1379" spans="9:16" customFormat="1">
      <c r="I1379" s="32"/>
      <c r="J1379" s="32"/>
      <c r="K1379" s="36"/>
      <c r="L1379" s="32"/>
      <c r="M1379" s="32"/>
      <c r="N1379" s="35"/>
      <c r="O1379" s="4"/>
      <c r="P1379" s="32"/>
    </row>
    <row r="1380" spans="9:16" customFormat="1">
      <c r="I1380" s="32"/>
      <c r="J1380" s="32"/>
      <c r="K1380" s="36"/>
      <c r="L1380" s="32"/>
      <c r="M1380" s="32"/>
      <c r="N1380" s="35"/>
      <c r="O1380" s="4"/>
      <c r="P1380" s="32"/>
    </row>
    <row r="1381" spans="9:16" customFormat="1">
      <c r="I1381" s="32"/>
      <c r="J1381" s="32"/>
      <c r="K1381" s="36"/>
      <c r="L1381" s="32"/>
      <c r="M1381" s="32"/>
      <c r="N1381" s="35"/>
      <c r="O1381" s="4"/>
      <c r="P1381" s="32"/>
    </row>
    <row r="1382" spans="9:16" customFormat="1">
      <c r="I1382" s="32"/>
      <c r="J1382" s="32"/>
      <c r="K1382" s="36"/>
      <c r="L1382" s="32"/>
      <c r="M1382" s="32"/>
      <c r="N1382" s="35"/>
      <c r="O1382" s="4"/>
      <c r="P1382" s="32"/>
    </row>
    <row r="1383" spans="9:16" customFormat="1">
      <c r="I1383" s="32"/>
      <c r="J1383" s="32"/>
      <c r="K1383" s="36"/>
      <c r="L1383" s="32"/>
      <c r="M1383" s="32"/>
      <c r="N1383" s="35"/>
      <c r="O1383" s="4"/>
      <c r="P1383" s="32"/>
    </row>
    <row r="1384" spans="9:16" customFormat="1">
      <c r="I1384" s="32"/>
      <c r="J1384" s="32"/>
      <c r="K1384" s="36"/>
      <c r="L1384" s="32"/>
      <c r="M1384" s="32"/>
      <c r="N1384" s="35"/>
      <c r="O1384" s="4"/>
      <c r="P1384" s="32"/>
    </row>
    <row r="1385" spans="9:16" customFormat="1">
      <c r="I1385" s="32"/>
      <c r="J1385" s="32"/>
      <c r="K1385" s="36"/>
      <c r="L1385" s="32"/>
      <c r="M1385" s="32"/>
      <c r="N1385" s="35"/>
      <c r="O1385" s="4"/>
      <c r="P1385" s="32"/>
    </row>
    <row r="1386" spans="9:16" customFormat="1">
      <c r="I1386" s="32"/>
      <c r="J1386" s="32"/>
      <c r="K1386" s="36"/>
      <c r="L1386" s="32"/>
      <c r="M1386" s="32"/>
      <c r="N1386" s="35"/>
      <c r="O1386" s="4"/>
      <c r="P1386" s="32"/>
    </row>
    <row r="1387" spans="9:16" customFormat="1">
      <c r="I1387" s="32"/>
      <c r="J1387" s="32"/>
      <c r="K1387" s="36"/>
      <c r="L1387" s="32"/>
      <c r="M1387" s="32"/>
      <c r="N1387" s="35"/>
      <c r="O1387" s="4"/>
      <c r="P1387" s="32"/>
    </row>
    <row r="1388" spans="9:16" customFormat="1">
      <c r="I1388" s="32"/>
      <c r="J1388" s="32"/>
      <c r="K1388" s="36"/>
      <c r="L1388" s="32"/>
      <c r="M1388" s="32"/>
      <c r="N1388" s="35"/>
      <c r="O1388" s="4"/>
      <c r="P1388" s="32"/>
    </row>
    <row r="1389" spans="9:16" customFormat="1">
      <c r="I1389" s="32"/>
      <c r="J1389" s="32"/>
      <c r="K1389" s="36"/>
      <c r="L1389" s="32"/>
      <c r="M1389" s="32"/>
      <c r="N1389" s="35"/>
      <c r="O1389" s="4"/>
      <c r="P1389" s="32"/>
    </row>
    <row r="1390" spans="9:16" customFormat="1">
      <c r="I1390" s="32"/>
      <c r="J1390" s="32"/>
      <c r="K1390" s="36"/>
      <c r="L1390" s="32"/>
      <c r="M1390" s="32"/>
      <c r="N1390" s="35"/>
      <c r="O1390" s="4"/>
      <c r="P1390" s="32"/>
    </row>
    <row r="1391" spans="9:16" customFormat="1">
      <c r="I1391" s="32"/>
      <c r="J1391" s="32"/>
      <c r="K1391" s="36"/>
      <c r="L1391" s="32"/>
      <c r="M1391" s="32"/>
      <c r="N1391" s="35"/>
      <c r="O1391" s="4"/>
      <c r="P1391" s="32"/>
    </row>
    <row r="1392" spans="9:16" customFormat="1">
      <c r="I1392" s="32"/>
      <c r="J1392" s="32"/>
      <c r="K1392" s="36"/>
      <c r="L1392" s="32"/>
      <c r="M1392" s="32"/>
      <c r="N1392" s="35"/>
      <c r="O1392" s="4"/>
      <c r="P1392" s="32"/>
    </row>
    <row r="1393" spans="9:16" customFormat="1">
      <c r="I1393" s="32"/>
      <c r="J1393" s="32"/>
      <c r="K1393" s="36"/>
      <c r="L1393" s="32"/>
      <c r="M1393" s="32"/>
      <c r="N1393" s="35"/>
      <c r="O1393" s="4"/>
      <c r="P1393" s="32"/>
    </row>
    <row r="1394" spans="9:16" customFormat="1">
      <c r="I1394" s="32"/>
      <c r="J1394" s="32"/>
      <c r="K1394" s="36"/>
      <c r="L1394" s="32"/>
      <c r="M1394" s="32"/>
      <c r="N1394" s="35"/>
      <c r="O1394" s="4"/>
      <c r="P1394" s="32"/>
    </row>
    <row r="1395" spans="9:16" customFormat="1">
      <c r="I1395" s="32"/>
      <c r="J1395" s="32"/>
      <c r="K1395" s="36"/>
      <c r="L1395" s="32"/>
      <c r="M1395" s="32"/>
      <c r="N1395" s="35"/>
      <c r="O1395" s="4"/>
      <c r="P1395" s="32"/>
    </row>
    <row r="1396" spans="9:16" customFormat="1">
      <c r="I1396" s="32"/>
      <c r="J1396" s="32"/>
      <c r="K1396" s="36"/>
      <c r="L1396" s="32"/>
      <c r="M1396" s="32"/>
      <c r="N1396" s="35"/>
      <c r="O1396" s="4"/>
      <c r="P1396" s="32"/>
    </row>
    <row r="1397" spans="9:16" customFormat="1">
      <c r="I1397" s="32"/>
      <c r="J1397" s="32"/>
      <c r="K1397" s="36"/>
      <c r="L1397" s="32"/>
      <c r="M1397" s="32"/>
      <c r="N1397" s="35"/>
      <c r="O1397" s="4"/>
      <c r="P1397" s="32"/>
    </row>
    <row r="1398" spans="9:16" customFormat="1">
      <c r="I1398" s="32"/>
      <c r="J1398" s="32"/>
      <c r="K1398" s="36"/>
      <c r="L1398" s="32"/>
      <c r="M1398" s="32"/>
      <c r="N1398" s="35"/>
      <c r="O1398" s="4"/>
      <c r="P1398" s="32"/>
    </row>
    <row r="1399" spans="9:16" customFormat="1">
      <c r="I1399" s="32"/>
      <c r="J1399" s="32"/>
      <c r="K1399" s="36"/>
      <c r="L1399" s="32"/>
      <c r="M1399" s="32"/>
      <c r="N1399" s="35"/>
      <c r="O1399" s="4"/>
      <c r="P1399" s="32"/>
    </row>
    <row r="1400" spans="9:16" customFormat="1">
      <c r="I1400" s="32"/>
      <c r="J1400" s="32"/>
      <c r="K1400" s="36"/>
      <c r="L1400" s="32"/>
      <c r="M1400" s="32"/>
      <c r="N1400" s="35"/>
      <c r="O1400" s="4"/>
      <c r="P1400" s="32"/>
    </row>
    <row r="1401" spans="9:16" customFormat="1">
      <c r="I1401" s="32"/>
      <c r="J1401" s="32"/>
      <c r="K1401" s="36"/>
      <c r="L1401" s="32"/>
      <c r="M1401" s="32"/>
      <c r="N1401" s="35"/>
      <c r="O1401" s="4"/>
      <c r="P1401" s="32"/>
    </row>
    <row r="1402" spans="9:16" customFormat="1">
      <c r="I1402" s="32"/>
      <c r="J1402" s="32"/>
      <c r="K1402" s="36"/>
      <c r="L1402" s="32"/>
      <c r="M1402" s="32"/>
      <c r="N1402" s="35"/>
      <c r="O1402" s="4"/>
      <c r="P1402" s="32"/>
    </row>
    <row r="1403" spans="9:16" customFormat="1">
      <c r="I1403" s="32"/>
      <c r="J1403" s="32"/>
      <c r="K1403" s="36"/>
      <c r="L1403" s="32"/>
      <c r="M1403" s="32"/>
      <c r="N1403" s="35"/>
      <c r="O1403" s="4"/>
      <c r="P1403" s="32"/>
    </row>
    <row r="1404" spans="9:16" customFormat="1">
      <c r="I1404" s="32"/>
      <c r="J1404" s="32"/>
      <c r="K1404" s="36"/>
      <c r="L1404" s="32"/>
      <c r="M1404" s="32"/>
      <c r="N1404" s="35"/>
      <c r="O1404" s="4"/>
      <c r="P1404" s="32"/>
    </row>
    <row r="1405" spans="9:16" customFormat="1">
      <c r="I1405" s="32"/>
      <c r="J1405" s="32"/>
      <c r="K1405" s="36"/>
      <c r="L1405" s="32"/>
      <c r="M1405" s="32"/>
      <c r="N1405" s="35"/>
      <c r="O1405" s="4"/>
      <c r="P1405" s="32"/>
    </row>
    <row r="1406" spans="9:16" customFormat="1">
      <c r="I1406" s="32"/>
      <c r="J1406" s="32"/>
      <c r="K1406" s="36"/>
      <c r="L1406" s="32"/>
      <c r="M1406" s="32"/>
      <c r="N1406" s="35"/>
      <c r="O1406" s="4"/>
      <c r="P1406" s="32"/>
    </row>
    <row r="1407" spans="9:16" customFormat="1">
      <c r="I1407" s="32"/>
      <c r="J1407" s="32"/>
      <c r="K1407" s="36"/>
      <c r="L1407" s="32"/>
      <c r="M1407" s="32"/>
      <c r="N1407" s="35"/>
      <c r="O1407" s="4"/>
      <c r="P1407" s="32"/>
    </row>
    <row r="1408" spans="9:16" customFormat="1">
      <c r="I1408" s="32"/>
      <c r="J1408" s="32"/>
      <c r="K1408" s="36"/>
      <c r="L1408" s="32"/>
      <c r="M1408" s="32"/>
      <c r="N1408" s="35"/>
      <c r="O1408" s="4"/>
      <c r="P1408" s="32"/>
    </row>
    <row r="1409" spans="9:16" customFormat="1">
      <c r="I1409" s="32"/>
      <c r="J1409" s="32"/>
      <c r="K1409" s="36"/>
      <c r="L1409" s="32"/>
      <c r="M1409" s="32"/>
      <c r="N1409" s="35"/>
      <c r="O1409" s="4"/>
      <c r="P1409" s="32"/>
    </row>
    <row r="1410" spans="9:16" customFormat="1">
      <c r="I1410" s="32"/>
      <c r="J1410" s="32"/>
      <c r="K1410" s="36"/>
      <c r="L1410" s="32"/>
      <c r="M1410" s="32"/>
      <c r="N1410" s="35"/>
      <c r="O1410" s="4"/>
      <c r="P1410" s="32"/>
    </row>
    <row r="1411" spans="9:16" customFormat="1">
      <c r="I1411" s="32"/>
      <c r="J1411" s="32"/>
      <c r="K1411" s="36"/>
      <c r="L1411" s="32"/>
      <c r="M1411" s="32"/>
      <c r="N1411" s="35"/>
      <c r="O1411" s="4"/>
      <c r="P1411" s="32"/>
    </row>
    <row r="1412" spans="9:16" customFormat="1">
      <c r="I1412" s="32"/>
      <c r="J1412" s="32"/>
      <c r="K1412" s="36"/>
      <c r="L1412" s="32"/>
      <c r="M1412" s="32"/>
      <c r="N1412" s="35"/>
      <c r="O1412" s="4"/>
      <c r="P1412" s="32"/>
    </row>
    <row r="1413" spans="9:16" customFormat="1">
      <c r="I1413" s="32"/>
      <c r="J1413" s="32"/>
      <c r="K1413" s="36"/>
      <c r="L1413" s="32"/>
      <c r="M1413" s="32"/>
      <c r="N1413" s="35"/>
      <c r="O1413" s="4"/>
      <c r="P1413" s="32"/>
    </row>
    <row r="1414" spans="9:16" customFormat="1">
      <c r="I1414" s="32"/>
      <c r="J1414" s="32"/>
      <c r="K1414" s="36"/>
      <c r="L1414" s="32"/>
      <c r="M1414" s="32"/>
      <c r="N1414" s="35"/>
      <c r="O1414" s="4"/>
      <c r="P1414" s="32"/>
    </row>
    <row r="1415" spans="9:16" customFormat="1">
      <c r="I1415" s="32"/>
      <c r="J1415" s="32"/>
      <c r="K1415" s="36"/>
      <c r="L1415" s="32"/>
      <c r="M1415" s="32"/>
      <c r="N1415" s="35"/>
      <c r="O1415" s="4"/>
      <c r="P1415" s="32"/>
    </row>
    <row r="1416" spans="9:16" customFormat="1">
      <c r="I1416" s="32"/>
      <c r="J1416" s="32"/>
      <c r="K1416" s="36"/>
      <c r="L1416" s="32"/>
      <c r="M1416" s="32"/>
      <c r="N1416" s="35"/>
      <c r="O1416" s="4"/>
      <c r="P1416" s="32"/>
    </row>
    <row r="1417" spans="9:16" customFormat="1">
      <c r="I1417" s="32"/>
      <c r="J1417" s="32"/>
      <c r="K1417" s="36"/>
      <c r="L1417" s="32"/>
      <c r="M1417" s="32"/>
      <c r="N1417" s="35"/>
      <c r="O1417" s="4"/>
      <c r="P1417" s="32"/>
    </row>
    <row r="1418" spans="9:16" customFormat="1">
      <c r="I1418" s="32"/>
      <c r="J1418" s="32"/>
      <c r="K1418" s="36"/>
      <c r="L1418" s="32"/>
      <c r="M1418" s="32"/>
      <c r="N1418" s="35"/>
      <c r="O1418" s="4"/>
      <c r="P1418" s="32"/>
    </row>
    <row r="1419" spans="9:16" customFormat="1">
      <c r="I1419" s="32"/>
      <c r="J1419" s="32"/>
      <c r="K1419" s="36"/>
      <c r="L1419" s="32"/>
      <c r="M1419" s="32"/>
      <c r="N1419" s="35"/>
      <c r="O1419" s="4"/>
      <c r="P1419" s="32"/>
    </row>
    <row r="1420" spans="9:16" customFormat="1">
      <c r="I1420" s="32"/>
      <c r="J1420" s="32"/>
      <c r="K1420" s="36"/>
      <c r="L1420" s="32"/>
      <c r="M1420" s="32"/>
      <c r="N1420" s="35"/>
      <c r="O1420" s="4"/>
      <c r="P1420" s="32"/>
    </row>
    <row r="1421" spans="9:16" customFormat="1">
      <c r="I1421" s="32"/>
      <c r="J1421" s="32"/>
      <c r="K1421" s="36"/>
      <c r="L1421" s="32"/>
      <c r="M1421" s="32"/>
      <c r="N1421" s="35"/>
      <c r="O1421" s="4"/>
      <c r="P1421" s="32"/>
    </row>
    <row r="1422" spans="9:16" customFormat="1">
      <c r="I1422" s="32"/>
      <c r="J1422" s="32"/>
      <c r="K1422" s="36"/>
      <c r="L1422" s="32"/>
      <c r="M1422" s="32"/>
      <c r="N1422" s="35"/>
      <c r="O1422" s="4"/>
      <c r="P1422" s="32"/>
    </row>
    <row r="1423" spans="9:16" customFormat="1">
      <c r="I1423" s="32"/>
      <c r="J1423" s="32"/>
      <c r="K1423" s="36"/>
      <c r="L1423" s="32"/>
      <c r="M1423" s="32"/>
      <c r="N1423" s="35"/>
      <c r="O1423" s="4"/>
      <c r="P1423" s="32"/>
    </row>
    <row r="1424" spans="9:16" customFormat="1">
      <c r="I1424" s="32"/>
      <c r="J1424" s="32"/>
      <c r="K1424" s="36"/>
      <c r="L1424" s="32"/>
      <c r="M1424" s="32"/>
      <c r="N1424" s="35"/>
      <c r="O1424" s="4"/>
      <c r="P1424" s="32"/>
    </row>
    <row r="1425" spans="9:16" customFormat="1">
      <c r="I1425" s="32"/>
      <c r="J1425" s="32"/>
      <c r="K1425" s="36"/>
      <c r="L1425" s="32"/>
      <c r="M1425" s="32"/>
      <c r="N1425" s="35"/>
      <c r="O1425" s="4"/>
      <c r="P1425" s="32"/>
    </row>
    <row r="1426" spans="9:16" customFormat="1">
      <c r="I1426" s="32"/>
      <c r="J1426" s="32"/>
      <c r="K1426" s="36"/>
      <c r="L1426" s="32"/>
      <c r="M1426" s="32"/>
      <c r="N1426" s="35"/>
      <c r="O1426" s="4"/>
      <c r="P1426" s="32"/>
    </row>
    <row r="1427" spans="9:16" customFormat="1">
      <c r="I1427" s="32"/>
      <c r="J1427" s="32"/>
      <c r="K1427" s="36"/>
      <c r="L1427" s="32"/>
      <c r="M1427" s="32"/>
      <c r="N1427" s="35"/>
      <c r="O1427" s="4"/>
      <c r="P1427" s="32"/>
    </row>
    <row r="1428" spans="9:16" customFormat="1">
      <c r="I1428" s="32"/>
      <c r="J1428" s="32"/>
      <c r="K1428" s="36"/>
      <c r="L1428" s="32"/>
      <c r="M1428" s="32"/>
      <c r="N1428" s="35"/>
      <c r="O1428" s="4"/>
      <c r="P1428" s="32"/>
    </row>
    <row r="1429" spans="9:16" customFormat="1">
      <c r="I1429" s="32"/>
      <c r="J1429" s="32"/>
      <c r="K1429" s="36"/>
      <c r="L1429" s="32"/>
      <c r="M1429" s="32"/>
      <c r="N1429" s="35"/>
      <c r="O1429" s="4"/>
      <c r="P1429" s="32"/>
    </row>
    <row r="1430" spans="9:16" customFormat="1">
      <c r="I1430" s="32"/>
      <c r="J1430" s="32"/>
      <c r="K1430" s="36"/>
      <c r="L1430" s="32"/>
      <c r="M1430" s="32"/>
      <c r="N1430" s="35"/>
      <c r="O1430" s="4"/>
      <c r="P1430" s="32"/>
    </row>
    <row r="1431" spans="9:16" customFormat="1">
      <c r="I1431" s="32"/>
      <c r="J1431" s="32"/>
      <c r="K1431" s="36"/>
      <c r="L1431" s="32"/>
      <c r="M1431" s="32"/>
      <c r="N1431" s="35"/>
      <c r="O1431" s="4"/>
      <c r="P1431" s="32"/>
    </row>
    <row r="1432" spans="9:16" customFormat="1">
      <c r="I1432" s="32"/>
      <c r="J1432" s="32"/>
      <c r="K1432" s="36"/>
      <c r="L1432" s="32"/>
      <c r="M1432" s="32"/>
      <c r="N1432" s="35"/>
      <c r="O1432" s="4"/>
      <c r="P1432" s="32"/>
    </row>
    <row r="1433" spans="9:16" customFormat="1">
      <c r="I1433" s="32"/>
      <c r="J1433" s="32"/>
      <c r="K1433" s="36"/>
      <c r="L1433" s="32"/>
      <c r="M1433" s="32"/>
      <c r="N1433" s="35"/>
      <c r="O1433" s="4"/>
      <c r="P1433" s="32"/>
    </row>
    <row r="1434" spans="9:16" customFormat="1">
      <c r="I1434" s="32"/>
      <c r="J1434" s="32"/>
      <c r="K1434" s="36"/>
      <c r="L1434" s="32"/>
      <c r="M1434" s="32"/>
      <c r="N1434" s="35"/>
      <c r="O1434" s="4"/>
      <c r="P1434" s="32"/>
    </row>
    <row r="1435" spans="9:16" customFormat="1">
      <c r="I1435" s="32"/>
      <c r="J1435" s="32"/>
      <c r="K1435" s="36"/>
      <c r="L1435" s="32"/>
      <c r="M1435" s="32"/>
      <c r="N1435" s="35"/>
      <c r="O1435" s="4"/>
      <c r="P1435" s="32"/>
    </row>
    <row r="1436" spans="9:16" customFormat="1">
      <c r="I1436" s="32"/>
      <c r="J1436" s="32"/>
      <c r="K1436" s="36"/>
      <c r="L1436" s="32"/>
      <c r="M1436" s="32"/>
      <c r="N1436" s="35"/>
      <c r="O1436" s="4"/>
      <c r="P1436" s="32"/>
    </row>
    <row r="1437" spans="9:16" customFormat="1">
      <c r="I1437" s="32"/>
      <c r="J1437" s="32"/>
      <c r="K1437" s="36"/>
      <c r="L1437" s="32"/>
      <c r="M1437" s="32"/>
      <c r="N1437" s="35"/>
      <c r="O1437" s="4"/>
      <c r="P1437" s="32"/>
    </row>
    <row r="1438" spans="9:16" customFormat="1">
      <c r="I1438" s="32"/>
      <c r="J1438" s="32"/>
      <c r="K1438" s="36"/>
      <c r="L1438" s="32"/>
      <c r="M1438" s="32"/>
      <c r="N1438" s="35"/>
      <c r="O1438" s="4"/>
      <c r="P1438" s="32"/>
    </row>
    <row r="1439" spans="9:16" customFormat="1">
      <c r="I1439" s="32"/>
      <c r="J1439" s="32"/>
      <c r="K1439" s="36"/>
      <c r="L1439" s="32"/>
      <c r="M1439" s="32"/>
      <c r="N1439" s="35"/>
      <c r="O1439" s="4"/>
      <c r="P1439" s="32"/>
    </row>
    <row r="1440" spans="9:16" customFormat="1">
      <c r="I1440" s="32"/>
      <c r="J1440" s="32"/>
      <c r="K1440" s="36"/>
      <c r="L1440" s="32"/>
      <c r="M1440" s="32"/>
      <c r="N1440" s="35"/>
      <c r="O1440" s="4"/>
      <c r="P1440" s="32"/>
    </row>
    <row r="1441" spans="9:16" customFormat="1">
      <c r="I1441" s="32"/>
      <c r="J1441" s="32"/>
      <c r="K1441" s="36"/>
      <c r="L1441" s="32"/>
      <c r="M1441" s="32"/>
      <c r="N1441" s="35"/>
      <c r="O1441" s="4"/>
      <c r="P1441" s="32"/>
    </row>
    <row r="1442" spans="9:16" customFormat="1">
      <c r="I1442" s="32"/>
      <c r="J1442" s="32"/>
      <c r="K1442" s="36"/>
      <c r="L1442" s="32"/>
      <c r="M1442" s="32"/>
      <c r="N1442" s="35"/>
      <c r="O1442" s="4"/>
      <c r="P1442" s="32"/>
    </row>
    <row r="1443" spans="9:16" customFormat="1">
      <c r="I1443" s="32"/>
      <c r="J1443" s="32"/>
      <c r="K1443" s="36"/>
      <c r="L1443" s="32"/>
      <c r="M1443" s="32"/>
      <c r="N1443" s="35"/>
      <c r="O1443" s="4"/>
      <c r="P1443" s="32"/>
    </row>
    <row r="1444" spans="9:16" customFormat="1">
      <c r="I1444" s="32"/>
      <c r="J1444" s="32"/>
      <c r="K1444" s="36"/>
      <c r="L1444" s="32"/>
      <c r="M1444" s="32"/>
      <c r="N1444" s="35"/>
      <c r="O1444" s="4"/>
      <c r="P1444" s="32"/>
    </row>
    <row r="1445" spans="9:16" customFormat="1">
      <c r="I1445" s="32"/>
      <c r="J1445" s="32"/>
      <c r="K1445" s="36"/>
      <c r="L1445" s="32"/>
      <c r="M1445" s="32"/>
      <c r="N1445" s="35"/>
      <c r="O1445" s="4"/>
      <c r="P1445" s="32"/>
    </row>
    <row r="1446" spans="9:16" customFormat="1">
      <c r="I1446" s="32"/>
      <c r="J1446" s="32"/>
      <c r="K1446" s="36"/>
      <c r="L1446" s="32"/>
      <c r="M1446" s="32"/>
      <c r="N1446" s="35"/>
      <c r="O1446" s="4"/>
      <c r="P1446" s="32"/>
    </row>
    <row r="1447" spans="9:16" customFormat="1">
      <c r="I1447" s="32"/>
      <c r="J1447" s="32"/>
      <c r="K1447" s="36"/>
      <c r="L1447" s="32"/>
      <c r="M1447" s="32"/>
      <c r="N1447" s="35"/>
      <c r="O1447" s="4"/>
      <c r="P1447" s="32"/>
    </row>
    <row r="1448" spans="9:16" customFormat="1">
      <c r="I1448" s="32"/>
      <c r="J1448" s="32"/>
      <c r="K1448" s="36"/>
      <c r="L1448" s="32"/>
      <c r="M1448" s="32"/>
      <c r="N1448" s="35"/>
      <c r="O1448" s="4"/>
      <c r="P1448" s="32"/>
    </row>
    <row r="1449" spans="9:16" customFormat="1">
      <c r="I1449" s="32"/>
      <c r="J1449" s="32"/>
      <c r="K1449" s="36"/>
      <c r="L1449" s="32"/>
      <c r="M1449" s="32"/>
      <c r="N1449" s="35"/>
      <c r="O1449" s="4"/>
      <c r="P1449" s="32"/>
    </row>
    <row r="1450" spans="9:16" customFormat="1">
      <c r="I1450" s="32"/>
      <c r="J1450" s="32"/>
      <c r="K1450" s="36"/>
      <c r="L1450" s="32"/>
      <c r="M1450" s="32"/>
      <c r="N1450" s="35"/>
      <c r="O1450" s="4"/>
      <c r="P1450" s="32"/>
    </row>
    <row r="1451" spans="9:16" customFormat="1">
      <c r="I1451" s="32"/>
      <c r="J1451" s="32"/>
      <c r="K1451" s="36"/>
      <c r="L1451" s="32"/>
      <c r="M1451" s="32"/>
      <c r="N1451" s="35"/>
      <c r="O1451" s="4"/>
      <c r="P1451" s="32"/>
    </row>
    <row r="1452" spans="9:16" customFormat="1">
      <c r="I1452" s="32"/>
      <c r="J1452" s="32"/>
      <c r="K1452" s="36"/>
      <c r="L1452" s="32"/>
      <c r="M1452" s="32"/>
      <c r="N1452" s="35"/>
      <c r="O1452" s="4"/>
      <c r="P1452" s="32"/>
    </row>
    <row r="1453" spans="9:16" customFormat="1">
      <c r="I1453" s="32"/>
      <c r="J1453" s="32"/>
      <c r="K1453" s="36"/>
      <c r="L1453" s="32"/>
      <c r="M1453" s="32"/>
      <c r="N1453" s="35"/>
      <c r="O1453" s="4"/>
      <c r="P1453" s="32"/>
    </row>
    <row r="1454" spans="9:16" customFormat="1">
      <c r="I1454" s="32"/>
      <c r="J1454" s="32"/>
      <c r="K1454" s="36"/>
      <c r="L1454" s="32"/>
      <c r="M1454" s="32"/>
      <c r="N1454" s="35"/>
      <c r="O1454" s="4"/>
      <c r="P1454" s="32"/>
    </row>
    <row r="1455" spans="9:16" customFormat="1">
      <c r="I1455" s="32"/>
      <c r="J1455" s="32"/>
      <c r="K1455" s="36"/>
      <c r="L1455" s="32"/>
      <c r="M1455" s="32"/>
      <c r="N1455" s="35"/>
      <c r="O1455" s="4"/>
      <c r="P1455" s="32"/>
    </row>
    <row r="1456" spans="9:16" customFormat="1">
      <c r="I1456" s="32"/>
      <c r="J1456" s="32"/>
      <c r="K1456" s="36"/>
      <c r="L1456" s="32"/>
      <c r="M1456" s="32"/>
      <c r="N1456" s="35"/>
      <c r="O1456" s="4"/>
      <c r="P1456" s="32"/>
    </row>
    <row r="1457" spans="9:16" customFormat="1">
      <c r="I1457" s="32"/>
      <c r="J1457" s="32"/>
      <c r="K1457" s="36"/>
      <c r="L1457" s="32"/>
      <c r="M1457" s="32"/>
      <c r="N1457" s="35"/>
      <c r="O1457" s="4"/>
      <c r="P1457" s="32"/>
    </row>
    <row r="1458" spans="9:16" customFormat="1">
      <c r="I1458" s="32"/>
      <c r="J1458" s="32"/>
      <c r="K1458" s="36"/>
      <c r="L1458" s="32"/>
      <c r="M1458" s="32"/>
      <c r="N1458" s="35"/>
      <c r="O1458" s="4"/>
      <c r="P1458" s="32"/>
    </row>
    <row r="1459" spans="9:16" customFormat="1">
      <c r="I1459" s="32"/>
      <c r="J1459" s="32"/>
      <c r="K1459" s="36"/>
      <c r="L1459" s="32"/>
      <c r="M1459" s="32"/>
      <c r="N1459" s="35"/>
      <c r="O1459" s="4"/>
      <c r="P1459" s="32"/>
    </row>
    <row r="1460" spans="9:16" customFormat="1">
      <c r="I1460" s="32"/>
      <c r="J1460" s="32"/>
      <c r="K1460" s="36"/>
      <c r="L1460" s="32"/>
      <c r="M1460" s="32"/>
      <c r="N1460" s="35"/>
      <c r="O1460" s="4"/>
      <c r="P1460" s="32"/>
    </row>
    <row r="1461" spans="9:16" customFormat="1">
      <c r="I1461" s="32"/>
      <c r="J1461" s="32"/>
      <c r="K1461" s="36"/>
      <c r="L1461" s="32"/>
      <c r="M1461" s="32"/>
      <c r="N1461" s="35"/>
      <c r="O1461" s="4"/>
      <c r="P1461" s="32"/>
    </row>
    <row r="1462" spans="9:16" customFormat="1">
      <c r="I1462" s="32"/>
      <c r="J1462" s="32"/>
      <c r="K1462" s="36"/>
      <c r="L1462" s="32"/>
      <c r="M1462" s="32"/>
      <c r="N1462" s="35"/>
      <c r="O1462" s="4"/>
      <c r="P1462" s="32"/>
    </row>
    <row r="1463" spans="9:16" customFormat="1">
      <c r="I1463" s="32"/>
      <c r="J1463" s="32"/>
      <c r="K1463" s="36"/>
      <c r="L1463" s="32"/>
      <c r="M1463" s="32"/>
      <c r="N1463" s="35"/>
      <c r="O1463" s="4"/>
      <c r="P1463" s="32"/>
    </row>
    <row r="1464" spans="9:16" customFormat="1">
      <c r="I1464" s="32"/>
      <c r="J1464" s="32"/>
      <c r="K1464" s="36"/>
      <c r="L1464" s="32"/>
      <c r="M1464" s="32"/>
      <c r="N1464" s="35"/>
      <c r="O1464" s="4"/>
      <c r="P1464" s="32"/>
    </row>
    <row r="1465" spans="9:16" customFormat="1">
      <c r="I1465" s="32"/>
      <c r="J1465" s="32"/>
      <c r="K1465" s="36"/>
      <c r="L1465" s="32"/>
      <c r="M1465" s="32"/>
      <c r="N1465" s="35"/>
      <c r="O1465" s="4"/>
      <c r="P1465" s="32"/>
    </row>
    <row r="1466" spans="9:16" customFormat="1">
      <c r="I1466" s="32"/>
      <c r="J1466" s="32"/>
      <c r="K1466" s="36"/>
      <c r="L1466" s="32"/>
      <c r="M1466" s="32"/>
      <c r="N1466" s="35"/>
      <c r="O1466" s="4"/>
      <c r="P1466" s="32"/>
    </row>
    <row r="1467" spans="9:16" customFormat="1">
      <c r="I1467" s="32"/>
      <c r="J1467" s="32"/>
      <c r="K1467" s="36"/>
      <c r="L1467" s="32"/>
      <c r="M1467" s="32"/>
      <c r="N1467" s="35"/>
      <c r="O1467" s="4"/>
      <c r="P1467" s="32"/>
    </row>
    <row r="1468" spans="9:16" customFormat="1">
      <c r="I1468" s="32"/>
      <c r="J1468" s="32"/>
      <c r="K1468" s="36"/>
      <c r="L1468" s="32"/>
      <c r="M1468" s="32"/>
      <c r="N1468" s="35"/>
      <c r="O1468" s="4"/>
      <c r="P1468" s="32"/>
    </row>
    <row r="1469" spans="9:16" customFormat="1">
      <c r="I1469" s="32"/>
      <c r="J1469" s="32"/>
      <c r="K1469" s="36"/>
      <c r="L1469" s="32"/>
      <c r="M1469" s="32"/>
      <c r="N1469" s="35"/>
      <c r="O1469" s="4"/>
      <c r="P1469" s="32"/>
    </row>
    <row r="1470" spans="9:16" customFormat="1">
      <c r="I1470" s="32"/>
      <c r="J1470" s="32"/>
      <c r="K1470" s="36"/>
      <c r="L1470" s="32"/>
      <c r="M1470" s="32"/>
      <c r="N1470" s="35"/>
      <c r="O1470" s="4"/>
      <c r="P1470" s="32"/>
    </row>
    <row r="1471" spans="9:16" customFormat="1">
      <c r="I1471" s="32"/>
      <c r="J1471" s="32"/>
      <c r="K1471" s="36"/>
      <c r="L1471" s="32"/>
      <c r="M1471" s="32"/>
      <c r="N1471" s="35"/>
      <c r="O1471" s="4"/>
      <c r="P1471" s="32"/>
    </row>
    <row r="1472" spans="9:16" customFormat="1">
      <c r="I1472" s="32"/>
      <c r="J1472" s="32"/>
      <c r="K1472" s="36"/>
      <c r="L1472" s="32"/>
      <c r="M1472" s="32"/>
      <c r="N1472" s="35"/>
      <c r="O1472" s="4"/>
      <c r="P1472" s="32"/>
    </row>
    <row r="1473" spans="9:16" customFormat="1">
      <c r="I1473" s="32"/>
      <c r="J1473" s="32"/>
      <c r="K1473" s="36"/>
      <c r="L1473" s="32"/>
      <c r="M1473" s="32"/>
      <c r="N1473" s="35"/>
      <c r="O1473" s="4"/>
      <c r="P1473" s="32"/>
    </row>
    <row r="1474" spans="9:16" customFormat="1">
      <c r="I1474" s="32"/>
      <c r="J1474" s="32"/>
      <c r="K1474" s="36"/>
      <c r="L1474" s="32"/>
      <c r="M1474" s="32"/>
      <c r="N1474" s="35"/>
      <c r="O1474" s="4"/>
      <c r="P1474" s="32"/>
    </row>
    <row r="1475" spans="9:16" customFormat="1">
      <c r="I1475" s="32"/>
      <c r="J1475" s="32"/>
      <c r="K1475" s="36"/>
      <c r="L1475" s="32"/>
      <c r="M1475" s="32"/>
      <c r="N1475" s="35"/>
      <c r="O1475" s="4"/>
      <c r="P1475" s="32"/>
    </row>
    <row r="1476" spans="9:16" customFormat="1">
      <c r="I1476" s="32"/>
      <c r="J1476" s="32"/>
      <c r="K1476" s="36"/>
      <c r="L1476" s="32"/>
      <c r="M1476" s="32"/>
      <c r="N1476" s="35"/>
      <c r="O1476" s="4"/>
      <c r="P1476" s="32"/>
    </row>
    <row r="1477" spans="9:16" customFormat="1">
      <c r="I1477" s="32"/>
      <c r="J1477" s="32"/>
      <c r="K1477" s="36"/>
      <c r="L1477" s="32"/>
      <c r="M1477" s="32"/>
      <c r="N1477" s="35"/>
      <c r="O1477" s="4"/>
      <c r="P1477" s="32"/>
    </row>
    <row r="1478" spans="9:16" customFormat="1">
      <c r="I1478" s="32"/>
      <c r="J1478" s="32"/>
      <c r="K1478" s="36"/>
      <c r="L1478" s="32"/>
      <c r="M1478" s="32"/>
      <c r="N1478" s="35"/>
      <c r="O1478" s="4"/>
      <c r="P1478" s="32"/>
    </row>
    <row r="1479" spans="9:16" customFormat="1">
      <c r="I1479" s="32"/>
      <c r="J1479" s="32"/>
      <c r="K1479" s="36"/>
      <c r="L1479" s="32"/>
      <c r="M1479" s="32"/>
      <c r="N1479" s="35"/>
      <c r="O1479" s="4"/>
      <c r="P1479" s="32"/>
    </row>
    <row r="1480" spans="9:16" customFormat="1">
      <c r="I1480" s="32"/>
      <c r="J1480" s="32"/>
      <c r="K1480" s="36"/>
      <c r="L1480" s="32"/>
      <c r="M1480" s="32"/>
      <c r="N1480" s="35"/>
      <c r="O1480" s="4"/>
      <c r="P1480" s="32"/>
    </row>
    <row r="1481" spans="9:16" customFormat="1">
      <c r="I1481" s="32"/>
      <c r="J1481" s="32"/>
      <c r="K1481" s="36"/>
      <c r="L1481" s="32"/>
      <c r="M1481" s="32"/>
      <c r="N1481" s="35"/>
      <c r="O1481" s="4"/>
      <c r="P1481" s="32"/>
    </row>
    <row r="1482" spans="9:16" customFormat="1">
      <c r="I1482" s="32"/>
      <c r="J1482" s="32"/>
      <c r="K1482" s="36"/>
      <c r="L1482" s="32"/>
      <c r="M1482" s="32"/>
      <c r="N1482" s="35"/>
      <c r="O1482" s="4"/>
      <c r="P1482" s="32"/>
    </row>
    <row r="1483" spans="9:16" customFormat="1">
      <c r="I1483" s="32"/>
      <c r="J1483" s="32"/>
      <c r="K1483" s="36"/>
      <c r="L1483" s="32"/>
      <c r="M1483" s="32"/>
      <c r="N1483" s="35"/>
      <c r="O1483" s="4"/>
      <c r="P1483" s="32"/>
    </row>
    <row r="1484" spans="9:16" customFormat="1">
      <c r="I1484" s="32"/>
      <c r="J1484" s="32"/>
      <c r="K1484" s="36"/>
      <c r="L1484" s="32"/>
      <c r="M1484" s="32"/>
      <c r="N1484" s="35"/>
      <c r="O1484" s="4"/>
      <c r="P1484" s="32"/>
    </row>
    <row r="1485" spans="9:16" customFormat="1">
      <c r="I1485" s="32"/>
      <c r="J1485" s="32"/>
      <c r="K1485" s="36"/>
      <c r="L1485" s="32"/>
      <c r="M1485" s="32"/>
      <c r="N1485" s="35"/>
      <c r="O1485" s="4"/>
      <c r="P1485" s="32"/>
    </row>
    <row r="1486" spans="9:16" customFormat="1">
      <c r="I1486" s="32"/>
      <c r="J1486" s="32"/>
      <c r="K1486" s="36"/>
      <c r="L1486" s="32"/>
      <c r="M1486" s="32"/>
      <c r="N1486" s="35"/>
      <c r="O1486" s="4"/>
      <c r="P1486" s="32"/>
    </row>
    <row r="1487" spans="9:16" customFormat="1">
      <c r="I1487" s="32"/>
      <c r="J1487" s="32"/>
      <c r="K1487" s="36"/>
      <c r="L1487" s="32"/>
      <c r="M1487" s="32"/>
      <c r="N1487" s="35"/>
      <c r="O1487" s="4"/>
      <c r="P1487" s="32"/>
    </row>
    <row r="1488" spans="9:16" customFormat="1">
      <c r="I1488" s="32"/>
      <c r="J1488" s="32"/>
      <c r="K1488" s="36"/>
      <c r="L1488" s="32"/>
      <c r="M1488" s="32"/>
      <c r="N1488" s="35"/>
      <c r="O1488" s="4"/>
      <c r="P1488" s="32"/>
    </row>
    <row r="1489" spans="9:16" customFormat="1">
      <c r="I1489" s="32"/>
      <c r="J1489" s="32"/>
      <c r="K1489" s="36"/>
      <c r="L1489" s="32"/>
      <c r="M1489" s="32"/>
      <c r="N1489" s="35"/>
      <c r="O1489" s="4"/>
      <c r="P1489" s="32"/>
    </row>
    <row r="1490" spans="9:16" customFormat="1">
      <c r="I1490" s="32"/>
      <c r="J1490" s="32"/>
      <c r="K1490" s="36"/>
      <c r="L1490" s="32"/>
      <c r="M1490" s="32"/>
      <c r="N1490" s="35"/>
      <c r="O1490" s="4"/>
      <c r="P1490" s="32"/>
    </row>
    <row r="1491" spans="9:16" customFormat="1">
      <c r="I1491" s="32"/>
      <c r="J1491" s="32"/>
      <c r="K1491" s="36"/>
      <c r="L1491" s="32"/>
      <c r="M1491" s="32"/>
      <c r="N1491" s="35"/>
      <c r="O1491" s="4"/>
      <c r="P1491" s="32"/>
    </row>
    <row r="1492" spans="9:16" customFormat="1">
      <c r="I1492" s="32"/>
      <c r="J1492" s="32"/>
      <c r="K1492" s="36"/>
      <c r="L1492" s="32"/>
      <c r="M1492" s="32"/>
      <c r="N1492" s="35"/>
      <c r="O1492" s="4"/>
      <c r="P1492" s="32"/>
    </row>
    <row r="1493" spans="9:16" customFormat="1">
      <c r="I1493" s="32"/>
      <c r="J1493" s="32"/>
      <c r="K1493" s="36"/>
      <c r="L1493" s="32"/>
      <c r="M1493" s="32"/>
      <c r="N1493" s="35"/>
      <c r="O1493" s="4"/>
      <c r="P1493" s="32"/>
    </row>
    <row r="1494" spans="9:16" customFormat="1">
      <c r="I1494" s="32"/>
      <c r="J1494" s="32"/>
      <c r="K1494" s="36"/>
      <c r="L1494" s="32"/>
      <c r="M1494" s="32"/>
      <c r="N1494" s="35"/>
      <c r="O1494" s="4"/>
      <c r="P1494" s="32"/>
    </row>
    <row r="1495" spans="9:16" customFormat="1">
      <c r="I1495" s="32"/>
      <c r="J1495" s="32"/>
      <c r="K1495" s="36"/>
      <c r="L1495" s="32"/>
      <c r="M1495" s="32"/>
      <c r="N1495" s="35"/>
      <c r="O1495" s="4"/>
      <c r="P1495" s="32"/>
    </row>
    <row r="1496" spans="9:16" customFormat="1">
      <c r="I1496" s="32"/>
      <c r="J1496" s="32"/>
      <c r="K1496" s="36"/>
      <c r="L1496" s="32"/>
      <c r="M1496" s="32"/>
      <c r="N1496" s="35"/>
      <c r="O1496" s="4"/>
      <c r="P1496" s="32"/>
    </row>
    <row r="1497" spans="9:16" customFormat="1">
      <c r="I1497" s="32"/>
      <c r="J1497" s="32"/>
      <c r="K1497" s="36"/>
      <c r="L1497" s="32"/>
      <c r="M1497" s="32"/>
      <c r="N1497" s="35"/>
      <c r="O1497" s="4"/>
      <c r="P1497" s="32"/>
    </row>
    <row r="1498" spans="9:16" customFormat="1">
      <c r="I1498" s="32"/>
      <c r="J1498" s="32"/>
      <c r="K1498" s="36"/>
      <c r="L1498" s="32"/>
      <c r="M1498" s="32"/>
      <c r="N1498" s="35"/>
      <c r="O1498" s="4"/>
      <c r="P1498" s="32"/>
    </row>
    <row r="1499" spans="9:16" customFormat="1">
      <c r="I1499" s="32"/>
      <c r="J1499" s="32"/>
      <c r="K1499" s="36"/>
      <c r="L1499" s="32"/>
      <c r="M1499" s="32"/>
      <c r="N1499" s="35"/>
      <c r="O1499" s="4"/>
      <c r="P1499" s="32"/>
    </row>
    <row r="1500" spans="9:16" customFormat="1">
      <c r="I1500" s="32"/>
      <c r="J1500" s="32"/>
      <c r="K1500" s="36"/>
      <c r="L1500" s="32"/>
      <c r="M1500" s="32"/>
      <c r="N1500" s="35"/>
      <c r="O1500" s="4"/>
      <c r="P1500" s="32"/>
    </row>
    <row r="1501" spans="9:16" customFormat="1">
      <c r="I1501" s="32"/>
      <c r="J1501" s="32"/>
      <c r="K1501" s="36"/>
      <c r="L1501" s="32"/>
      <c r="M1501" s="32"/>
      <c r="N1501" s="35"/>
      <c r="O1501" s="4"/>
      <c r="P1501" s="32"/>
    </row>
    <row r="1502" spans="9:16" customFormat="1">
      <c r="I1502" s="32"/>
      <c r="J1502" s="32"/>
      <c r="K1502" s="36"/>
      <c r="L1502" s="32"/>
      <c r="M1502" s="32"/>
      <c r="N1502" s="35"/>
      <c r="O1502" s="4"/>
      <c r="P1502" s="32"/>
    </row>
    <row r="1503" spans="9:16" customFormat="1">
      <c r="I1503" s="32"/>
      <c r="J1503" s="32"/>
      <c r="K1503" s="36"/>
      <c r="L1503" s="32"/>
      <c r="M1503" s="32"/>
      <c r="N1503" s="35"/>
      <c r="O1503" s="4"/>
      <c r="P1503" s="32"/>
    </row>
    <row r="1504" spans="9:16" customFormat="1">
      <c r="I1504" s="32"/>
      <c r="J1504" s="32"/>
      <c r="K1504" s="36"/>
      <c r="L1504" s="32"/>
      <c r="M1504" s="32"/>
      <c r="N1504" s="35"/>
      <c r="O1504" s="4"/>
      <c r="P1504" s="32"/>
    </row>
    <row r="1505" spans="9:16" customFormat="1">
      <c r="I1505" s="32"/>
      <c r="J1505" s="32"/>
      <c r="K1505" s="36"/>
      <c r="L1505" s="32"/>
      <c r="M1505" s="32"/>
      <c r="N1505" s="35"/>
      <c r="O1505" s="4"/>
      <c r="P1505" s="32"/>
    </row>
    <row r="1506" spans="9:16" customFormat="1">
      <c r="I1506" s="32"/>
      <c r="J1506" s="32"/>
      <c r="K1506" s="36"/>
      <c r="L1506" s="32"/>
      <c r="M1506" s="32"/>
      <c r="N1506" s="35"/>
      <c r="O1506" s="4"/>
      <c r="P1506" s="32"/>
    </row>
    <row r="1507" spans="9:16" customFormat="1">
      <c r="I1507" s="32"/>
      <c r="J1507" s="32"/>
      <c r="K1507" s="36"/>
      <c r="L1507" s="32"/>
      <c r="M1507" s="32"/>
      <c r="N1507" s="35"/>
      <c r="O1507" s="4"/>
      <c r="P1507" s="32"/>
    </row>
    <row r="1508" spans="9:16" customFormat="1">
      <c r="I1508" s="32"/>
      <c r="J1508" s="32"/>
      <c r="K1508" s="36"/>
      <c r="L1508" s="32"/>
      <c r="M1508" s="32"/>
      <c r="N1508" s="35"/>
      <c r="O1508" s="4"/>
      <c r="P1508" s="32"/>
    </row>
    <row r="1509" spans="9:16" customFormat="1">
      <c r="I1509" s="32"/>
      <c r="J1509" s="32"/>
      <c r="K1509" s="36"/>
      <c r="L1509" s="32"/>
      <c r="M1509" s="32"/>
      <c r="N1509" s="35"/>
      <c r="O1509" s="4"/>
      <c r="P1509" s="32"/>
    </row>
    <row r="1510" spans="9:16" customFormat="1">
      <c r="I1510" s="32"/>
      <c r="J1510" s="32"/>
      <c r="K1510" s="36"/>
      <c r="L1510" s="32"/>
      <c r="M1510" s="32"/>
      <c r="N1510" s="35"/>
      <c r="O1510" s="4"/>
      <c r="P1510" s="32"/>
    </row>
    <row r="1511" spans="9:16" customFormat="1">
      <c r="I1511" s="32"/>
      <c r="J1511" s="32"/>
      <c r="K1511" s="36"/>
      <c r="L1511" s="32"/>
      <c r="M1511" s="32"/>
      <c r="N1511" s="35"/>
      <c r="O1511" s="4"/>
      <c r="P1511" s="32"/>
    </row>
    <row r="1512" spans="9:16" customFormat="1">
      <c r="I1512" s="32"/>
      <c r="J1512" s="32"/>
      <c r="K1512" s="36"/>
      <c r="L1512" s="32"/>
      <c r="M1512" s="32"/>
      <c r="N1512" s="35"/>
      <c r="O1512" s="4"/>
      <c r="P1512" s="32"/>
    </row>
    <row r="1513" spans="9:16" customFormat="1">
      <c r="I1513" s="32"/>
      <c r="J1513" s="32"/>
      <c r="K1513" s="36"/>
      <c r="L1513" s="32"/>
      <c r="M1513" s="32"/>
      <c r="N1513" s="35"/>
      <c r="O1513" s="4"/>
      <c r="P1513" s="32"/>
    </row>
    <row r="1514" spans="9:16" customFormat="1">
      <c r="I1514" s="32"/>
      <c r="J1514" s="32"/>
      <c r="K1514" s="36"/>
      <c r="L1514" s="32"/>
      <c r="M1514" s="32"/>
      <c r="N1514" s="35"/>
      <c r="O1514" s="4"/>
      <c r="P1514" s="32"/>
    </row>
    <row r="1515" spans="9:16" customFormat="1">
      <c r="I1515" s="32"/>
      <c r="J1515" s="32"/>
      <c r="K1515" s="36"/>
      <c r="L1515" s="32"/>
      <c r="M1515" s="32"/>
      <c r="N1515" s="35"/>
      <c r="O1515" s="4"/>
      <c r="P1515" s="32"/>
    </row>
    <row r="1516" spans="9:16" customFormat="1">
      <c r="I1516" s="32"/>
      <c r="J1516" s="32"/>
      <c r="K1516" s="36"/>
      <c r="L1516" s="32"/>
      <c r="M1516" s="32"/>
      <c r="N1516" s="35"/>
      <c r="O1516" s="4"/>
      <c r="P1516" s="32"/>
    </row>
    <row r="1517" spans="9:16" customFormat="1">
      <c r="I1517" s="32"/>
      <c r="J1517" s="32"/>
      <c r="K1517" s="36"/>
      <c r="L1517" s="32"/>
      <c r="M1517" s="32"/>
      <c r="N1517" s="35"/>
      <c r="O1517" s="4"/>
      <c r="P1517" s="32"/>
    </row>
    <row r="1518" spans="9:16" customFormat="1">
      <c r="I1518" s="32"/>
      <c r="J1518" s="32"/>
      <c r="K1518" s="36"/>
      <c r="L1518" s="32"/>
      <c r="M1518" s="32"/>
      <c r="N1518" s="35"/>
      <c r="O1518" s="4"/>
      <c r="P1518" s="32"/>
    </row>
    <row r="1519" spans="9:16" customFormat="1">
      <c r="I1519" s="32"/>
      <c r="J1519" s="32"/>
      <c r="K1519" s="36"/>
      <c r="L1519" s="32"/>
      <c r="M1519" s="32"/>
      <c r="N1519" s="35"/>
      <c r="O1519" s="4"/>
      <c r="P1519" s="32"/>
    </row>
    <row r="1520" spans="9:16" customFormat="1">
      <c r="I1520" s="32"/>
      <c r="J1520" s="32"/>
      <c r="K1520" s="36"/>
      <c r="L1520" s="32"/>
      <c r="M1520" s="32"/>
      <c r="N1520" s="35"/>
      <c r="O1520" s="4"/>
      <c r="P1520" s="32"/>
    </row>
    <row r="1521" spans="9:16" customFormat="1">
      <c r="I1521" s="32"/>
      <c r="J1521" s="32"/>
      <c r="K1521" s="36"/>
      <c r="L1521" s="32"/>
      <c r="M1521" s="32"/>
      <c r="N1521" s="35"/>
      <c r="O1521" s="4"/>
      <c r="P1521" s="32"/>
    </row>
    <row r="1522" spans="9:16" customFormat="1">
      <c r="I1522" s="32"/>
      <c r="J1522" s="32"/>
      <c r="K1522" s="36"/>
      <c r="L1522" s="32"/>
      <c r="M1522" s="32"/>
      <c r="N1522" s="35"/>
      <c r="O1522" s="4"/>
      <c r="P1522" s="32"/>
    </row>
    <row r="1523" spans="9:16" customFormat="1">
      <c r="I1523" s="32"/>
      <c r="J1523" s="32"/>
      <c r="K1523" s="36"/>
      <c r="L1523" s="32"/>
      <c r="M1523" s="32"/>
      <c r="N1523" s="35"/>
      <c r="O1523" s="4"/>
      <c r="P1523" s="32"/>
    </row>
    <row r="1524" spans="9:16" customFormat="1">
      <c r="I1524" s="32"/>
      <c r="J1524" s="32"/>
      <c r="K1524" s="36"/>
      <c r="L1524" s="32"/>
      <c r="M1524" s="32"/>
      <c r="N1524" s="35"/>
      <c r="O1524" s="4"/>
      <c r="P1524" s="32"/>
    </row>
    <row r="1525" spans="9:16" customFormat="1">
      <c r="I1525" s="32"/>
      <c r="J1525" s="32"/>
      <c r="K1525" s="36"/>
      <c r="L1525" s="32"/>
      <c r="M1525" s="32"/>
      <c r="N1525" s="35"/>
      <c r="O1525" s="4"/>
      <c r="P1525" s="32"/>
    </row>
    <row r="1526" spans="9:16" customFormat="1">
      <c r="I1526" s="32"/>
      <c r="J1526" s="32"/>
      <c r="K1526" s="36"/>
      <c r="L1526" s="32"/>
      <c r="M1526" s="32"/>
      <c r="N1526" s="35"/>
      <c r="O1526" s="4"/>
      <c r="P1526" s="32"/>
    </row>
    <row r="1527" spans="9:16" customFormat="1">
      <c r="I1527" s="32"/>
      <c r="J1527" s="32"/>
      <c r="K1527" s="36"/>
      <c r="L1527" s="32"/>
      <c r="M1527" s="32"/>
      <c r="N1527" s="35"/>
      <c r="O1527" s="4"/>
      <c r="P1527" s="32"/>
    </row>
    <row r="1528" spans="9:16" customFormat="1">
      <c r="I1528" s="32"/>
      <c r="J1528" s="32"/>
      <c r="K1528" s="36"/>
      <c r="L1528" s="32"/>
      <c r="M1528" s="32"/>
      <c r="N1528" s="35"/>
      <c r="O1528" s="4"/>
      <c r="P1528" s="32"/>
    </row>
    <row r="1529" spans="9:16" customFormat="1">
      <c r="I1529" s="32"/>
      <c r="J1529" s="32"/>
      <c r="K1529" s="36"/>
      <c r="L1529" s="32"/>
      <c r="M1529" s="32"/>
      <c r="N1529" s="35"/>
      <c r="O1529" s="4"/>
      <c r="P1529" s="32"/>
    </row>
    <row r="1530" spans="9:16" customFormat="1">
      <c r="I1530" s="32"/>
      <c r="J1530" s="32"/>
      <c r="K1530" s="36"/>
      <c r="L1530" s="32"/>
      <c r="M1530" s="32"/>
      <c r="N1530" s="35"/>
      <c r="O1530" s="4"/>
      <c r="P1530" s="32"/>
    </row>
    <row r="1531" spans="9:16" customFormat="1">
      <c r="I1531" s="32"/>
      <c r="J1531" s="32"/>
      <c r="K1531" s="36"/>
      <c r="L1531" s="32"/>
      <c r="M1531" s="32"/>
      <c r="N1531" s="35"/>
      <c r="O1531" s="4"/>
      <c r="P1531" s="32"/>
    </row>
    <row r="1532" spans="9:16" customFormat="1">
      <c r="I1532" s="32"/>
      <c r="J1532" s="32"/>
      <c r="K1532" s="36"/>
      <c r="L1532" s="32"/>
      <c r="M1532" s="32"/>
      <c r="N1532" s="35"/>
      <c r="O1532" s="4"/>
      <c r="P1532" s="32"/>
    </row>
    <row r="1533" spans="9:16" customFormat="1">
      <c r="I1533" s="32"/>
      <c r="J1533" s="32"/>
      <c r="K1533" s="36"/>
      <c r="L1533" s="32"/>
      <c r="M1533" s="32"/>
      <c r="N1533" s="35"/>
      <c r="O1533" s="4"/>
      <c r="P1533" s="32"/>
    </row>
    <row r="1534" spans="9:16" customFormat="1">
      <c r="I1534" s="32"/>
      <c r="J1534" s="32"/>
      <c r="K1534" s="36"/>
      <c r="L1534" s="32"/>
      <c r="M1534" s="32"/>
      <c r="N1534" s="35"/>
      <c r="O1534" s="4"/>
      <c r="P1534" s="32"/>
    </row>
    <row r="1535" spans="9:16" customFormat="1">
      <c r="I1535" s="32"/>
      <c r="J1535" s="32"/>
      <c r="K1535" s="36"/>
      <c r="L1535" s="32"/>
      <c r="M1535" s="32"/>
      <c r="N1535" s="35"/>
      <c r="O1535" s="4"/>
      <c r="P1535" s="32"/>
    </row>
    <row r="1536" spans="9:16" customFormat="1">
      <c r="I1536" s="32"/>
      <c r="J1536" s="32"/>
      <c r="K1536" s="36"/>
      <c r="L1536" s="32"/>
      <c r="M1536" s="32"/>
      <c r="N1536" s="35"/>
      <c r="O1536" s="4"/>
      <c r="P1536" s="32"/>
    </row>
    <row r="1537" spans="9:16" customFormat="1">
      <c r="I1537" s="32"/>
      <c r="J1537" s="32"/>
      <c r="K1537" s="36"/>
      <c r="L1537" s="32"/>
      <c r="M1537" s="32"/>
      <c r="N1537" s="35"/>
      <c r="O1537" s="4"/>
      <c r="P1537" s="32"/>
    </row>
    <row r="1538" spans="9:16" customFormat="1">
      <c r="I1538" s="32"/>
      <c r="J1538" s="32"/>
      <c r="K1538" s="36"/>
      <c r="L1538" s="32"/>
      <c r="M1538" s="32"/>
      <c r="N1538" s="35"/>
      <c r="O1538" s="4"/>
      <c r="P1538" s="32"/>
    </row>
    <row r="1539" spans="9:16" customFormat="1">
      <c r="I1539" s="32"/>
      <c r="J1539" s="32"/>
      <c r="K1539" s="36"/>
      <c r="L1539" s="32"/>
      <c r="M1539" s="32"/>
      <c r="N1539" s="35"/>
      <c r="O1539" s="4"/>
      <c r="P1539" s="32"/>
    </row>
    <row r="1540" spans="9:16" customFormat="1">
      <c r="I1540" s="32"/>
      <c r="J1540" s="32"/>
      <c r="K1540" s="36"/>
      <c r="L1540" s="32"/>
      <c r="M1540" s="32"/>
      <c r="N1540" s="35"/>
      <c r="O1540" s="4"/>
      <c r="P1540" s="32"/>
    </row>
    <row r="1541" spans="9:16" customFormat="1">
      <c r="I1541" s="32"/>
      <c r="J1541" s="32"/>
      <c r="K1541" s="36"/>
      <c r="L1541" s="32"/>
      <c r="M1541" s="32"/>
      <c r="N1541" s="35"/>
      <c r="O1541" s="4"/>
      <c r="P1541" s="32"/>
    </row>
    <row r="1542" spans="9:16" customFormat="1">
      <c r="I1542" s="32"/>
      <c r="J1542" s="32"/>
      <c r="K1542" s="36"/>
      <c r="L1542" s="32"/>
      <c r="M1542" s="32"/>
      <c r="N1542" s="35"/>
      <c r="O1542" s="4"/>
      <c r="P1542" s="32"/>
    </row>
    <row r="1543" spans="9:16" customFormat="1">
      <c r="I1543" s="32"/>
      <c r="J1543" s="32"/>
      <c r="K1543" s="36"/>
      <c r="L1543" s="32"/>
      <c r="M1543" s="32"/>
      <c r="N1543" s="35"/>
      <c r="O1543" s="4"/>
      <c r="P1543" s="32"/>
    </row>
    <row r="1544" spans="9:16" customFormat="1">
      <c r="I1544" s="32"/>
      <c r="J1544" s="32"/>
      <c r="K1544" s="36"/>
      <c r="L1544" s="32"/>
      <c r="M1544" s="32"/>
      <c r="N1544" s="35"/>
      <c r="O1544" s="4"/>
      <c r="P1544" s="32"/>
    </row>
    <row r="1545" spans="9:16" customFormat="1">
      <c r="I1545" s="32"/>
      <c r="J1545" s="32"/>
      <c r="K1545" s="36"/>
      <c r="L1545" s="32"/>
      <c r="M1545" s="32"/>
      <c r="N1545" s="35"/>
      <c r="O1545" s="4"/>
      <c r="P1545" s="32"/>
    </row>
    <row r="1546" spans="9:16" customFormat="1">
      <c r="I1546" s="32"/>
      <c r="J1546" s="32"/>
      <c r="K1546" s="36"/>
      <c r="L1546" s="32"/>
      <c r="M1546" s="32"/>
      <c r="N1546" s="35"/>
      <c r="O1546" s="4"/>
      <c r="P1546" s="32"/>
    </row>
    <row r="1547" spans="9:16" customFormat="1">
      <c r="I1547" s="32"/>
      <c r="J1547" s="32"/>
      <c r="K1547" s="36"/>
      <c r="L1547" s="32"/>
      <c r="M1547" s="32"/>
      <c r="N1547" s="35"/>
      <c r="O1547" s="4"/>
      <c r="P1547" s="32"/>
    </row>
    <row r="1548" spans="9:16" customFormat="1">
      <c r="I1548" s="32"/>
      <c r="J1548" s="32"/>
      <c r="K1548" s="36"/>
      <c r="L1548" s="32"/>
      <c r="M1548" s="32"/>
      <c r="N1548" s="35"/>
      <c r="O1548" s="4"/>
      <c r="P1548" s="32"/>
    </row>
    <row r="1549" spans="9:16" customFormat="1">
      <c r="I1549" s="32"/>
      <c r="J1549" s="32"/>
      <c r="K1549" s="36"/>
      <c r="L1549" s="32"/>
      <c r="M1549" s="32"/>
      <c r="N1549" s="35"/>
      <c r="O1549" s="4"/>
      <c r="P1549" s="32"/>
    </row>
    <row r="1550" spans="9:16" customFormat="1">
      <c r="I1550" s="32"/>
      <c r="J1550" s="32"/>
      <c r="K1550" s="36"/>
      <c r="L1550" s="32"/>
      <c r="M1550" s="32"/>
      <c r="N1550" s="35"/>
      <c r="O1550" s="4"/>
      <c r="P1550" s="32"/>
    </row>
    <row r="1551" spans="9:16" customFormat="1">
      <c r="I1551" s="32"/>
      <c r="J1551" s="32"/>
      <c r="K1551" s="36"/>
      <c r="L1551" s="32"/>
      <c r="M1551" s="32"/>
      <c r="N1551" s="35"/>
      <c r="O1551" s="4"/>
      <c r="P1551" s="32"/>
    </row>
    <row r="1552" spans="9:16" customFormat="1">
      <c r="I1552" s="32"/>
      <c r="J1552" s="32"/>
      <c r="K1552" s="36"/>
      <c r="L1552" s="32"/>
      <c r="M1552" s="32"/>
      <c r="N1552" s="35"/>
      <c r="O1552" s="4"/>
      <c r="P1552" s="32"/>
    </row>
    <row r="1553" spans="9:16" customFormat="1">
      <c r="I1553" s="32"/>
      <c r="J1553" s="32"/>
      <c r="K1553" s="36"/>
      <c r="L1553" s="32"/>
      <c r="M1553" s="32"/>
      <c r="N1553" s="35"/>
      <c r="O1553" s="4"/>
      <c r="P1553" s="32"/>
    </row>
    <row r="1554" spans="9:16" customFormat="1">
      <c r="I1554" s="32"/>
      <c r="J1554" s="32"/>
      <c r="K1554" s="36"/>
      <c r="L1554" s="32"/>
      <c r="M1554" s="32"/>
      <c r="N1554" s="35"/>
      <c r="O1554" s="4"/>
      <c r="P1554" s="32"/>
    </row>
    <row r="1555" spans="9:16" customFormat="1">
      <c r="I1555" s="32"/>
      <c r="J1555" s="32"/>
      <c r="K1555" s="36"/>
      <c r="L1555" s="32"/>
      <c r="M1555" s="32"/>
      <c r="N1555" s="35"/>
      <c r="O1555" s="4"/>
      <c r="P1555" s="32"/>
    </row>
    <row r="1556" spans="9:16" customFormat="1">
      <c r="I1556" s="32"/>
      <c r="J1556" s="32"/>
      <c r="K1556" s="36"/>
      <c r="L1556" s="32"/>
      <c r="M1556" s="32"/>
      <c r="N1556" s="35"/>
      <c r="O1556" s="4"/>
      <c r="P1556" s="32"/>
    </row>
    <row r="1557" spans="9:16" customFormat="1">
      <c r="I1557" s="32"/>
      <c r="J1557" s="32"/>
      <c r="K1557" s="36"/>
      <c r="L1557" s="32"/>
      <c r="M1557" s="32"/>
      <c r="N1557" s="35"/>
      <c r="O1557" s="4"/>
      <c r="P1557" s="32"/>
    </row>
    <row r="1558" spans="9:16" customFormat="1">
      <c r="I1558" s="32"/>
      <c r="J1558" s="32"/>
      <c r="K1558" s="36"/>
      <c r="L1558" s="32"/>
      <c r="M1558" s="32"/>
      <c r="N1558" s="35"/>
      <c r="O1558" s="4"/>
      <c r="P1558" s="32"/>
    </row>
    <row r="1559" spans="9:16" customFormat="1">
      <c r="I1559" s="32"/>
      <c r="J1559" s="32"/>
      <c r="K1559" s="36"/>
      <c r="L1559" s="32"/>
      <c r="M1559" s="32"/>
      <c r="N1559" s="35"/>
      <c r="O1559" s="4"/>
      <c r="P1559" s="32"/>
    </row>
    <row r="1560" spans="9:16" customFormat="1">
      <c r="I1560" s="32"/>
      <c r="J1560" s="32"/>
      <c r="K1560" s="36"/>
      <c r="L1560" s="32"/>
      <c r="M1560" s="32"/>
      <c r="N1560" s="35"/>
      <c r="O1560" s="4"/>
      <c r="P1560" s="32"/>
    </row>
    <row r="1561" spans="9:16" customFormat="1">
      <c r="I1561" s="32"/>
      <c r="J1561" s="32"/>
      <c r="K1561" s="36"/>
      <c r="L1561" s="32"/>
      <c r="M1561" s="32"/>
      <c r="N1561" s="35"/>
      <c r="O1561" s="4"/>
      <c r="P1561" s="32"/>
    </row>
    <row r="1562" spans="9:16" customFormat="1">
      <c r="I1562" s="32"/>
      <c r="J1562" s="32"/>
      <c r="K1562" s="36"/>
      <c r="L1562" s="32"/>
      <c r="M1562" s="32"/>
      <c r="N1562" s="35"/>
      <c r="O1562" s="4"/>
      <c r="P1562" s="32"/>
    </row>
    <row r="1563" spans="9:16" customFormat="1">
      <c r="I1563" s="32"/>
      <c r="J1563" s="32"/>
      <c r="K1563" s="36"/>
      <c r="L1563" s="32"/>
      <c r="M1563" s="32"/>
      <c r="N1563" s="35"/>
      <c r="O1563" s="4"/>
      <c r="P1563" s="32"/>
    </row>
    <row r="1564" spans="9:16" customFormat="1">
      <c r="I1564" s="32"/>
      <c r="J1564" s="32"/>
      <c r="K1564" s="36"/>
      <c r="L1564" s="32"/>
      <c r="M1564" s="32"/>
      <c r="N1564" s="35"/>
      <c r="O1564" s="4"/>
      <c r="P1564" s="32"/>
    </row>
    <row r="1565" spans="9:16" customFormat="1">
      <c r="I1565" s="32"/>
      <c r="J1565" s="32"/>
      <c r="K1565" s="36"/>
      <c r="L1565" s="32"/>
      <c r="M1565" s="32"/>
      <c r="N1565" s="35"/>
      <c r="O1565" s="4"/>
      <c r="P1565" s="32"/>
    </row>
    <row r="1566" spans="9:16" customFormat="1">
      <c r="I1566" s="32"/>
      <c r="J1566" s="32"/>
      <c r="K1566" s="36"/>
      <c r="L1566" s="32"/>
      <c r="M1566" s="32"/>
      <c r="N1566" s="35"/>
      <c r="O1566" s="4"/>
      <c r="P1566" s="32"/>
    </row>
    <row r="1567" spans="9:16" customFormat="1">
      <c r="I1567" s="32"/>
      <c r="J1567" s="32"/>
      <c r="K1567" s="36"/>
      <c r="L1567" s="32"/>
      <c r="M1567" s="32"/>
      <c r="N1567" s="35"/>
      <c r="O1567" s="4"/>
      <c r="P1567" s="32"/>
    </row>
    <row r="1568" spans="9:16" customFormat="1">
      <c r="I1568" s="32"/>
      <c r="J1568" s="32"/>
      <c r="K1568" s="36"/>
      <c r="L1568" s="32"/>
      <c r="M1568" s="32"/>
      <c r="N1568" s="35"/>
      <c r="O1568" s="4"/>
      <c r="P1568" s="32"/>
    </row>
    <row r="1569" spans="9:16" customFormat="1">
      <c r="I1569" s="32"/>
      <c r="J1569" s="32"/>
      <c r="K1569" s="36"/>
      <c r="L1569" s="32"/>
      <c r="M1569" s="32"/>
      <c r="N1569" s="35"/>
      <c r="O1569" s="4"/>
      <c r="P1569" s="32"/>
    </row>
    <row r="1570" spans="9:16" customFormat="1">
      <c r="I1570" s="32"/>
      <c r="J1570" s="32"/>
      <c r="K1570" s="36"/>
      <c r="L1570" s="32"/>
      <c r="M1570" s="32"/>
      <c r="N1570" s="35"/>
      <c r="O1570" s="4"/>
      <c r="P1570" s="32"/>
    </row>
    <row r="1571" spans="9:16" customFormat="1">
      <c r="I1571" s="32"/>
      <c r="J1571" s="32"/>
      <c r="K1571" s="36"/>
      <c r="L1571" s="32"/>
      <c r="M1571" s="32"/>
      <c r="N1571" s="35"/>
      <c r="O1571" s="4"/>
      <c r="P1571" s="32"/>
    </row>
    <row r="1572" spans="9:16" customFormat="1">
      <c r="I1572" s="32"/>
      <c r="J1572" s="32"/>
      <c r="K1572" s="36"/>
      <c r="L1572" s="32"/>
      <c r="M1572" s="32"/>
      <c r="N1572" s="35"/>
      <c r="O1572" s="4"/>
      <c r="P1572" s="32"/>
    </row>
    <row r="1573" spans="9:16" customFormat="1">
      <c r="I1573" s="32"/>
      <c r="J1573" s="32"/>
      <c r="K1573" s="36"/>
      <c r="L1573" s="32"/>
      <c r="M1573" s="32"/>
      <c r="N1573" s="35"/>
      <c r="O1573" s="4"/>
      <c r="P1573" s="32"/>
    </row>
    <row r="1574" spans="9:16" customFormat="1">
      <c r="I1574" s="32"/>
      <c r="J1574" s="32"/>
      <c r="K1574" s="36"/>
      <c r="L1574" s="32"/>
      <c r="M1574" s="32"/>
      <c r="N1574" s="35"/>
      <c r="O1574" s="4"/>
      <c r="P1574" s="32"/>
    </row>
    <row r="1575" spans="9:16" customFormat="1">
      <c r="I1575" s="32"/>
      <c r="J1575" s="32"/>
      <c r="K1575" s="36"/>
      <c r="L1575" s="32"/>
      <c r="M1575" s="32"/>
      <c r="N1575" s="35"/>
      <c r="O1575" s="4"/>
      <c r="P1575" s="32"/>
    </row>
    <row r="1576" spans="9:16" customFormat="1">
      <c r="I1576" s="32"/>
      <c r="J1576" s="32"/>
      <c r="K1576" s="36"/>
      <c r="L1576" s="32"/>
      <c r="M1576" s="32"/>
      <c r="N1576" s="35"/>
      <c r="O1576" s="4"/>
      <c r="P1576" s="32"/>
    </row>
    <row r="1577" spans="9:16" customFormat="1">
      <c r="I1577" s="32"/>
      <c r="J1577" s="32"/>
      <c r="K1577" s="36"/>
      <c r="L1577" s="32"/>
      <c r="M1577" s="32"/>
      <c r="N1577" s="35"/>
      <c r="O1577" s="4"/>
      <c r="P1577" s="32"/>
    </row>
    <row r="1578" spans="9:16" customFormat="1">
      <c r="I1578" s="32"/>
      <c r="J1578" s="32"/>
      <c r="K1578" s="36"/>
      <c r="L1578" s="32"/>
      <c r="M1578" s="32"/>
      <c r="N1578" s="35"/>
      <c r="O1578" s="4"/>
      <c r="P1578" s="32"/>
    </row>
    <row r="1579" spans="9:16" customFormat="1">
      <c r="I1579" s="32"/>
      <c r="J1579" s="32"/>
      <c r="K1579" s="36"/>
      <c r="L1579" s="32"/>
      <c r="M1579" s="32"/>
      <c r="N1579" s="35"/>
      <c r="O1579" s="4"/>
      <c r="P1579" s="32"/>
    </row>
    <row r="1580" spans="9:16" customFormat="1">
      <c r="I1580" s="32"/>
      <c r="J1580" s="32"/>
      <c r="K1580" s="36"/>
      <c r="L1580" s="32"/>
      <c r="M1580" s="32"/>
      <c r="N1580" s="35"/>
      <c r="O1580" s="4"/>
      <c r="P1580" s="32"/>
    </row>
    <row r="1581" spans="9:16" customFormat="1">
      <c r="I1581" s="32"/>
      <c r="J1581" s="32"/>
      <c r="K1581" s="36"/>
      <c r="L1581" s="32"/>
      <c r="M1581" s="32"/>
      <c r="N1581" s="35"/>
      <c r="O1581" s="4"/>
      <c r="P1581" s="32"/>
    </row>
    <row r="1582" spans="9:16" customFormat="1">
      <c r="I1582" s="32"/>
      <c r="J1582" s="32"/>
      <c r="K1582" s="36"/>
      <c r="L1582" s="32"/>
      <c r="M1582" s="32"/>
      <c r="N1582" s="35"/>
      <c r="O1582" s="4"/>
      <c r="P1582" s="32"/>
    </row>
    <row r="1583" spans="9:16" customFormat="1">
      <c r="I1583" s="32"/>
      <c r="J1583" s="32"/>
      <c r="K1583" s="36"/>
      <c r="L1583" s="32"/>
      <c r="M1583" s="32"/>
      <c r="N1583" s="35"/>
      <c r="O1583" s="4"/>
      <c r="P1583" s="32"/>
    </row>
    <row r="1584" spans="9:16" customFormat="1">
      <c r="I1584" s="32"/>
      <c r="J1584" s="32"/>
      <c r="K1584" s="36"/>
      <c r="L1584" s="32"/>
      <c r="M1584" s="32"/>
      <c r="N1584" s="35"/>
      <c r="O1584" s="4"/>
      <c r="P1584" s="32"/>
    </row>
    <row r="1585" spans="9:16" customFormat="1">
      <c r="I1585" s="32"/>
      <c r="J1585" s="32"/>
      <c r="K1585" s="36"/>
      <c r="L1585" s="32"/>
      <c r="M1585" s="32"/>
      <c r="N1585" s="35"/>
      <c r="O1585" s="4"/>
      <c r="P1585" s="32"/>
    </row>
    <row r="1586" spans="9:16" customFormat="1">
      <c r="I1586" s="32"/>
      <c r="J1586" s="32"/>
      <c r="K1586" s="36"/>
      <c r="L1586" s="32"/>
      <c r="M1586" s="32"/>
      <c r="N1586" s="35"/>
      <c r="O1586" s="4"/>
      <c r="P1586" s="32"/>
    </row>
    <row r="1587" spans="9:16" customFormat="1">
      <c r="I1587" s="32"/>
      <c r="J1587" s="32"/>
      <c r="K1587" s="36"/>
      <c r="L1587" s="32"/>
      <c r="M1587" s="32"/>
      <c r="N1587" s="35"/>
      <c r="O1587" s="4"/>
      <c r="P1587" s="32"/>
    </row>
    <row r="1588" spans="9:16" customFormat="1">
      <c r="I1588" s="32"/>
      <c r="J1588" s="32"/>
      <c r="K1588" s="36"/>
      <c r="L1588" s="32"/>
      <c r="M1588" s="32"/>
      <c r="N1588" s="35"/>
      <c r="O1588" s="4"/>
      <c r="P1588" s="32"/>
    </row>
    <row r="1589" spans="9:16" customFormat="1">
      <c r="I1589" s="32"/>
      <c r="J1589" s="32"/>
      <c r="K1589" s="36"/>
      <c r="L1589" s="32"/>
      <c r="M1589" s="32"/>
      <c r="N1589" s="35"/>
      <c r="O1589" s="4"/>
      <c r="P1589" s="32"/>
    </row>
    <row r="1590" spans="9:16" customFormat="1">
      <c r="I1590" s="32"/>
      <c r="J1590" s="32"/>
      <c r="K1590" s="36"/>
      <c r="L1590" s="32"/>
      <c r="M1590" s="32"/>
      <c r="N1590" s="35"/>
      <c r="O1590" s="4"/>
      <c r="P1590" s="32"/>
    </row>
    <row r="1591" spans="9:16" customFormat="1">
      <c r="I1591" s="32"/>
      <c r="J1591" s="32"/>
      <c r="K1591" s="36"/>
      <c r="L1591" s="32"/>
      <c r="M1591" s="32"/>
      <c r="N1591" s="35"/>
      <c r="O1591" s="4"/>
      <c r="P1591" s="32"/>
    </row>
    <row r="1592" spans="9:16" customFormat="1">
      <c r="I1592" s="32"/>
      <c r="J1592" s="32"/>
      <c r="K1592" s="36"/>
      <c r="L1592" s="32"/>
      <c r="M1592" s="32"/>
      <c r="N1592" s="35"/>
      <c r="O1592" s="4"/>
      <c r="P1592" s="32"/>
    </row>
    <row r="1593" spans="9:16" customFormat="1">
      <c r="I1593" s="32"/>
      <c r="J1593" s="32"/>
      <c r="K1593" s="36"/>
      <c r="L1593" s="32"/>
      <c r="M1593" s="32"/>
      <c r="N1593" s="35"/>
      <c r="O1593" s="4"/>
      <c r="P1593" s="32"/>
    </row>
    <row r="1594" spans="9:16" customFormat="1">
      <c r="I1594" s="32"/>
      <c r="J1594" s="32"/>
      <c r="K1594" s="36"/>
      <c r="L1594" s="32"/>
      <c r="M1594" s="32"/>
      <c r="N1594" s="35"/>
      <c r="O1594" s="4"/>
      <c r="P1594" s="32"/>
    </row>
    <row r="1595" spans="9:16" customFormat="1">
      <c r="I1595" s="32"/>
      <c r="J1595" s="32"/>
      <c r="K1595" s="36"/>
      <c r="L1595" s="32"/>
      <c r="M1595" s="32"/>
      <c r="N1595" s="35"/>
      <c r="O1595" s="4"/>
      <c r="P1595" s="32"/>
    </row>
    <row r="1596" spans="9:16" customFormat="1">
      <c r="I1596" s="32"/>
      <c r="J1596" s="32"/>
      <c r="K1596" s="36"/>
      <c r="L1596" s="32"/>
      <c r="M1596" s="32"/>
      <c r="N1596" s="35"/>
      <c r="O1596" s="4"/>
      <c r="P1596" s="32"/>
    </row>
    <row r="1597" spans="9:16" customFormat="1">
      <c r="I1597" s="32"/>
      <c r="J1597" s="32"/>
      <c r="K1597" s="36"/>
      <c r="L1597" s="32"/>
      <c r="M1597" s="32"/>
      <c r="N1597" s="35"/>
      <c r="O1597" s="4"/>
      <c r="P1597" s="32"/>
    </row>
    <row r="1598" spans="9:16" customFormat="1">
      <c r="I1598" s="32"/>
      <c r="J1598" s="32"/>
      <c r="K1598" s="36"/>
      <c r="L1598" s="32"/>
      <c r="M1598" s="32"/>
      <c r="N1598" s="35"/>
      <c r="O1598" s="4"/>
      <c r="P1598" s="32"/>
    </row>
    <row r="1599" spans="9:16" customFormat="1">
      <c r="I1599" s="32"/>
      <c r="J1599" s="32"/>
      <c r="K1599" s="36"/>
      <c r="L1599" s="32"/>
      <c r="M1599" s="32"/>
      <c r="N1599" s="35"/>
      <c r="O1599" s="4"/>
      <c r="P1599" s="32"/>
    </row>
    <row r="1600" spans="9:16" customFormat="1">
      <c r="I1600" s="32"/>
      <c r="J1600" s="32"/>
      <c r="K1600" s="36"/>
      <c r="L1600" s="32"/>
      <c r="M1600" s="32"/>
      <c r="N1600" s="35"/>
      <c r="O1600" s="4"/>
      <c r="P1600" s="32"/>
    </row>
    <row r="1601" spans="9:16" customFormat="1">
      <c r="I1601" s="32"/>
      <c r="J1601" s="32"/>
      <c r="K1601" s="36"/>
      <c r="L1601" s="32"/>
      <c r="M1601" s="32"/>
      <c r="N1601" s="35"/>
      <c r="O1601" s="4"/>
      <c r="P1601" s="32"/>
    </row>
    <row r="1602" spans="9:16" customFormat="1">
      <c r="I1602" s="32"/>
      <c r="J1602" s="32"/>
      <c r="K1602" s="36"/>
      <c r="L1602" s="32"/>
      <c r="M1602" s="32"/>
      <c r="N1602" s="35"/>
      <c r="O1602" s="4"/>
      <c r="P1602" s="32"/>
    </row>
    <row r="1603" spans="9:16" customFormat="1">
      <c r="I1603" s="32"/>
      <c r="J1603" s="32"/>
      <c r="K1603" s="36"/>
      <c r="L1603" s="32"/>
      <c r="M1603" s="32"/>
      <c r="N1603" s="35"/>
      <c r="O1603" s="4"/>
      <c r="P1603" s="32"/>
    </row>
    <row r="1604" spans="9:16" customFormat="1">
      <c r="I1604" s="32"/>
      <c r="J1604" s="32"/>
      <c r="K1604" s="36"/>
      <c r="L1604" s="32"/>
      <c r="M1604" s="32"/>
      <c r="N1604" s="35"/>
      <c r="O1604" s="4"/>
      <c r="P1604" s="32"/>
    </row>
    <row r="1605" spans="9:16" customFormat="1">
      <c r="I1605" s="32"/>
      <c r="J1605" s="32"/>
      <c r="K1605" s="36"/>
      <c r="L1605" s="32"/>
      <c r="M1605" s="32"/>
      <c r="N1605" s="35"/>
      <c r="O1605" s="4"/>
      <c r="P1605" s="32"/>
    </row>
    <row r="1606" spans="9:16" customFormat="1">
      <c r="I1606" s="32"/>
      <c r="J1606" s="32"/>
      <c r="K1606" s="36"/>
      <c r="L1606" s="32"/>
      <c r="M1606" s="32"/>
      <c r="N1606" s="35"/>
      <c r="O1606" s="4"/>
      <c r="P1606" s="32"/>
    </row>
    <row r="1607" spans="9:16" customFormat="1">
      <c r="I1607" s="32"/>
      <c r="J1607" s="32"/>
      <c r="K1607" s="36"/>
      <c r="L1607" s="32"/>
      <c r="M1607" s="32"/>
      <c r="N1607" s="35"/>
      <c r="O1607" s="4"/>
      <c r="P1607" s="32"/>
    </row>
    <row r="1608" spans="9:16" customFormat="1">
      <c r="I1608" s="32"/>
      <c r="J1608" s="32"/>
      <c r="K1608" s="36"/>
      <c r="L1608" s="32"/>
      <c r="M1608" s="32"/>
      <c r="N1608" s="35"/>
      <c r="O1608" s="4"/>
      <c r="P1608" s="32"/>
    </row>
    <row r="1609" spans="9:16" customFormat="1">
      <c r="I1609" s="32"/>
      <c r="J1609" s="32"/>
      <c r="K1609" s="36"/>
      <c r="L1609" s="32"/>
      <c r="M1609" s="32"/>
      <c r="N1609" s="35"/>
      <c r="O1609" s="4"/>
      <c r="P1609" s="32"/>
    </row>
    <row r="1610" spans="9:16" customFormat="1">
      <c r="I1610" s="32"/>
      <c r="J1610" s="32"/>
      <c r="K1610" s="36"/>
      <c r="L1610" s="32"/>
      <c r="M1610" s="32"/>
      <c r="N1610" s="35"/>
      <c r="O1610" s="4"/>
      <c r="P1610" s="32"/>
    </row>
    <row r="1611" spans="9:16" customFormat="1">
      <c r="I1611" s="32"/>
      <c r="J1611" s="32"/>
      <c r="K1611" s="36"/>
      <c r="L1611" s="32"/>
      <c r="M1611" s="32"/>
      <c r="N1611" s="35"/>
      <c r="O1611" s="4"/>
      <c r="P1611" s="32"/>
    </row>
    <row r="1612" spans="9:16" customFormat="1">
      <c r="I1612" s="32"/>
      <c r="J1612" s="32"/>
      <c r="K1612" s="36"/>
      <c r="L1612" s="32"/>
      <c r="M1612" s="32"/>
      <c r="N1612" s="35"/>
      <c r="O1612" s="4"/>
      <c r="P1612" s="32"/>
    </row>
    <row r="1613" spans="9:16" customFormat="1">
      <c r="I1613" s="32"/>
      <c r="J1613" s="32"/>
      <c r="K1613" s="36"/>
      <c r="L1613" s="32"/>
      <c r="M1613" s="32"/>
      <c r="N1613" s="35"/>
      <c r="O1613" s="4"/>
      <c r="P1613" s="32"/>
    </row>
    <row r="1614" spans="9:16" customFormat="1">
      <c r="I1614" s="32"/>
      <c r="J1614" s="32"/>
      <c r="K1614" s="36"/>
      <c r="L1614" s="32"/>
      <c r="M1614" s="32"/>
      <c r="N1614" s="35"/>
      <c r="O1614" s="4"/>
      <c r="P1614" s="32"/>
    </row>
    <row r="1615" spans="9:16" customFormat="1">
      <c r="I1615" s="32"/>
      <c r="J1615" s="32"/>
      <c r="K1615" s="36"/>
      <c r="L1615" s="32"/>
      <c r="M1615" s="32"/>
      <c r="N1615" s="35"/>
      <c r="O1615" s="4"/>
      <c r="P1615" s="32"/>
    </row>
    <row r="1616" spans="9:16" customFormat="1">
      <c r="I1616" s="32"/>
      <c r="J1616" s="32"/>
      <c r="K1616" s="36"/>
      <c r="L1616" s="32"/>
      <c r="M1616" s="32"/>
      <c r="N1616" s="35"/>
      <c r="O1616" s="4"/>
      <c r="P1616" s="32"/>
    </row>
    <row r="1617" spans="9:16" customFormat="1">
      <c r="I1617" s="32"/>
      <c r="J1617" s="32"/>
      <c r="K1617" s="36"/>
      <c r="L1617" s="32"/>
      <c r="M1617" s="32"/>
      <c r="N1617" s="35"/>
      <c r="O1617" s="4"/>
      <c r="P1617" s="32"/>
    </row>
    <row r="1618" spans="9:16" customFormat="1">
      <c r="I1618" s="32"/>
      <c r="J1618" s="32"/>
      <c r="K1618" s="36"/>
      <c r="L1618" s="32"/>
      <c r="M1618" s="32"/>
      <c r="N1618" s="35"/>
      <c r="O1618" s="4"/>
      <c r="P1618" s="32"/>
    </row>
    <row r="1619" spans="9:16" customFormat="1">
      <c r="I1619" s="32"/>
      <c r="J1619" s="32"/>
      <c r="K1619" s="36"/>
      <c r="L1619" s="32"/>
      <c r="M1619" s="32"/>
      <c r="N1619" s="35"/>
      <c r="O1619" s="4"/>
      <c r="P1619" s="32"/>
    </row>
    <row r="1620" spans="9:16" customFormat="1">
      <c r="I1620" s="32"/>
      <c r="J1620" s="32"/>
      <c r="K1620" s="36"/>
      <c r="L1620" s="32"/>
      <c r="M1620" s="32"/>
      <c r="N1620" s="35"/>
      <c r="O1620" s="4"/>
      <c r="P1620" s="32"/>
    </row>
    <row r="1621" spans="9:16" customFormat="1">
      <c r="I1621" s="32"/>
      <c r="J1621" s="32"/>
      <c r="K1621" s="36"/>
      <c r="L1621" s="32"/>
      <c r="M1621" s="32"/>
      <c r="N1621" s="35"/>
      <c r="O1621" s="4"/>
      <c r="P1621" s="32"/>
    </row>
    <row r="1622" spans="9:16" customFormat="1">
      <c r="I1622" s="32"/>
      <c r="J1622" s="32"/>
      <c r="K1622" s="36"/>
      <c r="L1622" s="32"/>
      <c r="M1622" s="32"/>
      <c r="N1622" s="35"/>
      <c r="O1622" s="4"/>
      <c r="P1622" s="32"/>
    </row>
    <row r="1623" spans="9:16" customFormat="1">
      <c r="I1623" s="32"/>
      <c r="J1623" s="32"/>
      <c r="K1623" s="36"/>
      <c r="L1623" s="32"/>
      <c r="M1623" s="32"/>
      <c r="N1623" s="35"/>
      <c r="O1623" s="4"/>
      <c r="P1623" s="32"/>
    </row>
    <row r="1624" spans="9:16" customFormat="1">
      <c r="I1624" s="32"/>
      <c r="J1624" s="32"/>
      <c r="K1624" s="36"/>
      <c r="L1624" s="32"/>
      <c r="M1624" s="32"/>
      <c r="N1624" s="35"/>
      <c r="O1624" s="4"/>
      <c r="P1624" s="32"/>
    </row>
    <row r="1625" spans="9:16" customFormat="1">
      <c r="I1625" s="32"/>
      <c r="J1625" s="32"/>
      <c r="K1625" s="36"/>
      <c r="L1625" s="32"/>
      <c r="M1625" s="32"/>
      <c r="N1625" s="35"/>
      <c r="O1625" s="4"/>
      <c r="P1625" s="32"/>
    </row>
    <row r="1626" spans="9:16" customFormat="1">
      <c r="I1626" s="32"/>
      <c r="J1626" s="32"/>
      <c r="K1626" s="36"/>
      <c r="L1626" s="32"/>
      <c r="M1626" s="32"/>
      <c r="N1626" s="35"/>
      <c r="O1626" s="4"/>
      <c r="P1626" s="32"/>
    </row>
    <row r="1627" spans="9:16" customFormat="1">
      <c r="I1627" s="32"/>
      <c r="J1627" s="32"/>
      <c r="K1627" s="36"/>
      <c r="L1627" s="32"/>
      <c r="M1627" s="32"/>
      <c r="N1627" s="35"/>
      <c r="O1627" s="4"/>
      <c r="P1627" s="32"/>
    </row>
    <row r="1628" spans="9:16" customFormat="1">
      <c r="I1628" s="32"/>
      <c r="J1628" s="32"/>
      <c r="K1628" s="36"/>
      <c r="L1628" s="32"/>
      <c r="M1628" s="32"/>
      <c r="N1628" s="35"/>
      <c r="O1628" s="4"/>
      <c r="P1628" s="32"/>
    </row>
    <row r="1629" spans="9:16" customFormat="1">
      <c r="I1629" s="32"/>
      <c r="J1629" s="32"/>
      <c r="K1629" s="36"/>
      <c r="L1629" s="32"/>
      <c r="M1629" s="32"/>
      <c r="N1629" s="35"/>
      <c r="O1629" s="4"/>
      <c r="P1629" s="32"/>
    </row>
    <row r="1630" spans="9:16" customFormat="1">
      <c r="I1630" s="32"/>
      <c r="J1630" s="32"/>
      <c r="K1630" s="36"/>
      <c r="L1630" s="32"/>
      <c r="M1630" s="32"/>
      <c r="N1630" s="35"/>
      <c r="O1630" s="4"/>
      <c r="P1630" s="32"/>
    </row>
    <row r="1631" spans="9:16" customFormat="1">
      <c r="I1631" s="32"/>
      <c r="J1631" s="32"/>
      <c r="K1631" s="36"/>
      <c r="L1631" s="32"/>
      <c r="M1631" s="32"/>
      <c r="N1631" s="35"/>
      <c r="O1631" s="4"/>
      <c r="P1631" s="32"/>
    </row>
    <row r="1632" spans="9:16" customFormat="1">
      <c r="I1632" s="32"/>
      <c r="J1632" s="32"/>
      <c r="K1632" s="36"/>
      <c r="L1632" s="32"/>
      <c r="M1632" s="32"/>
      <c r="N1632" s="35"/>
      <c r="O1632" s="4"/>
      <c r="P1632" s="32"/>
    </row>
    <row r="1633" spans="9:16" customFormat="1">
      <c r="I1633" s="32"/>
      <c r="J1633" s="32"/>
      <c r="K1633" s="36"/>
      <c r="L1633" s="32"/>
      <c r="M1633" s="32"/>
      <c r="N1633" s="35"/>
      <c r="O1633" s="4"/>
      <c r="P1633" s="32"/>
    </row>
    <row r="1634" spans="9:16" customFormat="1">
      <c r="I1634" s="32"/>
      <c r="J1634" s="32"/>
      <c r="K1634" s="36"/>
      <c r="L1634" s="32"/>
      <c r="M1634" s="32"/>
      <c r="N1634" s="35"/>
      <c r="O1634" s="4"/>
      <c r="P1634" s="32"/>
    </row>
    <row r="1635" spans="9:16" customFormat="1">
      <c r="I1635" s="32"/>
      <c r="J1635" s="32"/>
      <c r="K1635" s="36"/>
      <c r="L1635" s="32"/>
      <c r="M1635" s="32"/>
      <c r="N1635" s="35"/>
      <c r="O1635" s="4"/>
      <c r="P1635" s="32"/>
    </row>
    <row r="1636" spans="9:16" customFormat="1">
      <c r="I1636" s="32"/>
      <c r="J1636" s="32"/>
      <c r="K1636" s="36"/>
      <c r="L1636" s="32"/>
      <c r="M1636" s="32"/>
      <c r="N1636" s="35"/>
      <c r="O1636" s="4"/>
      <c r="P1636" s="32"/>
    </row>
    <row r="1637" spans="9:16" customFormat="1">
      <c r="I1637" s="32"/>
      <c r="J1637" s="32"/>
      <c r="K1637" s="36"/>
      <c r="L1637" s="32"/>
      <c r="M1637" s="32"/>
      <c r="N1637" s="35"/>
      <c r="O1637" s="4"/>
      <c r="P1637" s="32"/>
    </row>
    <row r="1638" spans="9:16" customFormat="1">
      <c r="I1638" s="32"/>
      <c r="J1638" s="32"/>
      <c r="K1638" s="36"/>
      <c r="L1638" s="32"/>
      <c r="M1638" s="32"/>
      <c r="N1638" s="35"/>
      <c r="O1638" s="4"/>
      <c r="P1638" s="32"/>
    </row>
    <row r="1639" spans="9:16" customFormat="1">
      <c r="I1639" s="32"/>
      <c r="J1639" s="32"/>
      <c r="K1639" s="36"/>
      <c r="L1639" s="32"/>
      <c r="M1639" s="32"/>
      <c r="N1639" s="35"/>
      <c r="O1639" s="4"/>
      <c r="P1639" s="32"/>
    </row>
    <row r="1640" spans="9:16" customFormat="1">
      <c r="I1640" s="32"/>
      <c r="J1640" s="32"/>
      <c r="K1640" s="36"/>
      <c r="L1640" s="32"/>
      <c r="M1640" s="32"/>
      <c r="N1640" s="35"/>
      <c r="O1640" s="4"/>
      <c r="P1640" s="32"/>
    </row>
    <row r="1641" spans="9:16" customFormat="1">
      <c r="I1641" s="32"/>
      <c r="J1641" s="32"/>
      <c r="K1641" s="36"/>
      <c r="L1641" s="32"/>
      <c r="M1641" s="32"/>
      <c r="N1641" s="35"/>
      <c r="O1641" s="4"/>
      <c r="P1641" s="32"/>
    </row>
    <row r="1642" spans="9:16" customFormat="1">
      <c r="I1642" s="32"/>
      <c r="J1642" s="32"/>
      <c r="K1642" s="36"/>
      <c r="L1642" s="32"/>
      <c r="M1642" s="32"/>
      <c r="N1642" s="35"/>
      <c r="O1642" s="4"/>
      <c r="P1642" s="32"/>
    </row>
    <row r="1643" spans="9:16" customFormat="1">
      <c r="I1643" s="32"/>
      <c r="J1643" s="32"/>
      <c r="K1643" s="36"/>
      <c r="L1643" s="32"/>
      <c r="M1643" s="32"/>
      <c r="N1643" s="35"/>
      <c r="O1643" s="4"/>
      <c r="P1643" s="32"/>
    </row>
    <row r="1644" spans="9:16" customFormat="1">
      <c r="I1644" s="32"/>
      <c r="J1644" s="32"/>
      <c r="K1644" s="36"/>
      <c r="L1644" s="32"/>
      <c r="M1644" s="32"/>
      <c r="N1644" s="35"/>
      <c r="O1644" s="4"/>
      <c r="P1644" s="32"/>
    </row>
    <row r="1645" spans="9:16" customFormat="1">
      <c r="I1645" s="32"/>
      <c r="J1645" s="32"/>
      <c r="K1645" s="36"/>
      <c r="L1645" s="32"/>
      <c r="M1645" s="32"/>
      <c r="N1645" s="35"/>
      <c r="O1645" s="4"/>
      <c r="P1645" s="32"/>
    </row>
    <row r="1646" spans="9:16" customFormat="1">
      <c r="I1646" s="32"/>
      <c r="J1646" s="32"/>
      <c r="K1646" s="36"/>
      <c r="L1646" s="32"/>
      <c r="M1646" s="32"/>
      <c r="N1646" s="35"/>
      <c r="O1646" s="4"/>
      <c r="P1646" s="32"/>
    </row>
    <row r="1647" spans="9:16" customFormat="1">
      <c r="I1647" s="32"/>
      <c r="J1647" s="32"/>
      <c r="K1647" s="36"/>
      <c r="L1647" s="32"/>
      <c r="M1647" s="32"/>
      <c r="N1647" s="35"/>
      <c r="O1647" s="4"/>
      <c r="P1647" s="32"/>
    </row>
    <row r="1648" spans="9:16" customFormat="1">
      <c r="I1648" s="32"/>
      <c r="J1648" s="32"/>
      <c r="K1648" s="36"/>
      <c r="L1648" s="32"/>
      <c r="M1648" s="32"/>
      <c r="N1648" s="35"/>
      <c r="O1648" s="4"/>
      <c r="P1648" s="32"/>
    </row>
    <row r="1649" spans="9:16" customFormat="1">
      <c r="I1649" s="32"/>
      <c r="J1649" s="32"/>
      <c r="K1649" s="36"/>
      <c r="L1649" s="32"/>
      <c r="M1649" s="32"/>
      <c r="N1649" s="35"/>
      <c r="O1649" s="4"/>
      <c r="P1649" s="32"/>
    </row>
    <row r="1650" spans="9:16" customFormat="1">
      <c r="I1650" s="32"/>
      <c r="J1650" s="32"/>
      <c r="K1650" s="36"/>
      <c r="L1650" s="32"/>
      <c r="M1650" s="32"/>
      <c r="N1650" s="35"/>
      <c r="O1650" s="4"/>
      <c r="P1650" s="32"/>
    </row>
    <row r="1651" spans="9:16" customFormat="1">
      <c r="I1651" s="32"/>
      <c r="J1651" s="32"/>
      <c r="K1651" s="36"/>
      <c r="L1651" s="32"/>
      <c r="M1651" s="32"/>
      <c r="N1651" s="35"/>
      <c r="O1651" s="4"/>
      <c r="P1651" s="32"/>
    </row>
    <row r="1652" spans="9:16" customFormat="1">
      <c r="I1652" s="32"/>
      <c r="J1652" s="32"/>
      <c r="K1652" s="36"/>
      <c r="L1652" s="32"/>
      <c r="M1652" s="32"/>
      <c r="N1652" s="35"/>
      <c r="O1652" s="4"/>
      <c r="P1652" s="32"/>
    </row>
    <row r="1653" spans="9:16" customFormat="1">
      <c r="I1653" s="32"/>
      <c r="J1653" s="32"/>
      <c r="K1653" s="36"/>
      <c r="L1653" s="32"/>
      <c r="M1653" s="32"/>
      <c r="N1653" s="35"/>
      <c r="O1653" s="4"/>
      <c r="P1653" s="32"/>
    </row>
    <row r="1654" spans="9:16" customFormat="1">
      <c r="I1654" s="32"/>
      <c r="J1654" s="32"/>
      <c r="K1654" s="36"/>
      <c r="L1654" s="32"/>
      <c r="M1654" s="32"/>
      <c r="N1654" s="35"/>
      <c r="O1654" s="4"/>
      <c r="P1654" s="32"/>
    </row>
    <row r="1655" spans="9:16" customFormat="1">
      <c r="I1655" s="32"/>
      <c r="J1655" s="32"/>
      <c r="K1655" s="36"/>
      <c r="L1655" s="32"/>
      <c r="M1655" s="32"/>
      <c r="N1655" s="35"/>
      <c r="O1655" s="4"/>
      <c r="P1655" s="32"/>
    </row>
    <row r="1656" spans="9:16" customFormat="1">
      <c r="I1656" s="32"/>
      <c r="J1656" s="32"/>
      <c r="K1656" s="36"/>
      <c r="L1656" s="32"/>
      <c r="M1656" s="32"/>
      <c r="N1656" s="35"/>
      <c r="O1656" s="4"/>
      <c r="P1656" s="32"/>
    </row>
    <row r="1657" spans="9:16" customFormat="1">
      <c r="I1657" s="32"/>
      <c r="J1657" s="32"/>
      <c r="K1657" s="36"/>
      <c r="L1657" s="32"/>
      <c r="M1657" s="32"/>
      <c r="N1657" s="35"/>
      <c r="O1657" s="4"/>
      <c r="P1657" s="32"/>
    </row>
    <row r="1658" spans="9:16" customFormat="1">
      <c r="I1658" s="32"/>
      <c r="J1658" s="32"/>
      <c r="K1658" s="36"/>
      <c r="L1658" s="32"/>
      <c r="M1658" s="32"/>
      <c r="N1658" s="35"/>
      <c r="O1658" s="4"/>
      <c r="P1658" s="32"/>
    </row>
    <row r="1659" spans="9:16" customFormat="1">
      <c r="I1659" s="32"/>
      <c r="J1659" s="32"/>
      <c r="K1659" s="36"/>
      <c r="L1659" s="32"/>
      <c r="M1659" s="32"/>
      <c r="N1659" s="35"/>
      <c r="O1659" s="4"/>
      <c r="P1659" s="32"/>
    </row>
    <row r="1660" spans="9:16" customFormat="1">
      <c r="I1660" s="32"/>
      <c r="J1660" s="32"/>
      <c r="K1660" s="36"/>
      <c r="L1660" s="32"/>
      <c r="M1660" s="32"/>
      <c r="N1660" s="35"/>
      <c r="O1660" s="4"/>
      <c r="P1660" s="32"/>
    </row>
    <row r="1661" spans="9:16" customFormat="1">
      <c r="I1661" s="32"/>
      <c r="J1661" s="32"/>
      <c r="K1661" s="36"/>
      <c r="L1661" s="32"/>
      <c r="M1661" s="32"/>
      <c r="N1661" s="35"/>
      <c r="O1661" s="4"/>
      <c r="P1661" s="32"/>
    </row>
    <row r="1662" spans="9:16" customFormat="1">
      <c r="I1662" s="32"/>
      <c r="J1662" s="32"/>
      <c r="K1662" s="36"/>
      <c r="L1662" s="32"/>
      <c r="M1662" s="32"/>
      <c r="N1662" s="35"/>
      <c r="O1662" s="4"/>
      <c r="P1662" s="32"/>
    </row>
    <row r="1663" spans="9:16" customFormat="1">
      <c r="I1663" s="32"/>
      <c r="J1663" s="32"/>
      <c r="K1663" s="36"/>
      <c r="L1663" s="32"/>
      <c r="M1663" s="32"/>
      <c r="N1663" s="35"/>
      <c r="O1663" s="4"/>
      <c r="P1663" s="32"/>
    </row>
    <row r="1664" spans="9:16" customFormat="1">
      <c r="I1664" s="32"/>
      <c r="J1664" s="32"/>
      <c r="K1664" s="36"/>
      <c r="L1664" s="32"/>
      <c r="M1664" s="32"/>
      <c r="N1664" s="35"/>
      <c r="O1664" s="4"/>
      <c r="P1664" s="32"/>
    </row>
    <row r="1665" spans="9:16" customFormat="1">
      <c r="I1665" s="32"/>
      <c r="J1665" s="32"/>
      <c r="K1665" s="36"/>
      <c r="L1665" s="32"/>
      <c r="M1665" s="32"/>
      <c r="N1665" s="35"/>
      <c r="O1665" s="4"/>
      <c r="P1665" s="32"/>
    </row>
    <row r="1666" spans="9:16" customFormat="1">
      <c r="I1666" s="32"/>
      <c r="J1666" s="32"/>
      <c r="K1666" s="36"/>
      <c r="L1666" s="32"/>
      <c r="M1666" s="32"/>
      <c r="N1666" s="35"/>
      <c r="O1666" s="4"/>
      <c r="P1666" s="32"/>
    </row>
    <row r="1667" spans="9:16" customFormat="1">
      <c r="I1667" s="32"/>
      <c r="J1667" s="32"/>
      <c r="K1667" s="36"/>
      <c r="L1667" s="32"/>
      <c r="M1667" s="32"/>
      <c r="N1667" s="35"/>
      <c r="O1667" s="4"/>
      <c r="P1667" s="32"/>
    </row>
    <row r="1668" spans="9:16" customFormat="1">
      <c r="I1668" s="32"/>
      <c r="J1668" s="32"/>
      <c r="K1668" s="36"/>
      <c r="L1668" s="32"/>
      <c r="M1668" s="32"/>
      <c r="N1668" s="35"/>
      <c r="O1668" s="4"/>
      <c r="P1668" s="32"/>
    </row>
    <row r="1669" spans="9:16" customFormat="1">
      <c r="I1669" s="32"/>
      <c r="J1669" s="32"/>
      <c r="K1669" s="36"/>
      <c r="L1669" s="32"/>
      <c r="M1669" s="32"/>
      <c r="N1669" s="35"/>
      <c r="O1669" s="4"/>
      <c r="P1669" s="32"/>
    </row>
    <row r="1670" spans="9:16" customFormat="1">
      <c r="I1670" s="32"/>
      <c r="J1670" s="32"/>
      <c r="K1670" s="36"/>
      <c r="L1670" s="32"/>
      <c r="M1670" s="32"/>
      <c r="N1670" s="35"/>
      <c r="O1670" s="4"/>
      <c r="P1670" s="32"/>
    </row>
    <row r="1671" spans="9:16" customFormat="1">
      <c r="I1671" s="32"/>
      <c r="J1671" s="32"/>
      <c r="K1671" s="36"/>
      <c r="L1671" s="32"/>
      <c r="M1671" s="32"/>
      <c r="N1671" s="35"/>
      <c r="O1671" s="4"/>
      <c r="P1671" s="32"/>
    </row>
    <row r="1672" spans="9:16" customFormat="1">
      <c r="I1672" s="32"/>
      <c r="J1672" s="32"/>
      <c r="K1672" s="36"/>
      <c r="L1672" s="32"/>
      <c r="M1672" s="32"/>
      <c r="N1672" s="35"/>
      <c r="O1672" s="4"/>
      <c r="P1672" s="32"/>
    </row>
    <row r="1673" spans="9:16" customFormat="1">
      <c r="I1673" s="32"/>
      <c r="J1673" s="32"/>
      <c r="K1673" s="36"/>
      <c r="L1673" s="32"/>
      <c r="M1673" s="32"/>
      <c r="N1673" s="35"/>
      <c r="O1673" s="4"/>
      <c r="P1673" s="32"/>
    </row>
    <row r="1674" spans="9:16" customFormat="1">
      <c r="I1674" s="32"/>
      <c r="J1674" s="32"/>
      <c r="K1674" s="36"/>
      <c r="L1674" s="32"/>
      <c r="M1674" s="32"/>
      <c r="N1674" s="35"/>
      <c r="O1674" s="4"/>
      <c r="P1674" s="32"/>
    </row>
    <row r="1675" spans="9:16" customFormat="1">
      <c r="I1675" s="32"/>
      <c r="J1675" s="32"/>
      <c r="K1675" s="36"/>
      <c r="L1675" s="32"/>
      <c r="M1675" s="32"/>
      <c r="N1675" s="35"/>
      <c r="O1675" s="4"/>
      <c r="P1675" s="32"/>
    </row>
    <row r="1676" spans="9:16" customFormat="1">
      <c r="I1676" s="32"/>
      <c r="J1676" s="32"/>
      <c r="K1676" s="36"/>
      <c r="L1676" s="32"/>
      <c r="M1676" s="32"/>
      <c r="N1676" s="35"/>
      <c r="O1676" s="4"/>
      <c r="P1676" s="32"/>
    </row>
    <row r="1677" spans="9:16" customFormat="1">
      <c r="I1677" s="32"/>
      <c r="J1677" s="32"/>
      <c r="K1677" s="36"/>
      <c r="L1677" s="32"/>
      <c r="M1677" s="32"/>
      <c r="N1677" s="35"/>
      <c r="O1677" s="4"/>
      <c r="P1677" s="32"/>
    </row>
    <row r="1678" spans="9:16" customFormat="1">
      <c r="I1678" s="32"/>
      <c r="J1678" s="32"/>
      <c r="K1678" s="36"/>
      <c r="L1678" s="32"/>
      <c r="M1678" s="32"/>
      <c r="N1678" s="35"/>
      <c r="O1678" s="4"/>
      <c r="P1678" s="32"/>
    </row>
    <row r="1679" spans="9:16" customFormat="1">
      <c r="I1679" s="32"/>
      <c r="J1679" s="32"/>
      <c r="K1679" s="36"/>
      <c r="L1679" s="32"/>
      <c r="M1679" s="32"/>
      <c r="N1679" s="35"/>
      <c r="O1679" s="4"/>
      <c r="P1679" s="32"/>
    </row>
    <row r="1680" spans="9:16" customFormat="1">
      <c r="I1680" s="32"/>
      <c r="J1680" s="32"/>
      <c r="K1680" s="36"/>
      <c r="L1680" s="32"/>
      <c r="M1680" s="32"/>
      <c r="N1680" s="35"/>
      <c r="O1680" s="4"/>
      <c r="P1680" s="32"/>
    </row>
    <row r="1681" spans="9:16" customFormat="1">
      <c r="I1681" s="32"/>
      <c r="J1681" s="32"/>
      <c r="K1681" s="36"/>
      <c r="L1681" s="32"/>
      <c r="M1681" s="32"/>
      <c r="N1681" s="35"/>
      <c r="O1681" s="4"/>
      <c r="P1681" s="32"/>
    </row>
    <row r="1682" spans="9:16" customFormat="1">
      <c r="I1682" s="32"/>
      <c r="J1682" s="32"/>
      <c r="K1682" s="36"/>
      <c r="L1682" s="32"/>
      <c r="M1682" s="32"/>
      <c r="N1682" s="35"/>
      <c r="O1682" s="4"/>
      <c r="P1682" s="32"/>
    </row>
    <row r="1683" spans="9:16" customFormat="1">
      <c r="I1683" s="32"/>
      <c r="J1683" s="32"/>
      <c r="K1683" s="36"/>
      <c r="L1683" s="32"/>
      <c r="M1683" s="32"/>
      <c r="N1683" s="35"/>
      <c r="O1683" s="4"/>
      <c r="P1683" s="32"/>
    </row>
    <row r="1684" spans="9:16" customFormat="1">
      <c r="I1684" s="32"/>
      <c r="J1684" s="32"/>
      <c r="K1684" s="36"/>
      <c r="L1684" s="32"/>
      <c r="M1684" s="32"/>
      <c r="N1684" s="35"/>
      <c r="O1684" s="4"/>
      <c r="P1684" s="32"/>
    </row>
    <row r="1685" spans="9:16" customFormat="1">
      <c r="I1685" s="32"/>
      <c r="J1685" s="32"/>
      <c r="K1685" s="36"/>
      <c r="L1685" s="32"/>
      <c r="M1685" s="32"/>
      <c r="N1685" s="35"/>
      <c r="O1685" s="4"/>
      <c r="P1685" s="32"/>
    </row>
    <row r="1686" spans="9:16" customFormat="1">
      <c r="I1686" s="32"/>
      <c r="J1686" s="32"/>
      <c r="K1686" s="36"/>
      <c r="L1686" s="32"/>
      <c r="M1686" s="32"/>
      <c r="N1686" s="35"/>
      <c r="O1686" s="4"/>
      <c r="P1686" s="32"/>
    </row>
    <row r="1687" spans="9:16" customFormat="1">
      <c r="I1687" s="32"/>
      <c r="J1687" s="32"/>
      <c r="K1687" s="36"/>
      <c r="L1687" s="32"/>
      <c r="M1687" s="32"/>
      <c r="N1687" s="35"/>
      <c r="O1687" s="4"/>
      <c r="P1687" s="32"/>
    </row>
    <row r="1688" spans="9:16" customFormat="1">
      <c r="I1688" s="32"/>
      <c r="J1688" s="32"/>
      <c r="K1688" s="36"/>
      <c r="L1688" s="32"/>
      <c r="M1688" s="32"/>
      <c r="N1688" s="35"/>
      <c r="O1688" s="4"/>
      <c r="P1688" s="32"/>
    </row>
    <row r="1689" spans="9:16" customFormat="1">
      <c r="I1689" s="32"/>
      <c r="J1689" s="32"/>
      <c r="K1689" s="36"/>
      <c r="L1689" s="32"/>
      <c r="M1689" s="32"/>
      <c r="N1689" s="35"/>
      <c r="O1689" s="4"/>
      <c r="P1689" s="32"/>
    </row>
    <row r="1690" spans="9:16" customFormat="1">
      <c r="I1690" s="32"/>
      <c r="J1690" s="32"/>
      <c r="K1690" s="36"/>
      <c r="L1690" s="32"/>
      <c r="M1690" s="32"/>
      <c r="N1690" s="35"/>
      <c r="O1690" s="4"/>
      <c r="P1690" s="32"/>
    </row>
    <row r="1691" spans="9:16" customFormat="1">
      <c r="I1691" s="32"/>
      <c r="J1691" s="32"/>
      <c r="K1691" s="36"/>
      <c r="L1691" s="32"/>
      <c r="M1691" s="32"/>
      <c r="N1691" s="35"/>
      <c r="O1691" s="4"/>
      <c r="P1691" s="32"/>
    </row>
    <row r="1692" spans="9:16" customFormat="1">
      <c r="I1692" s="32"/>
      <c r="J1692" s="32"/>
      <c r="K1692" s="36"/>
      <c r="L1692" s="32"/>
      <c r="M1692" s="32"/>
      <c r="N1692" s="35"/>
      <c r="O1692" s="4"/>
      <c r="P1692" s="32"/>
    </row>
    <row r="1693" spans="9:16" customFormat="1">
      <c r="I1693" s="32"/>
      <c r="J1693" s="32"/>
      <c r="K1693" s="36"/>
      <c r="L1693" s="32"/>
      <c r="M1693" s="32"/>
      <c r="N1693" s="35"/>
      <c r="O1693" s="4"/>
      <c r="P1693" s="32"/>
    </row>
    <row r="1694" spans="9:16" customFormat="1">
      <c r="I1694" s="32"/>
      <c r="J1694" s="32"/>
      <c r="K1694" s="36"/>
      <c r="L1694" s="32"/>
      <c r="M1694" s="32"/>
      <c r="N1694" s="35"/>
      <c r="O1694" s="4"/>
      <c r="P1694" s="32"/>
    </row>
    <row r="1695" spans="9:16" customFormat="1">
      <c r="I1695" s="32"/>
      <c r="J1695" s="32"/>
      <c r="K1695" s="36"/>
      <c r="L1695" s="32"/>
      <c r="M1695" s="32"/>
      <c r="N1695" s="35"/>
      <c r="O1695" s="4"/>
      <c r="P1695" s="32"/>
    </row>
    <row r="1696" spans="9:16" customFormat="1">
      <c r="I1696" s="32"/>
      <c r="J1696" s="32"/>
      <c r="K1696" s="36"/>
      <c r="L1696" s="32"/>
      <c r="M1696" s="32"/>
      <c r="N1696" s="35"/>
      <c r="O1696" s="4"/>
      <c r="P1696" s="32"/>
    </row>
    <row r="1697" spans="9:16" customFormat="1">
      <c r="I1697" s="32"/>
      <c r="J1697" s="32"/>
      <c r="K1697" s="36"/>
      <c r="L1697" s="32"/>
      <c r="M1697" s="32"/>
      <c r="N1697" s="35"/>
      <c r="O1697" s="4"/>
      <c r="P1697" s="32"/>
    </row>
    <row r="1698" spans="9:16" customFormat="1">
      <c r="I1698" s="32"/>
      <c r="J1698" s="32"/>
      <c r="K1698" s="36"/>
      <c r="L1698" s="32"/>
      <c r="M1698" s="32"/>
      <c r="N1698" s="35"/>
      <c r="O1698" s="4"/>
      <c r="P1698" s="32"/>
    </row>
    <row r="1699" spans="9:16" customFormat="1">
      <c r="I1699" s="32"/>
      <c r="J1699" s="32"/>
      <c r="K1699" s="36"/>
      <c r="L1699" s="32"/>
      <c r="M1699" s="32"/>
      <c r="N1699" s="35"/>
      <c r="O1699" s="4"/>
      <c r="P1699" s="32"/>
    </row>
    <row r="1700" spans="9:16" customFormat="1">
      <c r="I1700" s="32"/>
      <c r="J1700" s="32"/>
      <c r="K1700" s="36"/>
      <c r="L1700" s="32"/>
      <c r="M1700" s="32"/>
      <c r="N1700" s="35"/>
      <c r="O1700" s="4"/>
      <c r="P1700" s="32"/>
    </row>
    <row r="1701" spans="9:16" customFormat="1">
      <c r="I1701" s="32"/>
      <c r="J1701" s="32"/>
      <c r="K1701" s="36"/>
      <c r="L1701" s="32"/>
      <c r="M1701" s="32"/>
      <c r="N1701" s="35"/>
      <c r="O1701" s="4"/>
      <c r="P1701" s="32"/>
    </row>
    <row r="1702" spans="9:16" customFormat="1">
      <c r="I1702" s="32"/>
      <c r="J1702" s="32"/>
      <c r="K1702" s="36"/>
      <c r="L1702" s="32"/>
      <c r="M1702" s="32"/>
      <c r="N1702" s="35"/>
      <c r="O1702" s="4"/>
      <c r="P1702" s="32"/>
    </row>
    <row r="1703" spans="9:16" customFormat="1">
      <c r="I1703" s="32"/>
      <c r="J1703" s="32"/>
      <c r="K1703" s="36"/>
      <c r="L1703" s="32"/>
      <c r="M1703" s="32"/>
      <c r="N1703" s="35"/>
      <c r="O1703" s="4"/>
      <c r="P1703" s="32"/>
    </row>
    <row r="1704" spans="9:16" customFormat="1">
      <c r="I1704" s="32"/>
      <c r="J1704" s="32"/>
      <c r="K1704" s="36"/>
      <c r="L1704" s="32"/>
      <c r="M1704" s="32"/>
      <c r="N1704" s="35"/>
      <c r="O1704" s="4"/>
      <c r="P1704" s="32"/>
    </row>
    <row r="1705" spans="9:16" customFormat="1">
      <c r="I1705" s="32"/>
      <c r="J1705" s="32"/>
      <c r="K1705" s="36"/>
      <c r="L1705" s="32"/>
      <c r="M1705" s="32"/>
      <c r="N1705" s="35"/>
      <c r="O1705" s="4"/>
      <c r="P1705" s="32"/>
    </row>
    <row r="1706" spans="9:16" customFormat="1">
      <c r="I1706" s="32"/>
      <c r="J1706" s="32"/>
      <c r="K1706" s="36"/>
      <c r="L1706" s="32"/>
      <c r="M1706" s="32"/>
      <c r="N1706" s="35"/>
      <c r="O1706" s="4"/>
      <c r="P1706" s="32"/>
    </row>
    <row r="1707" spans="9:16" customFormat="1">
      <c r="I1707" s="32"/>
      <c r="J1707" s="32"/>
      <c r="K1707" s="36"/>
      <c r="L1707" s="32"/>
      <c r="M1707" s="32"/>
      <c r="N1707" s="35"/>
      <c r="O1707" s="4"/>
      <c r="P1707" s="32"/>
    </row>
    <row r="1708" spans="9:16" customFormat="1">
      <c r="I1708" s="32"/>
      <c r="J1708" s="32"/>
      <c r="K1708" s="36"/>
      <c r="L1708" s="32"/>
      <c r="M1708" s="32"/>
      <c r="N1708" s="35"/>
      <c r="O1708" s="4"/>
      <c r="P1708" s="32"/>
    </row>
    <row r="1709" spans="9:16" customFormat="1">
      <c r="I1709" s="32"/>
      <c r="J1709" s="32"/>
      <c r="K1709" s="36"/>
      <c r="L1709" s="32"/>
      <c r="M1709" s="32"/>
      <c r="N1709" s="35"/>
      <c r="O1709" s="4"/>
      <c r="P1709" s="32"/>
    </row>
    <row r="1710" spans="9:16" customFormat="1">
      <c r="I1710" s="32"/>
      <c r="J1710" s="32"/>
      <c r="K1710" s="36"/>
      <c r="L1710" s="32"/>
      <c r="M1710" s="32"/>
      <c r="N1710" s="35"/>
      <c r="O1710" s="4"/>
      <c r="P1710" s="32"/>
    </row>
    <row r="1711" spans="9:16" customFormat="1">
      <c r="I1711" s="32"/>
      <c r="J1711" s="32"/>
      <c r="K1711" s="36"/>
      <c r="L1711" s="32"/>
      <c r="M1711" s="32"/>
      <c r="N1711" s="35"/>
      <c r="O1711" s="4"/>
      <c r="P1711" s="32"/>
    </row>
    <row r="1712" spans="9:16" customFormat="1">
      <c r="I1712" s="32"/>
      <c r="J1712" s="32"/>
      <c r="K1712" s="36"/>
      <c r="L1712" s="32"/>
      <c r="M1712" s="32"/>
      <c r="N1712" s="35"/>
      <c r="O1712" s="4"/>
      <c r="P1712" s="32"/>
    </row>
    <row r="1713" spans="9:16" customFormat="1">
      <c r="I1713" s="32"/>
      <c r="J1713" s="32"/>
      <c r="K1713" s="36"/>
      <c r="L1713" s="32"/>
      <c r="M1713" s="32"/>
      <c r="N1713" s="35"/>
      <c r="O1713" s="4"/>
      <c r="P1713" s="32"/>
    </row>
    <row r="1714" spans="9:16" customFormat="1">
      <c r="I1714" s="32"/>
      <c r="J1714" s="32"/>
      <c r="K1714" s="36"/>
      <c r="L1714" s="32"/>
      <c r="M1714" s="32"/>
      <c r="N1714" s="35"/>
      <c r="O1714" s="4"/>
      <c r="P1714" s="32"/>
    </row>
    <row r="1715" spans="9:16" customFormat="1">
      <c r="I1715" s="32"/>
      <c r="J1715" s="32"/>
      <c r="K1715" s="36"/>
      <c r="L1715" s="32"/>
      <c r="M1715" s="32"/>
      <c r="N1715" s="35"/>
      <c r="O1715" s="4"/>
      <c r="P1715" s="32"/>
    </row>
    <row r="1716" spans="9:16" customFormat="1">
      <c r="I1716" s="32"/>
      <c r="J1716" s="32"/>
      <c r="K1716" s="36"/>
      <c r="L1716" s="32"/>
      <c r="M1716" s="32"/>
      <c r="N1716" s="35"/>
      <c r="O1716" s="4"/>
      <c r="P1716" s="32"/>
    </row>
    <row r="1717" spans="9:16" customFormat="1">
      <c r="I1717" s="32"/>
      <c r="J1717" s="32"/>
      <c r="K1717" s="36"/>
      <c r="L1717" s="32"/>
      <c r="M1717" s="32"/>
      <c r="N1717" s="35"/>
      <c r="O1717" s="4"/>
      <c r="P1717" s="32"/>
    </row>
    <row r="1718" spans="9:16" customFormat="1">
      <c r="I1718" s="32"/>
      <c r="J1718" s="32"/>
      <c r="K1718" s="36"/>
      <c r="L1718" s="32"/>
      <c r="M1718" s="32"/>
      <c r="N1718" s="35"/>
      <c r="O1718" s="4"/>
      <c r="P1718" s="32"/>
    </row>
    <row r="1719" spans="9:16" customFormat="1">
      <c r="I1719" s="32"/>
      <c r="J1719" s="32"/>
      <c r="K1719" s="36"/>
      <c r="L1719" s="32"/>
      <c r="M1719" s="32"/>
      <c r="N1719" s="35"/>
      <c r="O1719" s="4"/>
      <c r="P1719" s="32"/>
    </row>
    <row r="1720" spans="9:16" customFormat="1">
      <c r="I1720" s="32"/>
      <c r="J1720" s="32"/>
      <c r="K1720" s="36"/>
      <c r="L1720" s="32"/>
      <c r="M1720" s="32"/>
      <c r="N1720" s="35"/>
      <c r="O1720" s="4"/>
      <c r="P1720" s="32"/>
    </row>
    <row r="1721" spans="9:16" customFormat="1">
      <c r="I1721" s="32"/>
      <c r="J1721" s="32"/>
      <c r="K1721" s="36"/>
      <c r="L1721" s="32"/>
      <c r="M1721" s="32"/>
      <c r="N1721" s="35"/>
      <c r="O1721" s="4"/>
      <c r="P1721" s="32"/>
    </row>
    <row r="1722" spans="9:16" customFormat="1">
      <c r="I1722" s="32"/>
      <c r="J1722" s="32"/>
      <c r="K1722" s="36"/>
      <c r="L1722" s="32"/>
      <c r="M1722" s="32"/>
      <c r="N1722" s="35"/>
      <c r="O1722" s="4"/>
      <c r="P1722" s="32"/>
    </row>
    <row r="1723" spans="9:16" customFormat="1">
      <c r="I1723" s="32"/>
      <c r="J1723" s="32"/>
      <c r="K1723" s="36"/>
      <c r="L1723" s="32"/>
      <c r="M1723" s="32"/>
      <c r="N1723" s="35"/>
      <c r="O1723" s="4"/>
      <c r="P1723" s="32"/>
    </row>
    <row r="1724" spans="9:16" customFormat="1">
      <c r="I1724" s="32"/>
      <c r="J1724" s="32"/>
      <c r="K1724" s="36"/>
      <c r="L1724" s="32"/>
      <c r="M1724" s="32"/>
      <c r="N1724" s="35"/>
      <c r="O1724" s="4"/>
      <c r="P1724" s="32"/>
    </row>
    <row r="1725" spans="9:16" customFormat="1">
      <c r="I1725" s="32"/>
      <c r="J1725" s="32"/>
      <c r="K1725" s="36"/>
      <c r="L1725" s="32"/>
      <c r="M1725" s="32"/>
      <c r="N1725" s="35"/>
      <c r="O1725" s="4"/>
      <c r="P1725" s="32"/>
    </row>
    <row r="1726" spans="9:16" customFormat="1">
      <c r="I1726" s="32"/>
      <c r="J1726" s="32"/>
      <c r="K1726" s="36"/>
      <c r="L1726" s="32"/>
      <c r="M1726" s="32"/>
      <c r="N1726" s="35"/>
      <c r="O1726" s="4"/>
      <c r="P1726" s="32"/>
    </row>
    <row r="1727" spans="9:16" customFormat="1">
      <c r="I1727" s="32"/>
      <c r="J1727" s="32"/>
      <c r="K1727" s="36"/>
      <c r="L1727" s="32"/>
      <c r="M1727" s="32"/>
      <c r="N1727" s="35"/>
      <c r="O1727" s="4"/>
      <c r="P1727" s="32"/>
    </row>
    <row r="1728" spans="9:16" customFormat="1">
      <c r="I1728" s="32"/>
      <c r="J1728" s="32"/>
      <c r="K1728" s="36"/>
      <c r="L1728" s="32"/>
      <c r="M1728" s="32"/>
      <c r="N1728" s="35"/>
      <c r="O1728" s="4"/>
      <c r="P1728" s="32"/>
    </row>
    <row r="1729" spans="9:16" customFormat="1">
      <c r="I1729" s="32"/>
      <c r="J1729" s="32"/>
      <c r="K1729" s="36"/>
      <c r="L1729" s="32"/>
      <c r="M1729" s="32"/>
      <c r="N1729" s="35"/>
      <c r="O1729" s="4"/>
      <c r="P1729" s="32"/>
    </row>
    <row r="1730" spans="9:16" customFormat="1">
      <c r="I1730" s="32"/>
      <c r="J1730" s="32"/>
      <c r="K1730" s="36"/>
      <c r="L1730" s="32"/>
      <c r="M1730" s="32"/>
      <c r="N1730" s="35"/>
      <c r="O1730" s="4"/>
      <c r="P1730" s="32"/>
    </row>
    <row r="1731" spans="9:16" customFormat="1">
      <c r="I1731" s="32"/>
      <c r="J1731" s="32"/>
      <c r="K1731" s="36"/>
      <c r="L1731" s="32"/>
      <c r="M1731" s="32"/>
      <c r="N1731" s="35"/>
      <c r="O1731" s="4"/>
      <c r="P1731" s="32"/>
    </row>
    <row r="1732" spans="9:16" customFormat="1">
      <c r="I1732" s="32"/>
      <c r="J1732" s="32"/>
      <c r="K1732" s="36"/>
      <c r="L1732" s="32"/>
      <c r="M1732" s="32"/>
      <c r="N1732" s="35"/>
      <c r="O1732" s="4"/>
      <c r="P1732" s="32"/>
    </row>
    <row r="1733" spans="9:16" customFormat="1">
      <c r="I1733" s="32"/>
      <c r="J1733" s="32"/>
      <c r="K1733" s="36"/>
      <c r="L1733" s="32"/>
      <c r="M1733" s="32"/>
      <c r="N1733" s="35"/>
      <c r="O1733" s="4"/>
      <c r="P1733" s="32"/>
    </row>
    <row r="1734" spans="9:16" customFormat="1">
      <c r="I1734" s="32"/>
      <c r="J1734" s="32"/>
      <c r="K1734" s="36"/>
      <c r="L1734" s="32"/>
      <c r="M1734" s="32"/>
      <c r="N1734" s="35"/>
      <c r="O1734" s="4"/>
      <c r="P1734" s="32"/>
    </row>
    <row r="1735" spans="9:16" customFormat="1">
      <c r="I1735" s="32"/>
      <c r="J1735" s="32"/>
      <c r="K1735" s="36"/>
      <c r="L1735" s="32"/>
      <c r="M1735" s="32"/>
      <c r="N1735" s="35"/>
      <c r="O1735" s="4"/>
      <c r="P1735" s="32"/>
    </row>
    <row r="1736" spans="9:16" customFormat="1">
      <c r="I1736" s="32"/>
      <c r="J1736" s="32"/>
      <c r="K1736" s="36"/>
      <c r="L1736" s="32"/>
      <c r="M1736" s="32"/>
      <c r="N1736" s="35"/>
      <c r="O1736" s="4"/>
      <c r="P1736" s="32"/>
    </row>
    <row r="1737" spans="9:16" customFormat="1">
      <c r="I1737" s="32"/>
      <c r="J1737" s="32"/>
      <c r="K1737" s="36"/>
      <c r="L1737" s="32"/>
      <c r="M1737" s="32"/>
      <c r="N1737" s="35"/>
      <c r="O1737" s="4"/>
      <c r="P1737" s="32"/>
    </row>
    <row r="1738" spans="9:16" customFormat="1">
      <c r="I1738" s="32"/>
      <c r="J1738" s="32"/>
      <c r="K1738" s="36"/>
      <c r="L1738" s="32"/>
      <c r="M1738" s="32"/>
      <c r="N1738" s="35"/>
      <c r="O1738" s="4"/>
      <c r="P1738" s="32"/>
    </row>
    <row r="1739" spans="9:16" customFormat="1">
      <c r="I1739" s="32"/>
      <c r="J1739" s="32"/>
      <c r="K1739" s="36"/>
      <c r="L1739" s="32"/>
      <c r="M1739" s="32"/>
      <c r="N1739" s="35"/>
      <c r="O1739" s="4"/>
      <c r="P1739" s="32"/>
    </row>
    <row r="1740" spans="9:16" customFormat="1">
      <c r="I1740" s="32"/>
      <c r="J1740" s="32"/>
      <c r="K1740" s="36"/>
      <c r="L1740" s="32"/>
      <c r="M1740" s="32"/>
      <c r="N1740" s="35"/>
      <c r="O1740" s="4"/>
      <c r="P1740" s="32"/>
    </row>
    <row r="1741" spans="9:16" customFormat="1">
      <c r="I1741" s="32"/>
      <c r="J1741" s="32"/>
      <c r="K1741" s="36"/>
      <c r="L1741" s="32"/>
      <c r="M1741" s="32"/>
      <c r="N1741" s="35"/>
      <c r="O1741" s="4"/>
      <c r="P1741" s="32"/>
    </row>
    <row r="1742" spans="9:16" customFormat="1">
      <c r="I1742" s="32"/>
      <c r="J1742" s="32"/>
      <c r="K1742" s="36"/>
      <c r="L1742" s="32"/>
      <c r="M1742" s="32"/>
      <c r="N1742" s="35"/>
      <c r="O1742" s="4"/>
      <c r="P1742" s="32"/>
    </row>
    <row r="1743" spans="9:16" customFormat="1">
      <c r="I1743" s="32"/>
      <c r="J1743" s="32"/>
      <c r="K1743" s="36"/>
      <c r="L1743" s="32"/>
      <c r="M1743" s="32"/>
      <c r="N1743" s="35"/>
      <c r="O1743" s="4"/>
      <c r="P1743" s="32"/>
    </row>
    <row r="1744" spans="9:16" customFormat="1">
      <c r="I1744" s="32"/>
      <c r="J1744" s="32"/>
      <c r="K1744" s="36"/>
      <c r="L1744" s="32"/>
      <c r="M1744" s="32"/>
      <c r="N1744" s="35"/>
      <c r="O1744" s="4"/>
      <c r="P1744" s="32"/>
    </row>
    <row r="1745" spans="9:16" customFormat="1">
      <c r="I1745" s="32"/>
      <c r="J1745" s="32"/>
      <c r="K1745" s="36"/>
      <c r="L1745" s="32"/>
      <c r="M1745" s="32"/>
      <c r="N1745" s="35"/>
      <c r="O1745" s="4"/>
      <c r="P1745" s="32"/>
    </row>
    <row r="1746" spans="9:16" customFormat="1">
      <c r="I1746" s="32"/>
      <c r="J1746" s="32"/>
      <c r="K1746" s="36"/>
      <c r="L1746" s="32"/>
      <c r="M1746" s="32"/>
      <c r="N1746" s="35"/>
      <c r="O1746" s="4"/>
      <c r="P1746" s="32"/>
    </row>
    <row r="1747" spans="9:16" customFormat="1">
      <c r="I1747" s="32"/>
      <c r="J1747" s="32"/>
      <c r="K1747" s="36"/>
      <c r="L1747" s="32"/>
      <c r="M1747" s="32"/>
      <c r="N1747" s="35"/>
      <c r="O1747" s="4"/>
      <c r="P1747" s="32"/>
    </row>
    <row r="1748" spans="9:16" customFormat="1">
      <c r="I1748" s="32"/>
      <c r="J1748" s="32"/>
      <c r="K1748" s="36"/>
      <c r="L1748" s="32"/>
      <c r="M1748" s="32"/>
      <c r="N1748" s="35"/>
      <c r="O1748" s="4"/>
      <c r="P1748" s="32"/>
    </row>
    <row r="1749" spans="9:16" customFormat="1">
      <c r="I1749" s="32"/>
      <c r="J1749" s="32"/>
      <c r="K1749" s="36"/>
      <c r="L1749" s="32"/>
      <c r="M1749" s="32"/>
      <c r="N1749" s="35"/>
      <c r="O1749" s="4"/>
      <c r="P1749" s="32"/>
    </row>
    <row r="1750" spans="9:16" customFormat="1">
      <c r="I1750" s="32"/>
      <c r="J1750" s="32"/>
      <c r="K1750" s="36"/>
      <c r="L1750" s="32"/>
      <c r="M1750" s="32"/>
      <c r="N1750" s="35"/>
      <c r="O1750" s="4"/>
      <c r="P1750" s="32"/>
    </row>
    <row r="1751" spans="9:16" customFormat="1">
      <c r="I1751" s="32"/>
      <c r="J1751" s="32"/>
      <c r="K1751" s="36"/>
      <c r="L1751" s="32"/>
      <c r="M1751" s="32"/>
      <c r="N1751" s="35"/>
      <c r="O1751" s="4"/>
      <c r="P1751" s="32"/>
    </row>
    <row r="1752" spans="9:16" customFormat="1">
      <c r="I1752" s="32"/>
      <c r="J1752" s="32"/>
      <c r="K1752" s="36"/>
      <c r="L1752" s="32"/>
      <c r="M1752" s="32"/>
      <c r="N1752" s="35"/>
      <c r="O1752" s="4"/>
      <c r="P1752" s="32"/>
    </row>
    <row r="1753" spans="9:16" customFormat="1">
      <c r="I1753" s="32"/>
      <c r="J1753" s="32"/>
      <c r="K1753" s="36"/>
      <c r="L1753" s="32"/>
      <c r="M1753" s="32"/>
      <c r="N1753" s="35"/>
      <c r="O1753" s="4"/>
      <c r="P1753" s="32"/>
    </row>
    <row r="1754" spans="9:16" customFormat="1">
      <c r="I1754" s="32"/>
      <c r="J1754" s="32"/>
      <c r="K1754" s="36"/>
      <c r="L1754" s="32"/>
      <c r="M1754" s="32"/>
      <c r="N1754" s="35"/>
      <c r="O1754" s="4"/>
      <c r="P1754" s="32"/>
    </row>
    <row r="1755" spans="9:16" customFormat="1">
      <c r="I1755" s="32"/>
      <c r="J1755" s="32"/>
      <c r="K1755" s="36"/>
      <c r="L1755" s="32"/>
      <c r="M1755" s="32"/>
      <c r="N1755" s="35"/>
      <c r="O1755" s="4"/>
      <c r="P1755" s="32"/>
    </row>
    <row r="1756" spans="9:16" customFormat="1">
      <c r="I1756" s="32"/>
      <c r="J1756" s="32"/>
      <c r="K1756" s="36"/>
      <c r="L1756" s="32"/>
      <c r="M1756" s="32"/>
      <c r="N1756" s="35"/>
      <c r="O1756" s="4"/>
      <c r="P1756" s="32"/>
    </row>
    <row r="1757" spans="9:16" customFormat="1">
      <c r="I1757" s="32"/>
      <c r="J1757" s="32"/>
      <c r="K1757" s="36"/>
      <c r="L1757" s="32"/>
      <c r="M1757" s="32"/>
      <c r="N1757" s="35"/>
      <c r="O1757" s="4"/>
      <c r="P1757" s="32"/>
    </row>
    <row r="1758" spans="9:16" customFormat="1">
      <c r="I1758" s="32"/>
      <c r="J1758" s="32"/>
      <c r="K1758" s="36"/>
      <c r="L1758" s="32"/>
      <c r="M1758" s="32"/>
      <c r="N1758" s="35"/>
      <c r="O1758" s="4"/>
      <c r="P1758" s="32"/>
    </row>
    <row r="1759" spans="9:16" customFormat="1">
      <c r="I1759" s="32"/>
      <c r="J1759" s="32"/>
      <c r="K1759" s="36"/>
      <c r="L1759" s="32"/>
      <c r="M1759" s="32"/>
      <c r="N1759" s="35"/>
      <c r="O1759" s="4"/>
      <c r="P1759" s="32"/>
    </row>
    <row r="1760" spans="9:16" customFormat="1">
      <c r="I1760" s="32"/>
      <c r="J1760" s="32"/>
      <c r="K1760" s="36"/>
      <c r="L1760" s="32"/>
      <c r="M1760" s="32"/>
      <c r="N1760" s="35"/>
      <c r="O1760" s="4"/>
      <c r="P1760" s="32"/>
    </row>
    <row r="1761" spans="9:16" customFormat="1">
      <c r="I1761" s="32"/>
      <c r="J1761" s="32"/>
      <c r="K1761" s="36"/>
      <c r="L1761" s="32"/>
      <c r="M1761" s="32"/>
      <c r="N1761" s="35"/>
      <c r="O1761" s="4"/>
      <c r="P1761" s="32"/>
    </row>
    <row r="1762" spans="9:16" customFormat="1">
      <c r="I1762" s="32"/>
      <c r="J1762" s="32"/>
      <c r="K1762" s="36"/>
      <c r="L1762" s="32"/>
      <c r="M1762" s="32"/>
      <c r="N1762" s="35"/>
      <c r="O1762" s="4"/>
      <c r="P1762" s="32"/>
    </row>
    <row r="1763" spans="9:16" customFormat="1">
      <c r="I1763" s="32"/>
      <c r="J1763" s="32"/>
      <c r="K1763" s="36"/>
      <c r="L1763" s="32"/>
      <c r="M1763" s="32"/>
      <c r="N1763" s="35"/>
      <c r="O1763" s="4"/>
      <c r="P1763" s="32"/>
    </row>
    <row r="1764" spans="9:16" customFormat="1">
      <c r="I1764" s="32"/>
      <c r="J1764" s="32"/>
      <c r="K1764" s="36"/>
      <c r="L1764" s="32"/>
      <c r="M1764" s="32"/>
      <c r="N1764" s="35"/>
      <c r="O1764" s="4"/>
      <c r="P1764" s="32"/>
    </row>
    <row r="1765" spans="9:16" customFormat="1">
      <c r="I1765" s="32"/>
      <c r="J1765" s="32"/>
      <c r="K1765" s="36"/>
      <c r="L1765" s="32"/>
      <c r="M1765" s="32"/>
      <c r="N1765" s="35"/>
      <c r="O1765" s="4"/>
      <c r="P1765" s="32"/>
    </row>
    <row r="1766" spans="9:16" customFormat="1">
      <c r="I1766" s="32"/>
      <c r="J1766" s="32"/>
      <c r="K1766" s="36"/>
      <c r="L1766" s="32"/>
      <c r="M1766" s="32"/>
      <c r="N1766" s="35"/>
      <c r="O1766" s="4"/>
      <c r="P1766" s="32"/>
    </row>
    <row r="1767" spans="9:16" customFormat="1">
      <c r="I1767" s="32"/>
      <c r="J1767" s="32"/>
      <c r="K1767" s="36"/>
      <c r="L1767" s="32"/>
      <c r="M1767" s="32"/>
      <c r="N1767" s="35"/>
      <c r="O1767" s="4"/>
      <c r="P1767" s="32"/>
    </row>
    <row r="1768" spans="9:16" customFormat="1">
      <c r="I1768" s="32"/>
      <c r="J1768" s="32"/>
      <c r="K1768" s="36"/>
      <c r="L1768" s="32"/>
      <c r="M1768" s="32"/>
      <c r="N1768" s="35"/>
      <c r="O1768" s="4"/>
      <c r="P1768" s="32"/>
    </row>
    <row r="1769" spans="9:16" customFormat="1">
      <c r="I1769" s="32"/>
      <c r="J1769" s="32"/>
      <c r="K1769" s="36"/>
      <c r="L1769" s="32"/>
      <c r="M1769" s="32"/>
      <c r="N1769" s="35"/>
      <c r="O1769" s="4"/>
      <c r="P1769" s="32"/>
    </row>
    <row r="1770" spans="9:16" customFormat="1">
      <c r="I1770" s="32"/>
      <c r="J1770" s="32"/>
      <c r="K1770" s="36"/>
      <c r="L1770" s="32"/>
      <c r="M1770" s="32"/>
      <c r="N1770" s="35"/>
      <c r="O1770" s="4"/>
      <c r="P1770" s="32"/>
    </row>
    <row r="1771" spans="9:16" customFormat="1">
      <c r="I1771" s="32"/>
      <c r="J1771" s="32"/>
      <c r="K1771" s="36"/>
      <c r="L1771" s="32"/>
      <c r="M1771" s="32"/>
      <c r="N1771" s="35"/>
      <c r="O1771" s="4"/>
      <c r="P1771" s="32"/>
    </row>
    <row r="1772" spans="9:16" customFormat="1">
      <c r="I1772" s="32"/>
      <c r="J1772" s="32"/>
      <c r="K1772" s="36"/>
      <c r="L1772" s="32"/>
      <c r="M1772" s="32"/>
      <c r="N1772" s="35"/>
      <c r="O1772" s="4"/>
      <c r="P1772" s="32"/>
    </row>
    <row r="1773" spans="9:16" customFormat="1">
      <c r="I1773" s="32"/>
      <c r="J1773" s="32"/>
      <c r="K1773" s="36"/>
      <c r="L1773" s="32"/>
      <c r="M1773" s="32"/>
      <c r="N1773" s="35"/>
      <c r="O1773" s="4"/>
      <c r="P1773" s="32"/>
    </row>
    <row r="1774" spans="9:16" customFormat="1">
      <c r="I1774" s="32"/>
      <c r="J1774" s="32"/>
      <c r="K1774" s="36"/>
      <c r="L1774" s="32"/>
      <c r="M1774" s="32"/>
      <c r="N1774" s="35"/>
      <c r="O1774" s="4"/>
      <c r="P1774" s="32"/>
    </row>
    <row r="1775" spans="9:16" customFormat="1">
      <c r="I1775" s="32"/>
      <c r="J1775" s="32"/>
      <c r="K1775" s="36"/>
      <c r="L1775" s="32"/>
      <c r="M1775" s="32"/>
      <c r="N1775" s="35"/>
      <c r="O1775" s="4"/>
      <c r="P1775" s="32"/>
    </row>
    <row r="1776" spans="9:16" customFormat="1">
      <c r="I1776" s="32"/>
      <c r="J1776" s="32"/>
      <c r="K1776" s="36"/>
      <c r="L1776" s="32"/>
      <c r="M1776" s="32"/>
      <c r="N1776" s="35"/>
      <c r="O1776" s="4"/>
      <c r="P1776" s="32"/>
    </row>
    <row r="1777" spans="9:16" customFormat="1">
      <c r="I1777" s="32"/>
      <c r="J1777" s="32"/>
      <c r="K1777" s="36"/>
      <c r="L1777" s="32"/>
      <c r="M1777" s="32"/>
      <c r="N1777" s="35"/>
      <c r="O1777" s="4"/>
      <c r="P1777" s="32"/>
    </row>
    <row r="1778" spans="9:16" customFormat="1">
      <c r="I1778" s="32"/>
      <c r="J1778" s="32"/>
      <c r="K1778" s="36"/>
      <c r="L1778" s="32"/>
      <c r="M1778" s="32"/>
      <c r="N1778" s="35"/>
      <c r="O1778" s="4"/>
      <c r="P1778" s="32"/>
    </row>
    <row r="1779" spans="9:16" customFormat="1">
      <c r="I1779" s="32"/>
      <c r="J1779" s="32"/>
      <c r="K1779" s="36"/>
      <c r="L1779" s="32"/>
      <c r="M1779" s="32"/>
      <c r="N1779" s="35"/>
      <c r="O1779" s="4"/>
      <c r="P1779" s="32"/>
    </row>
    <row r="1780" spans="9:16" customFormat="1">
      <c r="I1780" s="32"/>
      <c r="J1780" s="32"/>
      <c r="K1780" s="36"/>
      <c r="L1780" s="32"/>
      <c r="M1780" s="32"/>
      <c r="N1780" s="35"/>
      <c r="O1780" s="4"/>
      <c r="P1780" s="32"/>
    </row>
    <row r="1781" spans="9:16" customFormat="1">
      <c r="I1781" s="32"/>
      <c r="J1781" s="32"/>
      <c r="K1781" s="36"/>
      <c r="L1781" s="32"/>
      <c r="M1781" s="32"/>
      <c r="N1781" s="35"/>
      <c r="O1781" s="4"/>
      <c r="P1781" s="32"/>
    </row>
    <row r="1782" spans="9:16" customFormat="1">
      <c r="I1782" s="32"/>
      <c r="J1782" s="32"/>
      <c r="K1782" s="36"/>
      <c r="L1782" s="32"/>
      <c r="M1782" s="32"/>
      <c r="N1782" s="35"/>
      <c r="O1782" s="4"/>
      <c r="P1782" s="32"/>
    </row>
    <row r="1783" spans="9:16" customFormat="1">
      <c r="I1783" s="32"/>
      <c r="J1783" s="32"/>
      <c r="K1783" s="36"/>
      <c r="L1783" s="32"/>
      <c r="M1783" s="32"/>
      <c r="N1783" s="35"/>
      <c r="O1783" s="4"/>
      <c r="P1783" s="32"/>
    </row>
    <row r="1784" spans="9:16" customFormat="1">
      <c r="I1784" s="32"/>
      <c r="J1784" s="32"/>
      <c r="K1784" s="36"/>
      <c r="L1784" s="32"/>
      <c r="M1784" s="32"/>
      <c r="N1784" s="35"/>
      <c r="O1784" s="4"/>
      <c r="P1784" s="32"/>
    </row>
    <row r="1785" spans="9:16" customFormat="1">
      <c r="I1785" s="32"/>
      <c r="J1785" s="32"/>
      <c r="K1785" s="36"/>
      <c r="L1785" s="32"/>
      <c r="M1785" s="32"/>
      <c r="N1785" s="35"/>
      <c r="O1785" s="4"/>
      <c r="P1785" s="32"/>
    </row>
    <row r="1786" spans="9:16" customFormat="1">
      <c r="I1786" s="32"/>
      <c r="J1786" s="32"/>
      <c r="K1786" s="36"/>
      <c r="L1786" s="32"/>
      <c r="M1786" s="32"/>
      <c r="N1786" s="35"/>
      <c r="O1786" s="4"/>
      <c r="P1786" s="32"/>
    </row>
    <row r="1787" spans="9:16" customFormat="1">
      <c r="I1787" s="32"/>
      <c r="J1787" s="32"/>
      <c r="K1787" s="36"/>
      <c r="L1787" s="32"/>
      <c r="M1787" s="32"/>
      <c r="N1787" s="35"/>
      <c r="O1787" s="4"/>
      <c r="P1787" s="32"/>
    </row>
    <row r="1788" spans="9:16" customFormat="1">
      <c r="I1788" s="32"/>
      <c r="J1788" s="32"/>
      <c r="K1788" s="36"/>
      <c r="L1788" s="32"/>
      <c r="M1788" s="32"/>
      <c r="N1788" s="35"/>
      <c r="O1788" s="4"/>
      <c r="P1788" s="32"/>
    </row>
    <row r="1789" spans="9:16" customFormat="1">
      <c r="I1789" s="32"/>
      <c r="J1789" s="32"/>
      <c r="K1789" s="36"/>
      <c r="L1789" s="32"/>
      <c r="M1789" s="32"/>
      <c r="N1789" s="35"/>
      <c r="O1789" s="4"/>
      <c r="P1789" s="32"/>
    </row>
    <row r="1790" spans="9:16" customFormat="1">
      <c r="I1790" s="32"/>
      <c r="J1790" s="32"/>
      <c r="K1790" s="36"/>
      <c r="L1790" s="32"/>
      <c r="M1790" s="32"/>
      <c r="N1790" s="35"/>
      <c r="O1790" s="4"/>
      <c r="P1790" s="32"/>
    </row>
    <row r="1791" spans="9:16" customFormat="1">
      <c r="I1791" s="32"/>
      <c r="J1791" s="32"/>
      <c r="K1791" s="36"/>
      <c r="L1791" s="32"/>
      <c r="M1791" s="32"/>
      <c r="N1791" s="35"/>
      <c r="O1791" s="4"/>
      <c r="P1791" s="32"/>
    </row>
    <row r="1792" spans="9:16" customFormat="1">
      <c r="I1792" s="32"/>
      <c r="J1792" s="32"/>
      <c r="K1792" s="36"/>
      <c r="L1792" s="32"/>
      <c r="M1792" s="32"/>
      <c r="N1792" s="35"/>
      <c r="O1792" s="4"/>
      <c r="P1792" s="32"/>
    </row>
    <row r="1793" spans="9:16" customFormat="1">
      <c r="I1793" s="32"/>
      <c r="J1793" s="32"/>
      <c r="K1793" s="36"/>
      <c r="L1793" s="32"/>
      <c r="M1793" s="32"/>
      <c r="N1793" s="35"/>
      <c r="O1793" s="4"/>
      <c r="P1793" s="32"/>
    </row>
    <row r="1794" spans="9:16" customFormat="1">
      <c r="I1794" s="32"/>
      <c r="J1794" s="32"/>
      <c r="K1794" s="36"/>
      <c r="L1794" s="32"/>
      <c r="M1794" s="32"/>
      <c r="N1794" s="35"/>
      <c r="O1794" s="4"/>
      <c r="P1794" s="32"/>
    </row>
    <row r="1795" spans="9:16" customFormat="1">
      <c r="I1795" s="32"/>
      <c r="J1795" s="32"/>
      <c r="K1795" s="36"/>
      <c r="L1795" s="32"/>
      <c r="M1795" s="32"/>
      <c r="N1795" s="35"/>
      <c r="O1795" s="4"/>
      <c r="P1795" s="32"/>
    </row>
    <row r="1796" spans="9:16" customFormat="1">
      <c r="I1796" s="32"/>
      <c r="J1796" s="32"/>
      <c r="K1796" s="36"/>
      <c r="L1796" s="32"/>
      <c r="M1796" s="32"/>
      <c r="N1796" s="35"/>
      <c r="O1796" s="4"/>
      <c r="P1796" s="32"/>
    </row>
    <row r="1797" spans="9:16" customFormat="1">
      <c r="I1797" s="32"/>
      <c r="J1797" s="32"/>
      <c r="K1797" s="36"/>
      <c r="L1797" s="32"/>
      <c r="M1797" s="32"/>
      <c r="N1797" s="35"/>
      <c r="O1797" s="4"/>
      <c r="P1797" s="32"/>
    </row>
    <row r="1798" spans="9:16" customFormat="1">
      <c r="I1798" s="32"/>
      <c r="J1798" s="32"/>
      <c r="K1798" s="36"/>
      <c r="L1798" s="32"/>
      <c r="M1798" s="32"/>
      <c r="N1798" s="35"/>
      <c r="O1798" s="4"/>
      <c r="P1798" s="32"/>
    </row>
    <row r="1799" spans="9:16" customFormat="1">
      <c r="I1799" s="32"/>
      <c r="J1799" s="32"/>
      <c r="K1799" s="36"/>
      <c r="L1799" s="32"/>
      <c r="M1799" s="32"/>
      <c r="N1799" s="35"/>
      <c r="O1799" s="4"/>
      <c r="P1799" s="32"/>
    </row>
    <row r="1800" spans="9:16" customFormat="1">
      <c r="I1800" s="32"/>
      <c r="J1800" s="32"/>
      <c r="K1800" s="36"/>
      <c r="L1800" s="32"/>
      <c r="M1800" s="32"/>
      <c r="N1800" s="35"/>
      <c r="O1800" s="4"/>
      <c r="P1800" s="32"/>
    </row>
    <row r="1801" spans="9:16" customFormat="1">
      <c r="I1801" s="32"/>
      <c r="J1801" s="32"/>
      <c r="K1801" s="36"/>
      <c r="L1801" s="32"/>
      <c r="M1801" s="32"/>
      <c r="N1801" s="35"/>
      <c r="O1801" s="4"/>
      <c r="P1801" s="32"/>
    </row>
    <row r="1802" spans="9:16" customFormat="1">
      <c r="I1802" s="32"/>
      <c r="J1802" s="32"/>
      <c r="K1802" s="36"/>
      <c r="L1802" s="32"/>
      <c r="M1802" s="32"/>
      <c r="N1802" s="35"/>
      <c r="O1802" s="4"/>
      <c r="P1802" s="32"/>
    </row>
    <row r="1803" spans="9:16" customFormat="1">
      <c r="I1803" s="32"/>
      <c r="J1803" s="32"/>
      <c r="K1803" s="36"/>
      <c r="L1803" s="32"/>
      <c r="M1803" s="32"/>
      <c r="N1803" s="35"/>
      <c r="O1803" s="4"/>
      <c r="P1803" s="32"/>
    </row>
    <row r="1804" spans="9:16" customFormat="1">
      <c r="I1804" s="32"/>
      <c r="J1804" s="32"/>
      <c r="K1804" s="36"/>
      <c r="L1804" s="32"/>
      <c r="M1804" s="32"/>
      <c r="N1804" s="35"/>
      <c r="O1804" s="4"/>
      <c r="P1804" s="32"/>
    </row>
    <row r="1805" spans="9:16" customFormat="1">
      <c r="I1805" s="32"/>
      <c r="J1805" s="32"/>
      <c r="K1805" s="36"/>
      <c r="L1805" s="32"/>
      <c r="M1805" s="32"/>
      <c r="N1805" s="35"/>
      <c r="O1805" s="4"/>
      <c r="P1805" s="32"/>
    </row>
    <row r="1806" spans="9:16" customFormat="1">
      <c r="I1806" s="32"/>
      <c r="J1806" s="32"/>
      <c r="K1806" s="36"/>
      <c r="L1806" s="32"/>
      <c r="M1806" s="32"/>
      <c r="N1806" s="35"/>
      <c r="O1806" s="4"/>
      <c r="P1806" s="32"/>
    </row>
    <row r="1807" spans="9:16" customFormat="1">
      <c r="I1807" s="32"/>
      <c r="J1807" s="32"/>
      <c r="K1807" s="36"/>
      <c r="L1807" s="32"/>
      <c r="M1807" s="32"/>
      <c r="N1807" s="35"/>
      <c r="O1807" s="4"/>
      <c r="P1807" s="32"/>
    </row>
    <row r="1808" spans="9:16" customFormat="1">
      <c r="I1808" s="32"/>
      <c r="J1808" s="32"/>
      <c r="K1808" s="36"/>
      <c r="L1808" s="32"/>
      <c r="M1808" s="32"/>
      <c r="N1808" s="35"/>
      <c r="O1808" s="4"/>
      <c r="P1808" s="32"/>
    </row>
    <row r="1809" spans="9:16" customFormat="1">
      <c r="I1809" s="32"/>
      <c r="J1809" s="32"/>
      <c r="K1809" s="36"/>
      <c r="L1809" s="32"/>
      <c r="M1809" s="32"/>
      <c r="N1809" s="35"/>
      <c r="O1809" s="4"/>
      <c r="P1809" s="32"/>
    </row>
    <row r="1810" spans="9:16" customFormat="1">
      <c r="I1810" s="32"/>
      <c r="J1810" s="32"/>
      <c r="K1810" s="36"/>
      <c r="L1810" s="32"/>
      <c r="M1810" s="32"/>
      <c r="N1810" s="35"/>
      <c r="O1810" s="4"/>
      <c r="P1810" s="32"/>
    </row>
    <row r="1811" spans="9:16" customFormat="1">
      <c r="I1811" s="32"/>
      <c r="J1811" s="32"/>
      <c r="K1811" s="36"/>
      <c r="L1811" s="32"/>
      <c r="M1811" s="32"/>
      <c r="N1811" s="35"/>
      <c r="O1811" s="4"/>
      <c r="P1811" s="32"/>
    </row>
    <row r="1812" spans="9:16" customFormat="1">
      <c r="I1812" s="32"/>
      <c r="J1812" s="32"/>
      <c r="K1812" s="36"/>
      <c r="L1812" s="32"/>
      <c r="M1812" s="32"/>
      <c r="N1812" s="35"/>
      <c r="O1812" s="4"/>
      <c r="P1812" s="32"/>
    </row>
    <row r="1813" spans="9:16" customFormat="1">
      <c r="I1813" s="32"/>
      <c r="J1813" s="32"/>
      <c r="K1813" s="36"/>
      <c r="L1813" s="32"/>
      <c r="M1813" s="32"/>
      <c r="N1813" s="35"/>
      <c r="O1813" s="4"/>
      <c r="P1813" s="32"/>
    </row>
    <row r="1814" spans="9:16" customFormat="1">
      <c r="I1814" s="32"/>
      <c r="J1814" s="32"/>
      <c r="K1814" s="36"/>
      <c r="L1814" s="32"/>
      <c r="M1814" s="32"/>
      <c r="N1814" s="35"/>
      <c r="O1814" s="4"/>
      <c r="P1814" s="32"/>
    </row>
    <row r="1815" spans="9:16" customFormat="1">
      <c r="I1815" s="32"/>
      <c r="J1815" s="32"/>
      <c r="K1815" s="36"/>
      <c r="L1815" s="32"/>
      <c r="M1815" s="32"/>
      <c r="N1815" s="35"/>
      <c r="O1815" s="4"/>
      <c r="P1815" s="32"/>
    </row>
    <row r="1816" spans="9:16" customFormat="1">
      <c r="I1816" s="32"/>
      <c r="J1816" s="32"/>
      <c r="K1816" s="36"/>
      <c r="L1816" s="32"/>
      <c r="M1816" s="32"/>
      <c r="N1816" s="35"/>
      <c r="O1816" s="4"/>
      <c r="P1816" s="32"/>
    </row>
    <row r="1817" spans="9:16" customFormat="1">
      <c r="I1817" s="32"/>
      <c r="J1817" s="32"/>
      <c r="K1817" s="36"/>
      <c r="L1817" s="32"/>
      <c r="M1817" s="32"/>
      <c r="N1817" s="35"/>
      <c r="O1817" s="4"/>
      <c r="P1817" s="32"/>
    </row>
    <row r="1818" spans="9:16" customFormat="1">
      <c r="I1818" s="32"/>
      <c r="J1818" s="32"/>
      <c r="K1818" s="36"/>
      <c r="L1818" s="32"/>
      <c r="M1818" s="32"/>
      <c r="N1818" s="35"/>
      <c r="O1818" s="4"/>
      <c r="P1818" s="32"/>
    </row>
    <row r="1819" spans="9:16" customFormat="1">
      <c r="I1819" s="32"/>
      <c r="J1819" s="32"/>
      <c r="K1819" s="36"/>
      <c r="L1819" s="32"/>
      <c r="M1819" s="32"/>
      <c r="N1819" s="35"/>
      <c r="O1819" s="4"/>
      <c r="P1819" s="32"/>
    </row>
    <row r="1820" spans="9:16" customFormat="1">
      <c r="I1820" s="32"/>
      <c r="J1820" s="32"/>
      <c r="K1820" s="36"/>
      <c r="L1820" s="32"/>
      <c r="M1820" s="32"/>
      <c r="N1820" s="35"/>
      <c r="O1820" s="4"/>
      <c r="P1820" s="32"/>
    </row>
    <row r="1821" spans="9:16" customFormat="1">
      <c r="I1821" s="32"/>
      <c r="J1821" s="32"/>
      <c r="K1821" s="36"/>
      <c r="L1821" s="32"/>
      <c r="M1821" s="32"/>
      <c r="N1821" s="35"/>
      <c r="O1821" s="4"/>
      <c r="P1821" s="32"/>
    </row>
    <row r="1822" spans="9:16" customFormat="1">
      <c r="I1822" s="32"/>
      <c r="J1822" s="32"/>
      <c r="K1822" s="36"/>
      <c r="L1822" s="32"/>
      <c r="M1822" s="32"/>
      <c r="N1822" s="35"/>
      <c r="O1822" s="4"/>
      <c r="P1822" s="32"/>
    </row>
    <row r="1823" spans="9:16" customFormat="1">
      <c r="I1823" s="32"/>
      <c r="J1823" s="32"/>
      <c r="K1823" s="36"/>
      <c r="L1823" s="32"/>
      <c r="M1823" s="32"/>
      <c r="N1823" s="35"/>
      <c r="O1823" s="4"/>
      <c r="P1823" s="32"/>
    </row>
    <row r="1824" spans="9:16" customFormat="1">
      <c r="I1824" s="32"/>
      <c r="J1824" s="32"/>
      <c r="K1824" s="36"/>
      <c r="L1824" s="32"/>
      <c r="M1824" s="32"/>
      <c r="N1824" s="35"/>
      <c r="O1824" s="4"/>
      <c r="P1824" s="32"/>
    </row>
    <row r="1825" spans="9:16" customFormat="1">
      <c r="I1825" s="32"/>
      <c r="J1825" s="32"/>
      <c r="K1825" s="36"/>
      <c r="L1825" s="32"/>
      <c r="M1825" s="32"/>
      <c r="N1825" s="35"/>
      <c r="O1825" s="4"/>
      <c r="P1825" s="32"/>
    </row>
    <row r="1826" spans="9:16" customFormat="1">
      <c r="I1826" s="32"/>
      <c r="J1826" s="32"/>
      <c r="K1826" s="36"/>
      <c r="L1826" s="32"/>
      <c r="M1826" s="32"/>
      <c r="N1826" s="35"/>
      <c r="O1826" s="4"/>
      <c r="P1826" s="32"/>
    </row>
    <row r="1827" spans="9:16" customFormat="1">
      <c r="I1827" s="32"/>
      <c r="J1827" s="32"/>
      <c r="K1827" s="36"/>
      <c r="L1827" s="32"/>
      <c r="M1827" s="32"/>
      <c r="N1827" s="35"/>
      <c r="O1827" s="4"/>
      <c r="P1827" s="32"/>
    </row>
    <row r="1828" spans="9:16" customFormat="1">
      <c r="I1828" s="32"/>
      <c r="J1828" s="32"/>
      <c r="K1828" s="36"/>
      <c r="L1828" s="32"/>
      <c r="M1828" s="32"/>
      <c r="N1828" s="35"/>
      <c r="O1828" s="4"/>
      <c r="P1828" s="32"/>
    </row>
    <row r="1829" spans="9:16" customFormat="1">
      <c r="I1829" s="32"/>
      <c r="J1829" s="32"/>
      <c r="K1829" s="36"/>
      <c r="L1829" s="32"/>
      <c r="M1829" s="32"/>
      <c r="N1829" s="35"/>
      <c r="O1829" s="4"/>
      <c r="P1829" s="32"/>
    </row>
    <row r="1830" spans="9:16" customFormat="1">
      <c r="I1830" s="32"/>
      <c r="J1830" s="32"/>
      <c r="K1830" s="36"/>
      <c r="L1830" s="32"/>
      <c r="M1830" s="32"/>
      <c r="N1830" s="35"/>
      <c r="O1830" s="4"/>
      <c r="P1830" s="32"/>
    </row>
    <row r="1831" spans="9:16" customFormat="1">
      <c r="I1831" s="32"/>
      <c r="J1831" s="32"/>
      <c r="K1831" s="36"/>
      <c r="L1831" s="32"/>
      <c r="M1831" s="32"/>
      <c r="N1831" s="35"/>
      <c r="O1831" s="4"/>
      <c r="P1831" s="32"/>
    </row>
    <row r="1832" spans="9:16" customFormat="1">
      <c r="I1832" s="32"/>
      <c r="J1832" s="32"/>
      <c r="K1832" s="36"/>
      <c r="L1832" s="32"/>
      <c r="M1832" s="32"/>
      <c r="N1832" s="35"/>
      <c r="O1832" s="4"/>
      <c r="P1832" s="32"/>
    </row>
    <row r="1833" spans="9:16" customFormat="1">
      <c r="I1833" s="32"/>
      <c r="J1833" s="32"/>
      <c r="K1833" s="36"/>
      <c r="L1833" s="32"/>
      <c r="M1833" s="32"/>
      <c r="N1833" s="35"/>
      <c r="O1833" s="4"/>
      <c r="P1833" s="32"/>
    </row>
    <row r="1834" spans="9:16" customFormat="1">
      <c r="I1834" s="32"/>
      <c r="J1834" s="32"/>
      <c r="K1834" s="36"/>
      <c r="L1834" s="32"/>
      <c r="M1834" s="32"/>
      <c r="N1834" s="35"/>
      <c r="O1834" s="4"/>
      <c r="P1834" s="32"/>
    </row>
    <row r="1835" spans="9:16" customFormat="1">
      <c r="I1835" s="32"/>
      <c r="J1835" s="32"/>
      <c r="K1835" s="36"/>
      <c r="L1835" s="32"/>
      <c r="M1835" s="32"/>
      <c r="N1835" s="35"/>
      <c r="O1835" s="4"/>
      <c r="P1835" s="32"/>
    </row>
    <row r="1836" spans="9:16" customFormat="1">
      <c r="I1836" s="32"/>
      <c r="J1836" s="32"/>
      <c r="K1836" s="36"/>
      <c r="L1836" s="32"/>
      <c r="M1836" s="32"/>
      <c r="N1836" s="35"/>
      <c r="O1836" s="4"/>
      <c r="P1836" s="32"/>
    </row>
    <row r="1837" spans="9:16" customFormat="1">
      <c r="I1837" s="32"/>
      <c r="J1837" s="32"/>
      <c r="K1837" s="36"/>
      <c r="L1837" s="32"/>
      <c r="M1837" s="32"/>
      <c r="N1837" s="35"/>
      <c r="O1837" s="4"/>
      <c r="P1837" s="32"/>
    </row>
    <row r="1838" spans="9:16" customFormat="1">
      <c r="I1838" s="32"/>
      <c r="J1838" s="32"/>
      <c r="K1838" s="36"/>
      <c r="L1838" s="32"/>
      <c r="M1838" s="32"/>
      <c r="N1838" s="35"/>
      <c r="O1838" s="4"/>
      <c r="P1838" s="32"/>
    </row>
    <row r="1839" spans="9:16" customFormat="1">
      <c r="I1839" s="32"/>
      <c r="J1839" s="32"/>
      <c r="K1839" s="36"/>
      <c r="L1839" s="32"/>
      <c r="M1839" s="32"/>
      <c r="N1839" s="35"/>
      <c r="O1839" s="4"/>
      <c r="P1839" s="32"/>
    </row>
    <row r="1840" spans="9:16" customFormat="1">
      <c r="I1840" s="32"/>
      <c r="J1840" s="32"/>
      <c r="K1840" s="36"/>
      <c r="L1840" s="32"/>
      <c r="M1840" s="32"/>
      <c r="N1840" s="35"/>
      <c r="O1840" s="4"/>
      <c r="P1840" s="32"/>
    </row>
    <row r="1841" spans="9:16" customFormat="1">
      <c r="I1841" s="32"/>
      <c r="J1841" s="32"/>
      <c r="K1841" s="36"/>
      <c r="L1841" s="32"/>
      <c r="M1841" s="32"/>
      <c r="N1841" s="35"/>
      <c r="O1841" s="4"/>
      <c r="P1841" s="32"/>
    </row>
    <row r="1842" spans="9:16" customFormat="1">
      <c r="I1842" s="32"/>
      <c r="J1842" s="32"/>
      <c r="K1842" s="36"/>
      <c r="L1842" s="32"/>
      <c r="M1842" s="32"/>
      <c r="N1842" s="35"/>
      <c r="O1842" s="4"/>
      <c r="P1842" s="32"/>
    </row>
    <row r="1843" spans="9:16" customFormat="1">
      <c r="I1843" s="32"/>
      <c r="J1843" s="32"/>
      <c r="K1843" s="36"/>
      <c r="L1843" s="32"/>
      <c r="M1843" s="32"/>
      <c r="N1843" s="35"/>
      <c r="O1843" s="4"/>
      <c r="P1843" s="32"/>
    </row>
    <row r="1844" spans="9:16" customFormat="1">
      <c r="I1844" s="32"/>
      <c r="J1844" s="32"/>
      <c r="K1844" s="36"/>
      <c r="L1844" s="32"/>
      <c r="M1844" s="32"/>
      <c r="N1844" s="35"/>
      <c r="O1844" s="4"/>
      <c r="P1844" s="32"/>
    </row>
    <row r="1845" spans="9:16" customFormat="1">
      <c r="I1845" s="32"/>
      <c r="J1845" s="32"/>
      <c r="K1845" s="36"/>
      <c r="L1845" s="32"/>
      <c r="M1845" s="32"/>
      <c r="N1845" s="35"/>
      <c r="O1845" s="4"/>
      <c r="P1845" s="32"/>
    </row>
    <row r="1846" spans="9:16" customFormat="1">
      <c r="I1846" s="32"/>
      <c r="J1846" s="32"/>
      <c r="K1846" s="36"/>
      <c r="L1846" s="32"/>
      <c r="M1846" s="32"/>
      <c r="N1846" s="35"/>
      <c r="O1846" s="4"/>
      <c r="P1846" s="32"/>
    </row>
    <row r="1847" spans="9:16" customFormat="1">
      <c r="I1847" s="32"/>
      <c r="J1847" s="32"/>
      <c r="K1847" s="36"/>
      <c r="L1847" s="32"/>
      <c r="M1847" s="32"/>
      <c r="N1847" s="35"/>
      <c r="O1847" s="4"/>
      <c r="P1847" s="32"/>
    </row>
    <row r="1848" spans="9:16" customFormat="1">
      <c r="I1848" s="32"/>
      <c r="J1848" s="32"/>
      <c r="K1848" s="36"/>
      <c r="L1848" s="32"/>
      <c r="M1848" s="32"/>
      <c r="N1848" s="35"/>
      <c r="O1848" s="4"/>
      <c r="P1848" s="32"/>
    </row>
    <row r="1849" spans="9:16" customFormat="1">
      <c r="I1849" s="32"/>
      <c r="J1849" s="32"/>
      <c r="K1849" s="36"/>
      <c r="L1849" s="32"/>
      <c r="M1849" s="32"/>
      <c r="N1849" s="35"/>
      <c r="O1849" s="4"/>
      <c r="P1849" s="32"/>
    </row>
    <row r="1850" spans="9:16" customFormat="1">
      <c r="I1850" s="32"/>
      <c r="J1850" s="32"/>
      <c r="K1850" s="36"/>
      <c r="L1850" s="32"/>
      <c r="M1850" s="32"/>
      <c r="N1850" s="35"/>
      <c r="O1850" s="4"/>
      <c r="P1850" s="32"/>
    </row>
    <row r="1851" spans="9:16" customFormat="1">
      <c r="I1851" s="32"/>
      <c r="J1851" s="32"/>
      <c r="K1851" s="36"/>
      <c r="L1851" s="32"/>
      <c r="M1851" s="32"/>
      <c r="N1851" s="35"/>
      <c r="O1851" s="4"/>
      <c r="P1851" s="32"/>
    </row>
    <row r="1852" spans="9:16" customFormat="1">
      <c r="I1852" s="32"/>
      <c r="J1852" s="32"/>
      <c r="K1852" s="36"/>
      <c r="L1852" s="32"/>
      <c r="M1852" s="32"/>
      <c r="N1852" s="35"/>
      <c r="O1852" s="4"/>
      <c r="P1852" s="32"/>
    </row>
    <row r="1853" spans="9:16" customFormat="1">
      <c r="I1853" s="32"/>
      <c r="J1853" s="32"/>
      <c r="K1853" s="36"/>
      <c r="L1853" s="32"/>
      <c r="M1853" s="32"/>
      <c r="N1853" s="35"/>
      <c r="O1853" s="4"/>
      <c r="P1853" s="32"/>
    </row>
    <row r="1854" spans="9:16" customFormat="1">
      <c r="I1854" s="32"/>
      <c r="J1854" s="32"/>
      <c r="K1854" s="36"/>
      <c r="L1854" s="32"/>
      <c r="M1854" s="32"/>
      <c r="N1854" s="35"/>
      <c r="O1854" s="4"/>
      <c r="P1854" s="32"/>
    </row>
    <row r="1855" spans="9:16" customFormat="1">
      <c r="I1855" s="32"/>
      <c r="J1855" s="32"/>
      <c r="K1855" s="36"/>
      <c r="L1855" s="32"/>
      <c r="M1855" s="32"/>
      <c r="N1855" s="35"/>
      <c r="O1855" s="4"/>
      <c r="P1855" s="32"/>
    </row>
    <row r="1856" spans="9:16" customFormat="1">
      <c r="I1856" s="32"/>
      <c r="J1856" s="32"/>
      <c r="K1856" s="36"/>
      <c r="L1856" s="32"/>
      <c r="M1856" s="32"/>
      <c r="N1856" s="35"/>
      <c r="O1856" s="4"/>
      <c r="P1856" s="32"/>
    </row>
    <row r="1857" spans="9:16" customFormat="1">
      <c r="I1857" s="32"/>
      <c r="J1857" s="32"/>
      <c r="K1857" s="36"/>
      <c r="L1857" s="32"/>
      <c r="M1857" s="32"/>
      <c r="N1857" s="35"/>
      <c r="O1857" s="4"/>
      <c r="P1857" s="32"/>
    </row>
    <row r="1858" spans="9:16" customFormat="1">
      <c r="I1858" s="32"/>
      <c r="J1858" s="32"/>
      <c r="K1858" s="36"/>
      <c r="L1858" s="32"/>
      <c r="M1858" s="32"/>
      <c r="N1858" s="35"/>
      <c r="O1858" s="4"/>
      <c r="P1858" s="32"/>
    </row>
    <row r="1859" spans="9:16" customFormat="1">
      <c r="I1859" s="32"/>
      <c r="J1859" s="32"/>
      <c r="K1859" s="36"/>
      <c r="L1859" s="32"/>
      <c r="M1859" s="32"/>
      <c r="N1859" s="35"/>
      <c r="O1859" s="4"/>
      <c r="P1859" s="32"/>
    </row>
    <row r="1860" spans="9:16" customFormat="1">
      <c r="I1860" s="32"/>
      <c r="J1860" s="32"/>
      <c r="K1860" s="36"/>
      <c r="L1860" s="32"/>
      <c r="M1860" s="32"/>
      <c r="N1860" s="35"/>
      <c r="O1860" s="4"/>
      <c r="P1860" s="32"/>
    </row>
    <row r="1861" spans="9:16" customFormat="1">
      <c r="I1861" s="32"/>
      <c r="J1861" s="32"/>
      <c r="K1861" s="36"/>
      <c r="L1861" s="32"/>
      <c r="M1861" s="32"/>
      <c r="N1861" s="35"/>
      <c r="O1861" s="4"/>
      <c r="P1861" s="32"/>
    </row>
    <row r="1862" spans="9:16" customFormat="1">
      <c r="I1862" s="32"/>
      <c r="J1862" s="32"/>
      <c r="K1862" s="36"/>
      <c r="L1862" s="32"/>
      <c r="M1862" s="32"/>
      <c r="N1862" s="35"/>
      <c r="O1862" s="4"/>
      <c r="P1862" s="32"/>
    </row>
    <row r="1863" spans="9:16" customFormat="1">
      <c r="I1863" s="32"/>
      <c r="J1863" s="32"/>
      <c r="K1863" s="36"/>
      <c r="L1863" s="32"/>
      <c r="M1863" s="32"/>
      <c r="N1863" s="35"/>
      <c r="O1863" s="4"/>
      <c r="P1863" s="32"/>
    </row>
    <row r="1864" spans="9:16" customFormat="1">
      <c r="I1864" s="32"/>
      <c r="J1864" s="32"/>
      <c r="K1864" s="36"/>
      <c r="L1864" s="32"/>
      <c r="M1864" s="32"/>
      <c r="N1864" s="35"/>
      <c r="O1864" s="4"/>
      <c r="P1864" s="32"/>
    </row>
    <row r="1865" spans="9:16" customFormat="1">
      <c r="I1865" s="32"/>
      <c r="J1865" s="32"/>
      <c r="K1865" s="36"/>
      <c r="L1865" s="32"/>
      <c r="M1865" s="32"/>
      <c r="N1865" s="35"/>
      <c r="O1865" s="4"/>
      <c r="P1865" s="32"/>
    </row>
    <row r="1866" spans="9:16" customFormat="1">
      <c r="I1866" s="32"/>
      <c r="J1866" s="32"/>
      <c r="K1866" s="36"/>
      <c r="L1866" s="32"/>
      <c r="M1866" s="32"/>
      <c r="N1866" s="35"/>
      <c r="O1866" s="4"/>
      <c r="P1866" s="32"/>
    </row>
    <row r="1867" spans="9:16" customFormat="1">
      <c r="I1867" s="32"/>
      <c r="J1867" s="32"/>
      <c r="K1867" s="36"/>
      <c r="L1867" s="32"/>
      <c r="M1867" s="32"/>
      <c r="N1867" s="35"/>
      <c r="O1867" s="4"/>
      <c r="P1867" s="32"/>
    </row>
    <row r="1868" spans="9:16" customFormat="1">
      <c r="I1868" s="32"/>
      <c r="J1868" s="32"/>
      <c r="K1868" s="36"/>
      <c r="L1868" s="32"/>
      <c r="M1868" s="32"/>
      <c r="N1868" s="35"/>
      <c r="O1868" s="4"/>
      <c r="P1868" s="32"/>
    </row>
    <row r="1869" spans="9:16" customFormat="1">
      <c r="I1869" s="32"/>
      <c r="J1869" s="32"/>
      <c r="K1869" s="36"/>
      <c r="L1869" s="32"/>
      <c r="M1869" s="32"/>
      <c r="N1869" s="35"/>
      <c r="O1869" s="4"/>
      <c r="P1869" s="32"/>
    </row>
    <row r="1870" spans="9:16" customFormat="1">
      <c r="I1870" s="32"/>
      <c r="J1870" s="32"/>
      <c r="K1870" s="36"/>
      <c r="L1870" s="32"/>
      <c r="M1870" s="32"/>
      <c r="N1870" s="35"/>
      <c r="O1870" s="4"/>
      <c r="P1870" s="32"/>
    </row>
    <row r="1871" spans="9:16" customFormat="1">
      <c r="I1871" s="32"/>
      <c r="J1871" s="32"/>
      <c r="K1871" s="36"/>
      <c r="L1871" s="32"/>
      <c r="M1871" s="32"/>
      <c r="N1871" s="35"/>
      <c r="O1871" s="4"/>
      <c r="P1871" s="32"/>
    </row>
    <row r="1872" spans="9:16" customFormat="1">
      <c r="I1872" s="32"/>
      <c r="J1872" s="32"/>
      <c r="K1872" s="36"/>
      <c r="L1872" s="32"/>
      <c r="M1872" s="32"/>
      <c r="N1872" s="35"/>
      <c r="O1872" s="4"/>
      <c r="P1872" s="32"/>
    </row>
    <row r="1873" spans="9:16" customFormat="1">
      <c r="I1873" s="32"/>
      <c r="J1873" s="32"/>
      <c r="K1873" s="36"/>
      <c r="L1873" s="32"/>
      <c r="M1873" s="32"/>
      <c r="N1873" s="35"/>
      <c r="O1873" s="4"/>
      <c r="P1873" s="32"/>
    </row>
    <row r="1874" spans="9:16" customFormat="1">
      <c r="I1874" s="32"/>
      <c r="J1874" s="32"/>
      <c r="K1874" s="36"/>
      <c r="L1874" s="32"/>
      <c r="M1874" s="32"/>
      <c r="N1874" s="35"/>
      <c r="O1874" s="4"/>
      <c r="P1874" s="32"/>
    </row>
    <row r="1875" spans="9:16" customFormat="1">
      <c r="I1875" s="32"/>
      <c r="J1875" s="32"/>
      <c r="K1875" s="36"/>
      <c r="L1875" s="32"/>
      <c r="M1875" s="32"/>
      <c r="N1875" s="35"/>
      <c r="O1875" s="4"/>
      <c r="P1875" s="32"/>
    </row>
    <row r="1876" spans="9:16" customFormat="1">
      <c r="I1876" s="32"/>
      <c r="J1876" s="32"/>
      <c r="K1876" s="36"/>
      <c r="L1876" s="32"/>
      <c r="M1876" s="32"/>
      <c r="N1876" s="35"/>
      <c r="O1876" s="4"/>
      <c r="P1876" s="32"/>
    </row>
    <row r="1877" spans="9:16" customFormat="1">
      <c r="I1877" s="32"/>
      <c r="J1877" s="32"/>
      <c r="K1877" s="36"/>
      <c r="L1877" s="32"/>
      <c r="M1877" s="32"/>
      <c r="N1877" s="35"/>
      <c r="O1877" s="4"/>
      <c r="P1877" s="32"/>
    </row>
    <row r="1878" spans="9:16" customFormat="1">
      <c r="I1878" s="32"/>
      <c r="J1878" s="32"/>
      <c r="K1878" s="36"/>
      <c r="L1878" s="32"/>
      <c r="M1878" s="32"/>
      <c r="N1878" s="35"/>
      <c r="O1878" s="4"/>
      <c r="P1878" s="32"/>
    </row>
    <row r="1879" spans="9:16" customFormat="1">
      <c r="I1879" s="32"/>
      <c r="J1879" s="32"/>
      <c r="K1879" s="36"/>
      <c r="L1879" s="32"/>
      <c r="M1879" s="32"/>
      <c r="N1879" s="35"/>
      <c r="O1879" s="4"/>
      <c r="P1879" s="32"/>
    </row>
    <row r="1880" spans="9:16" customFormat="1">
      <c r="I1880" s="32"/>
      <c r="J1880" s="32"/>
      <c r="K1880" s="36"/>
      <c r="L1880" s="32"/>
      <c r="M1880" s="32"/>
      <c r="N1880" s="35"/>
      <c r="O1880" s="4"/>
      <c r="P1880" s="32"/>
    </row>
    <row r="1881" spans="9:16" customFormat="1">
      <c r="I1881" s="32"/>
      <c r="J1881" s="32"/>
      <c r="K1881" s="36"/>
      <c r="L1881" s="32"/>
      <c r="M1881" s="32"/>
      <c r="N1881" s="35"/>
      <c r="O1881" s="4"/>
      <c r="P1881" s="32"/>
    </row>
    <row r="1882" spans="9:16" customFormat="1">
      <c r="I1882" s="32"/>
      <c r="J1882" s="32"/>
      <c r="K1882" s="36"/>
      <c r="L1882" s="32"/>
      <c r="M1882" s="32"/>
      <c r="N1882" s="35"/>
      <c r="O1882" s="4"/>
      <c r="P1882" s="32"/>
    </row>
    <row r="1883" spans="9:16" customFormat="1">
      <c r="I1883" s="32"/>
      <c r="J1883" s="32"/>
      <c r="K1883" s="36"/>
      <c r="L1883" s="32"/>
      <c r="M1883" s="32"/>
      <c r="N1883" s="35"/>
      <c r="O1883" s="4"/>
      <c r="P1883" s="32"/>
    </row>
    <row r="1884" spans="9:16" customFormat="1">
      <c r="I1884" s="32"/>
      <c r="J1884" s="32"/>
      <c r="K1884" s="36"/>
      <c r="L1884" s="32"/>
      <c r="M1884" s="32"/>
      <c r="N1884" s="35"/>
      <c r="O1884" s="4"/>
      <c r="P1884" s="32"/>
    </row>
    <row r="1885" spans="9:16" customFormat="1">
      <c r="I1885" s="32"/>
      <c r="J1885" s="32"/>
      <c r="K1885" s="36"/>
      <c r="L1885" s="32"/>
      <c r="M1885" s="32"/>
      <c r="N1885" s="35"/>
      <c r="O1885" s="4"/>
      <c r="P1885" s="32"/>
    </row>
    <row r="1886" spans="9:16" customFormat="1">
      <c r="I1886" s="32"/>
      <c r="J1886" s="32"/>
      <c r="K1886" s="36"/>
      <c r="L1886" s="32"/>
      <c r="M1886" s="32"/>
      <c r="N1886" s="35"/>
      <c r="O1886" s="4"/>
      <c r="P1886" s="32"/>
    </row>
    <row r="1887" spans="9:16" customFormat="1">
      <c r="I1887" s="32"/>
      <c r="J1887" s="32"/>
      <c r="K1887" s="36"/>
      <c r="L1887" s="32"/>
      <c r="M1887" s="32"/>
      <c r="N1887" s="35"/>
      <c r="O1887" s="4"/>
      <c r="P1887" s="32"/>
    </row>
    <row r="1888" spans="9:16" customFormat="1">
      <c r="I1888" s="32"/>
      <c r="J1888" s="32"/>
      <c r="K1888" s="36"/>
      <c r="L1888" s="32"/>
      <c r="M1888" s="32"/>
      <c r="N1888" s="35"/>
      <c r="O1888" s="4"/>
      <c r="P1888" s="32"/>
    </row>
    <row r="1889" spans="9:16" customFormat="1">
      <c r="I1889" s="32"/>
      <c r="J1889" s="32"/>
      <c r="K1889" s="36"/>
      <c r="L1889" s="32"/>
      <c r="M1889" s="32"/>
      <c r="N1889" s="35"/>
      <c r="O1889" s="4"/>
      <c r="P1889" s="32"/>
    </row>
    <row r="1890" spans="9:16" customFormat="1">
      <c r="I1890" s="32"/>
      <c r="J1890" s="32"/>
      <c r="K1890" s="36"/>
      <c r="L1890" s="32"/>
      <c r="M1890" s="32"/>
      <c r="N1890" s="35"/>
      <c r="O1890" s="4"/>
      <c r="P1890" s="32"/>
    </row>
    <row r="1891" spans="9:16" customFormat="1">
      <c r="I1891" s="32"/>
      <c r="J1891" s="32"/>
      <c r="K1891" s="36"/>
      <c r="L1891" s="32"/>
      <c r="M1891" s="32"/>
      <c r="N1891" s="35"/>
      <c r="O1891" s="4"/>
      <c r="P1891" s="32"/>
    </row>
    <row r="1892" spans="9:16" customFormat="1">
      <c r="I1892" s="32"/>
      <c r="J1892" s="32"/>
      <c r="K1892" s="36"/>
      <c r="L1892" s="32"/>
      <c r="M1892" s="32"/>
      <c r="N1892" s="35"/>
      <c r="O1892" s="4"/>
      <c r="P1892" s="32"/>
    </row>
    <row r="1893" spans="9:16" customFormat="1">
      <c r="I1893" s="32"/>
      <c r="J1893" s="32"/>
      <c r="K1893" s="36"/>
      <c r="L1893" s="32"/>
      <c r="M1893" s="32"/>
      <c r="N1893" s="35"/>
      <c r="O1893" s="4"/>
      <c r="P1893" s="32"/>
    </row>
    <row r="1894" spans="9:16" customFormat="1">
      <c r="I1894" s="32"/>
      <c r="J1894" s="32"/>
      <c r="K1894" s="36"/>
      <c r="L1894" s="32"/>
      <c r="M1894" s="32"/>
      <c r="N1894" s="35"/>
      <c r="O1894" s="4"/>
      <c r="P1894" s="32"/>
    </row>
    <row r="1895" spans="9:16" customFormat="1">
      <c r="I1895" s="32"/>
      <c r="J1895" s="32"/>
      <c r="K1895" s="36"/>
      <c r="L1895" s="32"/>
      <c r="M1895" s="32"/>
      <c r="N1895" s="35"/>
      <c r="O1895" s="4"/>
      <c r="P1895" s="32"/>
    </row>
    <row r="1896" spans="9:16" customFormat="1">
      <c r="I1896" s="32"/>
      <c r="J1896" s="32"/>
      <c r="K1896" s="36"/>
      <c r="L1896" s="32"/>
      <c r="M1896" s="32"/>
      <c r="N1896" s="35"/>
      <c r="O1896" s="4"/>
      <c r="P1896" s="32"/>
    </row>
    <row r="1897" spans="9:16" customFormat="1">
      <c r="I1897" s="32"/>
      <c r="J1897" s="32"/>
      <c r="K1897" s="36"/>
      <c r="L1897" s="32"/>
      <c r="M1897" s="32"/>
      <c r="N1897" s="35"/>
      <c r="O1897" s="4"/>
      <c r="P1897" s="32"/>
    </row>
    <row r="1898" spans="9:16" customFormat="1">
      <c r="I1898" s="32"/>
      <c r="J1898" s="32"/>
      <c r="K1898" s="36"/>
      <c r="L1898" s="32"/>
      <c r="M1898" s="32"/>
      <c r="N1898" s="35"/>
      <c r="O1898" s="4"/>
      <c r="P1898" s="32"/>
    </row>
    <row r="1899" spans="9:16" customFormat="1">
      <c r="I1899" s="32"/>
      <c r="J1899" s="32"/>
      <c r="K1899" s="36"/>
      <c r="L1899" s="32"/>
      <c r="M1899" s="32"/>
      <c r="N1899" s="35"/>
      <c r="O1899" s="4"/>
      <c r="P1899" s="32"/>
    </row>
    <row r="1900" spans="9:16" customFormat="1">
      <c r="I1900" s="32"/>
      <c r="J1900" s="32"/>
      <c r="K1900" s="36"/>
      <c r="L1900" s="32"/>
      <c r="M1900" s="32"/>
      <c r="N1900" s="35"/>
      <c r="O1900" s="4"/>
      <c r="P1900" s="32"/>
    </row>
    <row r="1901" spans="9:16" customFormat="1">
      <c r="I1901" s="32"/>
      <c r="J1901" s="32"/>
      <c r="K1901" s="36"/>
      <c r="L1901" s="32"/>
      <c r="M1901" s="32"/>
      <c r="N1901" s="35"/>
      <c r="O1901" s="4"/>
      <c r="P1901" s="32"/>
    </row>
    <row r="1902" spans="9:16" customFormat="1">
      <c r="I1902" s="32"/>
      <c r="J1902" s="32"/>
      <c r="K1902" s="36"/>
      <c r="L1902" s="32"/>
      <c r="M1902" s="32"/>
      <c r="N1902" s="35"/>
      <c r="O1902" s="4"/>
      <c r="P1902" s="32"/>
    </row>
    <row r="1903" spans="9:16" customFormat="1">
      <c r="I1903" s="32"/>
      <c r="J1903" s="32"/>
      <c r="K1903" s="36"/>
      <c r="L1903" s="32"/>
      <c r="M1903" s="32"/>
      <c r="N1903" s="35"/>
      <c r="O1903" s="4"/>
      <c r="P1903" s="32"/>
    </row>
    <row r="1904" spans="9:16" customFormat="1">
      <c r="I1904" s="32"/>
      <c r="J1904" s="32"/>
      <c r="K1904" s="36"/>
      <c r="L1904" s="32"/>
      <c r="M1904" s="32"/>
      <c r="N1904" s="35"/>
      <c r="O1904" s="4"/>
      <c r="P1904" s="32"/>
    </row>
    <row r="1905" spans="9:16" customFormat="1">
      <c r="I1905" s="32"/>
      <c r="J1905" s="32"/>
      <c r="K1905" s="36"/>
      <c r="L1905" s="32"/>
      <c r="M1905" s="32"/>
      <c r="N1905" s="35"/>
      <c r="O1905" s="4"/>
      <c r="P1905" s="32"/>
    </row>
    <row r="1906" spans="9:16" customFormat="1">
      <c r="I1906" s="32"/>
      <c r="J1906" s="32"/>
      <c r="K1906" s="36"/>
      <c r="L1906" s="32"/>
      <c r="M1906" s="32"/>
      <c r="N1906" s="35"/>
      <c r="O1906" s="4"/>
      <c r="P1906" s="32"/>
    </row>
    <row r="1907" spans="9:16" customFormat="1">
      <c r="I1907" s="32"/>
      <c r="J1907" s="32"/>
      <c r="K1907" s="36"/>
      <c r="L1907" s="32"/>
      <c r="M1907" s="32"/>
      <c r="N1907" s="35"/>
      <c r="O1907" s="4"/>
      <c r="P1907" s="32"/>
    </row>
    <row r="1908" spans="9:16" customFormat="1">
      <c r="I1908" s="32"/>
      <c r="J1908" s="32"/>
      <c r="K1908" s="36"/>
      <c r="L1908" s="32"/>
      <c r="M1908" s="32"/>
      <c r="N1908" s="35"/>
      <c r="O1908" s="4"/>
      <c r="P1908" s="32"/>
    </row>
    <row r="1909" spans="9:16" customFormat="1">
      <c r="I1909" s="32"/>
      <c r="J1909" s="32"/>
      <c r="K1909" s="36"/>
      <c r="L1909" s="32"/>
      <c r="M1909" s="32"/>
      <c r="N1909" s="35"/>
      <c r="O1909" s="4"/>
      <c r="P1909" s="32"/>
    </row>
    <row r="1910" spans="9:16" customFormat="1">
      <c r="I1910" s="32"/>
      <c r="J1910" s="32"/>
      <c r="K1910" s="36"/>
      <c r="L1910" s="32"/>
      <c r="M1910" s="32"/>
      <c r="N1910" s="35"/>
      <c r="O1910" s="4"/>
      <c r="P1910" s="32"/>
    </row>
    <row r="1911" spans="9:16" customFormat="1">
      <c r="I1911" s="32"/>
      <c r="J1911" s="32"/>
      <c r="K1911" s="36"/>
      <c r="L1911" s="32"/>
      <c r="M1911" s="32"/>
      <c r="N1911" s="35"/>
      <c r="O1911" s="4"/>
      <c r="P1911" s="32"/>
    </row>
    <row r="1912" spans="9:16" customFormat="1">
      <c r="I1912" s="32"/>
      <c r="J1912" s="32"/>
      <c r="K1912" s="36"/>
      <c r="L1912" s="32"/>
      <c r="M1912" s="32"/>
      <c r="N1912" s="35"/>
      <c r="O1912" s="4"/>
      <c r="P1912" s="32"/>
    </row>
    <row r="1913" spans="9:16" customFormat="1">
      <c r="I1913" s="32"/>
      <c r="J1913" s="32"/>
      <c r="K1913" s="36"/>
      <c r="L1913" s="32"/>
      <c r="M1913" s="32"/>
      <c r="N1913" s="35"/>
      <c r="O1913" s="4"/>
      <c r="P1913" s="32"/>
    </row>
    <row r="1914" spans="9:16" customFormat="1">
      <c r="I1914" s="32"/>
      <c r="J1914" s="32"/>
      <c r="K1914" s="36"/>
      <c r="L1914" s="32"/>
      <c r="M1914" s="32"/>
      <c r="N1914" s="35"/>
      <c r="O1914" s="4"/>
      <c r="P1914" s="32"/>
    </row>
    <row r="1915" spans="9:16" customFormat="1">
      <c r="I1915" s="32"/>
      <c r="J1915" s="32"/>
      <c r="K1915" s="36"/>
      <c r="L1915" s="32"/>
      <c r="M1915" s="32"/>
      <c r="N1915" s="35"/>
      <c r="O1915" s="4"/>
      <c r="P1915" s="32"/>
    </row>
    <row r="1916" spans="9:16" customFormat="1">
      <c r="I1916" s="32"/>
      <c r="J1916" s="32"/>
      <c r="K1916" s="36"/>
      <c r="L1916" s="32"/>
      <c r="M1916" s="32"/>
      <c r="N1916" s="35"/>
      <c r="O1916" s="4"/>
      <c r="P1916" s="32"/>
    </row>
    <row r="1917" spans="9:16" customFormat="1">
      <c r="I1917" s="32"/>
      <c r="J1917" s="32"/>
      <c r="K1917" s="36"/>
      <c r="L1917" s="32"/>
      <c r="M1917" s="32"/>
      <c r="N1917" s="35"/>
      <c r="O1917" s="4"/>
      <c r="P1917" s="32"/>
    </row>
    <row r="1918" spans="9:16" customFormat="1">
      <c r="I1918" s="32"/>
      <c r="J1918" s="32"/>
      <c r="K1918" s="36"/>
      <c r="L1918" s="32"/>
      <c r="M1918" s="32"/>
      <c r="N1918" s="35"/>
      <c r="O1918" s="4"/>
      <c r="P1918" s="32"/>
    </row>
    <row r="1919" spans="9:16" customFormat="1">
      <c r="I1919" s="32"/>
      <c r="J1919" s="32"/>
      <c r="K1919" s="36"/>
      <c r="L1919" s="32"/>
      <c r="M1919" s="32"/>
      <c r="N1919" s="35"/>
      <c r="O1919" s="4"/>
      <c r="P1919" s="32"/>
    </row>
    <row r="1920" spans="9:16" customFormat="1">
      <c r="I1920" s="32"/>
      <c r="J1920" s="32"/>
      <c r="K1920" s="36"/>
      <c r="L1920" s="32"/>
      <c r="M1920" s="32"/>
      <c r="N1920" s="35"/>
      <c r="O1920" s="4"/>
      <c r="P1920" s="32"/>
    </row>
    <row r="1921" spans="9:16" customFormat="1">
      <c r="I1921" s="32"/>
      <c r="J1921" s="32"/>
      <c r="K1921" s="36"/>
      <c r="L1921" s="32"/>
      <c r="M1921" s="32"/>
      <c r="N1921" s="35"/>
      <c r="O1921" s="4"/>
      <c r="P1921" s="32"/>
    </row>
    <row r="1922" spans="9:16" customFormat="1">
      <c r="I1922" s="32"/>
      <c r="J1922" s="32"/>
      <c r="K1922" s="36"/>
      <c r="L1922" s="32"/>
      <c r="M1922" s="32"/>
      <c r="N1922" s="35"/>
      <c r="O1922" s="4"/>
      <c r="P1922" s="32"/>
    </row>
    <row r="1923" spans="9:16" customFormat="1">
      <c r="I1923" s="32"/>
      <c r="J1923" s="32"/>
      <c r="K1923" s="36"/>
      <c r="L1923" s="32"/>
      <c r="M1923" s="32"/>
      <c r="N1923" s="35"/>
      <c r="O1923" s="4"/>
      <c r="P1923" s="32"/>
    </row>
    <row r="1924" spans="9:16" customFormat="1">
      <c r="I1924" s="32"/>
      <c r="J1924" s="32"/>
      <c r="K1924" s="36"/>
      <c r="L1924" s="32"/>
      <c r="M1924" s="32"/>
      <c r="N1924" s="35"/>
      <c r="O1924" s="4"/>
      <c r="P1924" s="32"/>
    </row>
    <row r="1925" spans="9:16" customFormat="1">
      <c r="I1925" s="32"/>
      <c r="J1925" s="32"/>
      <c r="K1925" s="36"/>
      <c r="L1925" s="32"/>
      <c r="M1925" s="32"/>
      <c r="N1925" s="35"/>
      <c r="O1925" s="4"/>
      <c r="P1925" s="32"/>
    </row>
    <row r="1926" spans="9:16" customFormat="1">
      <c r="I1926" s="32"/>
      <c r="J1926" s="32"/>
      <c r="K1926" s="36"/>
      <c r="L1926" s="32"/>
      <c r="M1926" s="32"/>
      <c r="N1926" s="35"/>
      <c r="O1926" s="4"/>
      <c r="P1926" s="32"/>
    </row>
    <row r="1927" spans="9:16" customFormat="1">
      <c r="I1927" s="32"/>
      <c r="J1927" s="32"/>
      <c r="K1927" s="36"/>
      <c r="L1927" s="32"/>
      <c r="M1927" s="32"/>
      <c r="N1927" s="35"/>
      <c r="O1927" s="4"/>
      <c r="P1927" s="32"/>
    </row>
    <row r="1928" spans="9:16" customFormat="1">
      <c r="I1928" s="32"/>
      <c r="J1928" s="32"/>
      <c r="K1928" s="36"/>
      <c r="L1928" s="32"/>
      <c r="M1928" s="32"/>
      <c r="N1928" s="35"/>
      <c r="O1928" s="4"/>
      <c r="P1928" s="32"/>
    </row>
    <row r="1929" spans="9:16" customFormat="1">
      <c r="I1929" s="32"/>
      <c r="J1929" s="32"/>
      <c r="K1929" s="36"/>
      <c r="L1929" s="32"/>
      <c r="M1929" s="32"/>
      <c r="N1929" s="35"/>
      <c r="O1929" s="4"/>
      <c r="P1929" s="32"/>
    </row>
    <row r="1930" spans="9:16" customFormat="1">
      <c r="I1930" s="32"/>
      <c r="J1930" s="32"/>
      <c r="K1930" s="36"/>
      <c r="L1930" s="32"/>
      <c r="M1930" s="32"/>
      <c r="N1930" s="35"/>
      <c r="O1930" s="4"/>
      <c r="P1930" s="32"/>
    </row>
    <row r="1931" spans="9:16" customFormat="1">
      <c r="I1931" s="32"/>
      <c r="J1931" s="32"/>
      <c r="K1931" s="36"/>
      <c r="L1931" s="32"/>
      <c r="M1931" s="32"/>
      <c r="N1931" s="35"/>
      <c r="O1931" s="4"/>
      <c r="P1931" s="32"/>
    </row>
    <row r="1932" spans="9:16" customFormat="1">
      <c r="I1932" s="32"/>
      <c r="J1932" s="32"/>
      <c r="K1932" s="36"/>
      <c r="L1932" s="32"/>
      <c r="M1932" s="32"/>
      <c r="N1932" s="35"/>
      <c r="O1932" s="4"/>
      <c r="P1932" s="32"/>
    </row>
    <row r="1933" spans="9:16" customFormat="1">
      <c r="I1933" s="32"/>
      <c r="J1933" s="32"/>
      <c r="K1933" s="36"/>
      <c r="L1933" s="32"/>
      <c r="M1933" s="32"/>
      <c r="N1933" s="35"/>
      <c r="O1933" s="4"/>
      <c r="P1933" s="32"/>
    </row>
    <row r="1934" spans="9:16" customFormat="1">
      <c r="I1934" s="32"/>
      <c r="J1934" s="32"/>
      <c r="K1934" s="36"/>
      <c r="L1934" s="32"/>
      <c r="M1934" s="32"/>
      <c r="N1934" s="35"/>
      <c r="O1934" s="4"/>
      <c r="P1934" s="32"/>
    </row>
    <row r="1935" spans="9:16" customFormat="1">
      <c r="I1935" s="32"/>
      <c r="J1935" s="32"/>
      <c r="K1935" s="36"/>
      <c r="L1935" s="32"/>
      <c r="M1935" s="32"/>
      <c r="N1935" s="35"/>
      <c r="O1935" s="4"/>
      <c r="P1935" s="32"/>
    </row>
    <row r="1936" spans="9:16" customFormat="1">
      <c r="I1936" s="32"/>
      <c r="J1936" s="32"/>
      <c r="K1936" s="36"/>
      <c r="L1936" s="32"/>
      <c r="M1936" s="32"/>
      <c r="N1936" s="35"/>
      <c r="O1936" s="4"/>
      <c r="P1936" s="32"/>
    </row>
    <row r="1937" spans="9:16" customFormat="1">
      <c r="I1937" s="32"/>
      <c r="J1937" s="32"/>
      <c r="K1937" s="36"/>
      <c r="L1937" s="32"/>
      <c r="M1937" s="32"/>
      <c r="N1937" s="35"/>
      <c r="O1937" s="4"/>
      <c r="P1937" s="32"/>
    </row>
    <row r="1938" spans="9:16" customFormat="1">
      <c r="I1938" s="32"/>
      <c r="J1938" s="32"/>
      <c r="K1938" s="36"/>
      <c r="L1938" s="32"/>
      <c r="M1938" s="32"/>
      <c r="N1938" s="35"/>
      <c r="O1938" s="4"/>
      <c r="P1938" s="32"/>
    </row>
    <row r="1939" spans="9:16" customFormat="1">
      <c r="I1939" s="32"/>
      <c r="J1939" s="32"/>
      <c r="K1939" s="36"/>
      <c r="L1939" s="32"/>
      <c r="M1939" s="32"/>
      <c r="N1939" s="35"/>
      <c r="O1939" s="4"/>
      <c r="P1939" s="32"/>
    </row>
    <row r="1940" spans="9:16" customFormat="1">
      <c r="I1940" s="32"/>
      <c r="J1940" s="32"/>
      <c r="K1940" s="36"/>
      <c r="L1940" s="32"/>
      <c r="M1940" s="32"/>
      <c r="N1940" s="35"/>
      <c r="O1940" s="4"/>
      <c r="P1940" s="32"/>
    </row>
    <row r="1941" spans="9:16" customFormat="1">
      <c r="I1941" s="32"/>
      <c r="J1941" s="32"/>
      <c r="K1941" s="36"/>
      <c r="L1941" s="32"/>
      <c r="M1941" s="32"/>
      <c r="N1941" s="35"/>
      <c r="O1941" s="4"/>
      <c r="P1941" s="32"/>
    </row>
    <row r="1942" spans="9:16" customFormat="1">
      <c r="I1942" s="32"/>
      <c r="J1942" s="32"/>
      <c r="K1942" s="36"/>
      <c r="L1942" s="32"/>
      <c r="M1942" s="32"/>
      <c r="N1942" s="35"/>
      <c r="O1942" s="4"/>
      <c r="P1942" s="32"/>
    </row>
    <row r="1943" spans="9:16" customFormat="1">
      <c r="I1943" s="32"/>
      <c r="J1943" s="32"/>
      <c r="K1943" s="36"/>
      <c r="L1943" s="32"/>
      <c r="M1943" s="32"/>
      <c r="N1943" s="35"/>
      <c r="O1943" s="4"/>
      <c r="P1943" s="32"/>
    </row>
    <row r="1944" spans="9:16" customFormat="1">
      <c r="I1944" s="32"/>
      <c r="J1944" s="32"/>
      <c r="K1944" s="36"/>
      <c r="L1944" s="32"/>
      <c r="M1944" s="32"/>
      <c r="N1944" s="35"/>
      <c r="O1944" s="4"/>
      <c r="P1944" s="32"/>
    </row>
    <row r="1945" spans="9:16" customFormat="1">
      <c r="I1945" s="32"/>
      <c r="J1945" s="32"/>
      <c r="K1945" s="36"/>
      <c r="L1945" s="32"/>
      <c r="M1945" s="32"/>
      <c r="N1945" s="35"/>
      <c r="O1945" s="4"/>
      <c r="P1945" s="32"/>
    </row>
    <row r="1946" spans="9:16" customFormat="1">
      <c r="I1946" s="32"/>
      <c r="J1946" s="32"/>
      <c r="K1946" s="36"/>
      <c r="L1946" s="32"/>
      <c r="M1946" s="32"/>
      <c r="N1946" s="35"/>
      <c r="O1946" s="4"/>
      <c r="P1946" s="32"/>
    </row>
    <row r="1947" spans="9:16" customFormat="1">
      <c r="I1947" s="32"/>
      <c r="J1947" s="32"/>
      <c r="K1947" s="36"/>
      <c r="L1947" s="32"/>
      <c r="M1947" s="32"/>
      <c r="N1947" s="35"/>
      <c r="O1947" s="4"/>
      <c r="P1947" s="32"/>
    </row>
    <row r="1948" spans="9:16" customFormat="1">
      <c r="I1948" s="32"/>
      <c r="J1948" s="32"/>
      <c r="K1948" s="36"/>
      <c r="L1948" s="32"/>
      <c r="M1948" s="32"/>
      <c r="N1948" s="35"/>
      <c r="O1948" s="4"/>
      <c r="P1948" s="32"/>
    </row>
    <row r="1949" spans="9:16" customFormat="1">
      <c r="I1949" s="32"/>
      <c r="J1949" s="32"/>
      <c r="K1949" s="36"/>
      <c r="L1949" s="32"/>
      <c r="M1949" s="32"/>
      <c r="N1949" s="35"/>
      <c r="O1949" s="4"/>
      <c r="P1949" s="32"/>
    </row>
    <row r="1950" spans="9:16" customFormat="1">
      <c r="I1950" s="32"/>
      <c r="J1950" s="32"/>
      <c r="K1950" s="36"/>
      <c r="L1950" s="32"/>
      <c r="M1950" s="32"/>
      <c r="N1950" s="35"/>
      <c r="O1950" s="4"/>
      <c r="P1950" s="32"/>
    </row>
    <row r="1951" spans="9:16" customFormat="1">
      <c r="I1951" s="32"/>
      <c r="J1951" s="32"/>
      <c r="K1951" s="36"/>
      <c r="L1951" s="32"/>
      <c r="M1951" s="32"/>
      <c r="N1951" s="35"/>
      <c r="O1951" s="4"/>
      <c r="P1951" s="32"/>
    </row>
    <row r="1952" spans="9:16" customFormat="1">
      <c r="I1952" s="32"/>
      <c r="J1952" s="32"/>
      <c r="K1952" s="36"/>
      <c r="L1952" s="32"/>
      <c r="M1952" s="32"/>
      <c r="N1952" s="35"/>
      <c r="O1952" s="4"/>
      <c r="P1952" s="32"/>
    </row>
    <row r="1953" spans="9:16" customFormat="1">
      <c r="I1953" s="32"/>
      <c r="J1953" s="32"/>
      <c r="K1953" s="36"/>
      <c r="L1953" s="32"/>
      <c r="M1953" s="32"/>
      <c r="N1953" s="35"/>
      <c r="O1953" s="4"/>
      <c r="P1953" s="32"/>
    </row>
    <row r="1954" spans="9:16" customFormat="1">
      <c r="I1954" s="32"/>
      <c r="J1954" s="32"/>
      <c r="K1954" s="36"/>
      <c r="L1954" s="32"/>
      <c r="M1954" s="32"/>
      <c r="N1954" s="35"/>
      <c r="O1954" s="4"/>
      <c r="P1954" s="32"/>
    </row>
    <row r="1955" spans="9:16" customFormat="1">
      <c r="I1955" s="32"/>
      <c r="J1955" s="32"/>
      <c r="K1955" s="36"/>
      <c r="L1955" s="32"/>
      <c r="M1955" s="32"/>
      <c r="N1955" s="35"/>
      <c r="O1955" s="4"/>
      <c r="P1955" s="32"/>
    </row>
    <row r="1956" spans="9:16" customFormat="1">
      <c r="I1956" s="32"/>
      <c r="J1956" s="32"/>
      <c r="K1956" s="36"/>
      <c r="L1956" s="32"/>
      <c r="M1956" s="32"/>
      <c r="N1956" s="35"/>
      <c r="O1956" s="4"/>
      <c r="P1956" s="32"/>
    </row>
    <row r="1957" spans="9:16" customFormat="1">
      <c r="I1957" s="32"/>
      <c r="J1957" s="32"/>
      <c r="K1957" s="36"/>
      <c r="L1957" s="32"/>
      <c r="M1957" s="32"/>
      <c r="N1957" s="35"/>
      <c r="O1957" s="4"/>
      <c r="P1957" s="32"/>
    </row>
    <row r="1958" spans="9:16" customFormat="1">
      <c r="I1958" s="32"/>
      <c r="J1958" s="32"/>
      <c r="K1958" s="36"/>
      <c r="L1958" s="32"/>
      <c r="M1958" s="32"/>
      <c r="N1958" s="35"/>
      <c r="O1958" s="4"/>
      <c r="P1958" s="32"/>
    </row>
    <row r="1959" spans="9:16" customFormat="1">
      <c r="I1959" s="32"/>
      <c r="J1959" s="32"/>
      <c r="K1959" s="36"/>
      <c r="L1959" s="32"/>
      <c r="M1959" s="32"/>
      <c r="N1959" s="35"/>
      <c r="O1959" s="4"/>
      <c r="P1959" s="32"/>
    </row>
    <row r="1960" spans="9:16" customFormat="1">
      <c r="I1960" s="32"/>
      <c r="J1960" s="32"/>
      <c r="K1960" s="36"/>
      <c r="L1960" s="32"/>
      <c r="M1960" s="32"/>
      <c r="N1960" s="35"/>
      <c r="O1960" s="4"/>
      <c r="P1960" s="32"/>
    </row>
    <row r="1961" spans="9:16" customFormat="1">
      <c r="I1961" s="32"/>
      <c r="J1961" s="32"/>
      <c r="K1961" s="36"/>
      <c r="L1961" s="32"/>
      <c r="M1961" s="32"/>
      <c r="N1961" s="35"/>
      <c r="O1961" s="4"/>
      <c r="P1961" s="32"/>
    </row>
    <row r="1962" spans="9:16" customFormat="1">
      <c r="I1962" s="32"/>
      <c r="J1962" s="32"/>
      <c r="K1962" s="36"/>
      <c r="L1962" s="32"/>
      <c r="M1962" s="32"/>
      <c r="N1962" s="35"/>
      <c r="O1962" s="4"/>
      <c r="P1962" s="32"/>
    </row>
    <row r="1963" spans="9:16" customFormat="1">
      <c r="I1963" s="32"/>
      <c r="J1963" s="32"/>
      <c r="K1963" s="36"/>
      <c r="L1963" s="32"/>
      <c r="M1963" s="32"/>
      <c r="N1963" s="35"/>
      <c r="O1963" s="4"/>
      <c r="P1963" s="32"/>
    </row>
    <row r="1964" spans="9:16" customFormat="1">
      <c r="I1964" s="32"/>
      <c r="J1964" s="32"/>
      <c r="K1964" s="36"/>
      <c r="L1964" s="32"/>
      <c r="M1964" s="32"/>
      <c r="N1964" s="35"/>
      <c r="O1964" s="4"/>
      <c r="P1964" s="32"/>
    </row>
    <row r="1965" spans="9:16" customFormat="1">
      <c r="I1965" s="32"/>
      <c r="J1965" s="32"/>
      <c r="K1965" s="36"/>
      <c r="L1965" s="32"/>
      <c r="M1965" s="32"/>
      <c r="N1965" s="35"/>
      <c r="O1965" s="4"/>
      <c r="P1965" s="32"/>
    </row>
    <row r="1966" spans="9:16" customFormat="1">
      <c r="I1966" s="32"/>
      <c r="J1966" s="32"/>
      <c r="K1966" s="36"/>
      <c r="L1966" s="32"/>
      <c r="M1966" s="32"/>
      <c r="N1966" s="35"/>
      <c r="O1966" s="4"/>
      <c r="P1966" s="32"/>
    </row>
    <row r="1967" spans="9:16" customFormat="1">
      <c r="I1967" s="32"/>
      <c r="J1967" s="32"/>
      <c r="K1967" s="36"/>
      <c r="L1967" s="32"/>
      <c r="M1967" s="32"/>
      <c r="N1967" s="35"/>
      <c r="O1967" s="4"/>
      <c r="P1967" s="32"/>
    </row>
    <row r="1968" spans="9:16" customFormat="1">
      <c r="I1968" s="32"/>
      <c r="J1968" s="32"/>
      <c r="K1968" s="36"/>
      <c r="L1968" s="32"/>
      <c r="M1968" s="32"/>
      <c r="N1968" s="35"/>
      <c r="O1968" s="4"/>
      <c r="P1968" s="32"/>
    </row>
    <row r="1969" spans="9:16" customFormat="1">
      <c r="I1969" s="32"/>
      <c r="J1969" s="32"/>
      <c r="K1969" s="36"/>
      <c r="L1969" s="32"/>
      <c r="M1969" s="32"/>
      <c r="N1969" s="35"/>
      <c r="O1969" s="4"/>
      <c r="P1969" s="32"/>
    </row>
    <row r="1970" spans="9:16" customFormat="1">
      <c r="I1970" s="32"/>
      <c r="J1970" s="32"/>
      <c r="K1970" s="36"/>
      <c r="L1970" s="32"/>
      <c r="M1970" s="32"/>
      <c r="N1970" s="35"/>
      <c r="O1970" s="4"/>
      <c r="P1970" s="32"/>
    </row>
    <row r="1971" spans="9:16" customFormat="1">
      <c r="I1971" s="32"/>
      <c r="J1971" s="32"/>
      <c r="K1971" s="36"/>
      <c r="L1971" s="32"/>
      <c r="M1971" s="32"/>
      <c r="N1971" s="35"/>
      <c r="O1971" s="4"/>
      <c r="P1971" s="32"/>
    </row>
    <row r="1972" spans="9:16" customFormat="1">
      <c r="I1972" s="32"/>
      <c r="J1972" s="32"/>
      <c r="K1972" s="36"/>
      <c r="L1972" s="32"/>
      <c r="M1972" s="32"/>
      <c r="N1972" s="35"/>
      <c r="O1972" s="4"/>
      <c r="P1972" s="32"/>
    </row>
    <row r="1973" spans="9:16" customFormat="1">
      <c r="I1973" s="32"/>
      <c r="J1973" s="32"/>
      <c r="K1973" s="36"/>
      <c r="L1973" s="32"/>
      <c r="M1973" s="32"/>
      <c r="N1973" s="35"/>
      <c r="O1973" s="4"/>
      <c r="P1973" s="32"/>
    </row>
    <row r="1974" spans="9:16" customFormat="1">
      <c r="I1974" s="32"/>
      <c r="J1974" s="32"/>
      <c r="K1974" s="36"/>
      <c r="L1974" s="32"/>
      <c r="M1974" s="32"/>
      <c r="N1974" s="35"/>
      <c r="O1974" s="4"/>
      <c r="P1974" s="32"/>
    </row>
    <row r="1975" spans="9:16" customFormat="1">
      <c r="I1975" s="32"/>
      <c r="J1975" s="32"/>
      <c r="K1975" s="36"/>
      <c r="L1975" s="32"/>
      <c r="M1975" s="32"/>
      <c r="N1975" s="35"/>
      <c r="O1975" s="4"/>
      <c r="P1975" s="32"/>
    </row>
    <row r="1976" spans="9:16" customFormat="1">
      <c r="I1976" s="32"/>
      <c r="J1976" s="32"/>
      <c r="K1976" s="36"/>
      <c r="L1976" s="32"/>
      <c r="M1976" s="32"/>
      <c r="N1976" s="35"/>
      <c r="O1976" s="4"/>
      <c r="P1976" s="32"/>
    </row>
    <row r="1977" spans="9:16" customFormat="1">
      <c r="I1977" s="32"/>
      <c r="J1977" s="32"/>
      <c r="K1977" s="36"/>
      <c r="L1977" s="32"/>
      <c r="M1977" s="32"/>
      <c r="N1977" s="35"/>
      <c r="O1977" s="4"/>
      <c r="P1977" s="32"/>
    </row>
    <row r="1978" spans="9:16" customFormat="1">
      <c r="I1978" s="32"/>
      <c r="J1978" s="32"/>
      <c r="K1978" s="36"/>
      <c r="L1978" s="32"/>
      <c r="M1978" s="32"/>
      <c r="N1978" s="35"/>
      <c r="O1978" s="4"/>
      <c r="P1978" s="32"/>
    </row>
    <row r="1979" spans="9:16" customFormat="1">
      <c r="I1979" s="32"/>
      <c r="J1979" s="32"/>
      <c r="K1979" s="36"/>
      <c r="L1979" s="32"/>
      <c r="M1979" s="32"/>
      <c r="N1979" s="35"/>
      <c r="O1979" s="4"/>
      <c r="P1979" s="32"/>
    </row>
    <row r="1980" spans="9:16" customFormat="1">
      <c r="I1980" s="32"/>
      <c r="J1980" s="32"/>
      <c r="K1980" s="36"/>
      <c r="L1980" s="32"/>
      <c r="M1980" s="32"/>
      <c r="N1980" s="35"/>
      <c r="O1980" s="4"/>
      <c r="P1980" s="32"/>
    </row>
    <row r="1981" spans="9:16" customFormat="1">
      <c r="I1981" s="32"/>
      <c r="J1981" s="32"/>
      <c r="K1981" s="36"/>
      <c r="L1981" s="32"/>
      <c r="M1981" s="32"/>
      <c r="N1981" s="35"/>
      <c r="O1981" s="4"/>
      <c r="P1981" s="32"/>
    </row>
    <row r="1982" spans="9:16" customFormat="1">
      <c r="I1982" s="32"/>
      <c r="J1982" s="32"/>
      <c r="K1982" s="36"/>
      <c r="L1982" s="32"/>
      <c r="M1982" s="32"/>
      <c r="N1982" s="35"/>
      <c r="O1982" s="4"/>
      <c r="P1982" s="32"/>
    </row>
    <row r="1983" spans="9:16" customFormat="1">
      <c r="I1983" s="32"/>
      <c r="J1983" s="32"/>
      <c r="K1983" s="36"/>
      <c r="L1983" s="32"/>
      <c r="M1983" s="32"/>
      <c r="N1983" s="35"/>
      <c r="O1983" s="4"/>
      <c r="P1983" s="32"/>
    </row>
    <row r="1984" spans="9:16" customFormat="1">
      <c r="I1984" s="32"/>
      <c r="J1984" s="32"/>
      <c r="K1984" s="36"/>
      <c r="L1984" s="32"/>
      <c r="M1984" s="32"/>
      <c r="N1984" s="35"/>
      <c r="O1984" s="4"/>
      <c r="P1984" s="32"/>
    </row>
    <row r="1985" spans="9:16" customFormat="1">
      <c r="I1985" s="32"/>
      <c r="J1985" s="32"/>
      <c r="K1985" s="36"/>
      <c r="L1985" s="32"/>
      <c r="M1985" s="32"/>
      <c r="N1985" s="35"/>
      <c r="O1985" s="4"/>
      <c r="P1985" s="32"/>
    </row>
    <row r="1986" spans="9:16" customFormat="1">
      <c r="I1986" s="32"/>
      <c r="J1986" s="32"/>
      <c r="K1986" s="36"/>
      <c r="L1986" s="32"/>
      <c r="M1986" s="32"/>
      <c r="N1986" s="35"/>
      <c r="O1986" s="4"/>
      <c r="P1986" s="32"/>
    </row>
    <row r="1987" spans="9:16" customFormat="1">
      <c r="I1987" s="32"/>
      <c r="J1987" s="32"/>
      <c r="K1987" s="36"/>
      <c r="L1987" s="32"/>
      <c r="M1987" s="32"/>
      <c r="N1987" s="35"/>
      <c r="O1987" s="4"/>
      <c r="P1987" s="32"/>
    </row>
    <row r="1988" spans="9:16" customFormat="1">
      <c r="I1988" s="32"/>
      <c r="J1988" s="32"/>
      <c r="K1988" s="36"/>
      <c r="L1988" s="32"/>
      <c r="M1988" s="32"/>
      <c r="N1988" s="35"/>
      <c r="O1988" s="4"/>
      <c r="P1988" s="32"/>
    </row>
    <row r="1989" spans="9:16" customFormat="1">
      <c r="I1989" s="32"/>
      <c r="J1989" s="32"/>
      <c r="K1989" s="36"/>
      <c r="L1989" s="32"/>
      <c r="M1989" s="32"/>
      <c r="N1989" s="35"/>
      <c r="O1989" s="4"/>
      <c r="P1989" s="32"/>
    </row>
    <row r="1990" spans="9:16" customFormat="1">
      <c r="I1990" s="32"/>
      <c r="J1990" s="32"/>
      <c r="K1990" s="36"/>
      <c r="L1990" s="32"/>
      <c r="M1990" s="32"/>
      <c r="N1990" s="35"/>
      <c r="O1990" s="4"/>
      <c r="P1990" s="32"/>
    </row>
    <row r="1991" spans="9:16" customFormat="1">
      <c r="I1991" s="32"/>
      <c r="J1991" s="32"/>
      <c r="K1991" s="36"/>
      <c r="L1991" s="32"/>
      <c r="M1991" s="32"/>
      <c r="N1991" s="35"/>
      <c r="O1991" s="4"/>
      <c r="P1991" s="32"/>
    </row>
    <row r="1992" spans="9:16" customFormat="1">
      <c r="I1992" s="32"/>
      <c r="J1992" s="32"/>
      <c r="K1992" s="36"/>
      <c r="L1992" s="32"/>
      <c r="M1992" s="32"/>
      <c r="N1992" s="35"/>
      <c r="O1992" s="4"/>
      <c r="P1992" s="32"/>
    </row>
    <row r="1993" spans="9:16" customFormat="1">
      <c r="I1993" s="32"/>
      <c r="J1993" s="32"/>
      <c r="K1993" s="36"/>
      <c r="L1993" s="32"/>
      <c r="M1993" s="32"/>
      <c r="N1993" s="35"/>
      <c r="O1993" s="4"/>
      <c r="P1993" s="32"/>
    </row>
    <row r="1994" spans="9:16" customFormat="1">
      <c r="I1994" s="32"/>
      <c r="J1994" s="32"/>
      <c r="K1994" s="36"/>
      <c r="L1994" s="32"/>
      <c r="M1994" s="32"/>
      <c r="N1994" s="35"/>
      <c r="O1994" s="4"/>
      <c r="P1994" s="32"/>
    </row>
    <row r="1995" spans="9:16" customFormat="1">
      <c r="I1995" s="32"/>
      <c r="J1995" s="32"/>
      <c r="K1995" s="36"/>
      <c r="L1995" s="32"/>
      <c r="M1995" s="32"/>
      <c r="N1995" s="35"/>
      <c r="O1995" s="4"/>
      <c r="P1995" s="32"/>
    </row>
    <row r="1996" spans="9:16" customFormat="1">
      <c r="I1996" s="32"/>
      <c r="J1996" s="32"/>
      <c r="K1996" s="36"/>
      <c r="L1996" s="32"/>
      <c r="M1996" s="32"/>
      <c r="N1996" s="35"/>
      <c r="O1996" s="4"/>
      <c r="P1996" s="32"/>
    </row>
    <row r="1997" spans="9:16" customFormat="1">
      <c r="I1997" s="32"/>
      <c r="J1997" s="32"/>
      <c r="K1997" s="36"/>
      <c r="L1997" s="32"/>
      <c r="M1997" s="32"/>
      <c r="N1997" s="35"/>
      <c r="O1997" s="4"/>
      <c r="P1997" s="32"/>
    </row>
    <row r="1998" spans="9:16" customFormat="1">
      <c r="I1998" s="32"/>
      <c r="J1998" s="32"/>
      <c r="K1998" s="36"/>
      <c r="L1998" s="32"/>
      <c r="M1998" s="32"/>
      <c r="N1998" s="35"/>
      <c r="O1998" s="4"/>
      <c r="P1998" s="32"/>
    </row>
    <row r="1999" spans="9:16" customFormat="1">
      <c r="I1999" s="32"/>
      <c r="J1999" s="32"/>
      <c r="K1999" s="36"/>
      <c r="L1999" s="32"/>
      <c r="M1999" s="32"/>
      <c r="N1999" s="35"/>
      <c r="O1999" s="4"/>
      <c r="P1999" s="32"/>
    </row>
    <row r="2000" spans="9:16" customFormat="1">
      <c r="I2000" s="32"/>
      <c r="J2000" s="32"/>
      <c r="K2000" s="36"/>
      <c r="L2000" s="32"/>
      <c r="M2000" s="32"/>
      <c r="N2000" s="35"/>
      <c r="O2000" s="4"/>
      <c r="P2000" s="32"/>
    </row>
    <row r="2001" spans="9:16" customFormat="1">
      <c r="I2001" s="32"/>
      <c r="J2001" s="32"/>
      <c r="K2001" s="36"/>
      <c r="L2001" s="32"/>
      <c r="M2001" s="32"/>
      <c r="N2001" s="35"/>
      <c r="O2001" s="4"/>
      <c r="P2001" s="32"/>
    </row>
    <row r="2002" spans="9:16" customFormat="1">
      <c r="I2002" s="32"/>
      <c r="J2002" s="32"/>
      <c r="K2002" s="36"/>
      <c r="L2002" s="32"/>
      <c r="M2002" s="32"/>
      <c r="N2002" s="35"/>
      <c r="O2002" s="4"/>
      <c r="P2002" s="32"/>
    </row>
    <row r="2003" spans="9:16" customFormat="1">
      <c r="I2003" s="32"/>
      <c r="J2003" s="32"/>
      <c r="K2003" s="36"/>
      <c r="L2003" s="32"/>
      <c r="M2003" s="32"/>
      <c r="N2003" s="35"/>
      <c r="O2003" s="4"/>
      <c r="P2003" s="32"/>
    </row>
    <row r="2004" spans="9:16" customFormat="1">
      <c r="I2004" s="32"/>
      <c r="J2004" s="32"/>
      <c r="K2004" s="36"/>
      <c r="L2004" s="32"/>
      <c r="M2004" s="32"/>
      <c r="N2004" s="35"/>
      <c r="O2004" s="4"/>
      <c r="P2004" s="32"/>
    </row>
    <row r="2005" spans="9:16" customFormat="1">
      <c r="I2005" s="32"/>
      <c r="J2005" s="32"/>
      <c r="K2005" s="36"/>
      <c r="L2005" s="32"/>
      <c r="M2005" s="32"/>
      <c r="N2005" s="35"/>
      <c r="O2005" s="4"/>
      <c r="P2005" s="32"/>
    </row>
    <row r="2006" spans="9:16" customFormat="1">
      <c r="I2006" s="32"/>
      <c r="J2006" s="32"/>
      <c r="K2006" s="36"/>
      <c r="L2006" s="32"/>
      <c r="M2006" s="32"/>
      <c r="N2006" s="35"/>
      <c r="O2006" s="4"/>
      <c r="P2006" s="32"/>
    </row>
    <row r="2007" spans="9:16" customFormat="1">
      <c r="I2007" s="32"/>
      <c r="J2007" s="32"/>
      <c r="K2007" s="36"/>
      <c r="L2007" s="32"/>
      <c r="M2007" s="32"/>
      <c r="N2007" s="35"/>
      <c r="O2007" s="4"/>
      <c r="P2007" s="32"/>
    </row>
    <row r="2008" spans="9:16" customFormat="1">
      <c r="I2008" s="32"/>
      <c r="J2008" s="32"/>
      <c r="K2008" s="36"/>
      <c r="L2008" s="32"/>
      <c r="M2008" s="32"/>
      <c r="N2008" s="35"/>
      <c r="O2008" s="4"/>
      <c r="P2008" s="32"/>
    </row>
    <row r="2009" spans="9:16" customFormat="1">
      <c r="I2009" s="32"/>
      <c r="J2009" s="32"/>
      <c r="K2009" s="36"/>
      <c r="L2009" s="32"/>
      <c r="M2009" s="32"/>
      <c r="N2009" s="35"/>
      <c r="O2009" s="4"/>
      <c r="P2009" s="32"/>
    </row>
    <row r="2010" spans="9:16" customFormat="1">
      <c r="I2010" s="32"/>
      <c r="J2010" s="32"/>
      <c r="K2010" s="36"/>
      <c r="L2010" s="32"/>
      <c r="M2010" s="32"/>
      <c r="N2010" s="35"/>
      <c r="O2010" s="4"/>
      <c r="P2010" s="32"/>
    </row>
    <row r="2011" spans="9:16" customFormat="1">
      <c r="I2011" s="32"/>
      <c r="J2011" s="32"/>
      <c r="K2011" s="36"/>
      <c r="L2011" s="32"/>
      <c r="M2011" s="32"/>
      <c r="N2011" s="35"/>
      <c r="O2011" s="4"/>
      <c r="P2011" s="32"/>
    </row>
    <row r="2012" spans="9:16" customFormat="1">
      <c r="I2012" s="32"/>
      <c r="J2012" s="32"/>
      <c r="K2012" s="36"/>
      <c r="L2012" s="32"/>
      <c r="M2012" s="32"/>
      <c r="N2012" s="35"/>
      <c r="O2012" s="4"/>
      <c r="P2012" s="32"/>
    </row>
    <row r="2013" spans="9:16" customFormat="1">
      <c r="I2013" s="32"/>
      <c r="J2013" s="32"/>
      <c r="K2013" s="36"/>
      <c r="L2013" s="32"/>
      <c r="M2013" s="32"/>
      <c r="N2013" s="35"/>
      <c r="O2013" s="4"/>
      <c r="P2013" s="32"/>
    </row>
    <row r="2014" spans="9:16" customFormat="1">
      <c r="I2014" s="32"/>
      <c r="J2014" s="32"/>
      <c r="K2014" s="36"/>
      <c r="L2014" s="32"/>
      <c r="M2014" s="32"/>
      <c r="N2014" s="35"/>
      <c r="O2014" s="4"/>
      <c r="P2014" s="32"/>
    </row>
    <row r="2015" spans="9:16" customFormat="1">
      <c r="I2015" s="32"/>
      <c r="J2015" s="32"/>
      <c r="K2015" s="36"/>
      <c r="L2015" s="32"/>
      <c r="M2015" s="32"/>
      <c r="N2015" s="35"/>
      <c r="O2015" s="4"/>
      <c r="P2015" s="32"/>
    </row>
    <row r="2016" spans="9:16" customFormat="1">
      <c r="I2016" s="32"/>
      <c r="J2016" s="32"/>
      <c r="K2016" s="36"/>
      <c r="L2016" s="32"/>
      <c r="M2016" s="32"/>
      <c r="N2016" s="35"/>
      <c r="O2016" s="4"/>
      <c r="P2016" s="32"/>
    </row>
    <row r="2017" spans="9:16" customFormat="1">
      <c r="I2017" s="32"/>
      <c r="J2017" s="32"/>
      <c r="K2017" s="36"/>
      <c r="L2017" s="32"/>
      <c r="M2017" s="32"/>
      <c r="N2017" s="35"/>
      <c r="O2017" s="4"/>
      <c r="P2017" s="32"/>
    </row>
    <row r="2018" spans="9:16" customFormat="1">
      <c r="I2018" s="32"/>
      <c r="J2018" s="32"/>
      <c r="K2018" s="36"/>
      <c r="L2018" s="32"/>
      <c r="M2018" s="32"/>
      <c r="N2018" s="35"/>
      <c r="O2018" s="4"/>
      <c r="P2018" s="32"/>
    </row>
    <row r="2019" spans="9:16" customFormat="1">
      <c r="I2019" s="32"/>
      <c r="J2019" s="32"/>
      <c r="K2019" s="36"/>
      <c r="L2019" s="32"/>
      <c r="M2019" s="32"/>
      <c r="N2019" s="35"/>
      <c r="O2019" s="4"/>
      <c r="P2019" s="32"/>
    </row>
    <row r="2020" spans="9:16" customFormat="1">
      <c r="I2020" s="32"/>
      <c r="J2020" s="32"/>
      <c r="K2020" s="36"/>
      <c r="L2020" s="32"/>
      <c r="M2020" s="32"/>
      <c r="N2020" s="35"/>
      <c r="O2020" s="4"/>
      <c r="P2020" s="32"/>
    </row>
    <row r="2021" spans="9:16" customFormat="1">
      <c r="I2021" s="32"/>
      <c r="J2021" s="32"/>
      <c r="K2021" s="36"/>
      <c r="L2021" s="32"/>
      <c r="M2021" s="32"/>
      <c r="N2021" s="35"/>
      <c r="O2021" s="4"/>
      <c r="P2021" s="32"/>
    </row>
    <row r="2022" spans="9:16" customFormat="1">
      <c r="I2022" s="32"/>
      <c r="J2022" s="32"/>
      <c r="K2022" s="36"/>
      <c r="L2022" s="32"/>
      <c r="M2022" s="32"/>
      <c r="N2022" s="35"/>
      <c r="O2022" s="4"/>
      <c r="P2022" s="32"/>
    </row>
    <row r="2023" spans="9:16" customFormat="1">
      <c r="I2023" s="32"/>
      <c r="J2023" s="32"/>
      <c r="K2023" s="36"/>
      <c r="L2023" s="32"/>
      <c r="M2023" s="32"/>
      <c r="N2023" s="35"/>
      <c r="O2023" s="4"/>
      <c r="P2023" s="32"/>
    </row>
    <row r="2024" spans="9:16" customFormat="1">
      <c r="I2024" s="32"/>
      <c r="J2024" s="32"/>
      <c r="K2024" s="36"/>
      <c r="L2024" s="32"/>
      <c r="M2024" s="32"/>
      <c r="N2024" s="35"/>
      <c r="O2024" s="4"/>
      <c r="P2024" s="32"/>
    </row>
    <row r="2025" spans="9:16" customFormat="1">
      <c r="I2025" s="32"/>
      <c r="J2025" s="32"/>
      <c r="K2025" s="36"/>
      <c r="L2025" s="32"/>
      <c r="M2025" s="32"/>
      <c r="N2025" s="35"/>
      <c r="O2025" s="4"/>
      <c r="P2025" s="32"/>
    </row>
    <row r="2026" spans="9:16" customFormat="1">
      <c r="I2026" s="32"/>
      <c r="J2026" s="32"/>
      <c r="K2026" s="36"/>
      <c r="L2026" s="32"/>
      <c r="M2026" s="32"/>
      <c r="N2026" s="35"/>
      <c r="O2026" s="4"/>
      <c r="P2026" s="32"/>
    </row>
    <row r="2027" spans="9:16" customFormat="1">
      <c r="I2027" s="32"/>
      <c r="J2027" s="32"/>
      <c r="K2027" s="36"/>
      <c r="L2027" s="32"/>
      <c r="M2027" s="32"/>
      <c r="N2027" s="35"/>
      <c r="O2027" s="4"/>
      <c r="P2027" s="32"/>
    </row>
    <row r="2028" spans="9:16" customFormat="1">
      <c r="I2028" s="32"/>
      <c r="J2028" s="32"/>
      <c r="K2028" s="36"/>
      <c r="L2028" s="32"/>
      <c r="M2028" s="32"/>
      <c r="N2028" s="35"/>
      <c r="O2028" s="4"/>
      <c r="P2028" s="32"/>
    </row>
    <row r="2029" spans="9:16" customFormat="1">
      <c r="I2029" s="32"/>
      <c r="J2029" s="32"/>
      <c r="K2029" s="36"/>
      <c r="L2029" s="32"/>
      <c r="M2029" s="32"/>
      <c r="N2029" s="35"/>
      <c r="O2029" s="4"/>
      <c r="P2029" s="32"/>
    </row>
    <row r="2030" spans="9:16" customFormat="1">
      <c r="I2030" s="32"/>
      <c r="J2030" s="32"/>
      <c r="K2030" s="36"/>
      <c r="L2030" s="32"/>
      <c r="M2030" s="32"/>
      <c r="N2030" s="35"/>
      <c r="O2030" s="4"/>
      <c r="P2030" s="32"/>
    </row>
    <row r="2031" spans="9:16" customFormat="1">
      <c r="I2031" s="32"/>
      <c r="J2031" s="32"/>
      <c r="K2031" s="36"/>
      <c r="L2031" s="32"/>
      <c r="M2031" s="32"/>
      <c r="N2031" s="35"/>
      <c r="O2031" s="4"/>
      <c r="P2031" s="32"/>
    </row>
    <row r="2032" spans="9:16" customFormat="1">
      <c r="I2032" s="32"/>
      <c r="J2032" s="32"/>
      <c r="K2032" s="36"/>
      <c r="L2032" s="32"/>
      <c r="M2032" s="32"/>
      <c r="N2032" s="35"/>
      <c r="O2032" s="4"/>
      <c r="P2032" s="32"/>
    </row>
    <row r="2033" spans="9:16" customFormat="1">
      <c r="I2033" s="32"/>
      <c r="J2033" s="32"/>
      <c r="K2033" s="36"/>
      <c r="L2033" s="32"/>
      <c r="M2033" s="32"/>
      <c r="N2033" s="35"/>
      <c r="O2033" s="4"/>
      <c r="P2033" s="32"/>
    </row>
    <row r="2034" spans="9:16" customFormat="1">
      <c r="I2034" s="32"/>
      <c r="J2034" s="32"/>
      <c r="K2034" s="36"/>
      <c r="L2034" s="32"/>
      <c r="M2034" s="32"/>
      <c r="N2034" s="35"/>
      <c r="O2034" s="4"/>
      <c r="P2034" s="32"/>
    </row>
    <row r="2035" spans="9:16" customFormat="1">
      <c r="I2035" s="32"/>
      <c r="J2035" s="32"/>
      <c r="K2035" s="36"/>
      <c r="L2035" s="32"/>
      <c r="M2035" s="32"/>
      <c r="N2035" s="35"/>
      <c r="O2035" s="4"/>
      <c r="P2035" s="32"/>
    </row>
    <row r="2036" spans="9:16" customFormat="1">
      <c r="I2036" s="32"/>
      <c r="J2036" s="32"/>
      <c r="K2036" s="36"/>
      <c r="L2036" s="32"/>
      <c r="M2036" s="32"/>
      <c r="N2036" s="35"/>
      <c r="O2036" s="4"/>
      <c r="P2036" s="32"/>
    </row>
    <row r="2037" spans="9:16" customFormat="1">
      <c r="I2037" s="32"/>
      <c r="J2037" s="32"/>
      <c r="K2037" s="36"/>
      <c r="L2037" s="32"/>
      <c r="M2037" s="32"/>
      <c r="N2037" s="35"/>
      <c r="O2037" s="4"/>
      <c r="P2037" s="32"/>
    </row>
    <row r="2038" spans="9:16" customFormat="1">
      <c r="I2038" s="32"/>
      <c r="J2038" s="32"/>
      <c r="K2038" s="36"/>
      <c r="L2038" s="32"/>
      <c r="M2038" s="32"/>
      <c r="N2038" s="35"/>
      <c r="O2038" s="4"/>
      <c r="P2038" s="32"/>
    </row>
    <row r="2039" spans="9:16" customFormat="1">
      <c r="I2039" s="32"/>
      <c r="J2039" s="32"/>
      <c r="K2039" s="36"/>
      <c r="L2039" s="32"/>
      <c r="M2039" s="32"/>
      <c r="N2039" s="35"/>
      <c r="O2039" s="4"/>
      <c r="P2039" s="32"/>
    </row>
    <row r="2040" spans="9:16" customFormat="1">
      <c r="I2040" s="32"/>
      <c r="J2040" s="32"/>
      <c r="K2040" s="36"/>
      <c r="L2040" s="32"/>
      <c r="M2040" s="32"/>
      <c r="N2040" s="35"/>
      <c r="O2040" s="4"/>
      <c r="P2040" s="32"/>
    </row>
    <row r="2041" spans="9:16" customFormat="1">
      <c r="I2041" s="32"/>
      <c r="J2041" s="32"/>
      <c r="K2041" s="36"/>
      <c r="L2041" s="32"/>
      <c r="M2041" s="32"/>
      <c r="N2041" s="35"/>
      <c r="O2041" s="4"/>
      <c r="P2041" s="32"/>
    </row>
    <row r="2042" spans="9:16" customFormat="1">
      <c r="I2042" s="32"/>
      <c r="J2042" s="32"/>
      <c r="K2042" s="36"/>
      <c r="L2042" s="32"/>
      <c r="M2042" s="32"/>
      <c r="N2042" s="35"/>
      <c r="O2042" s="4"/>
      <c r="P2042" s="32"/>
    </row>
    <row r="2043" spans="9:16" customFormat="1">
      <c r="I2043" s="32"/>
      <c r="J2043" s="32"/>
      <c r="K2043" s="36"/>
      <c r="L2043" s="32"/>
      <c r="M2043" s="32"/>
      <c r="N2043" s="35"/>
      <c r="O2043" s="4"/>
      <c r="P2043" s="32"/>
    </row>
    <row r="2044" spans="9:16" customFormat="1">
      <c r="I2044" s="32"/>
      <c r="J2044" s="32"/>
      <c r="K2044" s="36"/>
      <c r="L2044" s="32"/>
      <c r="M2044" s="32"/>
      <c r="N2044" s="35"/>
      <c r="O2044" s="4"/>
      <c r="P2044" s="32"/>
    </row>
    <row r="2045" spans="9:16" customFormat="1">
      <c r="I2045" s="32"/>
      <c r="J2045" s="32"/>
      <c r="K2045" s="36"/>
      <c r="L2045" s="32"/>
      <c r="M2045" s="32"/>
      <c r="N2045" s="35"/>
      <c r="O2045" s="4"/>
      <c r="P2045" s="32"/>
    </row>
    <row r="2046" spans="9:16" customFormat="1">
      <c r="I2046" s="32"/>
      <c r="J2046" s="32"/>
      <c r="K2046" s="36"/>
      <c r="L2046" s="32"/>
      <c r="M2046" s="32"/>
      <c r="N2046" s="35"/>
      <c r="O2046" s="4"/>
      <c r="P2046" s="32"/>
    </row>
    <row r="2047" spans="9:16" customFormat="1">
      <c r="I2047" s="32"/>
      <c r="J2047" s="32"/>
      <c r="K2047" s="36"/>
      <c r="L2047" s="32"/>
      <c r="M2047" s="32"/>
      <c r="N2047" s="35"/>
      <c r="O2047" s="4"/>
      <c r="P2047" s="32"/>
    </row>
    <row r="2048" spans="9:16" customFormat="1">
      <c r="I2048" s="32"/>
      <c r="J2048" s="32"/>
      <c r="K2048" s="36"/>
      <c r="L2048" s="32"/>
      <c r="M2048" s="32"/>
      <c r="N2048" s="35"/>
      <c r="O2048" s="4"/>
      <c r="P2048" s="32"/>
    </row>
    <row r="2049" spans="9:16" customFormat="1">
      <c r="I2049" s="32"/>
      <c r="J2049" s="32"/>
      <c r="K2049" s="36"/>
      <c r="L2049" s="32"/>
      <c r="M2049" s="32"/>
      <c r="N2049" s="35"/>
      <c r="O2049" s="4"/>
      <c r="P2049" s="32"/>
    </row>
    <row r="2050" spans="9:16" customFormat="1">
      <c r="I2050" s="32"/>
      <c r="J2050" s="32"/>
      <c r="K2050" s="36"/>
      <c r="L2050" s="32"/>
      <c r="M2050" s="32"/>
      <c r="N2050" s="35"/>
      <c r="O2050" s="4"/>
      <c r="P2050" s="32"/>
    </row>
    <row r="2051" spans="9:16" customFormat="1">
      <c r="I2051" s="32"/>
      <c r="J2051" s="32"/>
      <c r="K2051" s="36"/>
      <c r="L2051" s="32"/>
      <c r="M2051" s="32"/>
      <c r="N2051" s="35"/>
      <c r="O2051" s="4"/>
      <c r="P2051" s="32"/>
    </row>
    <row r="2052" spans="9:16" customFormat="1">
      <c r="I2052" s="32"/>
      <c r="J2052" s="32"/>
      <c r="K2052" s="36"/>
      <c r="L2052" s="32"/>
      <c r="M2052" s="32"/>
      <c r="N2052" s="35"/>
      <c r="O2052" s="4"/>
      <c r="P2052" s="32"/>
    </row>
    <row r="2053" spans="9:16" customFormat="1">
      <c r="I2053" s="32"/>
      <c r="J2053" s="32"/>
      <c r="K2053" s="36"/>
      <c r="L2053" s="32"/>
      <c r="M2053" s="32"/>
      <c r="N2053" s="35"/>
      <c r="O2053" s="4"/>
      <c r="P2053" s="32"/>
    </row>
    <row r="2054" spans="9:16" customFormat="1">
      <c r="I2054" s="32"/>
      <c r="J2054" s="32"/>
      <c r="K2054" s="36"/>
      <c r="L2054" s="32"/>
      <c r="M2054" s="32"/>
      <c r="N2054" s="35"/>
      <c r="O2054" s="4"/>
      <c r="P2054" s="32"/>
    </row>
    <row r="2055" spans="9:16" customFormat="1">
      <c r="I2055" s="32"/>
      <c r="J2055" s="32"/>
      <c r="K2055" s="36"/>
      <c r="L2055" s="32"/>
      <c r="M2055" s="32"/>
      <c r="N2055" s="35"/>
      <c r="O2055" s="4"/>
      <c r="P2055" s="32"/>
    </row>
    <row r="2056" spans="9:16" customFormat="1">
      <c r="I2056" s="32"/>
      <c r="J2056" s="32"/>
      <c r="K2056" s="36"/>
      <c r="L2056" s="32"/>
      <c r="M2056" s="32"/>
      <c r="N2056" s="35"/>
      <c r="O2056" s="4"/>
      <c r="P2056" s="32"/>
    </row>
    <row r="2057" spans="9:16" customFormat="1">
      <c r="I2057" s="32"/>
      <c r="J2057" s="32"/>
      <c r="K2057" s="36"/>
      <c r="L2057" s="32"/>
      <c r="M2057" s="32"/>
      <c r="N2057" s="35"/>
      <c r="O2057" s="4"/>
      <c r="P2057" s="32"/>
    </row>
    <row r="2058" spans="9:16" customFormat="1">
      <c r="I2058" s="32"/>
      <c r="J2058" s="32"/>
      <c r="K2058" s="36"/>
      <c r="L2058" s="32"/>
      <c r="M2058" s="32"/>
      <c r="N2058" s="35"/>
      <c r="O2058" s="4"/>
      <c r="P2058" s="32"/>
    </row>
    <row r="2059" spans="9:16" customFormat="1">
      <c r="I2059" s="32"/>
      <c r="J2059" s="32"/>
      <c r="K2059" s="36"/>
      <c r="L2059" s="32"/>
      <c r="M2059" s="32"/>
      <c r="N2059" s="35"/>
      <c r="O2059" s="4"/>
      <c r="P2059" s="32"/>
    </row>
    <row r="2060" spans="9:16" customFormat="1">
      <c r="I2060" s="32"/>
      <c r="J2060" s="32"/>
      <c r="K2060" s="36"/>
      <c r="L2060" s="32"/>
      <c r="M2060" s="32"/>
      <c r="N2060" s="35"/>
      <c r="O2060" s="4"/>
      <c r="P2060" s="32"/>
    </row>
    <row r="2061" spans="9:16" customFormat="1">
      <c r="I2061" s="32"/>
      <c r="J2061" s="32"/>
      <c r="K2061" s="36"/>
      <c r="L2061" s="32"/>
      <c r="M2061" s="32"/>
      <c r="N2061" s="35"/>
      <c r="O2061" s="4"/>
      <c r="P2061" s="32"/>
    </row>
    <row r="2062" spans="9:16" customFormat="1">
      <c r="I2062" s="32"/>
      <c r="J2062" s="32"/>
      <c r="K2062" s="36"/>
      <c r="L2062" s="32"/>
      <c r="M2062" s="32"/>
      <c r="N2062" s="35"/>
      <c r="O2062" s="4"/>
      <c r="P2062" s="32"/>
    </row>
    <row r="2063" spans="9:16" customFormat="1">
      <c r="I2063" s="32"/>
      <c r="J2063" s="32"/>
      <c r="K2063" s="36"/>
      <c r="L2063" s="32"/>
      <c r="M2063" s="32"/>
      <c r="N2063" s="35"/>
      <c r="O2063" s="4"/>
      <c r="P2063" s="32"/>
    </row>
    <row r="2064" spans="9:16" customFormat="1">
      <c r="I2064" s="32"/>
      <c r="J2064" s="32"/>
      <c r="K2064" s="36"/>
      <c r="L2064" s="32"/>
      <c r="M2064" s="32"/>
      <c r="N2064" s="35"/>
      <c r="O2064" s="4"/>
      <c r="P2064" s="32"/>
    </row>
    <row r="2065" spans="9:16" customFormat="1">
      <c r="I2065" s="32"/>
      <c r="J2065" s="32"/>
      <c r="K2065" s="36"/>
      <c r="L2065" s="32"/>
      <c r="M2065" s="32"/>
      <c r="N2065" s="35"/>
      <c r="O2065" s="4"/>
      <c r="P2065" s="32"/>
    </row>
    <row r="2066" spans="9:16" customFormat="1">
      <c r="I2066" s="32"/>
      <c r="J2066" s="32"/>
      <c r="K2066" s="36"/>
      <c r="L2066" s="32"/>
      <c r="M2066" s="32"/>
      <c r="N2066" s="35"/>
      <c r="O2066" s="4"/>
      <c r="P2066" s="32"/>
    </row>
    <row r="2067" spans="9:16" customFormat="1">
      <c r="I2067" s="32"/>
      <c r="J2067" s="32"/>
      <c r="K2067" s="36"/>
      <c r="L2067" s="32"/>
      <c r="M2067" s="32"/>
      <c r="N2067" s="35"/>
      <c r="O2067" s="4"/>
      <c r="P2067" s="32"/>
    </row>
    <row r="2068" spans="9:16" customFormat="1">
      <c r="I2068" s="32"/>
      <c r="J2068" s="32"/>
      <c r="K2068" s="36"/>
      <c r="L2068" s="32"/>
      <c r="M2068" s="32"/>
      <c r="N2068" s="35"/>
      <c r="O2068" s="4"/>
      <c r="P2068" s="32"/>
    </row>
    <row r="2069" spans="9:16" customFormat="1">
      <c r="I2069" s="32"/>
      <c r="J2069" s="32"/>
      <c r="K2069" s="36"/>
      <c r="L2069" s="32"/>
      <c r="M2069" s="32"/>
      <c r="N2069" s="35"/>
      <c r="O2069" s="4"/>
      <c r="P2069" s="32"/>
    </row>
    <row r="2070" spans="9:16" customFormat="1">
      <c r="I2070" s="32"/>
      <c r="J2070" s="32"/>
      <c r="K2070" s="36"/>
      <c r="L2070" s="32"/>
      <c r="M2070" s="32"/>
      <c r="N2070" s="35"/>
      <c r="O2070" s="4"/>
      <c r="P2070" s="32"/>
    </row>
    <row r="2071" spans="9:16" customFormat="1">
      <c r="I2071" s="32"/>
      <c r="J2071" s="32"/>
      <c r="K2071" s="36"/>
      <c r="L2071" s="32"/>
      <c r="M2071" s="32"/>
      <c r="N2071" s="35"/>
      <c r="O2071" s="4"/>
      <c r="P2071" s="32"/>
    </row>
    <row r="2072" spans="9:16" customFormat="1">
      <c r="I2072" s="32"/>
      <c r="J2072" s="32"/>
      <c r="K2072" s="36"/>
      <c r="L2072" s="32"/>
      <c r="M2072" s="32"/>
      <c r="N2072" s="35"/>
      <c r="O2072" s="4"/>
      <c r="P2072" s="32"/>
    </row>
    <row r="2073" spans="9:16" customFormat="1">
      <c r="I2073" s="32"/>
      <c r="J2073" s="32"/>
      <c r="K2073" s="36"/>
      <c r="L2073" s="32"/>
      <c r="M2073" s="32"/>
      <c r="N2073" s="35"/>
      <c r="O2073" s="4"/>
      <c r="P2073" s="32"/>
    </row>
    <row r="2074" spans="9:16" customFormat="1">
      <c r="I2074" s="32"/>
      <c r="J2074" s="32"/>
      <c r="K2074" s="36"/>
      <c r="L2074" s="32"/>
      <c r="M2074" s="32"/>
      <c r="N2074" s="35"/>
      <c r="O2074" s="4"/>
      <c r="P2074" s="32"/>
    </row>
    <row r="2075" spans="9:16" customFormat="1">
      <c r="I2075" s="32"/>
      <c r="J2075" s="32"/>
      <c r="K2075" s="36"/>
      <c r="L2075" s="32"/>
      <c r="M2075" s="32"/>
      <c r="N2075" s="35"/>
      <c r="O2075" s="4"/>
      <c r="P2075" s="32"/>
    </row>
    <row r="2076" spans="9:16" customFormat="1">
      <c r="I2076" s="32"/>
      <c r="J2076" s="32"/>
      <c r="K2076" s="36"/>
      <c r="L2076" s="32"/>
      <c r="M2076" s="32"/>
      <c r="N2076" s="35"/>
      <c r="O2076" s="4"/>
      <c r="P2076" s="32"/>
    </row>
    <row r="2077" spans="9:16" customFormat="1">
      <c r="I2077" s="32"/>
      <c r="J2077" s="32"/>
      <c r="K2077" s="36"/>
      <c r="L2077" s="32"/>
      <c r="M2077" s="32"/>
      <c r="N2077" s="35"/>
      <c r="O2077" s="4"/>
      <c r="P2077" s="32"/>
    </row>
    <row r="2078" spans="9:16" customFormat="1">
      <c r="I2078" s="32"/>
      <c r="J2078" s="32"/>
      <c r="K2078" s="36"/>
      <c r="L2078" s="32"/>
      <c r="M2078" s="32"/>
      <c r="N2078" s="35"/>
      <c r="O2078" s="4"/>
      <c r="P2078" s="32"/>
    </row>
    <row r="2079" spans="9:16" customFormat="1">
      <c r="I2079" s="32"/>
      <c r="J2079" s="32"/>
      <c r="K2079" s="36"/>
      <c r="L2079" s="32"/>
      <c r="M2079" s="32"/>
      <c r="N2079" s="35"/>
      <c r="O2079" s="4"/>
      <c r="P2079" s="32"/>
    </row>
    <row r="2080" spans="9:16" customFormat="1">
      <c r="I2080" s="32"/>
      <c r="J2080" s="32"/>
      <c r="K2080" s="36"/>
      <c r="L2080" s="32"/>
      <c r="M2080" s="32"/>
      <c r="N2080" s="35"/>
      <c r="O2080" s="4"/>
      <c r="P2080" s="32"/>
    </row>
    <row r="2081" spans="9:16" customFormat="1">
      <c r="I2081" s="32"/>
      <c r="J2081" s="32"/>
      <c r="K2081" s="36"/>
      <c r="L2081" s="32"/>
      <c r="M2081" s="32"/>
      <c r="N2081" s="35"/>
      <c r="O2081" s="4"/>
      <c r="P2081" s="32"/>
    </row>
    <row r="2082" spans="9:16" customFormat="1">
      <c r="I2082" s="32"/>
      <c r="J2082" s="32"/>
      <c r="K2082" s="36"/>
      <c r="L2082" s="32"/>
      <c r="M2082" s="32"/>
      <c r="N2082" s="35"/>
      <c r="O2082" s="4"/>
      <c r="P2082" s="32"/>
    </row>
    <row r="2083" spans="9:16" customFormat="1">
      <c r="I2083" s="32"/>
      <c r="J2083" s="32"/>
      <c r="K2083" s="36"/>
      <c r="L2083" s="32"/>
      <c r="M2083" s="32"/>
      <c r="N2083" s="35"/>
      <c r="O2083" s="4"/>
      <c r="P2083" s="32"/>
    </row>
    <row r="2084" spans="9:16" customFormat="1">
      <c r="I2084" s="32"/>
      <c r="J2084" s="32"/>
      <c r="K2084" s="36"/>
      <c r="L2084" s="32"/>
      <c r="M2084" s="32"/>
      <c r="N2084" s="35"/>
      <c r="O2084" s="4"/>
      <c r="P2084" s="32"/>
    </row>
    <row r="2085" spans="9:16" customFormat="1">
      <c r="I2085" s="32"/>
      <c r="J2085" s="32"/>
      <c r="K2085" s="36"/>
      <c r="L2085" s="32"/>
      <c r="M2085" s="32"/>
      <c r="N2085" s="35"/>
      <c r="O2085" s="4"/>
      <c r="P2085" s="32"/>
    </row>
    <row r="2086" spans="9:16" customFormat="1">
      <c r="I2086" s="32"/>
      <c r="J2086" s="32"/>
      <c r="K2086" s="36"/>
      <c r="L2086" s="32"/>
      <c r="M2086" s="32"/>
      <c r="N2086" s="35"/>
      <c r="O2086" s="4"/>
      <c r="P2086" s="32"/>
    </row>
    <row r="2087" spans="9:16" customFormat="1">
      <c r="I2087" s="32"/>
      <c r="J2087" s="32"/>
      <c r="K2087" s="36"/>
      <c r="L2087" s="32"/>
      <c r="M2087" s="32"/>
      <c r="N2087" s="35"/>
      <c r="O2087" s="4"/>
      <c r="P2087" s="32"/>
    </row>
    <row r="2088" spans="9:16" customFormat="1">
      <c r="I2088" s="32"/>
      <c r="J2088" s="32"/>
      <c r="K2088" s="36"/>
      <c r="L2088" s="32"/>
      <c r="M2088" s="32"/>
      <c r="N2088" s="35"/>
      <c r="O2088" s="4"/>
      <c r="P2088" s="32"/>
    </row>
    <row r="2089" spans="9:16" customFormat="1">
      <c r="I2089" s="32"/>
      <c r="J2089" s="32"/>
      <c r="K2089" s="36"/>
      <c r="L2089" s="32"/>
      <c r="M2089" s="32"/>
      <c r="N2089" s="35"/>
      <c r="O2089" s="4"/>
      <c r="P2089" s="32"/>
    </row>
    <row r="2090" spans="9:16" customFormat="1">
      <c r="I2090" s="32"/>
      <c r="J2090" s="32"/>
      <c r="K2090" s="36"/>
      <c r="L2090" s="32"/>
      <c r="M2090" s="32"/>
      <c r="N2090" s="35"/>
      <c r="O2090" s="4"/>
      <c r="P2090" s="32"/>
    </row>
    <row r="2091" spans="9:16" customFormat="1">
      <c r="I2091" s="32"/>
      <c r="J2091" s="32"/>
      <c r="K2091" s="36"/>
      <c r="L2091" s="32"/>
      <c r="M2091" s="32"/>
      <c r="N2091" s="35"/>
      <c r="O2091" s="4"/>
      <c r="P2091" s="32"/>
    </row>
    <row r="2092" spans="9:16" customFormat="1">
      <c r="I2092" s="32"/>
      <c r="J2092" s="32"/>
      <c r="K2092" s="36"/>
      <c r="L2092" s="32"/>
      <c r="M2092" s="32"/>
      <c r="N2092" s="35"/>
      <c r="O2092" s="4"/>
      <c r="P2092" s="32"/>
    </row>
    <row r="2093" spans="9:16" customFormat="1">
      <c r="I2093" s="32"/>
      <c r="J2093" s="32"/>
      <c r="K2093" s="36"/>
      <c r="L2093" s="32"/>
      <c r="M2093" s="32"/>
      <c r="N2093" s="35"/>
      <c r="O2093" s="4"/>
      <c r="P2093" s="32"/>
    </row>
    <row r="2094" spans="9:16" customFormat="1">
      <c r="I2094" s="32"/>
      <c r="J2094" s="32"/>
      <c r="K2094" s="36"/>
      <c r="L2094" s="32"/>
      <c r="M2094" s="32"/>
      <c r="N2094" s="35"/>
      <c r="O2094" s="4"/>
      <c r="P2094" s="32"/>
    </row>
    <row r="2095" spans="9:16" customFormat="1">
      <c r="I2095" s="32"/>
      <c r="J2095" s="32"/>
      <c r="K2095" s="36"/>
      <c r="L2095" s="32"/>
      <c r="M2095" s="32"/>
      <c r="N2095" s="35"/>
      <c r="O2095" s="4"/>
      <c r="P2095" s="32"/>
    </row>
    <row r="2096" spans="9:16" customFormat="1">
      <c r="I2096" s="32"/>
      <c r="J2096" s="32"/>
      <c r="K2096" s="36"/>
      <c r="L2096" s="32"/>
      <c r="M2096" s="32"/>
      <c r="N2096" s="35"/>
      <c r="O2096" s="4"/>
      <c r="P2096" s="32"/>
    </row>
    <row r="2097" spans="9:16" customFormat="1">
      <c r="I2097" s="32"/>
      <c r="J2097" s="32"/>
      <c r="K2097" s="36"/>
      <c r="L2097" s="32"/>
      <c r="M2097" s="32"/>
      <c r="N2097" s="35"/>
      <c r="O2097" s="4"/>
      <c r="P2097" s="32"/>
    </row>
    <row r="2098" spans="9:16" customFormat="1">
      <c r="I2098" s="32"/>
      <c r="J2098" s="32"/>
      <c r="K2098" s="36"/>
      <c r="L2098" s="32"/>
      <c r="M2098" s="32"/>
      <c r="N2098" s="35"/>
      <c r="O2098" s="4"/>
      <c r="P2098" s="32"/>
    </row>
    <row r="2099" spans="9:16" customFormat="1">
      <c r="I2099" s="32"/>
      <c r="J2099" s="32"/>
      <c r="K2099" s="36"/>
      <c r="L2099" s="32"/>
      <c r="M2099" s="32"/>
      <c r="N2099" s="35"/>
      <c r="O2099" s="4"/>
      <c r="P2099" s="32"/>
    </row>
    <row r="2100" spans="9:16" customFormat="1">
      <c r="I2100" s="32"/>
      <c r="J2100" s="32"/>
      <c r="K2100" s="36"/>
      <c r="L2100" s="32"/>
      <c r="M2100" s="32"/>
      <c r="N2100" s="35"/>
      <c r="O2100" s="4"/>
      <c r="P2100" s="32"/>
    </row>
    <row r="2101" spans="9:16" customFormat="1">
      <c r="I2101" s="32"/>
      <c r="J2101" s="32"/>
      <c r="K2101" s="36"/>
      <c r="L2101" s="32"/>
      <c r="M2101" s="32"/>
      <c r="N2101" s="35"/>
      <c r="O2101" s="4"/>
      <c r="P2101" s="32"/>
    </row>
    <row r="2102" spans="9:16" customFormat="1">
      <c r="I2102" s="32"/>
      <c r="J2102" s="32"/>
      <c r="K2102" s="36"/>
      <c r="L2102" s="32"/>
      <c r="M2102" s="32"/>
      <c r="N2102" s="35"/>
      <c r="O2102" s="4"/>
      <c r="P2102" s="32"/>
    </row>
    <row r="2103" spans="9:16" customFormat="1">
      <c r="I2103" s="32"/>
      <c r="J2103" s="32"/>
      <c r="K2103" s="36"/>
      <c r="L2103" s="32"/>
      <c r="M2103" s="32"/>
      <c r="N2103" s="35"/>
      <c r="O2103" s="4"/>
      <c r="P2103" s="32"/>
    </row>
    <row r="2104" spans="9:16" customFormat="1">
      <c r="I2104" s="32"/>
      <c r="J2104" s="32"/>
      <c r="K2104" s="36"/>
      <c r="L2104" s="32"/>
      <c r="M2104" s="32"/>
      <c r="N2104" s="35"/>
      <c r="O2104" s="4"/>
      <c r="P2104" s="32"/>
    </row>
    <row r="2105" spans="9:16" customFormat="1">
      <c r="I2105" s="32"/>
      <c r="J2105" s="32"/>
      <c r="K2105" s="36"/>
      <c r="L2105" s="32"/>
      <c r="M2105" s="32"/>
      <c r="N2105" s="35"/>
      <c r="O2105" s="4"/>
      <c r="P2105" s="32"/>
    </row>
    <row r="2106" spans="9:16" customFormat="1">
      <c r="I2106" s="32"/>
      <c r="J2106" s="32"/>
      <c r="K2106" s="36"/>
      <c r="L2106" s="32"/>
      <c r="M2106" s="32"/>
      <c r="N2106" s="35"/>
      <c r="O2106" s="4"/>
      <c r="P2106" s="32"/>
    </row>
    <row r="2107" spans="9:16" customFormat="1">
      <c r="I2107" s="32"/>
      <c r="J2107" s="32"/>
      <c r="K2107" s="36"/>
      <c r="L2107" s="32"/>
      <c r="M2107" s="32"/>
      <c r="N2107" s="35"/>
      <c r="O2107" s="4"/>
      <c r="P2107" s="32"/>
    </row>
    <row r="2108" spans="9:16" customFormat="1">
      <c r="I2108" s="32"/>
      <c r="J2108" s="32"/>
      <c r="K2108" s="36"/>
      <c r="L2108" s="32"/>
      <c r="M2108" s="32"/>
      <c r="N2108" s="35"/>
      <c r="O2108" s="4"/>
      <c r="P2108" s="32"/>
    </row>
    <row r="2109" spans="9:16" customFormat="1">
      <c r="I2109" s="32"/>
      <c r="J2109" s="32"/>
      <c r="K2109" s="36"/>
      <c r="L2109" s="32"/>
      <c r="M2109" s="32"/>
      <c r="N2109" s="35"/>
      <c r="O2109" s="4"/>
      <c r="P2109" s="32"/>
    </row>
    <row r="2110" spans="9:16" customFormat="1">
      <c r="I2110" s="32"/>
      <c r="J2110" s="32"/>
      <c r="K2110" s="36"/>
      <c r="L2110" s="32"/>
      <c r="M2110" s="32"/>
      <c r="N2110" s="35"/>
      <c r="O2110" s="4"/>
      <c r="P2110" s="32"/>
    </row>
    <row r="2111" spans="9:16" customFormat="1">
      <c r="I2111" s="32"/>
      <c r="J2111" s="32"/>
      <c r="K2111" s="36"/>
      <c r="L2111" s="32"/>
      <c r="M2111" s="32"/>
      <c r="N2111" s="35"/>
      <c r="O2111" s="4"/>
      <c r="P2111" s="32"/>
    </row>
    <row r="2112" spans="9:16" customFormat="1">
      <c r="I2112" s="32"/>
      <c r="J2112" s="32"/>
      <c r="K2112" s="36"/>
      <c r="L2112" s="32"/>
      <c r="M2112" s="32"/>
      <c r="N2112" s="35"/>
      <c r="O2112" s="4"/>
      <c r="P2112" s="32"/>
    </row>
    <row r="2113" spans="9:16" customFormat="1">
      <c r="I2113" s="32"/>
      <c r="J2113" s="32"/>
      <c r="K2113" s="36"/>
      <c r="L2113" s="32"/>
      <c r="M2113" s="32"/>
      <c r="N2113" s="35"/>
      <c r="O2113" s="4"/>
      <c r="P2113" s="32"/>
    </row>
    <row r="2114" spans="9:16" customFormat="1">
      <c r="I2114" s="32"/>
      <c r="J2114" s="32"/>
      <c r="K2114" s="36"/>
      <c r="L2114" s="32"/>
      <c r="M2114" s="32"/>
      <c r="N2114" s="35"/>
      <c r="O2114" s="4"/>
      <c r="P2114" s="32"/>
    </row>
    <row r="2115" spans="9:16" customFormat="1">
      <c r="I2115" s="32"/>
      <c r="J2115" s="32"/>
      <c r="K2115" s="36"/>
      <c r="L2115" s="32"/>
      <c r="M2115" s="32"/>
      <c r="N2115" s="35"/>
      <c r="O2115" s="4"/>
      <c r="P2115" s="32"/>
    </row>
    <row r="2116" spans="9:16" customFormat="1">
      <c r="I2116" s="32"/>
      <c r="J2116" s="32"/>
      <c r="K2116" s="36"/>
      <c r="L2116" s="32"/>
      <c r="M2116" s="32"/>
      <c r="N2116" s="35"/>
      <c r="O2116" s="4"/>
      <c r="P2116" s="32"/>
    </row>
    <row r="2117" spans="9:16" customFormat="1">
      <c r="I2117" s="32"/>
      <c r="J2117" s="4"/>
      <c r="K2117" s="5"/>
      <c r="L2117" s="6"/>
      <c r="M2117" s="6"/>
      <c r="N2117" s="7"/>
      <c r="O2117" s="4"/>
      <c r="P2117" s="4"/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7"/>
  <sheetViews>
    <sheetView tabSelected="1" topLeftCell="A1063" workbookViewId="0"/>
  </sheetViews>
  <sheetFormatPr defaultColWidth="11.5546875" defaultRowHeight="14.4"/>
  <sheetData>
    <row r="1" spans="1:10">
      <c r="A1" s="1" t="s">
        <v>259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267</v>
      </c>
      <c r="J1" s="1" t="s">
        <v>268</v>
      </c>
    </row>
    <row r="2" spans="1:10">
      <c r="A2">
        <v>1</v>
      </c>
      <c r="B2" t="s">
        <v>269</v>
      </c>
      <c r="C2" t="s">
        <v>270</v>
      </c>
      <c r="D2" t="s">
        <v>271</v>
      </c>
      <c r="E2" t="s">
        <v>272</v>
      </c>
      <c r="F2" t="s">
        <v>273</v>
      </c>
      <c r="G2" t="s">
        <v>274</v>
      </c>
      <c r="H2" t="s">
        <v>275</v>
      </c>
      <c r="I2" t="s">
        <v>276</v>
      </c>
    </row>
    <row r="3" spans="1:10">
      <c r="A3">
        <v>1</v>
      </c>
      <c r="B3" t="s">
        <v>277</v>
      </c>
      <c r="C3" t="s">
        <v>278</v>
      </c>
      <c r="D3" t="s">
        <v>279</v>
      </c>
      <c r="E3" t="s">
        <v>280</v>
      </c>
      <c r="F3" t="s">
        <v>281</v>
      </c>
      <c r="G3" t="s">
        <v>282</v>
      </c>
      <c r="H3" t="s">
        <v>275</v>
      </c>
      <c r="I3" t="s">
        <v>283</v>
      </c>
    </row>
    <row r="4" spans="1:10">
      <c r="A4">
        <v>1</v>
      </c>
      <c r="B4" t="s">
        <v>284</v>
      </c>
      <c r="C4" t="s">
        <v>285</v>
      </c>
      <c r="D4" t="s">
        <v>286</v>
      </c>
      <c r="E4" t="s">
        <v>287</v>
      </c>
      <c r="F4" t="s">
        <v>288</v>
      </c>
      <c r="G4" t="s">
        <v>289</v>
      </c>
      <c r="H4" t="s">
        <v>275</v>
      </c>
      <c r="I4" t="s">
        <v>290</v>
      </c>
    </row>
    <row r="5" spans="1:10">
      <c r="A5">
        <v>1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275</v>
      </c>
      <c r="I5" t="s">
        <v>297</v>
      </c>
    </row>
    <row r="6" spans="1:10">
      <c r="A6">
        <v>1</v>
      </c>
      <c r="B6" t="s">
        <v>298</v>
      </c>
      <c r="C6" t="s">
        <v>299</v>
      </c>
      <c r="D6" t="s">
        <v>300</v>
      </c>
      <c r="E6" t="s">
        <v>301</v>
      </c>
      <c r="F6" t="s">
        <v>302</v>
      </c>
      <c r="G6" t="s">
        <v>303</v>
      </c>
      <c r="H6" t="s">
        <v>275</v>
      </c>
      <c r="I6" t="s">
        <v>304</v>
      </c>
    </row>
    <row r="7" spans="1:10">
      <c r="A7">
        <v>1</v>
      </c>
      <c r="B7" t="s">
        <v>305</v>
      </c>
      <c r="C7" t="s">
        <v>306</v>
      </c>
      <c r="D7" t="s">
        <v>307</v>
      </c>
      <c r="E7" t="s">
        <v>308</v>
      </c>
      <c r="F7" t="s">
        <v>309</v>
      </c>
      <c r="G7" t="s">
        <v>310</v>
      </c>
      <c r="H7" t="s">
        <v>311</v>
      </c>
      <c r="I7" t="s">
        <v>312</v>
      </c>
    </row>
    <row r="8" spans="1:10">
      <c r="A8">
        <v>1</v>
      </c>
      <c r="B8" t="s">
        <v>313</v>
      </c>
      <c r="C8" t="s">
        <v>314</v>
      </c>
      <c r="D8" t="s">
        <v>315</v>
      </c>
      <c r="E8" t="s">
        <v>316</v>
      </c>
      <c r="F8" t="s">
        <v>317</v>
      </c>
      <c r="G8" t="s">
        <v>318</v>
      </c>
      <c r="H8" t="s">
        <v>311</v>
      </c>
      <c r="I8" t="s">
        <v>319</v>
      </c>
    </row>
    <row r="9" spans="1:10">
      <c r="A9">
        <v>1</v>
      </c>
      <c r="B9" t="s">
        <v>320</v>
      </c>
      <c r="C9" t="s">
        <v>321</v>
      </c>
      <c r="D9" t="s">
        <v>322</v>
      </c>
      <c r="E9" t="s">
        <v>323</v>
      </c>
      <c r="F9" t="s">
        <v>323</v>
      </c>
      <c r="G9" t="s">
        <v>5</v>
      </c>
      <c r="H9" t="s">
        <v>311</v>
      </c>
      <c r="I9" t="s">
        <v>324</v>
      </c>
    </row>
    <row r="10" spans="1:10">
      <c r="A10">
        <v>1</v>
      </c>
      <c r="B10" t="s">
        <v>325</v>
      </c>
      <c r="C10" t="s">
        <v>326</v>
      </c>
      <c r="D10" t="s">
        <v>315</v>
      </c>
      <c r="E10" t="s">
        <v>327</v>
      </c>
      <c r="F10" t="s">
        <v>328</v>
      </c>
      <c r="G10" t="s">
        <v>329</v>
      </c>
      <c r="H10" t="s">
        <v>311</v>
      </c>
      <c r="I10" t="s">
        <v>330</v>
      </c>
    </row>
    <row r="11" spans="1:10">
      <c r="A11">
        <v>1</v>
      </c>
      <c r="B11" t="s">
        <v>331</v>
      </c>
      <c r="C11" t="s">
        <v>332</v>
      </c>
      <c r="D11" t="s">
        <v>315</v>
      </c>
      <c r="E11" t="s">
        <v>333</v>
      </c>
      <c r="F11" t="s">
        <v>334</v>
      </c>
      <c r="G11" t="s">
        <v>335</v>
      </c>
      <c r="H11" t="s">
        <v>311</v>
      </c>
      <c r="I11" t="s">
        <v>336</v>
      </c>
    </row>
    <row r="12" spans="1:10">
      <c r="A12">
        <v>2</v>
      </c>
      <c r="B12" t="s">
        <v>269</v>
      </c>
      <c r="C12" t="s">
        <v>270</v>
      </c>
      <c r="D12" t="s">
        <v>271</v>
      </c>
      <c r="E12" t="s">
        <v>273</v>
      </c>
      <c r="F12" t="s">
        <v>337</v>
      </c>
      <c r="G12" t="s">
        <v>338</v>
      </c>
      <c r="H12" t="s">
        <v>275</v>
      </c>
      <c r="I12" t="s">
        <v>339</v>
      </c>
    </row>
    <row r="13" spans="1:10">
      <c r="A13">
        <v>2</v>
      </c>
      <c r="B13" t="s">
        <v>284</v>
      </c>
      <c r="C13" t="s">
        <v>285</v>
      </c>
      <c r="D13" t="s">
        <v>286</v>
      </c>
      <c r="E13" t="s">
        <v>288</v>
      </c>
      <c r="F13" t="s">
        <v>340</v>
      </c>
      <c r="G13" t="s">
        <v>341</v>
      </c>
      <c r="H13" t="s">
        <v>275</v>
      </c>
      <c r="I13" t="s">
        <v>290</v>
      </c>
    </row>
    <row r="14" spans="1:10">
      <c r="A14">
        <v>2</v>
      </c>
      <c r="B14" t="s">
        <v>277</v>
      </c>
      <c r="C14" t="s">
        <v>278</v>
      </c>
      <c r="D14" t="s">
        <v>279</v>
      </c>
      <c r="E14" t="s">
        <v>281</v>
      </c>
      <c r="F14" t="s">
        <v>342</v>
      </c>
      <c r="G14" t="s">
        <v>343</v>
      </c>
      <c r="H14" t="s">
        <v>311</v>
      </c>
      <c r="I14" t="s">
        <v>297</v>
      </c>
    </row>
    <row r="15" spans="1:10">
      <c r="A15">
        <v>2</v>
      </c>
      <c r="B15" t="s">
        <v>298</v>
      </c>
      <c r="C15" t="s">
        <v>299</v>
      </c>
      <c r="D15" t="s">
        <v>300</v>
      </c>
      <c r="E15" t="s">
        <v>302</v>
      </c>
      <c r="F15" t="s">
        <v>344</v>
      </c>
      <c r="G15" t="s">
        <v>345</v>
      </c>
      <c r="H15" t="s">
        <v>311</v>
      </c>
      <c r="I15" t="s">
        <v>346</v>
      </c>
    </row>
    <row r="16" spans="1:10">
      <c r="A16">
        <v>2</v>
      </c>
      <c r="B16" t="s">
        <v>291</v>
      </c>
      <c r="C16" t="s">
        <v>292</v>
      </c>
      <c r="D16" t="s">
        <v>293</v>
      </c>
      <c r="E16" t="s">
        <v>295</v>
      </c>
      <c r="F16" t="s">
        <v>347</v>
      </c>
      <c r="G16" t="s">
        <v>348</v>
      </c>
      <c r="H16" t="s">
        <v>311</v>
      </c>
      <c r="I16" t="s">
        <v>349</v>
      </c>
    </row>
    <row r="17" spans="1:9">
      <c r="A17">
        <v>2</v>
      </c>
      <c r="B17" t="s">
        <v>320</v>
      </c>
      <c r="C17" t="s">
        <v>321</v>
      </c>
      <c r="D17" t="s">
        <v>322</v>
      </c>
      <c r="E17" t="s">
        <v>323</v>
      </c>
      <c r="F17" t="s">
        <v>323</v>
      </c>
      <c r="G17" t="s">
        <v>5</v>
      </c>
      <c r="H17" t="s">
        <v>311</v>
      </c>
      <c r="I17" t="s">
        <v>350</v>
      </c>
    </row>
    <row r="18" spans="1:9">
      <c r="A18">
        <v>2</v>
      </c>
      <c r="B18" t="s">
        <v>313</v>
      </c>
      <c r="C18" t="s">
        <v>314</v>
      </c>
      <c r="D18" t="s">
        <v>315</v>
      </c>
      <c r="E18" t="s">
        <v>317</v>
      </c>
      <c r="F18" t="s">
        <v>351</v>
      </c>
      <c r="G18" t="s">
        <v>352</v>
      </c>
      <c r="H18" t="s">
        <v>311</v>
      </c>
      <c r="I18" t="s">
        <v>353</v>
      </c>
    </row>
    <row r="19" spans="1:9">
      <c r="A19">
        <v>2</v>
      </c>
      <c r="B19" t="s">
        <v>354</v>
      </c>
      <c r="C19" t="s">
        <v>355</v>
      </c>
      <c r="D19" t="s">
        <v>356</v>
      </c>
      <c r="E19" t="s">
        <v>357</v>
      </c>
      <c r="F19" t="s">
        <v>358</v>
      </c>
      <c r="G19" t="s">
        <v>359</v>
      </c>
      <c r="H19" t="s">
        <v>311</v>
      </c>
      <c r="I19" t="s">
        <v>360</v>
      </c>
    </row>
    <row r="20" spans="1:9">
      <c r="A20">
        <v>2</v>
      </c>
      <c r="B20" t="s">
        <v>305</v>
      </c>
      <c r="C20" t="s">
        <v>306</v>
      </c>
      <c r="D20" t="s">
        <v>307</v>
      </c>
      <c r="E20" t="s">
        <v>309</v>
      </c>
      <c r="F20" t="s">
        <v>361</v>
      </c>
      <c r="G20" t="s">
        <v>362</v>
      </c>
      <c r="H20" t="s">
        <v>311</v>
      </c>
      <c r="I20" t="s">
        <v>363</v>
      </c>
    </row>
    <row r="21" spans="1:9">
      <c r="A21">
        <v>2</v>
      </c>
      <c r="B21" t="s">
        <v>364</v>
      </c>
      <c r="C21" t="s">
        <v>365</v>
      </c>
      <c r="D21" t="s">
        <v>366</v>
      </c>
      <c r="E21" t="s">
        <v>367</v>
      </c>
      <c r="F21" t="s">
        <v>368</v>
      </c>
      <c r="G21" t="s">
        <v>369</v>
      </c>
      <c r="H21" t="s">
        <v>311</v>
      </c>
      <c r="I21" t="s">
        <v>370</v>
      </c>
    </row>
    <row r="22" spans="1:9">
      <c r="A22">
        <v>3</v>
      </c>
      <c r="B22" t="s">
        <v>269</v>
      </c>
      <c r="C22" t="s">
        <v>270</v>
      </c>
      <c r="D22" t="s">
        <v>271</v>
      </c>
      <c r="E22" t="s">
        <v>337</v>
      </c>
      <c r="F22" t="s">
        <v>371</v>
      </c>
      <c r="G22" t="s">
        <v>372</v>
      </c>
      <c r="H22" t="s">
        <v>311</v>
      </c>
      <c r="I22" t="s">
        <v>373</v>
      </c>
    </row>
    <row r="23" spans="1:9">
      <c r="A23">
        <v>3</v>
      </c>
      <c r="B23" t="s">
        <v>277</v>
      </c>
      <c r="C23" t="s">
        <v>278</v>
      </c>
      <c r="D23" t="s">
        <v>279</v>
      </c>
      <c r="E23" t="s">
        <v>342</v>
      </c>
      <c r="F23" t="s">
        <v>342</v>
      </c>
      <c r="G23" t="s">
        <v>5</v>
      </c>
      <c r="H23" t="s">
        <v>311</v>
      </c>
      <c r="I23" t="s">
        <v>374</v>
      </c>
    </row>
    <row r="24" spans="1:9">
      <c r="A24">
        <v>3</v>
      </c>
      <c r="B24" t="s">
        <v>320</v>
      </c>
      <c r="C24" t="s">
        <v>321</v>
      </c>
      <c r="D24" t="s">
        <v>322</v>
      </c>
      <c r="E24" t="s">
        <v>323</v>
      </c>
      <c r="F24" t="s">
        <v>323</v>
      </c>
      <c r="G24" t="s">
        <v>5</v>
      </c>
      <c r="H24" t="s">
        <v>311</v>
      </c>
      <c r="I24" t="s">
        <v>375</v>
      </c>
    </row>
    <row r="25" spans="1:9">
      <c r="A25">
        <v>3</v>
      </c>
      <c r="B25" t="s">
        <v>284</v>
      </c>
      <c r="C25" t="s">
        <v>285</v>
      </c>
      <c r="D25" t="s">
        <v>286</v>
      </c>
      <c r="E25" t="s">
        <v>340</v>
      </c>
      <c r="F25" t="s">
        <v>376</v>
      </c>
      <c r="G25" t="s">
        <v>377</v>
      </c>
      <c r="H25" t="s">
        <v>311</v>
      </c>
      <c r="I25" t="s">
        <v>378</v>
      </c>
    </row>
    <row r="26" spans="1:9">
      <c r="A26">
        <v>3</v>
      </c>
      <c r="B26" t="s">
        <v>379</v>
      </c>
      <c r="C26" t="s">
        <v>380</v>
      </c>
      <c r="D26" t="s">
        <v>381</v>
      </c>
      <c r="E26" t="s">
        <v>382</v>
      </c>
      <c r="F26" t="s">
        <v>383</v>
      </c>
      <c r="G26" t="s">
        <v>384</v>
      </c>
      <c r="H26" t="s">
        <v>311</v>
      </c>
      <c r="I26" t="s">
        <v>385</v>
      </c>
    </row>
    <row r="27" spans="1:9">
      <c r="A27">
        <v>3</v>
      </c>
      <c r="B27" t="s">
        <v>291</v>
      </c>
      <c r="C27" t="s">
        <v>292</v>
      </c>
      <c r="D27" t="s">
        <v>293</v>
      </c>
      <c r="E27" t="s">
        <v>347</v>
      </c>
      <c r="F27" t="s">
        <v>386</v>
      </c>
      <c r="G27" t="s">
        <v>387</v>
      </c>
      <c r="H27" t="s">
        <v>311</v>
      </c>
      <c r="I27" t="s">
        <v>388</v>
      </c>
    </row>
    <row r="28" spans="1:9">
      <c r="A28">
        <v>3</v>
      </c>
      <c r="B28" t="s">
        <v>364</v>
      </c>
      <c r="C28" t="s">
        <v>365</v>
      </c>
      <c r="D28" t="s">
        <v>366</v>
      </c>
      <c r="E28" t="s">
        <v>368</v>
      </c>
      <c r="F28" t="s">
        <v>389</v>
      </c>
      <c r="G28" t="s">
        <v>390</v>
      </c>
      <c r="H28" t="s">
        <v>311</v>
      </c>
      <c r="I28" t="s">
        <v>391</v>
      </c>
    </row>
    <row r="29" spans="1:9">
      <c r="A29">
        <v>3</v>
      </c>
      <c r="B29" t="s">
        <v>305</v>
      </c>
      <c r="C29" t="s">
        <v>306</v>
      </c>
      <c r="D29" t="s">
        <v>307</v>
      </c>
      <c r="E29" t="s">
        <v>361</v>
      </c>
      <c r="F29" t="s">
        <v>392</v>
      </c>
      <c r="G29" t="s">
        <v>393</v>
      </c>
      <c r="H29" t="s">
        <v>311</v>
      </c>
      <c r="I29" t="s">
        <v>394</v>
      </c>
    </row>
    <row r="30" spans="1:9">
      <c r="A30">
        <v>3</v>
      </c>
      <c r="B30" t="s">
        <v>298</v>
      </c>
      <c r="C30" t="s">
        <v>299</v>
      </c>
      <c r="D30" t="s">
        <v>300</v>
      </c>
      <c r="E30" t="s">
        <v>344</v>
      </c>
      <c r="F30" t="s">
        <v>395</v>
      </c>
      <c r="G30" t="s">
        <v>396</v>
      </c>
      <c r="H30" t="s">
        <v>311</v>
      </c>
      <c r="I30" t="s">
        <v>397</v>
      </c>
    </row>
    <row r="31" spans="1:9">
      <c r="A31">
        <v>3</v>
      </c>
      <c r="B31" t="s">
        <v>325</v>
      </c>
      <c r="C31" t="s">
        <v>326</v>
      </c>
      <c r="D31" t="s">
        <v>315</v>
      </c>
      <c r="E31" t="s">
        <v>398</v>
      </c>
      <c r="F31" t="s">
        <v>399</v>
      </c>
      <c r="G31" t="s">
        <v>400</v>
      </c>
      <c r="H31" t="s">
        <v>311</v>
      </c>
      <c r="I31" t="s">
        <v>401</v>
      </c>
    </row>
    <row r="32" spans="1:9">
      <c r="A32">
        <v>4</v>
      </c>
      <c r="B32" t="s">
        <v>277</v>
      </c>
      <c r="C32" t="s">
        <v>278</v>
      </c>
      <c r="D32" t="s">
        <v>279</v>
      </c>
      <c r="E32" t="s">
        <v>342</v>
      </c>
      <c r="F32" t="s">
        <v>402</v>
      </c>
      <c r="G32" t="s">
        <v>403</v>
      </c>
      <c r="H32" t="s">
        <v>311</v>
      </c>
      <c r="I32" t="s">
        <v>404</v>
      </c>
    </row>
    <row r="33" spans="1:9">
      <c r="A33">
        <v>4</v>
      </c>
      <c r="B33" t="s">
        <v>320</v>
      </c>
      <c r="C33" t="s">
        <v>321</v>
      </c>
      <c r="D33" t="s">
        <v>322</v>
      </c>
      <c r="E33" t="s">
        <v>323</v>
      </c>
      <c r="F33" t="s">
        <v>323</v>
      </c>
      <c r="G33" t="s">
        <v>5</v>
      </c>
      <c r="H33" t="s">
        <v>311</v>
      </c>
      <c r="I33" t="s">
        <v>374</v>
      </c>
    </row>
    <row r="34" spans="1:9">
      <c r="A34">
        <v>4</v>
      </c>
      <c r="B34" t="s">
        <v>269</v>
      </c>
      <c r="C34" t="s">
        <v>270</v>
      </c>
      <c r="D34" t="s">
        <v>271</v>
      </c>
      <c r="E34" t="s">
        <v>371</v>
      </c>
      <c r="F34" t="s">
        <v>405</v>
      </c>
      <c r="G34" t="s">
        <v>406</v>
      </c>
      <c r="H34" t="s">
        <v>311</v>
      </c>
      <c r="I34" t="s">
        <v>407</v>
      </c>
    </row>
    <row r="35" spans="1:9">
      <c r="A35">
        <v>4</v>
      </c>
      <c r="B35" t="s">
        <v>284</v>
      </c>
      <c r="C35" t="s">
        <v>285</v>
      </c>
      <c r="D35" t="s">
        <v>286</v>
      </c>
      <c r="E35" t="s">
        <v>376</v>
      </c>
      <c r="F35" t="s">
        <v>408</v>
      </c>
      <c r="G35" t="s">
        <v>409</v>
      </c>
      <c r="H35" t="s">
        <v>311</v>
      </c>
      <c r="I35" t="s">
        <v>378</v>
      </c>
    </row>
    <row r="36" spans="1:9">
      <c r="A36">
        <v>4</v>
      </c>
      <c r="B36" t="s">
        <v>291</v>
      </c>
      <c r="C36" t="s">
        <v>292</v>
      </c>
      <c r="D36" t="s">
        <v>293</v>
      </c>
      <c r="E36" t="s">
        <v>386</v>
      </c>
      <c r="F36" t="s">
        <v>410</v>
      </c>
      <c r="G36" t="s">
        <v>411</v>
      </c>
      <c r="H36" t="s">
        <v>311</v>
      </c>
      <c r="I36" t="s">
        <v>412</v>
      </c>
    </row>
    <row r="37" spans="1:9">
      <c r="A37">
        <v>4</v>
      </c>
      <c r="B37" t="s">
        <v>298</v>
      </c>
      <c r="C37" t="s">
        <v>413</v>
      </c>
      <c r="D37" t="s">
        <v>300</v>
      </c>
      <c r="E37" t="s">
        <v>395</v>
      </c>
      <c r="F37" t="s">
        <v>414</v>
      </c>
      <c r="G37" t="s">
        <v>415</v>
      </c>
      <c r="H37" t="s">
        <v>311</v>
      </c>
      <c r="I37" t="s">
        <v>394</v>
      </c>
    </row>
    <row r="38" spans="1:9">
      <c r="A38">
        <v>4</v>
      </c>
      <c r="B38" t="s">
        <v>379</v>
      </c>
      <c r="C38" t="s">
        <v>380</v>
      </c>
      <c r="D38" t="s">
        <v>381</v>
      </c>
      <c r="E38" t="s">
        <v>383</v>
      </c>
      <c r="F38" t="s">
        <v>416</v>
      </c>
      <c r="G38" t="s">
        <v>417</v>
      </c>
      <c r="H38" t="s">
        <v>311</v>
      </c>
      <c r="I38" t="s">
        <v>418</v>
      </c>
    </row>
    <row r="39" spans="1:9">
      <c r="A39">
        <v>4</v>
      </c>
      <c r="B39" t="s">
        <v>364</v>
      </c>
      <c r="C39" t="s">
        <v>419</v>
      </c>
      <c r="D39" t="s">
        <v>366</v>
      </c>
      <c r="E39" t="s">
        <v>389</v>
      </c>
      <c r="F39" t="s">
        <v>420</v>
      </c>
      <c r="G39" t="s">
        <v>421</v>
      </c>
      <c r="H39" t="s">
        <v>311</v>
      </c>
      <c r="I39" t="s">
        <v>397</v>
      </c>
    </row>
    <row r="40" spans="1:9">
      <c r="A40">
        <v>4</v>
      </c>
      <c r="B40" t="s">
        <v>325</v>
      </c>
      <c r="C40" t="s">
        <v>326</v>
      </c>
      <c r="D40" t="s">
        <v>315</v>
      </c>
      <c r="E40" t="s">
        <v>399</v>
      </c>
      <c r="F40" t="s">
        <v>422</v>
      </c>
      <c r="G40" t="s">
        <v>423</v>
      </c>
      <c r="H40" t="s">
        <v>424</v>
      </c>
      <c r="I40" t="s">
        <v>425</v>
      </c>
    </row>
    <row r="41" spans="1:9">
      <c r="A41">
        <v>4</v>
      </c>
      <c r="B41" t="s">
        <v>426</v>
      </c>
      <c r="C41" t="s">
        <v>427</v>
      </c>
      <c r="D41" t="s">
        <v>428</v>
      </c>
      <c r="E41" t="s">
        <v>429</v>
      </c>
      <c r="F41" t="s">
        <v>430</v>
      </c>
      <c r="G41" t="s">
        <v>431</v>
      </c>
      <c r="H41" t="s">
        <v>424</v>
      </c>
      <c r="I41" t="s">
        <v>432</v>
      </c>
    </row>
    <row r="42" spans="1:9">
      <c r="A42">
        <v>5</v>
      </c>
      <c r="B42" t="s">
        <v>320</v>
      </c>
      <c r="C42" t="s">
        <v>321</v>
      </c>
      <c r="D42" t="s">
        <v>322</v>
      </c>
      <c r="E42" t="s">
        <v>323</v>
      </c>
      <c r="F42" t="s">
        <v>323</v>
      </c>
      <c r="G42" t="s">
        <v>5</v>
      </c>
      <c r="H42" t="s">
        <v>311</v>
      </c>
      <c r="I42" t="s">
        <v>373</v>
      </c>
    </row>
    <row r="43" spans="1:9">
      <c r="A43">
        <v>5</v>
      </c>
      <c r="B43" t="s">
        <v>269</v>
      </c>
      <c r="C43" t="s">
        <v>270</v>
      </c>
      <c r="D43" t="s">
        <v>271</v>
      </c>
      <c r="E43" t="s">
        <v>405</v>
      </c>
      <c r="F43" t="s">
        <v>433</v>
      </c>
      <c r="G43" t="s">
        <v>434</v>
      </c>
      <c r="H43" t="s">
        <v>311</v>
      </c>
      <c r="I43" t="s">
        <v>435</v>
      </c>
    </row>
    <row r="44" spans="1:9">
      <c r="A44">
        <v>5</v>
      </c>
      <c r="B44" t="s">
        <v>277</v>
      </c>
      <c r="C44" t="s">
        <v>278</v>
      </c>
      <c r="D44" t="s">
        <v>279</v>
      </c>
      <c r="E44" t="s">
        <v>402</v>
      </c>
      <c r="F44" t="s">
        <v>402</v>
      </c>
      <c r="G44" t="s">
        <v>5</v>
      </c>
      <c r="H44" t="s">
        <v>424</v>
      </c>
      <c r="I44" t="s">
        <v>436</v>
      </c>
    </row>
    <row r="45" spans="1:9">
      <c r="A45">
        <v>5</v>
      </c>
      <c r="B45" t="s">
        <v>305</v>
      </c>
      <c r="C45" t="s">
        <v>306</v>
      </c>
      <c r="D45" t="s">
        <v>307</v>
      </c>
      <c r="E45" t="s">
        <v>437</v>
      </c>
      <c r="F45" t="s">
        <v>438</v>
      </c>
      <c r="G45" t="s">
        <v>48</v>
      </c>
      <c r="H45" t="s">
        <v>424</v>
      </c>
      <c r="I45" t="s">
        <v>439</v>
      </c>
    </row>
    <row r="46" spans="1:9">
      <c r="A46">
        <v>5</v>
      </c>
      <c r="B46" t="s">
        <v>379</v>
      </c>
      <c r="C46" t="s">
        <v>380</v>
      </c>
      <c r="D46" t="s">
        <v>381</v>
      </c>
      <c r="E46" t="s">
        <v>416</v>
      </c>
      <c r="F46" t="s">
        <v>440</v>
      </c>
      <c r="G46" t="s">
        <v>441</v>
      </c>
      <c r="H46" t="s">
        <v>424</v>
      </c>
      <c r="I46" t="s">
        <v>442</v>
      </c>
    </row>
    <row r="47" spans="1:9">
      <c r="A47">
        <v>5</v>
      </c>
      <c r="B47" t="s">
        <v>284</v>
      </c>
      <c r="C47" t="s">
        <v>285</v>
      </c>
      <c r="D47" t="s">
        <v>286</v>
      </c>
      <c r="E47" t="s">
        <v>408</v>
      </c>
      <c r="F47" t="s">
        <v>408</v>
      </c>
      <c r="G47" t="s">
        <v>5</v>
      </c>
      <c r="H47" t="s">
        <v>424</v>
      </c>
      <c r="I47" t="s">
        <v>443</v>
      </c>
    </row>
    <row r="48" spans="1:9">
      <c r="A48">
        <v>5</v>
      </c>
      <c r="B48" t="s">
        <v>364</v>
      </c>
      <c r="C48" t="s">
        <v>419</v>
      </c>
      <c r="D48" t="s">
        <v>366</v>
      </c>
      <c r="E48" t="s">
        <v>420</v>
      </c>
      <c r="F48" t="s">
        <v>424</v>
      </c>
      <c r="G48" t="s">
        <v>444</v>
      </c>
      <c r="H48" t="s">
        <v>424</v>
      </c>
      <c r="I48" t="s">
        <v>445</v>
      </c>
    </row>
    <row r="49" spans="1:10">
      <c r="A49">
        <v>5</v>
      </c>
      <c r="B49" t="s">
        <v>298</v>
      </c>
      <c r="C49" t="s">
        <v>413</v>
      </c>
      <c r="D49" t="s">
        <v>300</v>
      </c>
      <c r="E49" t="s">
        <v>414</v>
      </c>
      <c r="F49" t="s">
        <v>446</v>
      </c>
      <c r="G49" t="s">
        <v>447</v>
      </c>
      <c r="H49" t="s">
        <v>424</v>
      </c>
      <c r="I49" t="s">
        <v>448</v>
      </c>
    </row>
    <row r="50" spans="1:10">
      <c r="A50">
        <v>5</v>
      </c>
      <c r="B50" t="s">
        <v>426</v>
      </c>
      <c r="C50" t="s">
        <v>427</v>
      </c>
      <c r="D50" t="s">
        <v>428</v>
      </c>
      <c r="E50" t="s">
        <v>430</v>
      </c>
      <c r="F50" t="s">
        <v>430</v>
      </c>
      <c r="G50" t="s">
        <v>5</v>
      </c>
      <c r="H50" t="s">
        <v>424</v>
      </c>
      <c r="I50" t="s">
        <v>449</v>
      </c>
    </row>
    <row r="51" spans="1:10">
      <c r="A51">
        <v>5</v>
      </c>
      <c r="B51" t="s">
        <v>450</v>
      </c>
      <c r="C51" t="s">
        <v>451</v>
      </c>
      <c r="D51" t="s">
        <v>293</v>
      </c>
      <c r="E51" t="s">
        <v>452</v>
      </c>
      <c r="F51" t="s">
        <v>453</v>
      </c>
      <c r="G51" t="s">
        <v>454</v>
      </c>
      <c r="H51" t="s">
        <v>424</v>
      </c>
      <c r="I51" t="s">
        <v>455</v>
      </c>
    </row>
    <row r="52" spans="1:10">
      <c r="A52">
        <v>6</v>
      </c>
      <c r="B52" t="s">
        <v>320</v>
      </c>
      <c r="C52" t="s">
        <v>321</v>
      </c>
      <c r="D52" t="s">
        <v>322</v>
      </c>
      <c r="E52" t="s">
        <v>323</v>
      </c>
      <c r="F52" t="s">
        <v>323</v>
      </c>
      <c r="G52" t="s">
        <v>5</v>
      </c>
      <c r="H52" t="s">
        <v>311</v>
      </c>
      <c r="I52" t="s">
        <v>456</v>
      </c>
    </row>
    <row r="53" spans="1:10">
      <c r="A53">
        <v>6</v>
      </c>
      <c r="B53" t="s">
        <v>379</v>
      </c>
      <c r="C53" t="s">
        <v>380</v>
      </c>
      <c r="D53" t="s">
        <v>381</v>
      </c>
      <c r="E53" t="s">
        <v>440</v>
      </c>
      <c r="F53" t="s">
        <v>457</v>
      </c>
      <c r="G53" t="s">
        <v>458</v>
      </c>
      <c r="H53" t="s">
        <v>311</v>
      </c>
      <c r="I53" t="s">
        <v>459</v>
      </c>
    </row>
    <row r="54" spans="1:10">
      <c r="A54">
        <v>6</v>
      </c>
      <c r="B54" t="s">
        <v>269</v>
      </c>
      <c r="C54" t="s">
        <v>460</v>
      </c>
      <c r="D54" t="s">
        <v>271</v>
      </c>
      <c r="E54" t="s">
        <v>433</v>
      </c>
      <c r="F54" t="s">
        <v>461</v>
      </c>
      <c r="G54" t="s">
        <v>462</v>
      </c>
      <c r="H54" t="s">
        <v>311</v>
      </c>
      <c r="I54" t="s">
        <v>463</v>
      </c>
    </row>
    <row r="55" spans="1:10">
      <c r="A55">
        <v>6</v>
      </c>
      <c r="B55" t="s">
        <v>305</v>
      </c>
      <c r="C55" t="s">
        <v>306</v>
      </c>
      <c r="D55" t="s">
        <v>307</v>
      </c>
      <c r="E55" t="s">
        <v>438</v>
      </c>
      <c r="F55" t="s">
        <v>464</v>
      </c>
      <c r="G55" t="s">
        <v>465</v>
      </c>
      <c r="H55" t="s">
        <v>311</v>
      </c>
      <c r="I55" t="s">
        <v>466</v>
      </c>
    </row>
    <row r="56" spans="1:10">
      <c r="A56">
        <v>6</v>
      </c>
      <c r="B56" t="s">
        <v>298</v>
      </c>
      <c r="C56" t="s">
        <v>413</v>
      </c>
      <c r="D56" t="s">
        <v>300</v>
      </c>
      <c r="E56" t="s">
        <v>446</v>
      </c>
      <c r="F56" t="s">
        <v>467</v>
      </c>
      <c r="G56" t="s">
        <v>468</v>
      </c>
      <c r="H56" t="s">
        <v>424</v>
      </c>
      <c r="I56" t="s">
        <v>435</v>
      </c>
    </row>
    <row r="57" spans="1:10">
      <c r="A57">
        <v>6</v>
      </c>
      <c r="B57" t="s">
        <v>277</v>
      </c>
      <c r="C57" t="s">
        <v>278</v>
      </c>
      <c r="D57" t="s">
        <v>279</v>
      </c>
      <c r="E57" t="s">
        <v>402</v>
      </c>
      <c r="F57" t="s">
        <v>402</v>
      </c>
      <c r="G57" t="s">
        <v>5</v>
      </c>
      <c r="H57" t="s">
        <v>424</v>
      </c>
      <c r="I57" t="s">
        <v>436</v>
      </c>
    </row>
    <row r="58" spans="1:10">
      <c r="A58">
        <v>6</v>
      </c>
      <c r="B58" t="s">
        <v>364</v>
      </c>
      <c r="C58" t="s">
        <v>419</v>
      </c>
      <c r="D58" t="s">
        <v>366</v>
      </c>
      <c r="E58" t="s">
        <v>424</v>
      </c>
      <c r="F58" t="s">
        <v>469</v>
      </c>
      <c r="G58" t="s">
        <v>470</v>
      </c>
      <c r="H58" t="s">
        <v>424</v>
      </c>
      <c r="I58" t="s">
        <v>442</v>
      </c>
    </row>
    <row r="59" spans="1:10">
      <c r="A59">
        <v>6</v>
      </c>
      <c r="B59" t="s">
        <v>471</v>
      </c>
      <c r="C59" t="s">
        <v>472</v>
      </c>
      <c r="D59" t="s">
        <v>279</v>
      </c>
      <c r="E59" t="s">
        <v>473</v>
      </c>
      <c r="F59" t="s">
        <v>474</v>
      </c>
      <c r="G59" t="s">
        <v>475</v>
      </c>
      <c r="H59" t="s">
        <v>424</v>
      </c>
      <c r="I59" t="s">
        <v>476</v>
      </c>
    </row>
    <row r="60" spans="1:10">
      <c r="A60">
        <v>6</v>
      </c>
      <c r="B60" t="s">
        <v>284</v>
      </c>
      <c r="C60" t="s">
        <v>285</v>
      </c>
      <c r="D60" t="s">
        <v>286</v>
      </c>
      <c r="E60" t="s">
        <v>408</v>
      </c>
      <c r="F60" t="s">
        <v>408</v>
      </c>
      <c r="G60" t="s">
        <v>5</v>
      </c>
      <c r="H60" t="s">
        <v>424</v>
      </c>
      <c r="I60" t="s">
        <v>477</v>
      </c>
      <c r="J60" t="s">
        <v>478</v>
      </c>
    </row>
    <row r="61" spans="1:10">
      <c r="A61">
        <v>6</v>
      </c>
      <c r="B61" t="s">
        <v>426</v>
      </c>
      <c r="C61" t="s">
        <v>427</v>
      </c>
      <c r="D61" t="s">
        <v>428</v>
      </c>
      <c r="E61" t="s">
        <v>430</v>
      </c>
      <c r="F61" t="s">
        <v>430</v>
      </c>
      <c r="G61" t="s">
        <v>5</v>
      </c>
      <c r="H61" t="s">
        <v>424</v>
      </c>
      <c r="I61" t="s">
        <v>455</v>
      </c>
      <c r="J61" t="s">
        <v>478</v>
      </c>
    </row>
    <row r="62" spans="1:10">
      <c r="A62">
        <v>7</v>
      </c>
      <c r="B62" t="s">
        <v>379</v>
      </c>
      <c r="C62" t="s">
        <v>380</v>
      </c>
      <c r="D62" t="s">
        <v>381</v>
      </c>
      <c r="E62" t="s">
        <v>457</v>
      </c>
      <c r="F62" t="s">
        <v>479</v>
      </c>
      <c r="G62" t="s">
        <v>480</v>
      </c>
      <c r="H62" t="s">
        <v>311</v>
      </c>
      <c r="I62" t="s">
        <v>481</v>
      </c>
    </row>
    <row r="63" spans="1:10">
      <c r="A63">
        <v>7</v>
      </c>
      <c r="B63" t="s">
        <v>320</v>
      </c>
      <c r="C63" t="s">
        <v>321</v>
      </c>
      <c r="D63" t="s">
        <v>322</v>
      </c>
      <c r="E63" t="s">
        <v>323</v>
      </c>
      <c r="F63" t="s">
        <v>323</v>
      </c>
      <c r="G63" t="s">
        <v>5</v>
      </c>
      <c r="H63" t="s">
        <v>311</v>
      </c>
      <c r="I63" t="s">
        <v>456</v>
      </c>
    </row>
    <row r="64" spans="1:10">
      <c r="A64">
        <v>7</v>
      </c>
      <c r="B64" t="s">
        <v>305</v>
      </c>
      <c r="C64" t="s">
        <v>306</v>
      </c>
      <c r="D64" t="s">
        <v>307</v>
      </c>
      <c r="E64" t="s">
        <v>464</v>
      </c>
      <c r="F64" t="s">
        <v>482</v>
      </c>
      <c r="G64" t="s">
        <v>483</v>
      </c>
      <c r="H64" t="s">
        <v>311</v>
      </c>
      <c r="I64" t="s">
        <v>484</v>
      </c>
    </row>
    <row r="65" spans="1:10">
      <c r="A65">
        <v>7</v>
      </c>
      <c r="B65" t="s">
        <v>298</v>
      </c>
      <c r="C65" t="s">
        <v>413</v>
      </c>
      <c r="D65" t="s">
        <v>366</v>
      </c>
      <c r="E65" t="s">
        <v>467</v>
      </c>
      <c r="F65" t="s">
        <v>485</v>
      </c>
      <c r="G65" t="s">
        <v>486</v>
      </c>
      <c r="H65" t="s">
        <v>311</v>
      </c>
      <c r="I65" t="s">
        <v>463</v>
      </c>
    </row>
    <row r="66" spans="1:10">
      <c r="A66">
        <v>7</v>
      </c>
      <c r="B66" t="s">
        <v>364</v>
      </c>
      <c r="C66" t="s">
        <v>419</v>
      </c>
      <c r="D66" t="s">
        <v>428</v>
      </c>
      <c r="E66" t="s">
        <v>469</v>
      </c>
      <c r="F66" t="s">
        <v>487</v>
      </c>
      <c r="G66" t="s">
        <v>488</v>
      </c>
      <c r="H66" t="s">
        <v>311</v>
      </c>
      <c r="I66" t="s">
        <v>489</v>
      </c>
    </row>
    <row r="67" spans="1:10">
      <c r="A67">
        <v>7</v>
      </c>
      <c r="B67" t="s">
        <v>490</v>
      </c>
      <c r="C67" t="s">
        <v>491</v>
      </c>
      <c r="D67" t="s">
        <v>293</v>
      </c>
      <c r="E67" t="s">
        <v>492</v>
      </c>
      <c r="F67" t="s">
        <v>493</v>
      </c>
      <c r="G67" t="s">
        <v>494</v>
      </c>
      <c r="H67" t="s">
        <v>424</v>
      </c>
      <c r="I67" t="s">
        <v>495</v>
      </c>
    </row>
    <row r="68" spans="1:10">
      <c r="A68">
        <v>7</v>
      </c>
      <c r="B68" t="s">
        <v>277</v>
      </c>
      <c r="C68" t="s">
        <v>278</v>
      </c>
      <c r="D68" t="s">
        <v>279</v>
      </c>
      <c r="E68" t="s">
        <v>402</v>
      </c>
      <c r="F68" t="s">
        <v>402</v>
      </c>
      <c r="G68" t="s">
        <v>5</v>
      </c>
      <c r="H68" t="s">
        <v>424</v>
      </c>
      <c r="I68" t="s">
        <v>496</v>
      </c>
    </row>
    <row r="69" spans="1:10">
      <c r="A69">
        <v>7</v>
      </c>
      <c r="B69" t="s">
        <v>450</v>
      </c>
      <c r="C69" t="s">
        <v>451</v>
      </c>
      <c r="D69" t="s">
        <v>293</v>
      </c>
      <c r="E69" t="s">
        <v>497</v>
      </c>
      <c r="F69" t="s">
        <v>498</v>
      </c>
      <c r="G69" t="s">
        <v>499</v>
      </c>
      <c r="H69" t="s">
        <v>424</v>
      </c>
      <c r="I69" t="s">
        <v>500</v>
      </c>
    </row>
    <row r="70" spans="1:10">
      <c r="A70">
        <v>7</v>
      </c>
      <c r="B70" t="s">
        <v>284</v>
      </c>
      <c r="C70" t="s">
        <v>285</v>
      </c>
      <c r="D70" t="s">
        <v>286</v>
      </c>
      <c r="E70" t="s">
        <v>408</v>
      </c>
      <c r="F70" t="s">
        <v>408</v>
      </c>
      <c r="G70" t="s">
        <v>5</v>
      </c>
      <c r="H70" t="s">
        <v>424</v>
      </c>
      <c r="I70" t="s">
        <v>445</v>
      </c>
      <c r="J70" t="s">
        <v>478</v>
      </c>
    </row>
    <row r="71" spans="1:10">
      <c r="A71">
        <v>7</v>
      </c>
      <c r="B71" t="s">
        <v>426</v>
      </c>
      <c r="C71" t="s">
        <v>427</v>
      </c>
      <c r="D71" t="s">
        <v>271</v>
      </c>
      <c r="E71" t="s">
        <v>430</v>
      </c>
      <c r="F71" t="s">
        <v>430</v>
      </c>
      <c r="G71" t="s">
        <v>5</v>
      </c>
      <c r="H71" t="s">
        <v>424</v>
      </c>
      <c r="I71" t="s">
        <v>501</v>
      </c>
      <c r="J71" t="s">
        <v>478</v>
      </c>
    </row>
    <row r="72" spans="1:10">
      <c r="A72">
        <v>8</v>
      </c>
      <c r="B72" t="s">
        <v>320</v>
      </c>
      <c r="C72" t="s">
        <v>321</v>
      </c>
      <c r="D72" t="s">
        <v>322</v>
      </c>
      <c r="E72" t="s">
        <v>323</v>
      </c>
      <c r="F72" t="s">
        <v>323</v>
      </c>
      <c r="G72" t="s">
        <v>5</v>
      </c>
      <c r="H72" t="s">
        <v>311</v>
      </c>
      <c r="I72" t="s">
        <v>481</v>
      </c>
    </row>
    <row r="73" spans="1:10">
      <c r="A73">
        <v>8</v>
      </c>
      <c r="B73" t="s">
        <v>277</v>
      </c>
      <c r="C73" t="s">
        <v>278</v>
      </c>
      <c r="D73" t="s">
        <v>279</v>
      </c>
      <c r="E73" t="s">
        <v>402</v>
      </c>
      <c r="F73" t="s">
        <v>402</v>
      </c>
      <c r="G73" t="s">
        <v>5</v>
      </c>
      <c r="H73" t="s">
        <v>424</v>
      </c>
      <c r="I73" t="s">
        <v>463</v>
      </c>
    </row>
    <row r="74" spans="1:10">
      <c r="A74">
        <v>8</v>
      </c>
      <c r="B74" t="s">
        <v>379</v>
      </c>
      <c r="C74" t="s">
        <v>380</v>
      </c>
      <c r="D74" t="s">
        <v>381</v>
      </c>
      <c r="E74" t="s">
        <v>479</v>
      </c>
      <c r="F74" t="s">
        <v>502</v>
      </c>
      <c r="G74" t="s">
        <v>503</v>
      </c>
      <c r="H74" t="s">
        <v>424</v>
      </c>
      <c r="I74" t="s">
        <v>504</v>
      </c>
    </row>
    <row r="75" spans="1:10">
      <c r="A75">
        <v>8</v>
      </c>
      <c r="B75" t="s">
        <v>284</v>
      </c>
      <c r="C75" t="s">
        <v>285</v>
      </c>
      <c r="D75" t="s">
        <v>286</v>
      </c>
      <c r="E75" t="s">
        <v>408</v>
      </c>
      <c r="F75" t="s">
        <v>408</v>
      </c>
      <c r="G75" t="s">
        <v>5</v>
      </c>
      <c r="H75" t="s">
        <v>424</v>
      </c>
      <c r="I75" t="s">
        <v>495</v>
      </c>
    </row>
    <row r="76" spans="1:10">
      <c r="A76">
        <v>8</v>
      </c>
      <c r="B76" t="s">
        <v>298</v>
      </c>
      <c r="C76" t="s">
        <v>413</v>
      </c>
      <c r="D76" t="s">
        <v>366</v>
      </c>
      <c r="E76" t="s">
        <v>485</v>
      </c>
      <c r="F76" t="s">
        <v>505</v>
      </c>
      <c r="G76" t="s">
        <v>222</v>
      </c>
      <c r="H76" t="s">
        <v>424</v>
      </c>
      <c r="I76" t="s">
        <v>496</v>
      </c>
    </row>
    <row r="77" spans="1:10">
      <c r="A77">
        <v>8</v>
      </c>
      <c r="B77" t="s">
        <v>426</v>
      </c>
      <c r="C77" t="s">
        <v>427</v>
      </c>
      <c r="D77" t="s">
        <v>271</v>
      </c>
      <c r="E77" t="s">
        <v>430</v>
      </c>
      <c r="F77" t="s">
        <v>430</v>
      </c>
      <c r="G77" t="s">
        <v>5</v>
      </c>
      <c r="H77" t="s">
        <v>424</v>
      </c>
      <c r="I77" t="s">
        <v>506</v>
      </c>
    </row>
    <row r="78" spans="1:10">
      <c r="A78">
        <v>8</v>
      </c>
      <c r="B78" t="s">
        <v>507</v>
      </c>
      <c r="C78" t="s">
        <v>508</v>
      </c>
      <c r="D78" t="s">
        <v>509</v>
      </c>
      <c r="E78" t="s">
        <v>510</v>
      </c>
      <c r="F78" t="s">
        <v>511</v>
      </c>
      <c r="G78" t="s">
        <v>512</v>
      </c>
      <c r="H78" t="s">
        <v>424</v>
      </c>
      <c r="I78" t="s">
        <v>513</v>
      </c>
    </row>
    <row r="79" spans="1:10">
      <c r="A79">
        <v>8</v>
      </c>
      <c r="B79" t="s">
        <v>325</v>
      </c>
      <c r="C79" t="s">
        <v>514</v>
      </c>
      <c r="D79" t="s">
        <v>315</v>
      </c>
      <c r="E79" t="s">
        <v>515</v>
      </c>
      <c r="F79" t="s">
        <v>516</v>
      </c>
      <c r="G79" t="s">
        <v>517</v>
      </c>
      <c r="H79" t="s">
        <v>424</v>
      </c>
      <c r="I79" t="s">
        <v>518</v>
      </c>
    </row>
    <row r="80" spans="1:10">
      <c r="A80">
        <v>8</v>
      </c>
      <c r="B80" t="s">
        <v>471</v>
      </c>
      <c r="C80" t="s">
        <v>472</v>
      </c>
      <c r="D80" t="s">
        <v>279</v>
      </c>
      <c r="E80" t="s">
        <v>519</v>
      </c>
      <c r="F80" t="s">
        <v>520</v>
      </c>
      <c r="G80" t="s">
        <v>521</v>
      </c>
      <c r="H80" t="s">
        <v>424</v>
      </c>
      <c r="I80" t="s">
        <v>522</v>
      </c>
    </row>
    <row r="81" spans="1:10">
      <c r="A81">
        <v>8</v>
      </c>
      <c r="B81" t="s">
        <v>364</v>
      </c>
      <c r="C81" t="s">
        <v>419</v>
      </c>
      <c r="D81" t="s">
        <v>428</v>
      </c>
      <c r="E81" t="s">
        <v>487</v>
      </c>
      <c r="F81" t="s">
        <v>505</v>
      </c>
      <c r="G81" t="s">
        <v>523</v>
      </c>
      <c r="H81" t="s">
        <v>524</v>
      </c>
      <c r="I81" t="s">
        <v>525</v>
      </c>
      <c r="J81" t="s">
        <v>478</v>
      </c>
    </row>
    <row r="82" spans="1:10">
      <c r="A82">
        <v>9</v>
      </c>
      <c r="B82" t="s">
        <v>320</v>
      </c>
      <c r="C82" t="s">
        <v>321</v>
      </c>
      <c r="D82" t="s">
        <v>322</v>
      </c>
      <c r="E82" t="s">
        <v>323</v>
      </c>
      <c r="F82" t="s">
        <v>323</v>
      </c>
      <c r="G82" t="s">
        <v>5</v>
      </c>
      <c r="H82" t="s">
        <v>311</v>
      </c>
      <c r="I82" t="s">
        <v>481</v>
      </c>
    </row>
    <row r="83" spans="1:10">
      <c r="A83">
        <v>9</v>
      </c>
      <c r="B83" t="s">
        <v>277</v>
      </c>
      <c r="C83" t="s">
        <v>278</v>
      </c>
      <c r="D83" t="s">
        <v>279</v>
      </c>
      <c r="E83" t="s">
        <v>402</v>
      </c>
      <c r="F83" t="s">
        <v>402</v>
      </c>
      <c r="G83" t="s">
        <v>5</v>
      </c>
      <c r="H83" t="s">
        <v>424</v>
      </c>
      <c r="I83" t="s">
        <v>526</v>
      </c>
    </row>
    <row r="84" spans="1:10">
      <c r="A84">
        <v>9</v>
      </c>
      <c r="B84" t="s">
        <v>379</v>
      </c>
      <c r="C84" t="s">
        <v>380</v>
      </c>
      <c r="D84" t="s">
        <v>381</v>
      </c>
      <c r="E84" t="s">
        <v>502</v>
      </c>
      <c r="F84" t="s">
        <v>527</v>
      </c>
      <c r="G84" t="s">
        <v>528</v>
      </c>
      <c r="H84" t="s">
        <v>424</v>
      </c>
      <c r="I84" t="s">
        <v>529</v>
      </c>
    </row>
    <row r="85" spans="1:10">
      <c r="A85">
        <v>9</v>
      </c>
      <c r="B85" t="s">
        <v>284</v>
      </c>
      <c r="C85" t="s">
        <v>285</v>
      </c>
      <c r="D85" t="s">
        <v>286</v>
      </c>
      <c r="E85" t="s">
        <v>408</v>
      </c>
      <c r="F85" t="s">
        <v>408</v>
      </c>
      <c r="G85" t="s">
        <v>5</v>
      </c>
      <c r="H85" t="s">
        <v>424</v>
      </c>
      <c r="I85" t="s">
        <v>530</v>
      </c>
    </row>
    <row r="86" spans="1:10">
      <c r="A86">
        <v>9</v>
      </c>
      <c r="B86" t="s">
        <v>426</v>
      </c>
      <c r="C86" t="s">
        <v>427</v>
      </c>
      <c r="D86" t="s">
        <v>271</v>
      </c>
      <c r="E86" t="s">
        <v>430</v>
      </c>
      <c r="F86" t="s">
        <v>430</v>
      </c>
      <c r="G86" t="s">
        <v>5</v>
      </c>
      <c r="H86" t="s">
        <v>424</v>
      </c>
      <c r="I86" t="s">
        <v>531</v>
      </c>
    </row>
    <row r="87" spans="1:10">
      <c r="A87">
        <v>9</v>
      </c>
      <c r="B87" t="s">
        <v>325</v>
      </c>
      <c r="C87" t="s">
        <v>514</v>
      </c>
      <c r="D87" t="s">
        <v>315</v>
      </c>
      <c r="E87" t="s">
        <v>516</v>
      </c>
      <c r="F87" t="s">
        <v>532</v>
      </c>
      <c r="G87" t="s">
        <v>533</v>
      </c>
      <c r="H87" t="s">
        <v>524</v>
      </c>
      <c r="I87" t="s">
        <v>534</v>
      </c>
    </row>
    <row r="88" spans="1:10">
      <c r="A88">
        <v>9</v>
      </c>
      <c r="B88" t="s">
        <v>291</v>
      </c>
      <c r="C88" t="s">
        <v>292</v>
      </c>
      <c r="D88" t="s">
        <v>271</v>
      </c>
      <c r="E88" t="s">
        <v>535</v>
      </c>
      <c r="F88" t="s">
        <v>536</v>
      </c>
      <c r="G88" t="s">
        <v>537</v>
      </c>
      <c r="H88" t="s">
        <v>524</v>
      </c>
      <c r="I88" t="s">
        <v>538</v>
      </c>
    </row>
    <row r="89" spans="1:10">
      <c r="A89">
        <v>9</v>
      </c>
      <c r="B89" t="s">
        <v>471</v>
      </c>
      <c r="C89" t="s">
        <v>539</v>
      </c>
      <c r="D89" t="s">
        <v>279</v>
      </c>
      <c r="E89" t="s">
        <v>520</v>
      </c>
      <c r="F89" t="s">
        <v>540</v>
      </c>
      <c r="G89" t="s">
        <v>541</v>
      </c>
      <c r="H89" t="s">
        <v>524</v>
      </c>
      <c r="I89" t="s">
        <v>542</v>
      </c>
    </row>
    <row r="90" spans="1:10">
      <c r="A90">
        <v>9</v>
      </c>
      <c r="B90" t="s">
        <v>543</v>
      </c>
      <c r="C90" t="s">
        <v>544</v>
      </c>
      <c r="D90" t="s">
        <v>293</v>
      </c>
      <c r="E90" t="s">
        <v>545</v>
      </c>
      <c r="F90" t="s">
        <v>546</v>
      </c>
      <c r="G90" t="s">
        <v>547</v>
      </c>
      <c r="H90" t="s">
        <v>524</v>
      </c>
      <c r="I90" t="s">
        <v>548</v>
      </c>
    </row>
    <row r="91" spans="1:10">
      <c r="A91">
        <v>9</v>
      </c>
      <c r="B91" t="s">
        <v>549</v>
      </c>
      <c r="C91" t="s">
        <v>550</v>
      </c>
      <c r="D91" t="s">
        <v>381</v>
      </c>
      <c r="E91" t="s">
        <v>551</v>
      </c>
      <c r="F91" t="s">
        <v>552</v>
      </c>
      <c r="G91" t="s">
        <v>553</v>
      </c>
      <c r="H91" t="s">
        <v>524</v>
      </c>
      <c r="I91" t="s">
        <v>554</v>
      </c>
    </row>
    <row r="92" spans="1:10">
      <c r="A92">
        <v>10</v>
      </c>
      <c r="B92" t="s">
        <v>320</v>
      </c>
      <c r="C92" t="s">
        <v>321</v>
      </c>
      <c r="D92" t="s">
        <v>322</v>
      </c>
      <c r="E92" t="s">
        <v>323</v>
      </c>
      <c r="F92" t="s">
        <v>323</v>
      </c>
      <c r="G92" t="s">
        <v>5</v>
      </c>
      <c r="H92" t="s">
        <v>311</v>
      </c>
      <c r="I92" t="s">
        <v>555</v>
      </c>
    </row>
    <row r="93" spans="1:10">
      <c r="A93">
        <v>10</v>
      </c>
      <c r="B93" t="s">
        <v>277</v>
      </c>
      <c r="C93" t="s">
        <v>278</v>
      </c>
      <c r="D93" t="s">
        <v>279</v>
      </c>
      <c r="E93" t="s">
        <v>402</v>
      </c>
      <c r="F93" t="s">
        <v>402</v>
      </c>
      <c r="G93" t="s">
        <v>5</v>
      </c>
      <c r="H93" t="s">
        <v>424</v>
      </c>
      <c r="I93" t="s">
        <v>556</v>
      </c>
    </row>
    <row r="94" spans="1:10">
      <c r="A94">
        <v>10</v>
      </c>
      <c r="B94" t="s">
        <v>379</v>
      </c>
      <c r="C94" t="s">
        <v>380</v>
      </c>
      <c r="D94" t="s">
        <v>381</v>
      </c>
      <c r="E94" t="s">
        <v>527</v>
      </c>
      <c r="F94" t="s">
        <v>557</v>
      </c>
      <c r="G94" t="s">
        <v>558</v>
      </c>
      <c r="H94" t="s">
        <v>424</v>
      </c>
      <c r="I94" t="s">
        <v>559</v>
      </c>
    </row>
    <row r="95" spans="1:10">
      <c r="A95">
        <v>10</v>
      </c>
      <c r="B95" t="s">
        <v>560</v>
      </c>
      <c r="C95" t="s">
        <v>561</v>
      </c>
      <c r="D95" t="s">
        <v>322</v>
      </c>
      <c r="E95" t="s">
        <v>562</v>
      </c>
      <c r="F95" t="s">
        <v>563</v>
      </c>
      <c r="G95" t="s">
        <v>564</v>
      </c>
      <c r="H95" t="s">
        <v>424</v>
      </c>
      <c r="I95" t="s">
        <v>565</v>
      </c>
    </row>
    <row r="96" spans="1:10">
      <c r="A96">
        <v>10</v>
      </c>
      <c r="B96" t="s">
        <v>471</v>
      </c>
      <c r="C96" t="s">
        <v>539</v>
      </c>
      <c r="D96" t="s">
        <v>279</v>
      </c>
      <c r="E96" t="s">
        <v>540</v>
      </c>
      <c r="F96" t="s">
        <v>566</v>
      </c>
      <c r="G96" t="s">
        <v>567</v>
      </c>
      <c r="H96" t="s">
        <v>524</v>
      </c>
      <c r="I96" t="s">
        <v>568</v>
      </c>
    </row>
    <row r="97" spans="1:9">
      <c r="A97">
        <v>10</v>
      </c>
      <c r="B97" t="s">
        <v>291</v>
      </c>
      <c r="C97" t="s">
        <v>292</v>
      </c>
      <c r="D97" t="s">
        <v>271</v>
      </c>
      <c r="E97" t="s">
        <v>536</v>
      </c>
      <c r="F97" t="s">
        <v>569</v>
      </c>
      <c r="G97" t="s">
        <v>570</v>
      </c>
      <c r="H97" t="s">
        <v>524</v>
      </c>
      <c r="I97" t="s">
        <v>397</v>
      </c>
    </row>
    <row r="98" spans="1:9">
      <c r="A98">
        <v>11</v>
      </c>
      <c r="B98" t="s">
        <v>320</v>
      </c>
      <c r="C98" t="s">
        <v>321</v>
      </c>
      <c r="D98" t="s">
        <v>322</v>
      </c>
      <c r="E98" t="s">
        <v>323</v>
      </c>
      <c r="F98" t="s">
        <v>323</v>
      </c>
      <c r="G98" t="s">
        <v>5</v>
      </c>
      <c r="H98" t="s">
        <v>311</v>
      </c>
      <c r="I98" t="s">
        <v>571</v>
      </c>
    </row>
    <row r="99" spans="1:9">
      <c r="A99">
        <v>11</v>
      </c>
      <c r="B99" t="s">
        <v>379</v>
      </c>
      <c r="C99" t="s">
        <v>380</v>
      </c>
      <c r="D99" t="s">
        <v>381</v>
      </c>
      <c r="E99" t="s">
        <v>557</v>
      </c>
      <c r="F99" t="s">
        <v>572</v>
      </c>
      <c r="G99" t="s">
        <v>573</v>
      </c>
      <c r="H99" t="s">
        <v>311</v>
      </c>
      <c r="I99" t="s">
        <v>555</v>
      </c>
    </row>
    <row r="100" spans="1:9">
      <c r="A100">
        <v>11</v>
      </c>
      <c r="B100" t="s">
        <v>277</v>
      </c>
      <c r="C100" t="s">
        <v>278</v>
      </c>
      <c r="D100" t="s">
        <v>279</v>
      </c>
      <c r="E100" t="s">
        <v>402</v>
      </c>
      <c r="F100" t="s">
        <v>402</v>
      </c>
      <c r="G100" t="s">
        <v>5</v>
      </c>
      <c r="H100" t="s">
        <v>424</v>
      </c>
      <c r="I100" t="s">
        <v>574</v>
      </c>
    </row>
    <row r="101" spans="1:9">
      <c r="A101">
        <v>11</v>
      </c>
      <c r="B101" t="s">
        <v>291</v>
      </c>
      <c r="C101" t="s">
        <v>292</v>
      </c>
      <c r="D101" t="s">
        <v>271</v>
      </c>
      <c r="E101" t="s">
        <v>569</v>
      </c>
      <c r="F101" t="s">
        <v>575</v>
      </c>
      <c r="G101" t="s">
        <v>576</v>
      </c>
      <c r="H101" t="s">
        <v>424</v>
      </c>
      <c r="I101" t="s">
        <v>577</v>
      </c>
    </row>
    <row r="102" spans="1:9">
      <c r="A102">
        <v>11</v>
      </c>
      <c r="B102" t="s">
        <v>549</v>
      </c>
      <c r="C102" t="s">
        <v>550</v>
      </c>
      <c r="D102" t="s">
        <v>381</v>
      </c>
      <c r="E102" t="s">
        <v>578</v>
      </c>
      <c r="F102" t="s">
        <v>579</v>
      </c>
      <c r="G102" t="s">
        <v>580</v>
      </c>
      <c r="H102" t="s">
        <v>424</v>
      </c>
      <c r="I102" t="s">
        <v>559</v>
      </c>
    </row>
    <row r="103" spans="1:9">
      <c r="A103">
        <v>11</v>
      </c>
      <c r="B103" t="s">
        <v>581</v>
      </c>
      <c r="C103" t="s">
        <v>582</v>
      </c>
      <c r="D103" t="s">
        <v>428</v>
      </c>
      <c r="E103" t="s">
        <v>583</v>
      </c>
      <c r="F103" t="s">
        <v>584</v>
      </c>
      <c r="G103" t="s">
        <v>585</v>
      </c>
      <c r="H103" t="s">
        <v>424</v>
      </c>
      <c r="I103" t="s">
        <v>586</v>
      </c>
    </row>
    <row r="104" spans="1:9">
      <c r="A104">
        <v>11</v>
      </c>
      <c r="B104" t="s">
        <v>560</v>
      </c>
      <c r="C104" t="s">
        <v>561</v>
      </c>
      <c r="D104" t="s">
        <v>322</v>
      </c>
      <c r="E104" t="s">
        <v>563</v>
      </c>
      <c r="F104" t="s">
        <v>587</v>
      </c>
      <c r="G104" t="s">
        <v>588</v>
      </c>
      <c r="H104" t="s">
        <v>424</v>
      </c>
      <c r="I104" t="s">
        <v>531</v>
      </c>
    </row>
    <row r="105" spans="1:9">
      <c r="A105">
        <v>11</v>
      </c>
      <c r="B105" t="s">
        <v>589</v>
      </c>
      <c r="C105" t="s">
        <v>590</v>
      </c>
      <c r="D105" t="s">
        <v>322</v>
      </c>
      <c r="E105" t="s">
        <v>591</v>
      </c>
      <c r="F105" t="s">
        <v>592</v>
      </c>
      <c r="G105" t="s">
        <v>593</v>
      </c>
      <c r="H105" t="s">
        <v>524</v>
      </c>
      <c r="I105" t="s">
        <v>324</v>
      </c>
    </row>
    <row r="106" spans="1:9">
      <c r="A106">
        <v>11</v>
      </c>
      <c r="B106" t="s">
        <v>594</v>
      </c>
      <c r="C106" t="s">
        <v>595</v>
      </c>
      <c r="D106" t="s">
        <v>307</v>
      </c>
      <c r="E106" t="s">
        <v>596</v>
      </c>
      <c r="F106" t="s">
        <v>597</v>
      </c>
      <c r="G106" t="s">
        <v>598</v>
      </c>
      <c r="H106" t="s">
        <v>524</v>
      </c>
      <c r="I106" t="s">
        <v>599</v>
      </c>
    </row>
    <row r="107" spans="1:9">
      <c r="A107">
        <v>11</v>
      </c>
      <c r="B107" t="s">
        <v>600</v>
      </c>
      <c r="C107" t="s">
        <v>601</v>
      </c>
      <c r="D107" t="s">
        <v>279</v>
      </c>
      <c r="E107" t="s">
        <v>602</v>
      </c>
      <c r="F107" t="s">
        <v>603</v>
      </c>
      <c r="G107" t="s">
        <v>604</v>
      </c>
      <c r="H107" t="s">
        <v>524</v>
      </c>
      <c r="I107" t="s">
        <v>534</v>
      </c>
    </row>
    <row r="108" spans="1:9">
      <c r="A108">
        <v>12</v>
      </c>
      <c r="B108" t="s">
        <v>320</v>
      </c>
      <c r="C108" t="s">
        <v>321</v>
      </c>
      <c r="D108" t="s">
        <v>322</v>
      </c>
      <c r="E108" t="s">
        <v>323</v>
      </c>
      <c r="F108" t="s">
        <v>323</v>
      </c>
      <c r="G108" t="s">
        <v>5</v>
      </c>
      <c r="H108" t="s">
        <v>311</v>
      </c>
      <c r="I108" t="s">
        <v>571</v>
      </c>
    </row>
    <row r="109" spans="1:9">
      <c r="A109">
        <v>12</v>
      </c>
      <c r="B109" t="s">
        <v>379</v>
      </c>
      <c r="C109" t="s">
        <v>380</v>
      </c>
      <c r="D109" t="s">
        <v>381</v>
      </c>
      <c r="E109" t="s">
        <v>572</v>
      </c>
      <c r="F109" t="s">
        <v>605</v>
      </c>
      <c r="G109" t="s">
        <v>606</v>
      </c>
      <c r="H109" t="s">
        <v>311</v>
      </c>
      <c r="I109" t="s">
        <v>555</v>
      </c>
    </row>
    <row r="110" spans="1:9">
      <c r="A110">
        <v>12</v>
      </c>
      <c r="B110" t="s">
        <v>277</v>
      </c>
      <c r="C110" t="s">
        <v>278</v>
      </c>
      <c r="D110" t="s">
        <v>279</v>
      </c>
      <c r="E110" t="s">
        <v>402</v>
      </c>
      <c r="F110" t="s">
        <v>402</v>
      </c>
      <c r="G110" t="s">
        <v>5</v>
      </c>
      <c r="H110" t="s">
        <v>424</v>
      </c>
      <c r="I110" t="s">
        <v>607</v>
      </c>
    </row>
    <row r="111" spans="1:9">
      <c r="A111">
        <v>12</v>
      </c>
      <c r="B111" t="s">
        <v>560</v>
      </c>
      <c r="C111" t="s">
        <v>561</v>
      </c>
      <c r="D111" t="s">
        <v>322</v>
      </c>
      <c r="E111" t="s">
        <v>587</v>
      </c>
      <c r="F111" t="s">
        <v>608</v>
      </c>
      <c r="G111" t="s">
        <v>609</v>
      </c>
      <c r="H111" t="s">
        <v>424</v>
      </c>
      <c r="I111" t="s">
        <v>610</v>
      </c>
    </row>
    <row r="112" spans="1:9">
      <c r="A112">
        <v>12</v>
      </c>
      <c r="B112" t="s">
        <v>549</v>
      </c>
      <c r="C112" t="s">
        <v>550</v>
      </c>
      <c r="D112" t="s">
        <v>381</v>
      </c>
      <c r="E112" t="s">
        <v>579</v>
      </c>
      <c r="F112" t="s">
        <v>611</v>
      </c>
      <c r="G112" t="s">
        <v>612</v>
      </c>
      <c r="H112" t="s">
        <v>424</v>
      </c>
      <c r="I112" t="s">
        <v>613</v>
      </c>
    </row>
    <row r="113" spans="1:9">
      <c r="A113">
        <v>12</v>
      </c>
      <c r="B113" t="s">
        <v>614</v>
      </c>
      <c r="C113" t="s">
        <v>615</v>
      </c>
      <c r="D113" t="s">
        <v>286</v>
      </c>
      <c r="E113" t="s">
        <v>616</v>
      </c>
      <c r="F113" t="s">
        <v>617</v>
      </c>
      <c r="G113" t="s">
        <v>618</v>
      </c>
      <c r="H113" t="s">
        <v>424</v>
      </c>
      <c r="I113" t="s">
        <v>559</v>
      </c>
    </row>
    <row r="114" spans="1:9">
      <c r="A114">
        <v>12</v>
      </c>
      <c r="B114" t="s">
        <v>619</v>
      </c>
      <c r="C114" t="s">
        <v>620</v>
      </c>
      <c r="D114" t="s">
        <v>621</v>
      </c>
      <c r="E114" t="s">
        <v>622</v>
      </c>
      <c r="F114" t="s">
        <v>545</v>
      </c>
      <c r="G114" t="s">
        <v>623</v>
      </c>
      <c r="H114" t="s">
        <v>424</v>
      </c>
      <c r="I114" t="s">
        <v>624</v>
      </c>
    </row>
    <row r="115" spans="1:9">
      <c r="A115">
        <v>12</v>
      </c>
      <c r="B115" t="s">
        <v>291</v>
      </c>
      <c r="C115" t="s">
        <v>292</v>
      </c>
      <c r="D115" t="s">
        <v>271</v>
      </c>
      <c r="E115" t="s">
        <v>575</v>
      </c>
      <c r="F115" t="s">
        <v>625</v>
      </c>
      <c r="G115" t="s">
        <v>626</v>
      </c>
      <c r="H115" t="s">
        <v>424</v>
      </c>
      <c r="I115" t="s">
        <v>312</v>
      </c>
    </row>
    <row r="116" spans="1:9">
      <c r="A116">
        <v>12</v>
      </c>
      <c r="B116" t="s">
        <v>354</v>
      </c>
      <c r="C116" t="s">
        <v>627</v>
      </c>
      <c r="D116" t="s">
        <v>356</v>
      </c>
      <c r="E116" t="s">
        <v>628</v>
      </c>
      <c r="F116" t="s">
        <v>629</v>
      </c>
      <c r="G116" t="s">
        <v>630</v>
      </c>
      <c r="H116" t="s">
        <v>424</v>
      </c>
      <c r="I116" t="s">
        <v>353</v>
      </c>
    </row>
    <row r="117" spans="1:9">
      <c r="A117">
        <v>12</v>
      </c>
      <c r="B117" t="s">
        <v>581</v>
      </c>
      <c r="C117" t="s">
        <v>582</v>
      </c>
      <c r="D117" t="s">
        <v>428</v>
      </c>
      <c r="E117" t="s">
        <v>584</v>
      </c>
      <c r="F117" t="s">
        <v>631</v>
      </c>
      <c r="G117" t="s">
        <v>632</v>
      </c>
      <c r="H117" t="s">
        <v>424</v>
      </c>
      <c r="I117" t="s">
        <v>360</v>
      </c>
    </row>
    <row r="118" spans="1:9">
      <c r="A118">
        <v>13</v>
      </c>
      <c r="B118" t="s">
        <v>320</v>
      </c>
      <c r="C118" t="s">
        <v>321</v>
      </c>
      <c r="D118" t="s">
        <v>322</v>
      </c>
      <c r="E118" t="s">
        <v>323</v>
      </c>
      <c r="F118" t="s">
        <v>323</v>
      </c>
      <c r="G118" t="s">
        <v>5</v>
      </c>
      <c r="H118" t="s">
        <v>311</v>
      </c>
      <c r="I118" t="s">
        <v>571</v>
      </c>
    </row>
    <row r="119" spans="1:9">
      <c r="A119">
        <v>13</v>
      </c>
      <c r="B119" t="s">
        <v>277</v>
      </c>
      <c r="C119" t="s">
        <v>278</v>
      </c>
      <c r="D119" t="s">
        <v>279</v>
      </c>
      <c r="E119" t="s">
        <v>402</v>
      </c>
      <c r="F119" t="s">
        <v>402</v>
      </c>
      <c r="G119" t="s">
        <v>5</v>
      </c>
      <c r="H119" t="s">
        <v>424</v>
      </c>
      <c r="I119" t="s">
        <v>555</v>
      </c>
    </row>
    <row r="120" spans="1:9">
      <c r="A120">
        <v>13</v>
      </c>
      <c r="B120" t="s">
        <v>379</v>
      </c>
      <c r="C120" t="s">
        <v>380</v>
      </c>
      <c r="D120" t="s">
        <v>381</v>
      </c>
      <c r="E120" t="s">
        <v>605</v>
      </c>
      <c r="F120" t="s">
        <v>633</v>
      </c>
      <c r="G120" t="s">
        <v>634</v>
      </c>
      <c r="H120" t="s">
        <v>424</v>
      </c>
      <c r="I120" t="s">
        <v>635</v>
      </c>
    </row>
    <row r="121" spans="1:9">
      <c r="A121">
        <v>13</v>
      </c>
      <c r="B121" t="s">
        <v>636</v>
      </c>
      <c r="C121" t="s">
        <v>637</v>
      </c>
      <c r="D121" t="s">
        <v>381</v>
      </c>
      <c r="E121" t="s">
        <v>638</v>
      </c>
      <c r="F121" t="s">
        <v>639</v>
      </c>
      <c r="G121" t="s">
        <v>640</v>
      </c>
      <c r="H121" t="s">
        <v>424</v>
      </c>
      <c r="I121" t="s">
        <v>641</v>
      </c>
    </row>
    <row r="122" spans="1:9">
      <c r="A122">
        <v>13</v>
      </c>
      <c r="B122" t="s">
        <v>642</v>
      </c>
      <c r="C122" t="s">
        <v>643</v>
      </c>
      <c r="D122" t="s">
        <v>286</v>
      </c>
      <c r="E122" t="s">
        <v>644</v>
      </c>
      <c r="F122" t="s">
        <v>645</v>
      </c>
      <c r="G122" t="s">
        <v>646</v>
      </c>
      <c r="H122" t="s">
        <v>524</v>
      </c>
      <c r="I122" t="s">
        <v>350</v>
      </c>
    </row>
    <row r="123" spans="1:9">
      <c r="A123">
        <v>13</v>
      </c>
      <c r="B123" t="s">
        <v>291</v>
      </c>
      <c r="C123" t="s">
        <v>292</v>
      </c>
      <c r="D123" t="s">
        <v>271</v>
      </c>
      <c r="E123" t="s">
        <v>625</v>
      </c>
      <c r="F123" t="s">
        <v>647</v>
      </c>
      <c r="G123" t="s">
        <v>648</v>
      </c>
      <c r="H123" t="s">
        <v>524</v>
      </c>
      <c r="I123" t="s">
        <v>649</v>
      </c>
    </row>
    <row r="124" spans="1:9">
      <c r="A124">
        <v>13</v>
      </c>
      <c r="B124" t="s">
        <v>549</v>
      </c>
      <c r="C124" t="s">
        <v>550</v>
      </c>
      <c r="D124" t="s">
        <v>381</v>
      </c>
      <c r="E124" t="s">
        <v>611</v>
      </c>
      <c r="F124" t="s">
        <v>650</v>
      </c>
      <c r="G124" t="s">
        <v>651</v>
      </c>
      <c r="H124" t="s">
        <v>524</v>
      </c>
      <c r="I124" t="s">
        <v>652</v>
      </c>
    </row>
    <row r="125" spans="1:9">
      <c r="A125">
        <v>13</v>
      </c>
      <c r="B125" t="s">
        <v>354</v>
      </c>
      <c r="C125" t="s">
        <v>627</v>
      </c>
      <c r="D125" t="s">
        <v>356</v>
      </c>
      <c r="E125" t="s">
        <v>629</v>
      </c>
      <c r="F125" t="s">
        <v>653</v>
      </c>
      <c r="G125" t="s">
        <v>146</v>
      </c>
      <c r="H125" t="s">
        <v>524</v>
      </c>
      <c r="I125" t="s">
        <v>412</v>
      </c>
    </row>
    <row r="126" spans="1:9">
      <c r="A126">
        <v>13</v>
      </c>
      <c r="B126" t="s">
        <v>614</v>
      </c>
      <c r="C126" t="s">
        <v>615</v>
      </c>
      <c r="D126" t="s">
        <v>286</v>
      </c>
      <c r="E126" t="s">
        <v>617</v>
      </c>
      <c r="F126" t="s">
        <v>654</v>
      </c>
      <c r="G126" t="s">
        <v>655</v>
      </c>
      <c r="H126" t="s">
        <v>524</v>
      </c>
      <c r="I126" t="s">
        <v>439</v>
      </c>
    </row>
    <row r="127" spans="1:9">
      <c r="A127">
        <v>13</v>
      </c>
      <c r="B127" t="s">
        <v>581</v>
      </c>
      <c r="C127" t="s">
        <v>582</v>
      </c>
      <c r="D127" t="s">
        <v>428</v>
      </c>
      <c r="E127" t="s">
        <v>631</v>
      </c>
      <c r="F127" t="s">
        <v>656</v>
      </c>
      <c r="G127" t="s">
        <v>657</v>
      </c>
      <c r="H127" t="s">
        <v>524</v>
      </c>
      <c r="I127" t="s">
        <v>442</v>
      </c>
    </row>
    <row r="128" spans="1:9">
      <c r="A128">
        <v>14</v>
      </c>
      <c r="B128" t="s">
        <v>320</v>
      </c>
      <c r="C128" t="s">
        <v>321</v>
      </c>
      <c r="D128" t="s">
        <v>322</v>
      </c>
      <c r="E128" t="s">
        <v>323</v>
      </c>
      <c r="F128" t="s">
        <v>323</v>
      </c>
      <c r="G128" t="s">
        <v>5</v>
      </c>
      <c r="H128" t="s">
        <v>311</v>
      </c>
      <c r="I128" t="s">
        <v>571</v>
      </c>
    </row>
    <row r="129" spans="1:9">
      <c r="A129">
        <v>14</v>
      </c>
      <c r="B129" t="s">
        <v>379</v>
      </c>
      <c r="C129" t="s">
        <v>380</v>
      </c>
      <c r="D129" t="s">
        <v>381</v>
      </c>
      <c r="E129" t="s">
        <v>633</v>
      </c>
      <c r="F129" t="s">
        <v>658</v>
      </c>
      <c r="G129" t="s">
        <v>659</v>
      </c>
      <c r="H129" t="s">
        <v>311</v>
      </c>
      <c r="I129" t="s">
        <v>660</v>
      </c>
    </row>
    <row r="130" spans="1:9">
      <c r="A130">
        <v>14</v>
      </c>
      <c r="B130" t="s">
        <v>277</v>
      </c>
      <c r="C130" t="s">
        <v>278</v>
      </c>
      <c r="D130" t="s">
        <v>279</v>
      </c>
      <c r="E130" t="s">
        <v>402</v>
      </c>
      <c r="F130" t="s">
        <v>402</v>
      </c>
      <c r="G130" t="s">
        <v>5</v>
      </c>
      <c r="H130" t="s">
        <v>424</v>
      </c>
      <c r="I130" t="s">
        <v>661</v>
      </c>
    </row>
    <row r="131" spans="1:9">
      <c r="A131">
        <v>14</v>
      </c>
      <c r="B131" t="s">
        <v>662</v>
      </c>
      <c r="C131" t="s">
        <v>663</v>
      </c>
      <c r="D131" t="s">
        <v>664</v>
      </c>
      <c r="E131" t="s">
        <v>665</v>
      </c>
      <c r="F131" t="s">
        <v>666</v>
      </c>
      <c r="G131" t="s">
        <v>667</v>
      </c>
      <c r="H131" t="s">
        <v>424</v>
      </c>
      <c r="I131" t="s">
        <v>641</v>
      </c>
    </row>
    <row r="132" spans="1:9">
      <c r="A132">
        <v>14</v>
      </c>
      <c r="B132" t="s">
        <v>291</v>
      </c>
      <c r="C132" t="s">
        <v>292</v>
      </c>
      <c r="D132" t="s">
        <v>271</v>
      </c>
      <c r="E132" t="s">
        <v>647</v>
      </c>
      <c r="F132" t="s">
        <v>668</v>
      </c>
      <c r="G132" t="s">
        <v>86</v>
      </c>
      <c r="H132" t="s">
        <v>424</v>
      </c>
      <c r="I132" t="s">
        <v>304</v>
      </c>
    </row>
    <row r="133" spans="1:9">
      <c r="A133">
        <v>14</v>
      </c>
      <c r="B133" t="s">
        <v>642</v>
      </c>
      <c r="C133" t="s">
        <v>643</v>
      </c>
      <c r="D133" t="s">
        <v>286</v>
      </c>
      <c r="E133" t="s">
        <v>645</v>
      </c>
      <c r="F133" t="s">
        <v>669</v>
      </c>
      <c r="G133" t="s">
        <v>670</v>
      </c>
      <c r="H133" t="s">
        <v>424</v>
      </c>
      <c r="I133" t="s">
        <v>350</v>
      </c>
    </row>
    <row r="134" spans="1:9">
      <c r="A134">
        <v>14</v>
      </c>
      <c r="B134" t="s">
        <v>671</v>
      </c>
      <c r="C134" t="s">
        <v>672</v>
      </c>
      <c r="D134" t="s">
        <v>307</v>
      </c>
      <c r="E134" t="s">
        <v>673</v>
      </c>
      <c r="F134" t="s">
        <v>674</v>
      </c>
      <c r="G134" t="s">
        <v>675</v>
      </c>
      <c r="H134" t="s">
        <v>524</v>
      </c>
      <c r="I134" t="s">
        <v>385</v>
      </c>
    </row>
    <row r="135" spans="1:9">
      <c r="A135">
        <v>14</v>
      </c>
      <c r="B135" t="s">
        <v>354</v>
      </c>
      <c r="C135" t="s">
        <v>627</v>
      </c>
      <c r="D135" t="s">
        <v>356</v>
      </c>
      <c r="E135" t="s">
        <v>653</v>
      </c>
      <c r="F135" t="s">
        <v>676</v>
      </c>
      <c r="G135" t="s">
        <v>677</v>
      </c>
      <c r="H135" t="s">
        <v>524</v>
      </c>
      <c r="I135" t="s">
        <v>388</v>
      </c>
    </row>
    <row r="136" spans="1:9">
      <c r="A136">
        <v>14</v>
      </c>
      <c r="B136" t="s">
        <v>678</v>
      </c>
      <c r="C136" t="s">
        <v>679</v>
      </c>
      <c r="D136" t="s">
        <v>428</v>
      </c>
      <c r="E136" t="s">
        <v>680</v>
      </c>
      <c r="F136" t="s">
        <v>681</v>
      </c>
      <c r="G136" t="s">
        <v>682</v>
      </c>
      <c r="H136" t="s">
        <v>524</v>
      </c>
      <c r="I136" t="s">
        <v>683</v>
      </c>
    </row>
    <row r="137" spans="1:9">
      <c r="A137">
        <v>14</v>
      </c>
      <c r="B137" t="s">
        <v>684</v>
      </c>
      <c r="C137" t="s">
        <v>685</v>
      </c>
      <c r="D137" t="s">
        <v>293</v>
      </c>
      <c r="E137" t="s">
        <v>686</v>
      </c>
      <c r="F137" t="s">
        <v>647</v>
      </c>
      <c r="G137" t="s">
        <v>687</v>
      </c>
      <c r="H137" t="s">
        <v>524</v>
      </c>
      <c r="I137" t="s">
        <v>439</v>
      </c>
    </row>
    <row r="138" spans="1:9">
      <c r="A138">
        <v>15</v>
      </c>
      <c r="B138" t="s">
        <v>320</v>
      </c>
      <c r="C138" t="s">
        <v>321</v>
      </c>
      <c r="D138" t="s">
        <v>322</v>
      </c>
      <c r="E138" t="s">
        <v>323</v>
      </c>
      <c r="F138" t="s">
        <v>323</v>
      </c>
      <c r="G138" t="s">
        <v>5</v>
      </c>
      <c r="H138" t="s">
        <v>311</v>
      </c>
      <c r="I138" t="s">
        <v>571</v>
      </c>
    </row>
    <row r="139" spans="1:9">
      <c r="A139">
        <v>15</v>
      </c>
      <c r="B139" t="s">
        <v>277</v>
      </c>
      <c r="C139" t="s">
        <v>278</v>
      </c>
      <c r="D139" t="s">
        <v>279</v>
      </c>
      <c r="E139" t="s">
        <v>402</v>
      </c>
      <c r="F139" t="s">
        <v>402</v>
      </c>
      <c r="G139" t="s">
        <v>5</v>
      </c>
      <c r="H139" t="s">
        <v>424</v>
      </c>
      <c r="I139" t="s">
        <v>688</v>
      </c>
    </row>
    <row r="140" spans="1:9">
      <c r="A140">
        <v>15</v>
      </c>
      <c r="B140" t="s">
        <v>662</v>
      </c>
      <c r="C140" t="s">
        <v>663</v>
      </c>
      <c r="D140" t="s">
        <v>664</v>
      </c>
      <c r="E140" t="s">
        <v>666</v>
      </c>
      <c r="F140" t="s">
        <v>689</v>
      </c>
      <c r="G140" t="s">
        <v>690</v>
      </c>
      <c r="H140" t="s">
        <v>424</v>
      </c>
      <c r="I140" t="s">
        <v>691</v>
      </c>
    </row>
    <row r="141" spans="1:9">
      <c r="A141">
        <v>15</v>
      </c>
      <c r="B141" t="s">
        <v>291</v>
      </c>
      <c r="C141" t="s">
        <v>292</v>
      </c>
      <c r="D141" t="s">
        <v>271</v>
      </c>
      <c r="E141" t="s">
        <v>668</v>
      </c>
      <c r="F141" t="s">
        <v>692</v>
      </c>
      <c r="G141" t="s">
        <v>693</v>
      </c>
      <c r="H141" t="s">
        <v>424</v>
      </c>
      <c r="I141" t="s">
        <v>346</v>
      </c>
    </row>
    <row r="142" spans="1:9">
      <c r="A142">
        <v>15</v>
      </c>
      <c r="B142" t="s">
        <v>636</v>
      </c>
      <c r="C142" t="s">
        <v>637</v>
      </c>
      <c r="D142" t="s">
        <v>381</v>
      </c>
      <c r="E142" t="s">
        <v>694</v>
      </c>
      <c r="F142" t="s">
        <v>515</v>
      </c>
      <c r="G142" t="s">
        <v>695</v>
      </c>
      <c r="H142" t="s">
        <v>524</v>
      </c>
      <c r="I142" t="s">
        <v>378</v>
      </c>
    </row>
    <row r="143" spans="1:9">
      <c r="A143">
        <v>15</v>
      </c>
      <c r="B143" t="s">
        <v>642</v>
      </c>
      <c r="C143" t="s">
        <v>643</v>
      </c>
      <c r="D143" t="s">
        <v>286</v>
      </c>
      <c r="E143" t="s">
        <v>669</v>
      </c>
      <c r="F143" t="s">
        <v>696</v>
      </c>
      <c r="G143" t="s">
        <v>697</v>
      </c>
      <c r="H143" t="s">
        <v>524</v>
      </c>
      <c r="I143" t="s">
        <v>698</v>
      </c>
    </row>
    <row r="144" spans="1:9">
      <c r="A144">
        <v>15</v>
      </c>
      <c r="B144" t="s">
        <v>699</v>
      </c>
      <c r="C144" t="s">
        <v>700</v>
      </c>
      <c r="D144" t="s">
        <v>356</v>
      </c>
      <c r="E144" t="s">
        <v>701</v>
      </c>
      <c r="F144" t="s">
        <v>702</v>
      </c>
      <c r="G144" t="s">
        <v>703</v>
      </c>
      <c r="H144" t="s">
        <v>524</v>
      </c>
      <c r="I144" t="s">
        <v>436</v>
      </c>
    </row>
    <row r="145" spans="1:9">
      <c r="A145">
        <v>15</v>
      </c>
      <c r="B145" t="s">
        <v>678</v>
      </c>
      <c r="C145" t="s">
        <v>679</v>
      </c>
      <c r="D145" t="s">
        <v>428</v>
      </c>
      <c r="E145" t="s">
        <v>681</v>
      </c>
      <c r="F145" t="s">
        <v>704</v>
      </c>
      <c r="G145" t="s">
        <v>705</v>
      </c>
      <c r="H145" t="s">
        <v>524</v>
      </c>
      <c r="I145" t="s">
        <v>500</v>
      </c>
    </row>
    <row r="146" spans="1:9">
      <c r="A146">
        <v>15</v>
      </c>
      <c r="B146" t="s">
        <v>471</v>
      </c>
      <c r="C146" t="s">
        <v>539</v>
      </c>
      <c r="D146" t="s">
        <v>279</v>
      </c>
      <c r="E146" t="s">
        <v>706</v>
      </c>
      <c r="F146" t="s">
        <v>707</v>
      </c>
      <c r="G146" t="s">
        <v>708</v>
      </c>
      <c r="H146" t="s">
        <v>524</v>
      </c>
      <c r="I146" t="s">
        <v>506</v>
      </c>
    </row>
    <row r="147" spans="1:9">
      <c r="A147">
        <v>15</v>
      </c>
      <c r="B147" t="s">
        <v>671</v>
      </c>
      <c r="C147" t="s">
        <v>672</v>
      </c>
      <c r="D147" t="s">
        <v>307</v>
      </c>
      <c r="E147" t="s">
        <v>674</v>
      </c>
      <c r="F147" t="s">
        <v>709</v>
      </c>
      <c r="G147" t="s">
        <v>710</v>
      </c>
      <c r="H147" t="s">
        <v>524</v>
      </c>
      <c r="I147" t="s">
        <v>711</v>
      </c>
    </row>
    <row r="148" spans="1:9">
      <c r="A148">
        <v>16</v>
      </c>
      <c r="B148" t="s">
        <v>320</v>
      </c>
      <c r="C148" t="s">
        <v>321</v>
      </c>
      <c r="D148" t="s">
        <v>322</v>
      </c>
      <c r="E148" t="s">
        <v>323</v>
      </c>
      <c r="F148" t="s">
        <v>323</v>
      </c>
      <c r="G148" t="s">
        <v>5</v>
      </c>
      <c r="H148" t="s">
        <v>311</v>
      </c>
      <c r="I148" t="s">
        <v>571</v>
      </c>
    </row>
    <row r="149" spans="1:9">
      <c r="A149">
        <v>16</v>
      </c>
      <c r="B149" t="s">
        <v>277</v>
      </c>
      <c r="C149" t="s">
        <v>278</v>
      </c>
      <c r="D149" t="s">
        <v>279</v>
      </c>
      <c r="E149" t="s">
        <v>402</v>
      </c>
      <c r="F149" t="s">
        <v>402</v>
      </c>
      <c r="G149" t="s">
        <v>5</v>
      </c>
      <c r="H149" t="s">
        <v>424</v>
      </c>
      <c r="I149" t="s">
        <v>688</v>
      </c>
    </row>
    <row r="150" spans="1:9">
      <c r="A150">
        <v>16</v>
      </c>
      <c r="B150" t="s">
        <v>662</v>
      </c>
      <c r="C150" t="s">
        <v>663</v>
      </c>
      <c r="D150" t="s">
        <v>664</v>
      </c>
      <c r="E150" t="s">
        <v>689</v>
      </c>
      <c r="F150" t="s">
        <v>712</v>
      </c>
      <c r="G150" t="s">
        <v>713</v>
      </c>
      <c r="H150" t="s">
        <v>424</v>
      </c>
      <c r="I150" t="s">
        <v>714</v>
      </c>
    </row>
    <row r="151" spans="1:9">
      <c r="A151">
        <v>16</v>
      </c>
      <c r="B151" t="s">
        <v>291</v>
      </c>
      <c r="C151" t="s">
        <v>292</v>
      </c>
      <c r="D151" t="s">
        <v>271</v>
      </c>
      <c r="E151" t="s">
        <v>692</v>
      </c>
      <c r="F151" t="s">
        <v>715</v>
      </c>
      <c r="G151" t="s">
        <v>716</v>
      </c>
      <c r="H151" t="s">
        <v>424</v>
      </c>
      <c r="I151" t="s">
        <v>691</v>
      </c>
    </row>
    <row r="152" spans="1:9">
      <c r="A152">
        <v>16</v>
      </c>
      <c r="B152" t="s">
        <v>543</v>
      </c>
      <c r="C152" t="s">
        <v>544</v>
      </c>
      <c r="D152" t="s">
        <v>293</v>
      </c>
      <c r="E152" t="s">
        <v>717</v>
      </c>
      <c r="F152" t="s">
        <v>579</v>
      </c>
      <c r="G152" t="s">
        <v>718</v>
      </c>
      <c r="H152" t="s">
        <v>424</v>
      </c>
      <c r="I152" t="s">
        <v>346</v>
      </c>
    </row>
    <row r="153" spans="1:9">
      <c r="A153">
        <v>16</v>
      </c>
      <c r="B153" t="s">
        <v>614</v>
      </c>
      <c r="C153" t="s">
        <v>615</v>
      </c>
      <c r="D153" t="s">
        <v>286</v>
      </c>
      <c r="E153" t="s">
        <v>689</v>
      </c>
      <c r="F153" t="s">
        <v>719</v>
      </c>
      <c r="G153" t="s">
        <v>720</v>
      </c>
      <c r="H153" t="s">
        <v>424</v>
      </c>
      <c r="I153" t="s">
        <v>378</v>
      </c>
    </row>
    <row r="154" spans="1:9">
      <c r="A154">
        <v>16</v>
      </c>
      <c r="B154" t="s">
        <v>636</v>
      </c>
      <c r="C154" t="s">
        <v>637</v>
      </c>
      <c r="D154" t="s">
        <v>381</v>
      </c>
      <c r="E154" t="s">
        <v>515</v>
      </c>
      <c r="F154" t="s">
        <v>721</v>
      </c>
      <c r="G154" t="s">
        <v>722</v>
      </c>
      <c r="H154" t="s">
        <v>424</v>
      </c>
      <c r="I154" t="s">
        <v>698</v>
      </c>
    </row>
    <row r="155" spans="1:9">
      <c r="A155">
        <v>16</v>
      </c>
      <c r="B155" t="s">
        <v>594</v>
      </c>
      <c r="C155" t="s">
        <v>595</v>
      </c>
      <c r="D155" t="s">
        <v>307</v>
      </c>
      <c r="E155" t="s">
        <v>723</v>
      </c>
      <c r="F155" t="s">
        <v>386</v>
      </c>
      <c r="G155" t="s">
        <v>724</v>
      </c>
      <c r="H155" t="s">
        <v>424</v>
      </c>
      <c r="I155" t="s">
        <v>489</v>
      </c>
    </row>
    <row r="156" spans="1:9">
      <c r="A156">
        <v>16</v>
      </c>
      <c r="B156" t="s">
        <v>699</v>
      </c>
      <c r="C156" t="s">
        <v>700</v>
      </c>
      <c r="D156" t="s">
        <v>356</v>
      </c>
      <c r="E156" t="s">
        <v>702</v>
      </c>
      <c r="F156" t="s">
        <v>725</v>
      </c>
      <c r="G156" t="s">
        <v>246</v>
      </c>
      <c r="H156" t="s">
        <v>424</v>
      </c>
      <c r="I156" t="s">
        <v>435</v>
      </c>
    </row>
    <row r="157" spans="1:9">
      <c r="A157">
        <v>16</v>
      </c>
      <c r="B157" t="s">
        <v>642</v>
      </c>
      <c r="C157" t="s">
        <v>643</v>
      </c>
      <c r="D157" t="s">
        <v>286</v>
      </c>
      <c r="E157" t="s">
        <v>696</v>
      </c>
      <c r="F157" t="s">
        <v>726</v>
      </c>
      <c r="G157" t="s">
        <v>727</v>
      </c>
      <c r="H157" t="s">
        <v>424</v>
      </c>
      <c r="I157" t="s">
        <v>496</v>
      </c>
    </row>
    <row r="158" spans="1:9">
      <c r="A158">
        <v>17</v>
      </c>
      <c r="B158" t="s">
        <v>320</v>
      </c>
      <c r="C158" t="s">
        <v>321</v>
      </c>
      <c r="D158" t="s">
        <v>322</v>
      </c>
      <c r="E158" t="s">
        <v>323</v>
      </c>
      <c r="F158" t="s">
        <v>323</v>
      </c>
      <c r="G158" t="s">
        <v>5</v>
      </c>
      <c r="H158" t="s">
        <v>311</v>
      </c>
      <c r="I158" t="s">
        <v>728</v>
      </c>
    </row>
    <row r="159" spans="1:9">
      <c r="A159">
        <v>17</v>
      </c>
      <c r="B159" t="s">
        <v>662</v>
      </c>
      <c r="C159" t="s">
        <v>663</v>
      </c>
      <c r="D159" t="s">
        <v>664</v>
      </c>
      <c r="E159" t="s">
        <v>712</v>
      </c>
      <c r="F159" t="s">
        <v>729</v>
      </c>
      <c r="G159" t="s">
        <v>730</v>
      </c>
      <c r="H159" t="s">
        <v>311</v>
      </c>
      <c r="I159" t="s">
        <v>731</v>
      </c>
    </row>
    <row r="160" spans="1:9">
      <c r="A160">
        <v>17</v>
      </c>
      <c r="B160" t="s">
        <v>291</v>
      </c>
      <c r="C160" t="s">
        <v>292</v>
      </c>
      <c r="D160" t="s">
        <v>271</v>
      </c>
      <c r="E160" t="s">
        <v>715</v>
      </c>
      <c r="F160" t="s">
        <v>732</v>
      </c>
      <c r="G160" t="s">
        <v>733</v>
      </c>
      <c r="H160" t="s">
        <v>311</v>
      </c>
      <c r="I160" t="s">
        <v>688</v>
      </c>
    </row>
    <row r="161" spans="1:9">
      <c r="A161">
        <v>17</v>
      </c>
      <c r="B161" t="s">
        <v>277</v>
      </c>
      <c r="C161" t="s">
        <v>278</v>
      </c>
      <c r="D161" t="s">
        <v>279</v>
      </c>
      <c r="E161" t="s">
        <v>402</v>
      </c>
      <c r="F161" t="s">
        <v>402</v>
      </c>
      <c r="G161" t="s">
        <v>5</v>
      </c>
      <c r="H161" t="s">
        <v>424</v>
      </c>
      <c r="I161" t="s">
        <v>734</v>
      </c>
    </row>
    <row r="162" spans="1:9">
      <c r="A162">
        <v>17</v>
      </c>
      <c r="B162" t="s">
        <v>636</v>
      </c>
      <c r="C162" t="s">
        <v>637</v>
      </c>
      <c r="D162" t="s">
        <v>381</v>
      </c>
      <c r="E162" t="s">
        <v>721</v>
      </c>
      <c r="F162" t="s">
        <v>735</v>
      </c>
      <c r="G162" t="s">
        <v>736</v>
      </c>
      <c r="H162" t="s">
        <v>424</v>
      </c>
      <c r="I162" t="s">
        <v>737</v>
      </c>
    </row>
    <row r="163" spans="1:9">
      <c r="A163">
        <v>17</v>
      </c>
      <c r="B163" t="s">
        <v>642</v>
      </c>
      <c r="C163" t="s">
        <v>643</v>
      </c>
      <c r="D163" t="s">
        <v>286</v>
      </c>
      <c r="E163" t="s">
        <v>726</v>
      </c>
      <c r="F163" t="s">
        <v>738</v>
      </c>
      <c r="G163" t="s">
        <v>739</v>
      </c>
      <c r="H163" t="s">
        <v>424</v>
      </c>
      <c r="I163" t="s">
        <v>346</v>
      </c>
    </row>
    <row r="164" spans="1:9">
      <c r="A164">
        <v>17</v>
      </c>
      <c r="B164" t="s">
        <v>594</v>
      </c>
      <c r="C164" t="s">
        <v>595</v>
      </c>
      <c r="D164" t="s">
        <v>307</v>
      </c>
      <c r="E164" t="s">
        <v>386</v>
      </c>
      <c r="F164" t="s">
        <v>519</v>
      </c>
      <c r="G164" t="s">
        <v>740</v>
      </c>
      <c r="H164" t="s">
        <v>424</v>
      </c>
      <c r="I164" t="s">
        <v>407</v>
      </c>
    </row>
    <row r="165" spans="1:9">
      <c r="A165">
        <v>17</v>
      </c>
      <c r="B165" t="s">
        <v>699</v>
      </c>
      <c r="C165" t="s">
        <v>700</v>
      </c>
      <c r="D165" t="s">
        <v>356</v>
      </c>
      <c r="E165" t="s">
        <v>725</v>
      </c>
      <c r="F165" t="s">
        <v>741</v>
      </c>
      <c r="G165" t="s">
        <v>742</v>
      </c>
      <c r="H165" t="s">
        <v>424</v>
      </c>
      <c r="I165" t="s">
        <v>378</v>
      </c>
    </row>
    <row r="166" spans="1:9">
      <c r="A166">
        <v>17</v>
      </c>
      <c r="B166" t="s">
        <v>560</v>
      </c>
      <c r="C166" t="s">
        <v>561</v>
      </c>
      <c r="D166" t="s">
        <v>322</v>
      </c>
      <c r="E166" t="s">
        <v>743</v>
      </c>
      <c r="F166" t="s">
        <v>744</v>
      </c>
      <c r="G166" t="s">
        <v>745</v>
      </c>
      <c r="H166" t="s">
        <v>424</v>
      </c>
      <c r="I166" t="s">
        <v>746</v>
      </c>
    </row>
    <row r="167" spans="1:9">
      <c r="A167">
        <v>17</v>
      </c>
      <c r="B167" t="s">
        <v>543</v>
      </c>
      <c r="C167" t="s">
        <v>544</v>
      </c>
      <c r="D167" t="s">
        <v>293</v>
      </c>
      <c r="E167" t="s">
        <v>579</v>
      </c>
      <c r="F167" t="s">
        <v>747</v>
      </c>
      <c r="G167" t="s">
        <v>748</v>
      </c>
      <c r="H167" t="s">
        <v>424</v>
      </c>
      <c r="I167" t="s">
        <v>489</v>
      </c>
    </row>
    <row r="168" spans="1:9">
      <c r="A168">
        <v>18</v>
      </c>
      <c r="B168" t="s">
        <v>320</v>
      </c>
      <c r="C168" t="s">
        <v>321</v>
      </c>
      <c r="D168" t="s">
        <v>322</v>
      </c>
      <c r="E168" t="s">
        <v>323</v>
      </c>
      <c r="F168" t="s">
        <v>323</v>
      </c>
      <c r="G168" t="s">
        <v>5</v>
      </c>
      <c r="H168" t="s">
        <v>311</v>
      </c>
      <c r="I168" t="s">
        <v>728</v>
      </c>
    </row>
    <row r="169" spans="1:9">
      <c r="A169">
        <v>18</v>
      </c>
      <c r="B169" t="s">
        <v>662</v>
      </c>
      <c r="C169" t="s">
        <v>663</v>
      </c>
      <c r="D169" t="s">
        <v>664</v>
      </c>
      <c r="E169" t="s">
        <v>729</v>
      </c>
      <c r="F169" t="s">
        <v>749</v>
      </c>
      <c r="G169" t="s">
        <v>750</v>
      </c>
      <c r="H169" t="s">
        <v>311</v>
      </c>
      <c r="I169" t="s">
        <v>751</v>
      </c>
    </row>
    <row r="170" spans="1:9">
      <c r="A170">
        <v>18</v>
      </c>
      <c r="B170" t="s">
        <v>277</v>
      </c>
      <c r="C170" t="s">
        <v>278</v>
      </c>
      <c r="D170" t="s">
        <v>279</v>
      </c>
      <c r="E170" t="s">
        <v>402</v>
      </c>
      <c r="F170" t="s">
        <v>402</v>
      </c>
      <c r="G170" t="s">
        <v>5</v>
      </c>
      <c r="H170" t="s">
        <v>424</v>
      </c>
      <c r="I170" t="s">
        <v>752</v>
      </c>
    </row>
    <row r="171" spans="1:9">
      <c r="A171">
        <v>18</v>
      </c>
      <c r="B171" t="s">
        <v>636</v>
      </c>
      <c r="C171" t="s">
        <v>637</v>
      </c>
      <c r="D171" t="s">
        <v>381</v>
      </c>
      <c r="E171" t="s">
        <v>735</v>
      </c>
      <c r="F171" t="s">
        <v>398</v>
      </c>
      <c r="G171" t="s">
        <v>753</v>
      </c>
      <c r="H171" t="s">
        <v>424</v>
      </c>
      <c r="I171" t="s">
        <v>734</v>
      </c>
    </row>
    <row r="172" spans="1:9">
      <c r="A172">
        <v>18</v>
      </c>
      <c r="B172" t="s">
        <v>754</v>
      </c>
      <c r="C172" t="s">
        <v>755</v>
      </c>
      <c r="D172" t="s">
        <v>381</v>
      </c>
      <c r="E172" t="s">
        <v>756</v>
      </c>
      <c r="F172" t="s">
        <v>420</v>
      </c>
      <c r="G172" t="s">
        <v>757</v>
      </c>
      <c r="H172" t="s">
        <v>424</v>
      </c>
      <c r="I172" t="s">
        <v>758</v>
      </c>
    </row>
    <row r="173" spans="1:9">
      <c r="A173">
        <v>18</v>
      </c>
      <c r="B173" t="s">
        <v>759</v>
      </c>
      <c r="C173" t="s">
        <v>760</v>
      </c>
      <c r="D173" t="s">
        <v>381</v>
      </c>
      <c r="E173" t="s">
        <v>761</v>
      </c>
      <c r="F173" t="s">
        <v>762</v>
      </c>
      <c r="G173" t="s">
        <v>763</v>
      </c>
      <c r="H173" t="s">
        <v>424</v>
      </c>
      <c r="I173" t="s">
        <v>764</v>
      </c>
    </row>
    <row r="174" spans="1:9">
      <c r="A174">
        <v>18</v>
      </c>
      <c r="B174" t="s">
        <v>291</v>
      </c>
      <c r="C174" t="s">
        <v>765</v>
      </c>
      <c r="D174" t="s">
        <v>271</v>
      </c>
      <c r="E174" t="s">
        <v>732</v>
      </c>
      <c r="F174" t="s">
        <v>766</v>
      </c>
      <c r="G174" t="s">
        <v>767</v>
      </c>
      <c r="H174" t="s">
        <v>424</v>
      </c>
      <c r="I174" t="s">
        <v>297</v>
      </c>
    </row>
    <row r="175" spans="1:9">
      <c r="A175">
        <v>18</v>
      </c>
      <c r="B175" t="s">
        <v>560</v>
      </c>
      <c r="C175" t="s">
        <v>561</v>
      </c>
      <c r="D175" t="s">
        <v>322</v>
      </c>
      <c r="E175" t="s">
        <v>744</v>
      </c>
      <c r="F175" t="s">
        <v>768</v>
      </c>
      <c r="G175" t="s">
        <v>769</v>
      </c>
      <c r="H175" t="s">
        <v>424</v>
      </c>
      <c r="I175" t="s">
        <v>770</v>
      </c>
    </row>
    <row r="176" spans="1:9">
      <c r="A176">
        <v>18</v>
      </c>
      <c r="B176" t="s">
        <v>642</v>
      </c>
      <c r="C176" t="s">
        <v>643</v>
      </c>
      <c r="D176" t="s">
        <v>286</v>
      </c>
      <c r="E176" t="s">
        <v>738</v>
      </c>
      <c r="F176" t="s">
        <v>771</v>
      </c>
      <c r="G176" t="s">
        <v>772</v>
      </c>
      <c r="H176" t="s">
        <v>424</v>
      </c>
      <c r="I176" t="s">
        <v>407</v>
      </c>
    </row>
    <row r="177" spans="1:10">
      <c r="A177">
        <v>18</v>
      </c>
      <c r="B177" t="s">
        <v>543</v>
      </c>
      <c r="C177" t="s">
        <v>773</v>
      </c>
      <c r="D177" t="s">
        <v>293</v>
      </c>
      <c r="E177" t="s">
        <v>747</v>
      </c>
      <c r="F177" t="s">
        <v>774</v>
      </c>
      <c r="G177" t="s">
        <v>775</v>
      </c>
      <c r="H177" t="s">
        <v>424</v>
      </c>
      <c r="I177" t="s">
        <v>466</v>
      </c>
    </row>
    <row r="178" spans="1:10">
      <c r="A178">
        <v>19</v>
      </c>
      <c r="B178" t="s">
        <v>320</v>
      </c>
      <c r="C178" t="s">
        <v>321</v>
      </c>
      <c r="D178" t="s">
        <v>322</v>
      </c>
      <c r="E178" t="s">
        <v>323</v>
      </c>
      <c r="F178" t="s">
        <v>323</v>
      </c>
      <c r="G178" t="s">
        <v>5</v>
      </c>
      <c r="H178" t="s">
        <v>311</v>
      </c>
      <c r="I178" t="s">
        <v>728</v>
      </c>
    </row>
    <row r="179" spans="1:10">
      <c r="A179">
        <v>19</v>
      </c>
      <c r="B179" t="s">
        <v>759</v>
      </c>
      <c r="C179" t="s">
        <v>760</v>
      </c>
      <c r="D179" t="s">
        <v>381</v>
      </c>
      <c r="E179" t="s">
        <v>762</v>
      </c>
      <c r="F179" t="s">
        <v>776</v>
      </c>
      <c r="G179" t="s">
        <v>777</v>
      </c>
      <c r="H179" t="s">
        <v>311</v>
      </c>
      <c r="I179" t="s">
        <v>751</v>
      </c>
    </row>
    <row r="180" spans="1:10">
      <c r="A180">
        <v>19</v>
      </c>
      <c r="B180" t="s">
        <v>291</v>
      </c>
      <c r="C180" t="s">
        <v>765</v>
      </c>
      <c r="D180" t="s">
        <v>271</v>
      </c>
      <c r="E180" t="s">
        <v>766</v>
      </c>
      <c r="F180" t="s">
        <v>778</v>
      </c>
      <c r="G180" t="s">
        <v>779</v>
      </c>
      <c r="H180" t="s">
        <v>311</v>
      </c>
      <c r="I180" t="s">
        <v>731</v>
      </c>
    </row>
    <row r="181" spans="1:10">
      <c r="A181">
        <v>19</v>
      </c>
      <c r="B181" t="s">
        <v>636</v>
      </c>
      <c r="C181" t="s">
        <v>637</v>
      </c>
      <c r="D181" t="s">
        <v>381</v>
      </c>
      <c r="E181" t="s">
        <v>398</v>
      </c>
      <c r="F181" t="s">
        <v>780</v>
      </c>
      <c r="G181" t="s">
        <v>781</v>
      </c>
      <c r="H181" t="s">
        <v>311</v>
      </c>
      <c r="I181" t="s">
        <v>752</v>
      </c>
    </row>
    <row r="182" spans="1:10">
      <c r="A182">
        <v>19</v>
      </c>
      <c r="B182" t="s">
        <v>782</v>
      </c>
      <c r="C182" t="s">
        <v>783</v>
      </c>
      <c r="D182" t="s">
        <v>300</v>
      </c>
      <c r="E182" t="s">
        <v>784</v>
      </c>
      <c r="F182" t="s">
        <v>785</v>
      </c>
      <c r="G182" t="s">
        <v>206</v>
      </c>
      <c r="H182" t="s">
        <v>311</v>
      </c>
      <c r="I182" t="s">
        <v>786</v>
      </c>
    </row>
    <row r="183" spans="1:10">
      <c r="A183">
        <v>19</v>
      </c>
      <c r="B183" t="s">
        <v>354</v>
      </c>
      <c r="C183" t="s">
        <v>787</v>
      </c>
      <c r="D183" t="s">
        <v>356</v>
      </c>
      <c r="E183" t="s">
        <v>788</v>
      </c>
      <c r="F183" t="s">
        <v>789</v>
      </c>
      <c r="G183" t="s">
        <v>790</v>
      </c>
      <c r="H183" t="s">
        <v>311</v>
      </c>
      <c r="I183" t="s">
        <v>758</v>
      </c>
    </row>
    <row r="184" spans="1:10">
      <c r="A184">
        <v>19</v>
      </c>
      <c r="B184" t="s">
        <v>642</v>
      </c>
      <c r="C184" t="s">
        <v>643</v>
      </c>
      <c r="D184" t="s">
        <v>286</v>
      </c>
      <c r="E184" t="s">
        <v>771</v>
      </c>
      <c r="F184" t="s">
        <v>791</v>
      </c>
      <c r="G184" t="s">
        <v>792</v>
      </c>
      <c r="H184" t="s">
        <v>311</v>
      </c>
      <c r="I184" t="s">
        <v>290</v>
      </c>
    </row>
    <row r="185" spans="1:10">
      <c r="A185">
        <v>19</v>
      </c>
      <c r="B185" t="s">
        <v>793</v>
      </c>
      <c r="C185" t="s">
        <v>794</v>
      </c>
      <c r="D185" t="s">
        <v>795</v>
      </c>
      <c r="E185" t="s">
        <v>796</v>
      </c>
      <c r="F185" t="s">
        <v>797</v>
      </c>
      <c r="G185" t="s">
        <v>798</v>
      </c>
      <c r="H185" t="s">
        <v>311</v>
      </c>
      <c r="I185" t="s">
        <v>764</v>
      </c>
    </row>
    <row r="186" spans="1:10">
      <c r="A186">
        <v>19</v>
      </c>
      <c r="B186" t="s">
        <v>594</v>
      </c>
      <c r="C186" t="s">
        <v>595</v>
      </c>
      <c r="D186" t="s">
        <v>307</v>
      </c>
      <c r="E186" t="s">
        <v>799</v>
      </c>
      <c r="F186" t="s">
        <v>800</v>
      </c>
      <c r="G186" t="s">
        <v>801</v>
      </c>
      <c r="H186" t="s">
        <v>311</v>
      </c>
      <c r="I186" t="s">
        <v>375</v>
      </c>
    </row>
    <row r="187" spans="1:10">
      <c r="A187">
        <v>19</v>
      </c>
      <c r="B187" t="s">
        <v>277</v>
      </c>
      <c r="C187" t="s">
        <v>278</v>
      </c>
      <c r="D187" t="s">
        <v>279</v>
      </c>
      <c r="E187" t="s">
        <v>402</v>
      </c>
      <c r="F187" t="s">
        <v>802</v>
      </c>
      <c r="G187" t="s">
        <v>803</v>
      </c>
      <c r="H187" t="s">
        <v>424</v>
      </c>
      <c r="I187" t="s">
        <v>586</v>
      </c>
      <c r="J187" t="s">
        <v>478</v>
      </c>
    </row>
    <row r="188" spans="1:10">
      <c r="A188">
        <v>20</v>
      </c>
      <c r="B188" t="s">
        <v>320</v>
      </c>
      <c r="C188" t="s">
        <v>321</v>
      </c>
      <c r="D188" t="s">
        <v>322</v>
      </c>
      <c r="E188" t="s">
        <v>323</v>
      </c>
      <c r="F188" t="s">
        <v>323</v>
      </c>
      <c r="G188" t="s">
        <v>5</v>
      </c>
      <c r="H188" t="s">
        <v>311</v>
      </c>
      <c r="I188" t="s">
        <v>804</v>
      </c>
    </row>
    <row r="189" spans="1:10">
      <c r="A189">
        <v>20</v>
      </c>
      <c r="B189" t="s">
        <v>291</v>
      </c>
      <c r="C189" t="s">
        <v>765</v>
      </c>
      <c r="D189" t="s">
        <v>271</v>
      </c>
      <c r="E189" t="s">
        <v>778</v>
      </c>
      <c r="F189" t="s">
        <v>805</v>
      </c>
      <c r="G189" t="s">
        <v>806</v>
      </c>
      <c r="H189" t="s">
        <v>311</v>
      </c>
      <c r="I189" t="s">
        <v>807</v>
      </c>
    </row>
    <row r="190" spans="1:10">
      <c r="A190">
        <v>20</v>
      </c>
      <c r="B190" t="s">
        <v>636</v>
      </c>
      <c r="C190" t="s">
        <v>637</v>
      </c>
      <c r="D190" t="s">
        <v>381</v>
      </c>
      <c r="E190" t="s">
        <v>780</v>
      </c>
      <c r="F190" t="s">
        <v>808</v>
      </c>
      <c r="G190" t="s">
        <v>809</v>
      </c>
      <c r="H190" t="s">
        <v>311</v>
      </c>
      <c r="I190" t="s">
        <v>728</v>
      </c>
    </row>
    <row r="191" spans="1:10">
      <c r="A191">
        <v>20</v>
      </c>
      <c r="B191" t="s">
        <v>782</v>
      </c>
      <c r="C191" t="s">
        <v>783</v>
      </c>
      <c r="D191" t="s">
        <v>300</v>
      </c>
      <c r="E191" t="s">
        <v>785</v>
      </c>
      <c r="F191" t="s">
        <v>810</v>
      </c>
      <c r="G191" t="s">
        <v>811</v>
      </c>
      <c r="H191" t="s">
        <v>311</v>
      </c>
      <c r="I191" t="s">
        <v>751</v>
      </c>
    </row>
    <row r="192" spans="1:10">
      <c r="A192">
        <v>20</v>
      </c>
      <c r="B192" t="s">
        <v>560</v>
      </c>
      <c r="C192" t="s">
        <v>561</v>
      </c>
      <c r="D192" t="s">
        <v>322</v>
      </c>
      <c r="E192" t="s">
        <v>812</v>
      </c>
      <c r="F192" t="s">
        <v>813</v>
      </c>
      <c r="G192" t="s">
        <v>814</v>
      </c>
      <c r="H192" t="s">
        <v>311</v>
      </c>
      <c r="I192" t="s">
        <v>815</v>
      </c>
    </row>
    <row r="193" spans="1:9">
      <c r="A193">
        <v>20</v>
      </c>
      <c r="B193" t="s">
        <v>543</v>
      </c>
      <c r="C193" t="s">
        <v>773</v>
      </c>
      <c r="D193" t="s">
        <v>293</v>
      </c>
      <c r="E193" t="s">
        <v>816</v>
      </c>
      <c r="F193" t="s">
        <v>817</v>
      </c>
      <c r="G193" t="s">
        <v>818</v>
      </c>
      <c r="H193" t="s">
        <v>424</v>
      </c>
      <c r="I193" t="s">
        <v>752</v>
      </c>
    </row>
    <row r="194" spans="1:9">
      <c r="A194">
        <v>20</v>
      </c>
      <c r="B194" t="s">
        <v>759</v>
      </c>
      <c r="C194" t="s">
        <v>760</v>
      </c>
      <c r="D194" t="s">
        <v>381</v>
      </c>
      <c r="E194" t="s">
        <v>776</v>
      </c>
      <c r="F194" t="s">
        <v>334</v>
      </c>
      <c r="G194" t="s">
        <v>819</v>
      </c>
      <c r="H194" t="s">
        <v>424</v>
      </c>
      <c r="I194" t="s">
        <v>734</v>
      </c>
    </row>
    <row r="195" spans="1:9">
      <c r="A195">
        <v>20</v>
      </c>
      <c r="B195" t="s">
        <v>642</v>
      </c>
      <c r="C195" t="s">
        <v>643</v>
      </c>
      <c r="D195" t="s">
        <v>286</v>
      </c>
      <c r="E195" t="s">
        <v>791</v>
      </c>
      <c r="F195" t="s">
        <v>820</v>
      </c>
      <c r="G195" t="s">
        <v>821</v>
      </c>
      <c r="H195" t="s">
        <v>424</v>
      </c>
      <c r="I195" t="s">
        <v>758</v>
      </c>
    </row>
    <row r="196" spans="1:9">
      <c r="A196">
        <v>20</v>
      </c>
      <c r="B196" t="s">
        <v>822</v>
      </c>
      <c r="C196" t="s">
        <v>823</v>
      </c>
      <c r="D196" t="s">
        <v>509</v>
      </c>
      <c r="E196" t="s">
        <v>824</v>
      </c>
      <c r="F196" t="s">
        <v>825</v>
      </c>
      <c r="G196" t="s">
        <v>826</v>
      </c>
      <c r="H196" t="s">
        <v>424</v>
      </c>
      <c r="I196" t="s">
        <v>290</v>
      </c>
    </row>
    <row r="197" spans="1:9">
      <c r="A197">
        <v>20</v>
      </c>
      <c r="B197" t="s">
        <v>827</v>
      </c>
      <c r="C197" t="s">
        <v>828</v>
      </c>
      <c r="D197" t="s">
        <v>428</v>
      </c>
      <c r="E197" t="s">
        <v>706</v>
      </c>
      <c r="F197" t="s">
        <v>829</v>
      </c>
      <c r="G197" t="s">
        <v>826</v>
      </c>
      <c r="H197" t="s">
        <v>424</v>
      </c>
      <c r="I197" t="s">
        <v>764</v>
      </c>
    </row>
    <row r="198" spans="1:9">
      <c r="A198">
        <v>21</v>
      </c>
      <c r="B198" t="s">
        <v>291</v>
      </c>
      <c r="C198" t="s">
        <v>765</v>
      </c>
      <c r="D198" t="s">
        <v>271</v>
      </c>
      <c r="E198" t="s">
        <v>805</v>
      </c>
      <c r="F198" t="s">
        <v>830</v>
      </c>
      <c r="G198" t="s">
        <v>831</v>
      </c>
      <c r="H198" t="s">
        <v>311</v>
      </c>
      <c r="I198" t="s">
        <v>804</v>
      </c>
    </row>
    <row r="199" spans="1:9">
      <c r="A199">
        <v>21</v>
      </c>
      <c r="B199" t="s">
        <v>320</v>
      </c>
      <c r="C199" t="s">
        <v>321</v>
      </c>
      <c r="D199" t="s">
        <v>322</v>
      </c>
      <c r="E199" t="s">
        <v>323</v>
      </c>
      <c r="F199" t="s">
        <v>323</v>
      </c>
      <c r="G199" t="s">
        <v>5</v>
      </c>
      <c r="H199" t="s">
        <v>311</v>
      </c>
      <c r="I199" t="s">
        <v>807</v>
      </c>
    </row>
    <row r="200" spans="1:9">
      <c r="A200">
        <v>21</v>
      </c>
      <c r="B200" t="s">
        <v>636</v>
      </c>
      <c r="C200" t="s">
        <v>637</v>
      </c>
      <c r="D200" t="s">
        <v>381</v>
      </c>
      <c r="E200" t="s">
        <v>808</v>
      </c>
      <c r="F200" t="s">
        <v>832</v>
      </c>
      <c r="G200" t="s">
        <v>833</v>
      </c>
      <c r="H200" t="s">
        <v>311</v>
      </c>
      <c r="I200" t="s">
        <v>728</v>
      </c>
    </row>
    <row r="201" spans="1:9">
      <c r="A201">
        <v>21</v>
      </c>
      <c r="B201" t="s">
        <v>834</v>
      </c>
      <c r="C201" t="s">
        <v>835</v>
      </c>
      <c r="D201" t="s">
        <v>366</v>
      </c>
      <c r="E201" t="s">
        <v>836</v>
      </c>
      <c r="F201" t="s">
        <v>579</v>
      </c>
      <c r="G201" t="s">
        <v>837</v>
      </c>
      <c r="H201" t="s">
        <v>311</v>
      </c>
      <c r="I201" t="s">
        <v>751</v>
      </c>
    </row>
    <row r="202" spans="1:9">
      <c r="A202">
        <v>21</v>
      </c>
      <c r="B202" t="s">
        <v>354</v>
      </c>
      <c r="C202" t="s">
        <v>787</v>
      </c>
      <c r="D202" t="s">
        <v>356</v>
      </c>
      <c r="E202" t="s">
        <v>717</v>
      </c>
      <c r="F202" t="s">
        <v>838</v>
      </c>
      <c r="G202" t="s">
        <v>839</v>
      </c>
      <c r="H202" t="s">
        <v>311</v>
      </c>
      <c r="I202" t="s">
        <v>815</v>
      </c>
    </row>
    <row r="203" spans="1:9">
      <c r="A203">
        <v>21</v>
      </c>
      <c r="B203" t="s">
        <v>614</v>
      </c>
      <c r="C203" t="s">
        <v>615</v>
      </c>
      <c r="D203" t="s">
        <v>286</v>
      </c>
      <c r="E203" t="s">
        <v>840</v>
      </c>
      <c r="F203" t="s">
        <v>841</v>
      </c>
      <c r="G203" t="s">
        <v>842</v>
      </c>
      <c r="H203" t="s">
        <v>311</v>
      </c>
      <c r="I203" t="s">
        <v>752</v>
      </c>
    </row>
    <row r="204" spans="1:9">
      <c r="A204">
        <v>21</v>
      </c>
      <c r="B204" t="s">
        <v>822</v>
      </c>
      <c r="C204" t="s">
        <v>823</v>
      </c>
      <c r="D204" t="s">
        <v>509</v>
      </c>
      <c r="E204" t="s">
        <v>825</v>
      </c>
      <c r="F204" t="s">
        <v>843</v>
      </c>
      <c r="G204" t="s">
        <v>844</v>
      </c>
      <c r="H204" t="s">
        <v>311</v>
      </c>
      <c r="I204" t="s">
        <v>786</v>
      </c>
    </row>
    <row r="205" spans="1:9">
      <c r="A205">
        <v>21</v>
      </c>
      <c r="B205" t="s">
        <v>827</v>
      </c>
      <c r="C205" t="s">
        <v>828</v>
      </c>
      <c r="D205" t="s">
        <v>428</v>
      </c>
      <c r="E205" t="s">
        <v>829</v>
      </c>
      <c r="F205" t="s">
        <v>845</v>
      </c>
      <c r="G205" t="s">
        <v>846</v>
      </c>
      <c r="H205" t="s">
        <v>311</v>
      </c>
      <c r="I205" t="s">
        <v>847</v>
      </c>
    </row>
    <row r="206" spans="1:9">
      <c r="A206">
        <v>21</v>
      </c>
      <c r="B206" t="s">
        <v>848</v>
      </c>
      <c r="C206" t="s">
        <v>849</v>
      </c>
      <c r="D206" t="s">
        <v>293</v>
      </c>
      <c r="E206" t="s">
        <v>850</v>
      </c>
      <c r="F206" t="s">
        <v>851</v>
      </c>
      <c r="G206" t="s">
        <v>852</v>
      </c>
      <c r="H206" t="s">
        <v>311</v>
      </c>
      <c r="I206" t="s">
        <v>758</v>
      </c>
    </row>
    <row r="207" spans="1:9">
      <c r="A207">
        <v>21</v>
      </c>
      <c r="B207" t="s">
        <v>560</v>
      </c>
      <c r="C207" t="s">
        <v>561</v>
      </c>
      <c r="D207" t="s">
        <v>322</v>
      </c>
      <c r="E207" t="s">
        <v>813</v>
      </c>
      <c r="F207" t="s">
        <v>853</v>
      </c>
      <c r="G207" t="s">
        <v>854</v>
      </c>
      <c r="H207" t="s">
        <v>311</v>
      </c>
      <c r="I207" t="s">
        <v>290</v>
      </c>
    </row>
    <row r="208" spans="1:9">
      <c r="A208">
        <v>22</v>
      </c>
      <c r="B208" t="s">
        <v>291</v>
      </c>
      <c r="C208" t="s">
        <v>765</v>
      </c>
      <c r="D208" t="s">
        <v>271</v>
      </c>
      <c r="E208" t="s">
        <v>830</v>
      </c>
      <c r="F208" t="s">
        <v>855</v>
      </c>
      <c r="G208" t="s">
        <v>831</v>
      </c>
      <c r="H208" t="s">
        <v>275</v>
      </c>
      <c r="I208" t="s">
        <v>804</v>
      </c>
    </row>
    <row r="209" spans="1:9">
      <c r="A209">
        <v>22</v>
      </c>
      <c r="B209" t="s">
        <v>354</v>
      </c>
      <c r="C209" t="s">
        <v>787</v>
      </c>
      <c r="D209" t="s">
        <v>356</v>
      </c>
      <c r="E209" t="s">
        <v>838</v>
      </c>
      <c r="F209" t="s">
        <v>334</v>
      </c>
      <c r="G209" t="s">
        <v>856</v>
      </c>
      <c r="H209" t="s">
        <v>311</v>
      </c>
      <c r="I209" t="s">
        <v>807</v>
      </c>
    </row>
    <row r="210" spans="1:9">
      <c r="A210">
        <v>22</v>
      </c>
      <c r="B210" t="s">
        <v>320</v>
      </c>
      <c r="C210" t="s">
        <v>321</v>
      </c>
      <c r="D210" t="s">
        <v>322</v>
      </c>
      <c r="E210" t="s">
        <v>323</v>
      </c>
      <c r="F210" t="s">
        <v>323</v>
      </c>
      <c r="G210" t="s">
        <v>5</v>
      </c>
      <c r="H210" t="s">
        <v>311</v>
      </c>
      <c r="I210" t="s">
        <v>728</v>
      </c>
    </row>
    <row r="211" spans="1:9">
      <c r="A211">
        <v>22</v>
      </c>
      <c r="B211" t="s">
        <v>636</v>
      </c>
      <c r="C211" t="s">
        <v>637</v>
      </c>
      <c r="D211" t="s">
        <v>381</v>
      </c>
      <c r="E211" t="s">
        <v>832</v>
      </c>
      <c r="F211" t="s">
        <v>857</v>
      </c>
      <c r="G211" t="s">
        <v>858</v>
      </c>
      <c r="H211" t="s">
        <v>311</v>
      </c>
      <c r="I211" t="s">
        <v>751</v>
      </c>
    </row>
    <row r="212" spans="1:9">
      <c r="A212">
        <v>22</v>
      </c>
      <c r="B212" t="s">
        <v>543</v>
      </c>
      <c r="C212" t="s">
        <v>773</v>
      </c>
      <c r="D212" t="s">
        <v>293</v>
      </c>
      <c r="E212" t="s">
        <v>859</v>
      </c>
      <c r="F212" t="s">
        <v>860</v>
      </c>
      <c r="G212" t="s">
        <v>861</v>
      </c>
      <c r="H212" t="s">
        <v>311</v>
      </c>
      <c r="I212" t="s">
        <v>815</v>
      </c>
    </row>
    <row r="213" spans="1:9">
      <c r="A213">
        <v>22</v>
      </c>
      <c r="B213" t="s">
        <v>560</v>
      </c>
      <c r="C213" t="s">
        <v>561</v>
      </c>
      <c r="D213" t="s">
        <v>322</v>
      </c>
      <c r="E213" t="s">
        <v>853</v>
      </c>
      <c r="F213" t="s">
        <v>505</v>
      </c>
      <c r="G213" t="s">
        <v>862</v>
      </c>
      <c r="H213" t="s">
        <v>311</v>
      </c>
      <c r="I213" t="s">
        <v>752</v>
      </c>
    </row>
    <row r="214" spans="1:9">
      <c r="A214">
        <v>22</v>
      </c>
      <c r="B214" t="s">
        <v>834</v>
      </c>
      <c r="C214" t="s">
        <v>835</v>
      </c>
      <c r="D214" t="s">
        <v>366</v>
      </c>
      <c r="E214" t="s">
        <v>579</v>
      </c>
      <c r="F214" t="s">
        <v>863</v>
      </c>
      <c r="G214" t="s">
        <v>864</v>
      </c>
      <c r="H214" t="s">
        <v>311</v>
      </c>
      <c r="I214" t="s">
        <v>786</v>
      </c>
    </row>
    <row r="215" spans="1:9">
      <c r="A215">
        <v>22</v>
      </c>
      <c r="B215" t="s">
        <v>614</v>
      </c>
      <c r="C215" t="s">
        <v>615</v>
      </c>
      <c r="D215" t="s">
        <v>286</v>
      </c>
      <c r="E215" t="s">
        <v>841</v>
      </c>
      <c r="F215" t="s">
        <v>467</v>
      </c>
      <c r="G215" t="s">
        <v>865</v>
      </c>
      <c r="H215" t="s">
        <v>311</v>
      </c>
      <c r="I215" t="s">
        <v>847</v>
      </c>
    </row>
    <row r="216" spans="1:9">
      <c r="A216">
        <v>22</v>
      </c>
      <c r="B216" t="s">
        <v>759</v>
      </c>
      <c r="C216" t="s">
        <v>760</v>
      </c>
      <c r="D216" t="s">
        <v>381</v>
      </c>
      <c r="E216" t="s">
        <v>866</v>
      </c>
      <c r="F216" t="s">
        <v>867</v>
      </c>
      <c r="G216" t="s">
        <v>868</v>
      </c>
      <c r="H216" t="s">
        <v>311</v>
      </c>
      <c r="I216" t="s">
        <v>758</v>
      </c>
    </row>
    <row r="217" spans="1:9">
      <c r="A217">
        <v>22</v>
      </c>
      <c r="B217" t="s">
        <v>619</v>
      </c>
      <c r="C217" t="s">
        <v>620</v>
      </c>
      <c r="D217" t="s">
        <v>621</v>
      </c>
      <c r="E217" t="s">
        <v>869</v>
      </c>
      <c r="F217" t="s">
        <v>870</v>
      </c>
      <c r="G217" t="s">
        <v>871</v>
      </c>
      <c r="H217" t="s">
        <v>311</v>
      </c>
      <c r="I217" t="s">
        <v>290</v>
      </c>
    </row>
    <row r="218" spans="1:9">
      <c r="A218">
        <v>23</v>
      </c>
      <c r="B218" t="s">
        <v>291</v>
      </c>
      <c r="C218" t="s">
        <v>765</v>
      </c>
      <c r="D218" t="s">
        <v>271</v>
      </c>
      <c r="E218" t="s">
        <v>855</v>
      </c>
      <c r="F218" t="s">
        <v>872</v>
      </c>
      <c r="G218" t="s">
        <v>873</v>
      </c>
      <c r="H218" t="s">
        <v>275</v>
      </c>
      <c r="I218" t="s">
        <v>804</v>
      </c>
    </row>
    <row r="219" spans="1:9">
      <c r="A219">
        <v>23</v>
      </c>
      <c r="B219" t="s">
        <v>636</v>
      </c>
      <c r="C219" t="s">
        <v>637</v>
      </c>
      <c r="D219" t="s">
        <v>381</v>
      </c>
      <c r="E219" t="s">
        <v>857</v>
      </c>
      <c r="F219" t="s">
        <v>874</v>
      </c>
      <c r="G219" t="s">
        <v>875</v>
      </c>
      <c r="H219" t="s">
        <v>275</v>
      </c>
      <c r="I219" t="s">
        <v>807</v>
      </c>
    </row>
    <row r="220" spans="1:9">
      <c r="A220">
        <v>23</v>
      </c>
      <c r="B220" t="s">
        <v>759</v>
      </c>
      <c r="C220" t="s">
        <v>760</v>
      </c>
      <c r="D220" t="s">
        <v>381</v>
      </c>
      <c r="E220" t="s">
        <v>867</v>
      </c>
      <c r="F220" t="s">
        <v>876</v>
      </c>
      <c r="G220" t="s">
        <v>877</v>
      </c>
      <c r="H220" t="s">
        <v>275</v>
      </c>
      <c r="I220" t="s">
        <v>728</v>
      </c>
    </row>
    <row r="221" spans="1:9">
      <c r="A221">
        <v>23</v>
      </c>
      <c r="B221" t="s">
        <v>614</v>
      </c>
      <c r="C221" t="s">
        <v>615</v>
      </c>
      <c r="D221" t="s">
        <v>286</v>
      </c>
      <c r="E221" t="s">
        <v>467</v>
      </c>
      <c r="F221" t="s">
        <v>878</v>
      </c>
      <c r="G221" t="s">
        <v>879</v>
      </c>
      <c r="H221" t="s">
        <v>311</v>
      </c>
      <c r="I221" t="s">
        <v>751</v>
      </c>
    </row>
    <row r="222" spans="1:9">
      <c r="A222">
        <v>23</v>
      </c>
      <c r="B222" t="s">
        <v>848</v>
      </c>
      <c r="C222" t="s">
        <v>849</v>
      </c>
      <c r="D222" t="s">
        <v>293</v>
      </c>
      <c r="E222" t="s">
        <v>789</v>
      </c>
      <c r="F222" t="s">
        <v>880</v>
      </c>
      <c r="G222" t="s">
        <v>881</v>
      </c>
      <c r="H222" t="s">
        <v>311</v>
      </c>
      <c r="I222" t="s">
        <v>815</v>
      </c>
    </row>
    <row r="223" spans="1:9">
      <c r="A223">
        <v>23</v>
      </c>
      <c r="B223" t="s">
        <v>619</v>
      </c>
      <c r="C223" t="s">
        <v>620</v>
      </c>
      <c r="D223" t="s">
        <v>621</v>
      </c>
      <c r="E223" t="s">
        <v>870</v>
      </c>
      <c r="F223" t="s">
        <v>882</v>
      </c>
      <c r="G223" t="s">
        <v>883</v>
      </c>
      <c r="H223" t="s">
        <v>311</v>
      </c>
      <c r="I223" t="s">
        <v>752</v>
      </c>
    </row>
    <row r="224" spans="1:9">
      <c r="A224">
        <v>23</v>
      </c>
      <c r="B224" t="s">
        <v>354</v>
      </c>
      <c r="C224" t="s">
        <v>787</v>
      </c>
      <c r="D224" t="s">
        <v>356</v>
      </c>
      <c r="E224" t="s">
        <v>334</v>
      </c>
      <c r="F224" t="s">
        <v>884</v>
      </c>
      <c r="G224" t="s">
        <v>885</v>
      </c>
      <c r="H224" t="s">
        <v>311</v>
      </c>
      <c r="I224" t="s">
        <v>786</v>
      </c>
    </row>
    <row r="225" spans="1:10">
      <c r="A225">
        <v>23</v>
      </c>
      <c r="B225" t="s">
        <v>678</v>
      </c>
      <c r="C225" t="s">
        <v>679</v>
      </c>
      <c r="D225" t="s">
        <v>428</v>
      </c>
      <c r="E225" t="s">
        <v>886</v>
      </c>
      <c r="F225" t="s">
        <v>578</v>
      </c>
      <c r="G225" t="s">
        <v>887</v>
      </c>
      <c r="H225" t="s">
        <v>311</v>
      </c>
      <c r="I225" t="s">
        <v>847</v>
      </c>
    </row>
    <row r="226" spans="1:10">
      <c r="A226">
        <v>23</v>
      </c>
      <c r="B226" t="s">
        <v>642</v>
      </c>
      <c r="C226" t="s">
        <v>643</v>
      </c>
      <c r="D226" t="s">
        <v>286</v>
      </c>
      <c r="E226" t="s">
        <v>611</v>
      </c>
      <c r="F226" t="s">
        <v>888</v>
      </c>
      <c r="G226" t="s">
        <v>889</v>
      </c>
      <c r="H226" t="s">
        <v>311</v>
      </c>
      <c r="I226" t="s">
        <v>758</v>
      </c>
    </row>
    <row r="227" spans="1:10">
      <c r="A227">
        <v>23</v>
      </c>
      <c r="B227" t="s">
        <v>320</v>
      </c>
      <c r="C227" t="s">
        <v>321</v>
      </c>
      <c r="D227" t="s">
        <v>322</v>
      </c>
      <c r="E227" t="s">
        <v>323</v>
      </c>
      <c r="F227" t="s">
        <v>323</v>
      </c>
      <c r="G227" t="s">
        <v>5</v>
      </c>
      <c r="H227" t="s">
        <v>311</v>
      </c>
      <c r="I227" t="s">
        <v>890</v>
      </c>
      <c r="J227" t="s">
        <v>478</v>
      </c>
    </row>
    <row r="228" spans="1:10">
      <c r="A228">
        <v>24</v>
      </c>
      <c r="B228" t="s">
        <v>291</v>
      </c>
      <c r="C228" t="s">
        <v>765</v>
      </c>
      <c r="D228" t="s">
        <v>271</v>
      </c>
      <c r="E228" t="s">
        <v>872</v>
      </c>
      <c r="F228" t="s">
        <v>414</v>
      </c>
      <c r="G228" t="s">
        <v>891</v>
      </c>
      <c r="H228" t="s">
        <v>275</v>
      </c>
      <c r="I228" t="s">
        <v>804</v>
      </c>
    </row>
    <row r="229" spans="1:10">
      <c r="A229">
        <v>24</v>
      </c>
      <c r="B229" t="s">
        <v>320</v>
      </c>
      <c r="C229" t="s">
        <v>892</v>
      </c>
      <c r="D229" t="s">
        <v>322</v>
      </c>
      <c r="E229" t="s">
        <v>323</v>
      </c>
      <c r="F229" t="s">
        <v>323</v>
      </c>
      <c r="G229" t="s">
        <v>5</v>
      </c>
      <c r="H229" t="s">
        <v>311</v>
      </c>
      <c r="I229" t="s">
        <v>807</v>
      </c>
    </row>
    <row r="230" spans="1:10">
      <c r="A230">
        <v>24</v>
      </c>
      <c r="B230" t="s">
        <v>354</v>
      </c>
      <c r="C230" t="s">
        <v>787</v>
      </c>
      <c r="D230" t="s">
        <v>356</v>
      </c>
      <c r="E230" t="s">
        <v>884</v>
      </c>
      <c r="F230" t="s">
        <v>893</v>
      </c>
      <c r="G230" t="s">
        <v>894</v>
      </c>
      <c r="H230" t="s">
        <v>311</v>
      </c>
      <c r="I230" t="s">
        <v>728</v>
      </c>
    </row>
    <row r="231" spans="1:10">
      <c r="A231">
        <v>24</v>
      </c>
      <c r="B231" t="s">
        <v>848</v>
      </c>
      <c r="C231" t="s">
        <v>849</v>
      </c>
      <c r="D231" t="s">
        <v>293</v>
      </c>
      <c r="E231" t="s">
        <v>880</v>
      </c>
      <c r="F231" t="s">
        <v>895</v>
      </c>
      <c r="G231" t="s">
        <v>896</v>
      </c>
      <c r="H231" t="s">
        <v>311</v>
      </c>
      <c r="I231" t="s">
        <v>751</v>
      </c>
    </row>
    <row r="232" spans="1:10">
      <c r="A232">
        <v>24</v>
      </c>
      <c r="B232" t="s">
        <v>636</v>
      </c>
      <c r="C232" t="s">
        <v>637</v>
      </c>
      <c r="D232" t="s">
        <v>381</v>
      </c>
      <c r="E232" t="s">
        <v>874</v>
      </c>
      <c r="F232" t="s">
        <v>897</v>
      </c>
      <c r="G232" t="s">
        <v>898</v>
      </c>
      <c r="H232" t="s">
        <v>311</v>
      </c>
      <c r="I232" t="s">
        <v>815</v>
      </c>
    </row>
    <row r="233" spans="1:10">
      <c r="A233">
        <v>24</v>
      </c>
      <c r="B233" t="s">
        <v>543</v>
      </c>
      <c r="C233" t="s">
        <v>773</v>
      </c>
      <c r="D233" t="s">
        <v>293</v>
      </c>
      <c r="E233" t="s">
        <v>899</v>
      </c>
      <c r="F233" t="s">
        <v>301</v>
      </c>
      <c r="G233" t="s">
        <v>900</v>
      </c>
      <c r="H233" t="s">
        <v>311</v>
      </c>
      <c r="I233" t="s">
        <v>752</v>
      </c>
    </row>
    <row r="234" spans="1:10">
      <c r="A234">
        <v>24</v>
      </c>
      <c r="B234" t="s">
        <v>901</v>
      </c>
      <c r="C234" t="s">
        <v>902</v>
      </c>
      <c r="D234" t="s">
        <v>381</v>
      </c>
      <c r="E234" t="s">
        <v>903</v>
      </c>
      <c r="F234" t="s">
        <v>904</v>
      </c>
      <c r="G234" t="s">
        <v>905</v>
      </c>
      <c r="H234" t="s">
        <v>311</v>
      </c>
      <c r="I234" t="s">
        <v>786</v>
      </c>
    </row>
    <row r="235" spans="1:10">
      <c r="A235">
        <v>24</v>
      </c>
      <c r="B235" t="s">
        <v>642</v>
      </c>
      <c r="C235" t="s">
        <v>643</v>
      </c>
      <c r="D235" t="s">
        <v>286</v>
      </c>
      <c r="E235" t="s">
        <v>888</v>
      </c>
      <c r="F235" t="s">
        <v>874</v>
      </c>
      <c r="G235" t="s">
        <v>906</v>
      </c>
      <c r="H235" t="s">
        <v>311</v>
      </c>
      <c r="I235" t="s">
        <v>847</v>
      </c>
    </row>
    <row r="236" spans="1:10">
      <c r="A236">
        <v>24</v>
      </c>
      <c r="B236" t="s">
        <v>782</v>
      </c>
      <c r="C236" t="s">
        <v>783</v>
      </c>
      <c r="D236" t="s">
        <v>300</v>
      </c>
      <c r="E236" t="s">
        <v>907</v>
      </c>
      <c r="F236" t="s">
        <v>908</v>
      </c>
      <c r="G236" t="s">
        <v>909</v>
      </c>
      <c r="H236" t="s">
        <v>311</v>
      </c>
      <c r="I236" t="s">
        <v>758</v>
      </c>
    </row>
    <row r="237" spans="1:10">
      <c r="A237">
        <v>24</v>
      </c>
      <c r="B237" t="s">
        <v>754</v>
      </c>
      <c r="C237" t="s">
        <v>755</v>
      </c>
      <c r="D237" t="s">
        <v>381</v>
      </c>
      <c r="E237" t="s">
        <v>910</v>
      </c>
      <c r="F237" t="s">
        <v>911</v>
      </c>
      <c r="G237" t="s">
        <v>912</v>
      </c>
      <c r="H237" t="s">
        <v>311</v>
      </c>
      <c r="I237" t="s">
        <v>290</v>
      </c>
    </row>
    <row r="238" spans="1:10">
      <c r="A238">
        <v>25</v>
      </c>
      <c r="B238" t="s">
        <v>291</v>
      </c>
      <c r="C238" t="s">
        <v>765</v>
      </c>
      <c r="D238" t="s">
        <v>271</v>
      </c>
      <c r="E238" t="s">
        <v>414</v>
      </c>
      <c r="F238" t="s">
        <v>414</v>
      </c>
      <c r="G238" t="s">
        <v>5</v>
      </c>
      <c r="H238" t="s">
        <v>311</v>
      </c>
      <c r="I238" t="s">
        <v>804</v>
      </c>
    </row>
    <row r="239" spans="1:10">
      <c r="A239">
        <v>25</v>
      </c>
      <c r="B239" t="s">
        <v>320</v>
      </c>
      <c r="C239" t="s">
        <v>892</v>
      </c>
      <c r="D239" t="s">
        <v>322</v>
      </c>
      <c r="E239" t="s">
        <v>323</v>
      </c>
      <c r="F239" t="s">
        <v>913</v>
      </c>
      <c r="G239" t="s">
        <v>914</v>
      </c>
      <c r="H239" t="s">
        <v>311</v>
      </c>
      <c r="I239" t="s">
        <v>807</v>
      </c>
    </row>
    <row r="240" spans="1:10">
      <c r="A240">
        <v>25</v>
      </c>
      <c r="B240" t="s">
        <v>354</v>
      </c>
      <c r="C240" t="s">
        <v>787</v>
      </c>
      <c r="D240" t="s">
        <v>356</v>
      </c>
      <c r="E240" t="s">
        <v>893</v>
      </c>
      <c r="F240" t="s">
        <v>915</v>
      </c>
      <c r="G240" t="s">
        <v>206</v>
      </c>
      <c r="H240" t="s">
        <v>311</v>
      </c>
      <c r="I240" t="s">
        <v>728</v>
      </c>
    </row>
    <row r="241" spans="1:9">
      <c r="A241">
        <v>25</v>
      </c>
      <c r="B241" t="s">
        <v>901</v>
      </c>
      <c r="C241" t="s">
        <v>902</v>
      </c>
      <c r="D241" t="s">
        <v>381</v>
      </c>
      <c r="E241" t="s">
        <v>904</v>
      </c>
      <c r="F241" t="s">
        <v>916</v>
      </c>
      <c r="G241" t="s">
        <v>917</v>
      </c>
      <c r="H241" t="s">
        <v>311</v>
      </c>
      <c r="I241" t="s">
        <v>751</v>
      </c>
    </row>
    <row r="242" spans="1:9">
      <c r="A242">
        <v>25</v>
      </c>
      <c r="B242" t="s">
        <v>543</v>
      </c>
      <c r="C242" t="s">
        <v>773</v>
      </c>
      <c r="D242" t="s">
        <v>293</v>
      </c>
      <c r="E242" t="s">
        <v>301</v>
      </c>
      <c r="F242" t="s">
        <v>907</v>
      </c>
      <c r="G242" t="s">
        <v>918</v>
      </c>
      <c r="H242" t="s">
        <v>311</v>
      </c>
      <c r="I242" t="s">
        <v>815</v>
      </c>
    </row>
    <row r="243" spans="1:9">
      <c r="A243">
        <v>25</v>
      </c>
      <c r="B243" t="s">
        <v>919</v>
      </c>
      <c r="C243" t="s">
        <v>920</v>
      </c>
      <c r="D243" t="s">
        <v>286</v>
      </c>
      <c r="E243" t="s">
        <v>921</v>
      </c>
      <c r="F243" t="s">
        <v>922</v>
      </c>
      <c r="G243" t="s">
        <v>169</v>
      </c>
      <c r="H243" t="s">
        <v>311</v>
      </c>
      <c r="I243" t="s">
        <v>752</v>
      </c>
    </row>
    <row r="244" spans="1:9">
      <c r="A244">
        <v>25</v>
      </c>
      <c r="B244" t="s">
        <v>923</v>
      </c>
      <c r="C244" t="s">
        <v>924</v>
      </c>
      <c r="D244" t="s">
        <v>509</v>
      </c>
      <c r="E244" t="s">
        <v>925</v>
      </c>
      <c r="F244" t="s">
        <v>429</v>
      </c>
      <c r="G244" t="s">
        <v>926</v>
      </c>
      <c r="H244" t="s">
        <v>311</v>
      </c>
      <c r="I244" t="s">
        <v>786</v>
      </c>
    </row>
    <row r="245" spans="1:9">
      <c r="A245">
        <v>25</v>
      </c>
      <c r="B245" t="s">
        <v>848</v>
      </c>
      <c r="C245" t="s">
        <v>849</v>
      </c>
      <c r="D245" t="s">
        <v>293</v>
      </c>
      <c r="E245" t="s">
        <v>895</v>
      </c>
      <c r="F245" t="s">
        <v>927</v>
      </c>
      <c r="G245" t="s">
        <v>928</v>
      </c>
      <c r="H245" t="s">
        <v>311</v>
      </c>
      <c r="I245" t="s">
        <v>847</v>
      </c>
    </row>
    <row r="246" spans="1:9">
      <c r="A246">
        <v>25</v>
      </c>
      <c r="B246" t="s">
        <v>642</v>
      </c>
      <c r="C246" t="s">
        <v>643</v>
      </c>
      <c r="D246" t="s">
        <v>286</v>
      </c>
      <c r="E246" t="s">
        <v>874</v>
      </c>
      <c r="F246" t="s">
        <v>929</v>
      </c>
      <c r="G246" t="s">
        <v>930</v>
      </c>
      <c r="H246" t="s">
        <v>311</v>
      </c>
      <c r="I246" t="s">
        <v>758</v>
      </c>
    </row>
    <row r="247" spans="1:9">
      <c r="A247">
        <v>25</v>
      </c>
      <c r="B247" t="s">
        <v>364</v>
      </c>
      <c r="C247" t="s">
        <v>419</v>
      </c>
      <c r="D247" t="s">
        <v>428</v>
      </c>
      <c r="E247" t="s">
        <v>931</v>
      </c>
      <c r="F247" t="s">
        <v>368</v>
      </c>
      <c r="G247" t="s">
        <v>932</v>
      </c>
      <c r="H247" t="s">
        <v>311</v>
      </c>
      <c r="I247" t="s">
        <v>290</v>
      </c>
    </row>
    <row r="248" spans="1:9">
      <c r="A248">
        <v>26</v>
      </c>
      <c r="B248" t="s">
        <v>291</v>
      </c>
      <c r="C248" t="s">
        <v>765</v>
      </c>
      <c r="D248" t="s">
        <v>271</v>
      </c>
      <c r="E248" t="s">
        <v>414</v>
      </c>
      <c r="F248" t="s">
        <v>933</v>
      </c>
      <c r="G248" t="s">
        <v>934</v>
      </c>
      <c r="H248" t="s">
        <v>311</v>
      </c>
      <c r="I248" t="s">
        <v>804</v>
      </c>
    </row>
    <row r="249" spans="1:9">
      <c r="A249">
        <v>26</v>
      </c>
      <c r="B249" t="s">
        <v>320</v>
      </c>
      <c r="C249" t="s">
        <v>935</v>
      </c>
      <c r="D249" t="s">
        <v>322</v>
      </c>
      <c r="E249" t="s">
        <v>913</v>
      </c>
      <c r="F249" t="s">
        <v>903</v>
      </c>
      <c r="G249" t="s">
        <v>936</v>
      </c>
      <c r="H249" t="s">
        <v>311</v>
      </c>
      <c r="I249" t="s">
        <v>807</v>
      </c>
    </row>
    <row r="250" spans="1:9">
      <c r="A250">
        <v>26</v>
      </c>
      <c r="B250" t="s">
        <v>354</v>
      </c>
      <c r="C250" t="s">
        <v>787</v>
      </c>
      <c r="D250" t="s">
        <v>356</v>
      </c>
      <c r="E250" t="s">
        <v>915</v>
      </c>
      <c r="F250" t="s">
        <v>717</v>
      </c>
      <c r="G250" t="s">
        <v>937</v>
      </c>
      <c r="H250" t="s">
        <v>311</v>
      </c>
      <c r="I250" t="s">
        <v>728</v>
      </c>
    </row>
    <row r="251" spans="1:9">
      <c r="A251">
        <v>26</v>
      </c>
      <c r="B251" t="s">
        <v>919</v>
      </c>
      <c r="C251" t="s">
        <v>920</v>
      </c>
      <c r="D251" t="s">
        <v>286</v>
      </c>
      <c r="E251" t="s">
        <v>922</v>
      </c>
      <c r="F251" t="s">
        <v>446</v>
      </c>
      <c r="G251" t="s">
        <v>938</v>
      </c>
      <c r="H251" t="s">
        <v>311</v>
      </c>
      <c r="I251" t="s">
        <v>751</v>
      </c>
    </row>
    <row r="252" spans="1:9">
      <c r="A252">
        <v>26</v>
      </c>
      <c r="B252" t="s">
        <v>822</v>
      </c>
      <c r="C252" t="s">
        <v>823</v>
      </c>
      <c r="D252" t="s">
        <v>509</v>
      </c>
      <c r="E252" t="s">
        <v>939</v>
      </c>
      <c r="F252" t="s">
        <v>940</v>
      </c>
      <c r="G252" t="s">
        <v>941</v>
      </c>
      <c r="H252" t="s">
        <v>311</v>
      </c>
      <c r="I252" t="s">
        <v>815</v>
      </c>
    </row>
    <row r="253" spans="1:9">
      <c r="A253">
        <v>26</v>
      </c>
      <c r="B253" t="s">
        <v>901</v>
      </c>
      <c r="C253" t="s">
        <v>902</v>
      </c>
      <c r="D253" t="s">
        <v>381</v>
      </c>
      <c r="E253" t="s">
        <v>916</v>
      </c>
      <c r="F253" t="s">
        <v>942</v>
      </c>
      <c r="G253" t="s">
        <v>943</v>
      </c>
      <c r="H253" t="s">
        <v>311</v>
      </c>
      <c r="I253" t="s">
        <v>752</v>
      </c>
    </row>
    <row r="254" spans="1:9">
      <c r="A254">
        <v>26</v>
      </c>
      <c r="B254" t="s">
        <v>543</v>
      </c>
      <c r="C254" t="s">
        <v>773</v>
      </c>
      <c r="D254" t="s">
        <v>293</v>
      </c>
      <c r="E254" t="s">
        <v>907</v>
      </c>
      <c r="F254" t="s">
        <v>944</v>
      </c>
      <c r="G254" t="s">
        <v>945</v>
      </c>
      <c r="H254" t="s">
        <v>311</v>
      </c>
      <c r="I254" t="s">
        <v>786</v>
      </c>
    </row>
    <row r="255" spans="1:9">
      <c r="A255">
        <v>26</v>
      </c>
      <c r="B255" t="s">
        <v>848</v>
      </c>
      <c r="C255" t="s">
        <v>849</v>
      </c>
      <c r="D255" t="s">
        <v>293</v>
      </c>
      <c r="E255" t="s">
        <v>927</v>
      </c>
      <c r="F255" t="s">
        <v>946</v>
      </c>
      <c r="G255" t="s">
        <v>947</v>
      </c>
      <c r="H255" t="s">
        <v>311</v>
      </c>
      <c r="I255" t="s">
        <v>847</v>
      </c>
    </row>
    <row r="256" spans="1:9">
      <c r="A256">
        <v>26</v>
      </c>
      <c r="B256" t="s">
        <v>923</v>
      </c>
      <c r="C256" t="s">
        <v>924</v>
      </c>
      <c r="D256" t="s">
        <v>509</v>
      </c>
      <c r="E256" t="s">
        <v>429</v>
      </c>
      <c r="F256" t="s">
        <v>948</v>
      </c>
      <c r="G256" t="s">
        <v>949</v>
      </c>
      <c r="H256" t="s">
        <v>311</v>
      </c>
      <c r="I256" t="s">
        <v>758</v>
      </c>
    </row>
    <row r="257" spans="1:9">
      <c r="A257">
        <v>26</v>
      </c>
      <c r="B257" t="s">
        <v>642</v>
      </c>
      <c r="C257" t="s">
        <v>643</v>
      </c>
      <c r="D257" t="s">
        <v>286</v>
      </c>
      <c r="E257" t="s">
        <v>929</v>
      </c>
      <c r="F257" t="s">
        <v>824</v>
      </c>
      <c r="G257" t="s">
        <v>950</v>
      </c>
      <c r="H257" t="s">
        <v>311</v>
      </c>
      <c r="I257" t="s">
        <v>290</v>
      </c>
    </row>
    <row r="258" spans="1:9">
      <c r="A258">
        <v>27</v>
      </c>
      <c r="B258" t="s">
        <v>291</v>
      </c>
      <c r="C258" t="s">
        <v>765</v>
      </c>
      <c r="D258" t="s">
        <v>271</v>
      </c>
      <c r="E258" t="s">
        <v>933</v>
      </c>
      <c r="F258" t="s">
        <v>951</v>
      </c>
      <c r="G258" t="s">
        <v>952</v>
      </c>
      <c r="H258" t="s">
        <v>311</v>
      </c>
      <c r="I258" t="s">
        <v>804</v>
      </c>
    </row>
    <row r="259" spans="1:9">
      <c r="A259">
        <v>27</v>
      </c>
      <c r="B259" t="s">
        <v>354</v>
      </c>
      <c r="C259" t="s">
        <v>787</v>
      </c>
      <c r="D259" t="s">
        <v>356</v>
      </c>
      <c r="E259" t="s">
        <v>717</v>
      </c>
      <c r="F259" t="s">
        <v>487</v>
      </c>
      <c r="G259" t="s">
        <v>953</v>
      </c>
      <c r="H259" t="s">
        <v>311</v>
      </c>
      <c r="I259" t="s">
        <v>807</v>
      </c>
    </row>
    <row r="260" spans="1:9">
      <c r="A260">
        <v>27</v>
      </c>
      <c r="B260" t="s">
        <v>320</v>
      </c>
      <c r="C260" t="s">
        <v>935</v>
      </c>
      <c r="D260" t="s">
        <v>322</v>
      </c>
      <c r="E260" t="s">
        <v>903</v>
      </c>
      <c r="F260" t="s">
        <v>954</v>
      </c>
      <c r="G260" t="s">
        <v>955</v>
      </c>
      <c r="H260" t="s">
        <v>311</v>
      </c>
      <c r="I260" t="s">
        <v>728</v>
      </c>
    </row>
    <row r="261" spans="1:9">
      <c r="A261">
        <v>27</v>
      </c>
      <c r="B261" t="s">
        <v>822</v>
      </c>
      <c r="C261" t="s">
        <v>823</v>
      </c>
      <c r="D261" t="s">
        <v>509</v>
      </c>
      <c r="E261" t="s">
        <v>940</v>
      </c>
      <c r="F261" t="s">
        <v>956</v>
      </c>
      <c r="G261" t="s">
        <v>957</v>
      </c>
      <c r="H261" t="s">
        <v>424</v>
      </c>
      <c r="I261" t="s">
        <v>751</v>
      </c>
    </row>
    <row r="262" spans="1:9">
      <c r="A262">
        <v>27</v>
      </c>
      <c r="B262" t="s">
        <v>543</v>
      </c>
      <c r="C262" t="s">
        <v>773</v>
      </c>
      <c r="D262" t="s">
        <v>293</v>
      </c>
      <c r="E262" t="s">
        <v>944</v>
      </c>
      <c r="F262" t="s">
        <v>958</v>
      </c>
      <c r="G262" t="s">
        <v>959</v>
      </c>
      <c r="H262" t="s">
        <v>424</v>
      </c>
      <c r="I262" t="s">
        <v>815</v>
      </c>
    </row>
    <row r="263" spans="1:9">
      <c r="A263">
        <v>27</v>
      </c>
      <c r="B263" t="s">
        <v>642</v>
      </c>
      <c r="C263" t="s">
        <v>643</v>
      </c>
      <c r="D263" t="s">
        <v>286</v>
      </c>
      <c r="E263" t="s">
        <v>824</v>
      </c>
      <c r="F263" t="s">
        <v>960</v>
      </c>
      <c r="G263" t="s">
        <v>961</v>
      </c>
      <c r="H263" t="s">
        <v>424</v>
      </c>
      <c r="I263" t="s">
        <v>752</v>
      </c>
    </row>
    <row r="264" spans="1:9">
      <c r="A264">
        <v>27</v>
      </c>
      <c r="B264" t="s">
        <v>919</v>
      </c>
      <c r="C264" t="s">
        <v>920</v>
      </c>
      <c r="D264" t="s">
        <v>286</v>
      </c>
      <c r="E264" t="s">
        <v>446</v>
      </c>
      <c r="F264" t="s">
        <v>962</v>
      </c>
      <c r="G264" t="s">
        <v>963</v>
      </c>
      <c r="H264" t="s">
        <v>424</v>
      </c>
      <c r="I264" t="s">
        <v>786</v>
      </c>
    </row>
    <row r="265" spans="1:9">
      <c r="A265">
        <v>27</v>
      </c>
      <c r="B265" t="s">
        <v>901</v>
      </c>
      <c r="C265" t="s">
        <v>902</v>
      </c>
      <c r="D265" t="s">
        <v>381</v>
      </c>
      <c r="E265" t="s">
        <v>942</v>
      </c>
      <c r="F265" t="s">
        <v>726</v>
      </c>
      <c r="G265" t="s">
        <v>67</v>
      </c>
      <c r="H265" t="s">
        <v>424</v>
      </c>
      <c r="I265" t="s">
        <v>847</v>
      </c>
    </row>
    <row r="266" spans="1:9">
      <c r="A266">
        <v>27</v>
      </c>
      <c r="B266" t="s">
        <v>782</v>
      </c>
      <c r="C266" t="s">
        <v>783</v>
      </c>
      <c r="D266" t="s">
        <v>300</v>
      </c>
      <c r="E266" t="s">
        <v>964</v>
      </c>
      <c r="F266" t="s">
        <v>552</v>
      </c>
      <c r="G266" t="s">
        <v>965</v>
      </c>
      <c r="H266" t="s">
        <v>424</v>
      </c>
      <c r="I266" t="s">
        <v>758</v>
      </c>
    </row>
    <row r="267" spans="1:9">
      <c r="A267">
        <v>27</v>
      </c>
      <c r="B267" t="s">
        <v>848</v>
      </c>
      <c r="C267" t="s">
        <v>849</v>
      </c>
      <c r="D267" t="s">
        <v>293</v>
      </c>
      <c r="E267" t="s">
        <v>946</v>
      </c>
      <c r="F267" t="s">
        <v>966</v>
      </c>
      <c r="G267" t="s">
        <v>46</v>
      </c>
      <c r="H267" t="s">
        <v>424</v>
      </c>
      <c r="I267" t="s">
        <v>290</v>
      </c>
    </row>
    <row r="268" spans="1:9">
      <c r="A268">
        <v>28</v>
      </c>
      <c r="B268" t="s">
        <v>354</v>
      </c>
      <c r="C268" t="s">
        <v>787</v>
      </c>
      <c r="D268" t="s">
        <v>356</v>
      </c>
      <c r="E268" t="s">
        <v>487</v>
      </c>
      <c r="F268" t="s">
        <v>967</v>
      </c>
      <c r="G268" t="s">
        <v>968</v>
      </c>
      <c r="H268" t="s">
        <v>311</v>
      </c>
      <c r="I268" t="s">
        <v>804</v>
      </c>
    </row>
    <row r="269" spans="1:9">
      <c r="A269">
        <v>28</v>
      </c>
      <c r="B269" t="s">
        <v>320</v>
      </c>
      <c r="C269" t="s">
        <v>935</v>
      </c>
      <c r="D269" t="s">
        <v>322</v>
      </c>
      <c r="E269" t="s">
        <v>954</v>
      </c>
      <c r="F269" t="s">
        <v>940</v>
      </c>
      <c r="G269" t="s">
        <v>969</v>
      </c>
      <c r="H269" t="s">
        <v>424</v>
      </c>
      <c r="I269" t="s">
        <v>807</v>
      </c>
    </row>
    <row r="270" spans="1:9">
      <c r="A270">
        <v>28</v>
      </c>
      <c r="B270" t="s">
        <v>822</v>
      </c>
      <c r="C270" t="s">
        <v>823</v>
      </c>
      <c r="D270" t="s">
        <v>509</v>
      </c>
      <c r="E270" t="s">
        <v>956</v>
      </c>
      <c r="F270" t="s">
        <v>850</v>
      </c>
      <c r="G270" t="s">
        <v>970</v>
      </c>
      <c r="H270" t="s">
        <v>424</v>
      </c>
      <c r="I270" t="s">
        <v>728</v>
      </c>
    </row>
    <row r="271" spans="1:9">
      <c r="A271">
        <v>28</v>
      </c>
      <c r="B271" t="s">
        <v>642</v>
      </c>
      <c r="C271" t="s">
        <v>643</v>
      </c>
      <c r="D271" t="s">
        <v>286</v>
      </c>
      <c r="E271" t="s">
        <v>960</v>
      </c>
      <c r="F271" t="s">
        <v>971</v>
      </c>
      <c r="G271" t="s">
        <v>972</v>
      </c>
      <c r="H271" t="s">
        <v>424</v>
      </c>
      <c r="I271" t="s">
        <v>751</v>
      </c>
    </row>
    <row r="272" spans="1:9">
      <c r="A272">
        <v>28</v>
      </c>
      <c r="B272" t="s">
        <v>848</v>
      </c>
      <c r="C272" t="s">
        <v>849</v>
      </c>
      <c r="D272" t="s">
        <v>293</v>
      </c>
      <c r="E272" t="s">
        <v>966</v>
      </c>
      <c r="F272" t="s">
        <v>707</v>
      </c>
      <c r="G272" t="s">
        <v>973</v>
      </c>
      <c r="H272" t="s">
        <v>424</v>
      </c>
      <c r="I272" t="s">
        <v>815</v>
      </c>
    </row>
    <row r="273" spans="1:9">
      <c r="A273">
        <v>28</v>
      </c>
      <c r="B273" t="s">
        <v>901</v>
      </c>
      <c r="C273" t="s">
        <v>902</v>
      </c>
      <c r="D273" t="s">
        <v>381</v>
      </c>
      <c r="E273" t="s">
        <v>726</v>
      </c>
      <c r="F273" t="s">
        <v>974</v>
      </c>
      <c r="G273" t="s">
        <v>975</v>
      </c>
      <c r="H273" t="s">
        <v>424</v>
      </c>
      <c r="I273" t="s">
        <v>752</v>
      </c>
    </row>
    <row r="274" spans="1:9">
      <c r="A274">
        <v>28</v>
      </c>
      <c r="B274" t="s">
        <v>671</v>
      </c>
      <c r="C274" t="s">
        <v>672</v>
      </c>
      <c r="D274" t="s">
        <v>307</v>
      </c>
      <c r="E274" t="s">
        <v>579</v>
      </c>
      <c r="F274" t="s">
        <v>976</v>
      </c>
      <c r="G274" t="s">
        <v>977</v>
      </c>
      <c r="H274" t="s">
        <v>424</v>
      </c>
      <c r="I274" t="s">
        <v>786</v>
      </c>
    </row>
    <row r="275" spans="1:9">
      <c r="A275">
        <v>28</v>
      </c>
      <c r="B275" t="s">
        <v>782</v>
      </c>
      <c r="C275" t="s">
        <v>783</v>
      </c>
      <c r="D275" t="s">
        <v>300</v>
      </c>
      <c r="E275" t="s">
        <v>552</v>
      </c>
      <c r="F275" t="s">
        <v>978</v>
      </c>
      <c r="G275" t="s">
        <v>979</v>
      </c>
      <c r="H275" t="s">
        <v>424</v>
      </c>
      <c r="I275" t="s">
        <v>847</v>
      </c>
    </row>
    <row r="276" spans="1:9">
      <c r="A276">
        <v>28</v>
      </c>
      <c r="B276" t="s">
        <v>919</v>
      </c>
      <c r="C276" t="s">
        <v>920</v>
      </c>
      <c r="D276" t="s">
        <v>286</v>
      </c>
      <c r="E276" t="s">
        <v>962</v>
      </c>
      <c r="F276" t="s">
        <v>295</v>
      </c>
      <c r="G276" t="s">
        <v>980</v>
      </c>
      <c r="H276" t="s">
        <v>424</v>
      </c>
      <c r="I276" t="s">
        <v>758</v>
      </c>
    </row>
    <row r="277" spans="1:9">
      <c r="A277">
        <v>28</v>
      </c>
      <c r="B277" t="s">
        <v>684</v>
      </c>
      <c r="C277" t="s">
        <v>685</v>
      </c>
      <c r="D277" t="s">
        <v>293</v>
      </c>
      <c r="E277" t="s">
        <v>981</v>
      </c>
      <c r="F277" t="s">
        <v>982</v>
      </c>
      <c r="G277" t="s">
        <v>983</v>
      </c>
      <c r="H277" t="s">
        <v>424</v>
      </c>
      <c r="I277" t="s">
        <v>290</v>
      </c>
    </row>
    <row r="278" spans="1:9">
      <c r="A278">
        <v>29</v>
      </c>
      <c r="B278" t="s">
        <v>822</v>
      </c>
      <c r="C278" t="s">
        <v>823</v>
      </c>
      <c r="D278" t="s">
        <v>509</v>
      </c>
      <c r="E278" t="s">
        <v>850</v>
      </c>
      <c r="F278" t="s">
        <v>984</v>
      </c>
      <c r="G278" t="s">
        <v>179</v>
      </c>
      <c r="H278" t="s">
        <v>424</v>
      </c>
      <c r="I278" t="s">
        <v>804</v>
      </c>
    </row>
    <row r="279" spans="1:9">
      <c r="A279">
        <v>29</v>
      </c>
      <c r="B279" t="s">
        <v>354</v>
      </c>
      <c r="C279" t="s">
        <v>787</v>
      </c>
      <c r="D279" t="s">
        <v>356</v>
      </c>
      <c r="E279" t="s">
        <v>967</v>
      </c>
      <c r="F279" t="s">
        <v>985</v>
      </c>
      <c r="G279" t="s">
        <v>986</v>
      </c>
      <c r="H279" t="s">
        <v>424</v>
      </c>
      <c r="I279" t="s">
        <v>807</v>
      </c>
    </row>
    <row r="280" spans="1:9">
      <c r="A280">
        <v>29</v>
      </c>
      <c r="B280" t="s">
        <v>901</v>
      </c>
      <c r="C280" t="s">
        <v>902</v>
      </c>
      <c r="D280" t="s">
        <v>381</v>
      </c>
      <c r="E280" t="s">
        <v>974</v>
      </c>
      <c r="F280" t="s">
        <v>987</v>
      </c>
      <c r="G280" t="s">
        <v>988</v>
      </c>
      <c r="H280" t="s">
        <v>424</v>
      </c>
      <c r="I280" t="s">
        <v>728</v>
      </c>
    </row>
    <row r="281" spans="1:9">
      <c r="A281">
        <v>29</v>
      </c>
      <c r="B281" t="s">
        <v>671</v>
      </c>
      <c r="C281" t="s">
        <v>672</v>
      </c>
      <c r="D281" t="s">
        <v>307</v>
      </c>
      <c r="E281" t="s">
        <v>976</v>
      </c>
      <c r="F281" t="s">
        <v>429</v>
      </c>
      <c r="G281" t="s">
        <v>989</v>
      </c>
      <c r="H281" t="s">
        <v>424</v>
      </c>
      <c r="I281" t="s">
        <v>751</v>
      </c>
    </row>
    <row r="282" spans="1:9">
      <c r="A282">
        <v>29</v>
      </c>
      <c r="B282" t="s">
        <v>848</v>
      </c>
      <c r="C282" t="s">
        <v>849</v>
      </c>
      <c r="D282" t="s">
        <v>293</v>
      </c>
      <c r="E282" t="s">
        <v>707</v>
      </c>
      <c r="F282" t="s">
        <v>990</v>
      </c>
      <c r="G282" t="s">
        <v>991</v>
      </c>
      <c r="H282" t="s">
        <v>424</v>
      </c>
      <c r="I282" t="s">
        <v>815</v>
      </c>
    </row>
    <row r="283" spans="1:9">
      <c r="A283">
        <v>29</v>
      </c>
      <c r="B283" t="s">
        <v>642</v>
      </c>
      <c r="C283" t="s">
        <v>643</v>
      </c>
      <c r="D283" t="s">
        <v>286</v>
      </c>
      <c r="E283" t="s">
        <v>971</v>
      </c>
      <c r="F283" t="s">
        <v>992</v>
      </c>
      <c r="G283" t="s">
        <v>993</v>
      </c>
      <c r="H283" t="s">
        <v>424</v>
      </c>
      <c r="I283" t="s">
        <v>752</v>
      </c>
    </row>
    <row r="284" spans="1:9">
      <c r="A284">
        <v>29</v>
      </c>
      <c r="B284" t="s">
        <v>291</v>
      </c>
      <c r="C284" t="s">
        <v>994</v>
      </c>
      <c r="D284" t="s">
        <v>271</v>
      </c>
      <c r="E284" t="s">
        <v>995</v>
      </c>
      <c r="F284" t="s">
        <v>996</v>
      </c>
      <c r="G284" t="s">
        <v>997</v>
      </c>
      <c r="H284" t="s">
        <v>424</v>
      </c>
      <c r="I284" t="s">
        <v>786</v>
      </c>
    </row>
    <row r="285" spans="1:9">
      <c r="A285">
        <v>29</v>
      </c>
      <c r="B285" t="s">
        <v>919</v>
      </c>
      <c r="C285" t="s">
        <v>920</v>
      </c>
      <c r="D285" t="s">
        <v>286</v>
      </c>
      <c r="E285" t="s">
        <v>295</v>
      </c>
      <c r="F285" t="s">
        <v>998</v>
      </c>
      <c r="G285" t="s">
        <v>178</v>
      </c>
      <c r="H285" t="s">
        <v>424</v>
      </c>
      <c r="I285" t="s">
        <v>758</v>
      </c>
    </row>
    <row r="286" spans="1:9">
      <c r="A286">
        <v>29</v>
      </c>
      <c r="B286" t="s">
        <v>320</v>
      </c>
      <c r="C286" t="s">
        <v>999</v>
      </c>
      <c r="D286" t="s">
        <v>322</v>
      </c>
      <c r="E286" t="s">
        <v>940</v>
      </c>
      <c r="F286" t="s">
        <v>1000</v>
      </c>
      <c r="G286" t="s">
        <v>1001</v>
      </c>
      <c r="H286" t="s">
        <v>424</v>
      </c>
      <c r="I286" t="s">
        <v>290</v>
      </c>
    </row>
    <row r="287" spans="1:9">
      <c r="A287">
        <v>29</v>
      </c>
      <c r="B287" t="s">
        <v>684</v>
      </c>
      <c r="C287" t="s">
        <v>685</v>
      </c>
      <c r="D287" t="s">
        <v>293</v>
      </c>
      <c r="E287" t="s">
        <v>982</v>
      </c>
      <c r="F287" t="s">
        <v>1002</v>
      </c>
      <c r="G287" t="s">
        <v>1003</v>
      </c>
      <c r="H287" t="s">
        <v>424</v>
      </c>
      <c r="I287" t="s">
        <v>1004</v>
      </c>
    </row>
    <row r="288" spans="1:9">
      <c r="A288">
        <v>30</v>
      </c>
      <c r="B288" t="s">
        <v>354</v>
      </c>
      <c r="C288" t="s">
        <v>787</v>
      </c>
      <c r="D288" t="s">
        <v>356</v>
      </c>
      <c r="E288" t="s">
        <v>985</v>
      </c>
      <c r="F288" t="s">
        <v>1005</v>
      </c>
      <c r="G288" t="s">
        <v>1006</v>
      </c>
      <c r="H288" t="s">
        <v>424</v>
      </c>
      <c r="I288" t="s">
        <v>804</v>
      </c>
    </row>
    <row r="289" spans="1:9">
      <c r="A289">
        <v>30</v>
      </c>
      <c r="B289" t="s">
        <v>291</v>
      </c>
      <c r="C289" t="s">
        <v>994</v>
      </c>
      <c r="D289" t="s">
        <v>271</v>
      </c>
      <c r="E289" t="s">
        <v>996</v>
      </c>
      <c r="F289" t="s">
        <v>1007</v>
      </c>
      <c r="G289" t="s">
        <v>1008</v>
      </c>
      <c r="H289" t="s">
        <v>424</v>
      </c>
      <c r="I289" t="s">
        <v>807</v>
      </c>
    </row>
    <row r="290" spans="1:9">
      <c r="A290">
        <v>30</v>
      </c>
      <c r="B290" t="s">
        <v>822</v>
      </c>
      <c r="C290" t="s">
        <v>823</v>
      </c>
      <c r="D290" t="s">
        <v>509</v>
      </c>
      <c r="E290" t="s">
        <v>984</v>
      </c>
      <c r="F290" t="s">
        <v>1009</v>
      </c>
      <c r="G290" t="s">
        <v>1010</v>
      </c>
      <c r="H290" t="s">
        <v>424</v>
      </c>
      <c r="I290" t="s">
        <v>728</v>
      </c>
    </row>
    <row r="291" spans="1:9">
      <c r="A291">
        <v>30</v>
      </c>
      <c r="B291" t="s">
        <v>320</v>
      </c>
      <c r="C291" t="s">
        <v>999</v>
      </c>
      <c r="D291" t="s">
        <v>322</v>
      </c>
      <c r="E291" t="s">
        <v>1000</v>
      </c>
      <c r="F291" t="s">
        <v>956</v>
      </c>
      <c r="G291" t="s">
        <v>1011</v>
      </c>
      <c r="H291" t="s">
        <v>424</v>
      </c>
      <c r="I291" t="s">
        <v>751</v>
      </c>
    </row>
    <row r="292" spans="1:9">
      <c r="A292">
        <v>30</v>
      </c>
      <c r="B292" t="s">
        <v>848</v>
      </c>
      <c r="C292" t="s">
        <v>849</v>
      </c>
      <c r="D292" t="s">
        <v>293</v>
      </c>
      <c r="E292" t="s">
        <v>990</v>
      </c>
      <c r="F292" t="s">
        <v>1012</v>
      </c>
      <c r="G292" t="s">
        <v>1013</v>
      </c>
      <c r="H292" t="s">
        <v>424</v>
      </c>
      <c r="I292" t="s">
        <v>815</v>
      </c>
    </row>
    <row r="293" spans="1:9">
      <c r="A293">
        <v>30</v>
      </c>
      <c r="B293" t="s">
        <v>671</v>
      </c>
      <c r="C293" t="s">
        <v>672</v>
      </c>
      <c r="D293" t="s">
        <v>307</v>
      </c>
      <c r="E293" t="s">
        <v>429</v>
      </c>
      <c r="F293" t="s">
        <v>1014</v>
      </c>
      <c r="G293" t="s">
        <v>1015</v>
      </c>
      <c r="H293" t="s">
        <v>424</v>
      </c>
      <c r="I293" t="s">
        <v>786</v>
      </c>
    </row>
    <row r="294" spans="1:9">
      <c r="A294">
        <v>30</v>
      </c>
      <c r="B294" t="s">
        <v>642</v>
      </c>
      <c r="C294" t="s">
        <v>643</v>
      </c>
      <c r="D294" t="s">
        <v>286</v>
      </c>
      <c r="E294" t="s">
        <v>992</v>
      </c>
      <c r="F294" t="s">
        <v>1016</v>
      </c>
      <c r="G294" t="s">
        <v>1017</v>
      </c>
      <c r="H294" t="s">
        <v>424</v>
      </c>
      <c r="I294" t="s">
        <v>847</v>
      </c>
    </row>
    <row r="295" spans="1:9">
      <c r="A295">
        <v>30</v>
      </c>
      <c r="B295" t="s">
        <v>754</v>
      </c>
      <c r="C295" t="s">
        <v>755</v>
      </c>
      <c r="D295" t="s">
        <v>381</v>
      </c>
      <c r="E295" t="s">
        <v>925</v>
      </c>
      <c r="F295" t="s">
        <v>761</v>
      </c>
      <c r="G295" t="s">
        <v>1018</v>
      </c>
      <c r="H295" t="s">
        <v>424</v>
      </c>
      <c r="I295" t="s">
        <v>758</v>
      </c>
    </row>
    <row r="296" spans="1:9">
      <c r="A296">
        <v>30</v>
      </c>
      <c r="B296" t="s">
        <v>684</v>
      </c>
      <c r="C296" t="s">
        <v>685</v>
      </c>
      <c r="D296" t="s">
        <v>293</v>
      </c>
      <c r="E296" t="s">
        <v>1002</v>
      </c>
      <c r="F296" t="s">
        <v>1019</v>
      </c>
      <c r="G296" t="s">
        <v>1020</v>
      </c>
      <c r="H296" t="s">
        <v>424</v>
      </c>
      <c r="I296" t="s">
        <v>290</v>
      </c>
    </row>
    <row r="297" spans="1:9">
      <c r="A297">
        <v>30</v>
      </c>
      <c r="B297" t="s">
        <v>543</v>
      </c>
      <c r="C297" t="s">
        <v>773</v>
      </c>
      <c r="D297" t="s">
        <v>293</v>
      </c>
      <c r="E297" t="s">
        <v>622</v>
      </c>
      <c r="F297" t="s">
        <v>878</v>
      </c>
      <c r="G297" t="s">
        <v>1021</v>
      </c>
      <c r="H297" t="s">
        <v>424</v>
      </c>
      <c r="I297" t="s">
        <v>1004</v>
      </c>
    </row>
    <row r="298" spans="1:9">
      <c r="A298">
        <v>31</v>
      </c>
      <c r="B298" t="s">
        <v>1022</v>
      </c>
      <c r="C298" t="s">
        <v>1023</v>
      </c>
      <c r="D298" t="s">
        <v>300</v>
      </c>
      <c r="E298" t="s">
        <v>1024</v>
      </c>
      <c r="F298" t="s">
        <v>1025</v>
      </c>
      <c r="G298" t="s">
        <v>1026</v>
      </c>
      <c r="H298" t="s">
        <v>275</v>
      </c>
      <c r="I298" t="s">
        <v>804</v>
      </c>
    </row>
    <row r="299" spans="1:9">
      <c r="A299">
        <v>31</v>
      </c>
      <c r="B299" t="s">
        <v>291</v>
      </c>
      <c r="C299" t="s">
        <v>994</v>
      </c>
      <c r="D299" t="s">
        <v>271</v>
      </c>
      <c r="E299" t="s">
        <v>1007</v>
      </c>
      <c r="F299" t="s">
        <v>1027</v>
      </c>
      <c r="G299" t="s">
        <v>1028</v>
      </c>
      <c r="H299" t="s">
        <v>424</v>
      </c>
      <c r="I299" t="s">
        <v>807</v>
      </c>
    </row>
    <row r="300" spans="1:9">
      <c r="A300">
        <v>31</v>
      </c>
      <c r="B300" t="s">
        <v>354</v>
      </c>
      <c r="C300" t="s">
        <v>787</v>
      </c>
      <c r="D300" t="s">
        <v>356</v>
      </c>
      <c r="E300" t="s">
        <v>1005</v>
      </c>
      <c r="F300" t="s">
        <v>1029</v>
      </c>
      <c r="G300" t="s">
        <v>1030</v>
      </c>
      <c r="H300" t="s">
        <v>424</v>
      </c>
      <c r="I300" t="s">
        <v>728</v>
      </c>
    </row>
    <row r="301" spans="1:9">
      <c r="A301">
        <v>31</v>
      </c>
      <c r="B301" t="s">
        <v>848</v>
      </c>
      <c r="C301" t="s">
        <v>849</v>
      </c>
      <c r="D301" t="s">
        <v>293</v>
      </c>
      <c r="E301" t="s">
        <v>1012</v>
      </c>
      <c r="F301" t="s">
        <v>1031</v>
      </c>
      <c r="G301" t="s">
        <v>1032</v>
      </c>
      <c r="H301" t="s">
        <v>424</v>
      </c>
      <c r="I301" t="s">
        <v>815</v>
      </c>
    </row>
    <row r="302" spans="1:9">
      <c r="A302">
        <v>31</v>
      </c>
      <c r="B302" t="s">
        <v>671</v>
      </c>
      <c r="C302" t="s">
        <v>672</v>
      </c>
      <c r="D302" t="s">
        <v>307</v>
      </c>
      <c r="E302" t="s">
        <v>1014</v>
      </c>
      <c r="F302" t="s">
        <v>857</v>
      </c>
      <c r="G302" t="s">
        <v>1033</v>
      </c>
      <c r="H302" t="s">
        <v>424</v>
      </c>
      <c r="I302" t="s">
        <v>752</v>
      </c>
    </row>
    <row r="303" spans="1:9">
      <c r="A303">
        <v>31</v>
      </c>
      <c r="B303" t="s">
        <v>320</v>
      </c>
      <c r="C303" t="s">
        <v>999</v>
      </c>
      <c r="D303" t="s">
        <v>322</v>
      </c>
      <c r="E303" t="s">
        <v>956</v>
      </c>
      <c r="F303" t="s">
        <v>1034</v>
      </c>
      <c r="G303" t="s">
        <v>1035</v>
      </c>
      <c r="H303" t="s">
        <v>424</v>
      </c>
      <c r="I303" t="s">
        <v>786</v>
      </c>
    </row>
    <row r="304" spans="1:9">
      <c r="A304">
        <v>31</v>
      </c>
      <c r="B304" t="s">
        <v>642</v>
      </c>
      <c r="C304" t="s">
        <v>643</v>
      </c>
      <c r="D304" t="s">
        <v>286</v>
      </c>
      <c r="E304" t="s">
        <v>1016</v>
      </c>
      <c r="F304" t="s">
        <v>519</v>
      </c>
      <c r="G304" t="s">
        <v>1036</v>
      </c>
      <c r="H304" t="s">
        <v>524</v>
      </c>
      <c r="I304" t="s">
        <v>847</v>
      </c>
    </row>
    <row r="305" spans="1:9">
      <c r="A305">
        <v>31</v>
      </c>
      <c r="B305" t="s">
        <v>490</v>
      </c>
      <c r="C305" t="s">
        <v>491</v>
      </c>
      <c r="D305" t="s">
        <v>293</v>
      </c>
      <c r="E305" t="s">
        <v>1037</v>
      </c>
      <c r="F305" t="s">
        <v>1038</v>
      </c>
      <c r="G305" t="s">
        <v>83</v>
      </c>
      <c r="H305" t="s">
        <v>524</v>
      </c>
      <c r="I305" t="s">
        <v>758</v>
      </c>
    </row>
    <row r="306" spans="1:9">
      <c r="A306">
        <v>31</v>
      </c>
      <c r="B306" t="s">
        <v>684</v>
      </c>
      <c r="C306" t="s">
        <v>685</v>
      </c>
      <c r="D306" t="s">
        <v>293</v>
      </c>
      <c r="E306" t="s">
        <v>1019</v>
      </c>
      <c r="F306" t="s">
        <v>1039</v>
      </c>
      <c r="G306" t="s">
        <v>1040</v>
      </c>
      <c r="H306" t="s">
        <v>524</v>
      </c>
      <c r="I306" t="s">
        <v>290</v>
      </c>
    </row>
    <row r="307" spans="1:9">
      <c r="A307">
        <v>31</v>
      </c>
      <c r="B307" t="s">
        <v>834</v>
      </c>
      <c r="C307" t="s">
        <v>835</v>
      </c>
      <c r="D307" t="s">
        <v>366</v>
      </c>
      <c r="E307" t="s">
        <v>1041</v>
      </c>
      <c r="F307" t="s">
        <v>1042</v>
      </c>
      <c r="G307" t="s">
        <v>1043</v>
      </c>
      <c r="H307" t="s">
        <v>524</v>
      </c>
      <c r="I307" t="s">
        <v>1004</v>
      </c>
    </row>
    <row r="308" spans="1:9">
      <c r="A308">
        <v>32</v>
      </c>
      <c r="B308" t="s">
        <v>848</v>
      </c>
      <c r="C308" t="s">
        <v>849</v>
      </c>
      <c r="D308" t="s">
        <v>293</v>
      </c>
      <c r="E308" t="s">
        <v>1031</v>
      </c>
      <c r="F308" t="s">
        <v>1044</v>
      </c>
      <c r="G308" t="s">
        <v>1045</v>
      </c>
      <c r="H308" t="s">
        <v>524</v>
      </c>
      <c r="I308" t="s">
        <v>807</v>
      </c>
    </row>
    <row r="309" spans="1:9">
      <c r="A309">
        <v>32</v>
      </c>
      <c r="B309" t="s">
        <v>354</v>
      </c>
      <c r="C309" t="s">
        <v>787</v>
      </c>
      <c r="D309" t="s">
        <v>356</v>
      </c>
      <c r="E309" t="s">
        <v>1029</v>
      </c>
      <c r="F309" t="s">
        <v>880</v>
      </c>
      <c r="G309" t="s">
        <v>1046</v>
      </c>
      <c r="H309" t="s">
        <v>524</v>
      </c>
      <c r="I309" t="s">
        <v>728</v>
      </c>
    </row>
    <row r="310" spans="1:9">
      <c r="A310">
        <v>32</v>
      </c>
      <c r="B310" t="s">
        <v>671</v>
      </c>
      <c r="C310" t="s">
        <v>672</v>
      </c>
      <c r="D310" t="s">
        <v>307</v>
      </c>
      <c r="E310" t="s">
        <v>857</v>
      </c>
      <c r="F310" t="s">
        <v>1047</v>
      </c>
      <c r="G310" t="s">
        <v>1048</v>
      </c>
      <c r="H310" t="s">
        <v>524</v>
      </c>
      <c r="I310" t="s">
        <v>751</v>
      </c>
    </row>
    <row r="311" spans="1:9">
      <c r="A311">
        <v>32</v>
      </c>
      <c r="B311" t="s">
        <v>684</v>
      </c>
      <c r="C311" t="s">
        <v>685</v>
      </c>
      <c r="D311" t="s">
        <v>293</v>
      </c>
      <c r="E311" t="s">
        <v>1039</v>
      </c>
      <c r="F311" t="s">
        <v>1049</v>
      </c>
      <c r="G311" t="s">
        <v>1050</v>
      </c>
      <c r="H311" t="s">
        <v>524</v>
      </c>
      <c r="I311" t="s">
        <v>815</v>
      </c>
    </row>
    <row r="312" spans="1:9">
      <c r="A312">
        <v>32</v>
      </c>
      <c r="B312" t="s">
        <v>291</v>
      </c>
      <c r="C312" t="s">
        <v>994</v>
      </c>
      <c r="D312" t="s">
        <v>271</v>
      </c>
      <c r="E312" t="s">
        <v>1027</v>
      </c>
      <c r="F312" t="s">
        <v>1051</v>
      </c>
      <c r="G312" t="s">
        <v>1052</v>
      </c>
      <c r="H312" t="s">
        <v>524</v>
      </c>
      <c r="I312" t="s">
        <v>752</v>
      </c>
    </row>
    <row r="313" spans="1:9">
      <c r="A313">
        <v>32</v>
      </c>
      <c r="B313" t="s">
        <v>490</v>
      </c>
      <c r="C313" t="s">
        <v>491</v>
      </c>
      <c r="D313" t="s">
        <v>293</v>
      </c>
      <c r="E313" t="s">
        <v>1038</v>
      </c>
      <c r="F313" t="s">
        <v>1053</v>
      </c>
      <c r="G313" t="s">
        <v>1054</v>
      </c>
      <c r="H313" t="s">
        <v>524</v>
      </c>
      <c r="I313" t="s">
        <v>786</v>
      </c>
    </row>
    <row r="314" spans="1:9">
      <c r="A314">
        <v>32</v>
      </c>
      <c r="B314" t="s">
        <v>642</v>
      </c>
      <c r="C314" t="s">
        <v>643</v>
      </c>
      <c r="D314" t="s">
        <v>286</v>
      </c>
      <c r="E314" t="s">
        <v>519</v>
      </c>
      <c r="F314" t="s">
        <v>689</v>
      </c>
      <c r="G314" t="s">
        <v>1055</v>
      </c>
      <c r="H314" t="s">
        <v>524</v>
      </c>
      <c r="I314" t="s">
        <v>847</v>
      </c>
    </row>
    <row r="315" spans="1:9">
      <c r="A315">
        <v>32</v>
      </c>
      <c r="B315" t="s">
        <v>834</v>
      </c>
      <c r="C315" t="s">
        <v>835</v>
      </c>
      <c r="D315" t="s">
        <v>366</v>
      </c>
      <c r="E315" t="s">
        <v>1042</v>
      </c>
      <c r="F315" t="s">
        <v>629</v>
      </c>
      <c r="G315" t="s">
        <v>161</v>
      </c>
      <c r="H315" t="s">
        <v>524</v>
      </c>
      <c r="I315" t="s">
        <v>758</v>
      </c>
    </row>
    <row r="316" spans="1:9">
      <c r="A316">
        <v>32</v>
      </c>
      <c r="B316" t="s">
        <v>754</v>
      </c>
      <c r="C316" t="s">
        <v>755</v>
      </c>
      <c r="D316" t="s">
        <v>381</v>
      </c>
      <c r="E316" t="s">
        <v>1056</v>
      </c>
      <c r="F316" t="s">
        <v>579</v>
      </c>
      <c r="G316" t="s">
        <v>1057</v>
      </c>
      <c r="H316" t="s">
        <v>524</v>
      </c>
      <c r="I316" t="s">
        <v>290</v>
      </c>
    </row>
    <row r="317" spans="1:9">
      <c r="A317">
        <v>32</v>
      </c>
      <c r="B317" t="s">
        <v>901</v>
      </c>
      <c r="C317" t="s">
        <v>902</v>
      </c>
      <c r="D317" t="s">
        <v>381</v>
      </c>
      <c r="E317" t="s">
        <v>1058</v>
      </c>
      <c r="F317" t="s">
        <v>1034</v>
      </c>
      <c r="G317" t="s">
        <v>1059</v>
      </c>
      <c r="H317" t="s">
        <v>524</v>
      </c>
      <c r="I317" t="s">
        <v>1004</v>
      </c>
    </row>
    <row r="318" spans="1:9">
      <c r="A318">
        <v>33</v>
      </c>
      <c r="B318" t="s">
        <v>354</v>
      </c>
      <c r="C318" t="s">
        <v>787</v>
      </c>
      <c r="D318" t="s">
        <v>356</v>
      </c>
      <c r="E318" t="s">
        <v>880</v>
      </c>
      <c r="F318" t="s">
        <v>1060</v>
      </c>
      <c r="G318" t="s">
        <v>1061</v>
      </c>
      <c r="H318" t="s">
        <v>424</v>
      </c>
      <c r="I318" t="s">
        <v>804</v>
      </c>
    </row>
    <row r="319" spans="1:9">
      <c r="A319">
        <v>33</v>
      </c>
      <c r="B319" t="s">
        <v>291</v>
      </c>
      <c r="C319" t="s">
        <v>994</v>
      </c>
      <c r="D319" t="s">
        <v>271</v>
      </c>
      <c r="E319" t="s">
        <v>1051</v>
      </c>
      <c r="F319" t="s">
        <v>1062</v>
      </c>
      <c r="G319" t="s">
        <v>1063</v>
      </c>
      <c r="H319" t="s">
        <v>424</v>
      </c>
      <c r="I319" t="s">
        <v>807</v>
      </c>
    </row>
    <row r="320" spans="1:9">
      <c r="A320">
        <v>33</v>
      </c>
      <c r="B320" t="s">
        <v>543</v>
      </c>
      <c r="C320" t="s">
        <v>773</v>
      </c>
      <c r="D320" t="s">
        <v>293</v>
      </c>
      <c r="E320" t="s">
        <v>1064</v>
      </c>
      <c r="F320" t="s">
        <v>1065</v>
      </c>
      <c r="G320" t="s">
        <v>1066</v>
      </c>
      <c r="H320" t="s">
        <v>424</v>
      </c>
      <c r="I320" t="s">
        <v>751</v>
      </c>
    </row>
    <row r="321" spans="1:9">
      <c r="A321">
        <v>33</v>
      </c>
      <c r="B321" t="s">
        <v>642</v>
      </c>
      <c r="C321" t="s">
        <v>643</v>
      </c>
      <c r="D321" t="s">
        <v>286</v>
      </c>
      <c r="E321" t="s">
        <v>689</v>
      </c>
      <c r="F321" t="s">
        <v>1067</v>
      </c>
      <c r="G321" t="s">
        <v>1068</v>
      </c>
      <c r="H321" t="s">
        <v>424</v>
      </c>
      <c r="I321" t="s">
        <v>815</v>
      </c>
    </row>
    <row r="322" spans="1:9">
      <c r="A322">
        <v>33</v>
      </c>
      <c r="B322" t="s">
        <v>684</v>
      </c>
      <c r="C322" t="s">
        <v>685</v>
      </c>
      <c r="D322" t="s">
        <v>293</v>
      </c>
      <c r="E322" t="s">
        <v>1049</v>
      </c>
      <c r="F322" t="s">
        <v>1069</v>
      </c>
      <c r="G322" t="s">
        <v>1070</v>
      </c>
      <c r="H322" t="s">
        <v>424</v>
      </c>
      <c r="I322" t="s">
        <v>1071</v>
      </c>
    </row>
    <row r="323" spans="1:9">
      <c r="A323">
        <v>33</v>
      </c>
      <c r="B323" t="s">
        <v>490</v>
      </c>
      <c r="C323" t="s">
        <v>491</v>
      </c>
      <c r="D323" t="s">
        <v>293</v>
      </c>
      <c r="E323" t="s">
        <v>1053</v>
      </c>
      <c r="F323" t="s">
        <v>1072</v>
      </c>
      <c r="G323" t="s">
        <v>1073</v>
      </c>
      <c r="H323" t="s">
        <v>424</v>
      </c>
      <c r="I323" t="s">
        <v>786</v>
      </c>
    </row>
    <row r="324" spans="1:9">
      <c r="A324">
        <v>33</v>
      </c>
      <c r="B324" t="s">
        <v>782</v>
      </c>
      <c r="C324" t="s">
        <v>783</v>
      </c>
      <c r="D324" t="s">
        <v>300</v>
      </c>
      <c r="E324" t="s">
        <v>985</v>
      </c>
      <c r="F324" t="s">
        <v>1074</v>
      </c>
      <c r="G324" t="s">
        <v>1075</v>
      </c>
      <c r="H324" t="s">
        <v>524</v>
      </c>
      <c r="I324" t="s">
        <v>847</v>
      </c>
    </row>
    <row r="325" spans="1:9">
      <c r="A325">
        <v>33</v>
      </c>
      <c r="B325" t="s">
        <v>754</v>
      </c>
      <c r="C325" t="s">
        <v>755</v>
      </c>
      <c r="D325" t="s">
        <v>381</v>
      </c>
      <c r="E325" t="s">
        <v>579</v>
      </c>
      <c r="F325" t="s">
        <v>1076</v>
      </c>
      <c r="G325" t="s">
        <v>1077</v>
      </c>
      <c r="H325" t="s">
        <v>524</v>
      </c>
      <c r="I325" t="s">
        <v>1078</v>
      </c>
    </row>
    <row r="326" spans="1:9">
      <c r="A326">
        <v>33</v>
      </c>
      <c r="B326" t="s">
        <v>320</v>
      </c>
      <c r="C326" t="s">
        <v>999</v>
      </c>
      <c r="D326" t="s">
        <v>322</v>
      </c>
      <c r="E326" t="s">
        <v>1079</v>
      </c>
      <c r="F326" t="s">
        <v>1080</v>
      </c>
      <c r="G326" t="s">
        <v>1081</v>
      </c>
      <c r="H326" t="s">
        <v>524</v>
      </c>
      <c r="I326" t="s">
        <v>290</v>
      </c>
    </row>
    <row r="327" spans="1:9">
      <c r="A327">
        <v>33</v>
      </c>
      <c r="B327" t="s">
        <v>1082</v>
      </c>
      <c r="C327" t="s">
        <v>1083</v>
      </c>
      <c r="D327" t="s">
        <v>315</v>
      </c>
      <c r="E327" t="s">
        <v>492</v>
      </c>
      <c r="F327" t="s">
        <v>1084</v>
      </c>
      <c r="G327" t="s">
        <v>1085</v>
      </c>
      <c r="H327" t="s">
        <v>524</v>
      </c>
      <c r="I327" t="s">
        <v>1004</v>
      </c>
    </row>
    <row r="328" spans="1:9">
      <c r="A328">
        <v>34</v>
      </c>
      <c r="B328" t="s">
        <v>684</v>
      </c>
      <c r="C328" t="s">
        <v>685</v>
      </c>
      <c r="D328" t="s">
        <v>293</v>
      </c>
      <c r="E328" t="s">
        <v>1069</v>
      </c>
      <c r="F328" t="s">
        <v>1086</v>
      </c>
      <c r="G328" t="s">
        <v>1087</v>
      </c>
      <c r="H328" t="s">
        <v>524</v>
      </c>
      <c r="I328" t="s">
        <v>807</v>
      </c>
    </row>
    <row r="329" spans="1:9">
      <c r="A329">
        <v>34</v>
      </c>
      <c r="B329" t="s">
        <v>291</v>
      </c>
      <c r="C329" t="s">
        <v>994</v>
      </c>
      <c r="D329" t="s">
        <v>271</v>
      </c>
      <c r="E329" t="s">
        <v>1062</v>
      </c>
      <c r="F329" t="s">
        <v>1088</v>
      </c>
      <c r="G329" t="s">
        <v>1089</v>
      </c>
      <c r="H329" t="s">
        <v>524</v>
      </c>
      <c r="I329" t="s">
        <v>1090</v>
      </c>
    </row>
    <row r="330" spans="1:9">
      <c r="A330">
        <v>34</v>
      </c>
      <c r="B330" t="s">
        <v>354</v>
      </c>
      <c r="C330" t="s">
        <v>787</v>
      </c>
      <c r="D330" t="s">
        <v>356</v>
      </c>
      <c r="E330" t="s">
        <v>1060</v>
      </c>
      <c r="F330" t="s">
        <v>1091</v>
      </c>
      <c r="G330" t="s">
        <v>1092</v>
      </c>
      <c r="H330" t="s">
        <v>524</v>
      </c>
      <c r="I330" t="s">
        <v>751</v>
      </c>
    </row>
    <row r="331" spans="1:9">
      <c r="A331">
        <v>34</v>
      </c>
      <c r="B331" t="s">
        <v>782</v>
      </c>
      <c r="C331" t="s">
        <v>783</v>
      </c>
      <c r="D331" t="s">
        <v>300</v>
      </c>
      <c r="E331" t="s">
        <v>1074</v>
      </c>
      <c r="F331" t="s">
        <v>1093</v>
      </c>
      <c r="G331" t="s">
        <v>1094</v>
      </c>
      <c r="H331" t="s">
        <v>524</v>
      </c>
      <c r="I331" t="s">
        <v>815</v>
      </c>
    </row>
    <row r="332" spans="1:9">
      <c r="A332">
        <v>34</v>
      </c>
      <c r="B332" t="s">
        <v>642</v>
      </c>
      <c r="C332" t="s">
        <v>643</v>
      </c>
      <c r="D332" t="s">
        <v>286</v>
      </c>
      <c r="E332" t="s">
        <v>1067</v>
      </c>
      <c r="F332" t="s">
        <v>1095</v>
      </c>
      <c r="G332" t="s">
        <v>1096</v>
      </c>
      <c r="H332" t="s">
        <v>524</v>
      </c>
      <c r="I332" t="s">
        <v>1071</v>
      </c>
    </row>
    <row r="333" spans="1:9">
      <c r="A333">
        <v>34</v>
      </c>
      <c r="B333" t="s">
        <v>543</v>
      </c>
      <c r="C333" t="s">
        <v>773</v>
      </c>
      <c r="D333" t="s">
        <v>293</v>
      </c>
      <c r="E333" t="s">
        <v>1065</v>
      </c>
      <c r="F333" t="s">
        <v>1065</v>
      </c>
      <c r="G333" t="s">
        <v>91</v>
      </c>
      <c r="H333" t="s">
        <v>524</v>
      </c>
      <c r="I333" t="s">
        <v>1097</v>
      </c>
    </row>
    <row r="334" spans="1:9">
      <c r="A334">
        <v>34</v>
      </c>
      <c r="B334" t="s">
        <v>1098</v>
      </c>
      <c r="C334" t="s">
        <v>1099</v>
      </c>
      <c r="D334" t="s">
        <v>286</v>
      </c>
      <c r="E334" t="s">
        <v>1100</v>
      </c>
      <c r="F334" t="s">
        <v>1101</v>
      </c>
      <c r="G334" t="s">
        <v>1102</v>
      </c>
      <c r="H334" t="s">
        <v>524</v>
      </c>
      <c r="I334" t="s">
        <v>847</v>
      </c>
    </row>
    <row r="335" spans="1:9">
      <c r="A335">
        <v>34</v>
      </c>
      <c r="B335" t="s">
        <v>671</v>
      </c>
      <c r="C335" t="s">
        <v>672</v>
      </c>
      <c r="D335" t="s">
        <v>307</v>
      </c>
      <c r="E335" t="s">
        <v>985</v>
      </c>
      <c r="F335" t="s">
        <v>904</v>
      </c>
      <c r="G335" t="s">
        <v>1103</v>
      </c>
      <c r="H335" t="s">
        <v>524</v>
      </c>
      <c r="I335" t="s">
        <v>1078</v>
      </c>
    </row>
    <row r="336" spans="1:9">
      <c r="A336">
        <v>34</v>
      </c>
      <c r="B336" t="s">
        <v>1082</v>
      </c>
      <c r="C336" t="s">
        <v>1083</v>
      </c>
      <c r="D336" t="s">
        <v>315</v>
      </c>
      <c r="E336" t="s">
        <v>1084</v>
      </c>
      <c r="F336" t="s">
        <v>1104</v>
      </c>
      <c r="G336" t="s">
        <v>182</v>
      </c>
      <c r="H336" t="s">
        <v>524</v>
      </c>
      <c r="I336" t="s">
        <v>374</v>
      </c>
    </row>
    <row r="337" spans="1:9">
      <c r="A337">
        <v>34</v>
      </c>
      <c r="B337" t="s">
        <v>923</v>
      </c>
      <c r="C337" t="s">
        <v>1105</v>
      </c>
      <c r="D337" t="s">
        <v>509</v>
      </c>
      <c r="E337" t="s">
        <v>729</v>
      </c>
      <c r="F337" t="s">
        <v>1106</v>
      </c>
      <c r="G337" t="s">
        <v>1107</v>
      </c>
      <c r="H337" t="s">
        <v>524</v>
      </c>
      <c r="I337" t="s">
        <v>1108</v>
      </c>
    </row>
    <row r="338" spans="1:9">
      <c r="A338">
        <v>35</v>
      </c>
      <c r="B338" t="s">
        <v>684</v>
      </c>
      <c r="C338" t="s">
        <v>685</v>
      </c>
      <c r="D338" t="s">
        <v>293</v>
      </c>
      <c r="E338" t="s">
        <v>1086</v>
      </c>
      <c r="F338" t="s">
        <v>1109</v>
      </c>
      <c r="G338" t="s">
        <v>1110</v>
      </c>
      <c r="H338" t="s">
        <v>524</v>
      </c>
      <c r="I338" t="s">
        <v>807</v>
      </c>
    </row>
    <row r="339" spans="1:9">
      <c r="A339">
        <v>35</v>
      </c>
      <c r="B339" t="s">
        <v>642</v>
      </c>
      <c r="C339" t="s">
        <v>643</v>
      </c>
      <c r="D339" t="s">
        <v>286</v>
      </c>
      <c r="E339" t="s">
        <v>1095</v>
      </c>
      <c r="F339" t="s">
        <v>1111</v>
      </c>
      <c r="G339" t="s">
        <v>1112</v>
      </c>
      <c r="H339" t="s">
        <v>524</v>
      </c>
      <c r="I339" t="s">
        <v>1090</v>
      </c>
    </row>
    <row r="340" spans="1:9">
      <c r="A340">
        <v>35</v>
      </c>
      <c r="B340" t="s">
        <v>543</v>
      </c>
      <c r="C340" t="s">
        <v>773</v>
      </c>
      <c r="D340" t="s">
        <v>293</v>
      </c>
      <c r="E340" t="s">
        <v>1065</v>
      </c>
      <c r="F340" t="s">
        <v>1113</v>
      </c>
      <c r="G340" t="s">
        <v>1114</v>
      </c>
      <c r="H340" t="s">
        <v>524</v>
      </c>
      <c r="I340" t="s">
        <v>751</v>
      </c>
    </row>
    <row r="341" spans="1:9">
      <c r="A341">
        <v>35</v>
      </c>
      <c r="B341" t="s">
        <v>671</v>
      </c>
      <c r="C341" t="s">
        <v>672</v>
      </c>
      <c r="D341" t="s">
        <v>307</v>
      </c>
      <c r="E341" t="s">
        <v>904</v>
      </c>
      <c r="F341" t="s">
        <v>1115</v>
      </c>
      <c r="G341" t="s">
        <v>1116</v>
      </c>
      <c r="H341" t="s">
        <v>524</v>
      </c>
      <c r="I341" t="s">
        <v>815</v>
      </c>
    </row>
    <row r="342" spans="1:9">
      <c r="A342">
        <v>35</v>
      </c>
      <c r="B342" t="s">
        <v>923</v>
      </c>
      <c r="C342" t="s">
        <v>1105</v>
      </c>
      <c r="D342" t="s">
        <v>509</v>
      </c>
      <c r="E342" t="s">
        <v>1106</v>
      </c>
      <c r="F342" t="s">
        <v>1034</v>
      </c>
      <c r="G342" t="s">
        <v>1117</v>
      </c>
      <c r="H342" t="s">
        <v>524</v>
      </c>
      <c r="I342" t="s">
        <v>1071</v>
      </c>
    </row>
    <row r="343" spans="1:9">
      <c r="A343">
        <v>35</v>
      </c>
      <c r="B343" t="s">
        <v>291</v>
      </c>
      <c r="C343" t="s">
        <v>994</v>
      </c>
      <c r="D343" t="s">
        <v>271</v>
      </c>
      <c r="E343" t="s">
        <v>1088</v>
      </c>
      <c r="F343" t="s">
        <v>1118</v>
      </c>
      <c r="G343" t="s">
        <v>1119</v>
      </c>
      <c r="H343" t="s">
        <v>524</v>
      </c>
      <c r="I343" t="s">
        <v>1097</v>
      </c>
    </row>
    <row r="344" spans="1:9">
      <c r="A344">
        <v>35</v>
      </c>
      <c r="B344" t="s">
        <v>834</v>
      </c>
      <c r="C344" t="s">
        <v>835</v>
      </c>
      <c r="D344" t="s">
        <v>366</v>
      </c>
      <c r="E344" t="s">
        <v>1120</v>
      </c>
      <c r="F344" t="s">
        <v>1121</v>
      </c>
      <c r="G344" t="s">
        <v>1122</v>
      </c>
      <c r="H344" t="s">
        <v>524</v>
      </c>
      <c r="I344" t="s">
        <v>283</v>
      </c>
    </row>
    <row r="345" spans="1:9">
      <c r="A345">
        <v>35</v>
      </c>
      <c r="B345" t="s">
        <v>1123</v>
      </c>
      <c r="C345" t="s">
        <v>1124</v>
      </c>
      <c r="D345" t="s">
        <v>1125</v>
      </c>
      <c r="E345" t="s">
        <v>1126</v>
      </c>
      <c r="F345" t="s">
        <v>1127</v>
      </c>
      <c r="G345" t="s">
        <v>1128</v>
      </c>
      <c r="H345" t="s">
        <v>524</v>
      </c>
      <c r="I345" t="s">
        <v>1078</v>
      </c>
    </row>
    <row r="346" spans="1:9">
      <c r="A346">
        <v>35</v>
      </c>
      <c r="B346" t="s">
        <v>901</v>
      </c>
      <c r="C346" t="s">
        <v>902</v>
      </c>
      <c r="D346" t="s">
        <v>381</v>
      </c>
      <c r="E346" t="s">
        <v>1129</v>
      </c>
      <c r="F346" t="s">
        <v>493</v>
      </c>
      <c r="G346" t="s">
        <v>1130</v>
      </c>
      <c r="H346" t="s">
        <v>524</v>
      </c>
      <c r="I346" t="s">
        <v>374</v>
      </c>
    </row>
    <row r="347" spans="1:9">
      <c r="A347">
        <v>35</v>
      </c>
      <c r="B347" t="s">
        <v>1131</v>
      </c>
      <c r="C347" t="s">
        <v>1132</v>
      </c>
      <c r="D347" t="s">
        <v>293</v>
      </c>
      <c r="E347" t="s">
        <v>799</v>
      </c>
      <c r="F347" t="s">
        <v>1133</v>
      </c>
      <c r="G347" t="s">
        <v>1134</v>
      </c>
      <c r="H347" t="s">
        <v>524</v>
      </c>
      <c r="I347" t="s">
        <v>1108</v>
      </c>
    </row>
    <row r="348" spans="1:9">
      <c r="A348">
        <v>36</v>
      </c>
      <c r="B348" t="s">
        <v>1135</v>
      </c>
      <c r="C348" t="s">
        <v>1136</v>
      </c>
      <c r="D348" t="s">
        <v>795</v>
      </c>
      <c r="E348" t="s">
        <v>1137</v>
      </c>
      <c r="F348" t="s">
        <v>1138</v>
      </c>
      <c r="G348" t="s">
        <v>1139</v>
      </c>
      <c r="H348" t="s">
        <v>524</v>
      </c>
      <c r="I348" t="s">
        <v>807</v>
      </c>
    </row>
    <row r="349" spans="1:9">
      <c r="A349">
        <v>36</v>
      </c>
      <c r="B349" t="s">
        <v>684</v>
      </c>
      <c r="C349" t="s">
        <v>685</v>
      </c>
      <c r="D349" t="s">
        <v>293</v>
      </c>
      <c r="E349" t="s">
        <v>1109</v>
      </c>
      <c r="F349" t="s">
        <v>1140</v>
      </c>
      <c r="G349" t="s">
        <v>1141</v>
      </c>
      <c r="H349" t="s">
        <v>524</v>
      </c>
      <c r="I349" t="s">
        <v>1090</v>
      </c>
    </row>
    <row r="350" spans="1:9">
      <c r="A350">
        <v>36</v>
      </c>
      <c r="B350" t="s">
        <v>1142</v>
      </c>
      <c r="C350" t="s">
        <v>1143</v>
      </c>
      <c r="D350" t="s">
        <v>300</v>
      </c>
      <c r="E350" t="s">
        <v>1144</v>
      </c>
      <c r="F350" t="s">
        <v>1145</v>
      </c>
      <c r="G350" t="s">
        <v>1146</v>
      </c>
      <c r="H350" t="s">
        <v>524</v>
      </c>
      <c r="I350" t="s">
        <v>1147</v>
      </c>
    </row>
    <row r="351" spans="1:9">
      <c r="A351">
        <v>36</v>
      </c>
      <c r="B351" t="s">
        <v>642</v>
      </c>
      <c r="C351" t="s">
        <v>643</v>
      </c>
      <c r="D351" t="s">
        <v>286</v>
      </c>
      <c r="E351" t="s">
        <v>1111</v>
      </c>
      <c r="F351" t="s">
        <v>1148</v>
      </c>
      <c r="G351" t="s">
        <v>1149</v>
      </c>
      <c r="H351" t="s">
        <v>524</v>
      </c>
      <c r="I351" t="s">
        <v>1150</v>
      </c>
    </row>
    <row r="352" spans="1:9">
      <c r="A352">
        <v>36</v>
      </c>
      <c r="B352" t="s">
        <v>291</v>
      </c>
      <c r="C352" t="s">
        <v>994</v>
      </c>
      <c r="D352" t="s">
        <v>271</v>
      </c>
      <c r="E352" t="s">
        <v>1118</v>
      </c>
      <c r="F352" t="s">
        <v>1151</v>
      </c>
      <c r="G352" t="s">
        <v>1152</v>
      </c>
      <c r="H352" t="s">
        <v>524</v>
      </c>
      <c r="I352" t="s">
        <v>1153</v>
      </c>
    </row>
    <row r="353" spans="1:9">
      <c r="A353">
        <v>36</v>
      </c>
      <c r="B353" t="s">
        <v>834</v>
      </c>
      <c r="C353" t="s">
        <v>835</v>
      </c>
      <c r="D353" t="s">
        <v>366</v>
      </c>
      <c r="E353" t="s">
        <v>1121</v>
      </c>
      <c r="F353" t="s">
        <v>1154</v>
      </c>
      <c r="G353" t="s">
        <v>29</v>
      </c>
      <c r="H353" t="s">
        <v>524</v>
      </c>
      <c r="I353" t="s">
        <v>1155</v>
      </c>
    </row>
    <row r="354" spans="1:9">
      <c r="A354">
        <v>36</v>
      </c>
      <c r="B354" t="s">
        <v>543</v>
      </c>
      <c r="C354" t="s">
        <v>773</v>
      </c>
      <c r="D354" t="s">
        <v>293</v>
      </c>
      <c r="E354" t="s">
        <v>1113</v>
      </c>
      <c r="F354" t="s">
        <v>1156</v>
      </c>
      <c r="G354" t="s">
        <v>1157</v>
      </c>
      <c r="H354" t="s">
        <v>1158</v>
      </c>
      <c r="I354" t="s">
        <v>404</v>
      </c>
    </row>
    <row r="355" spans="1:9">
      <c r="A355">
        <v>36</v>
      </c>
      <c r="B355" t="s">
        <v>671</v>
      </c>
      <c r="C355" t="s">
        <v>672</v>
      </c>
      <c r="D355" t="s">
        <v>307</v>
      </c>
      <c r="E355" t="s">
        <v>1115</v>
      </c>
      <c r="F355" t="s">
        <v>880</v>
      </c>
      <c r="G355" t="s">
        <v>1159</v>
      </c>
      <c r="H355" t="s">
        <v>1158</v>
      </c>
      <c r="I355" t="s">
        <v>373</v>
      </c>
    </row>
    <row r="356" spans="1:9">
      <c r="A356">
        <v>36</v>
      </c>
      <c r="B356" t="s">
        <v>848</v>
      </c>
      <c r="C356" t="s">
        <v>849</v>
      </c>
      <c r="D356" t="s">
        <v>293</v>
      </c>
      <c r="E356" t="s">
        <v>1160</v>
      </c>
      <c r="F356" t="s">
        <v>1161</v>
      </c>
      <c r="G356" t="s">
        <v>97</v>
      </c>
      <c r="H356" t="s">
        <v>1158</v>
      </c>
      <c r="I356" t="s">
        <v>484</v>
      </c>
    </row>
    <row r="357" spans="1:9">
      <c r="A357">
        <v>36</v>
      </c>
      <c r="B357" t="s">
        <v>1162</v>
      </c>
      <c r="C357" t="s">
        <v>1163</v>
      </c>
      <c r="D357" t="s">
        <v>286</v>
      </c>
      <c r="E357" t="s">
        <v>1164</v>
      </c>
      <c r="F357" t="s">
        <v>1165</v>
      </c>
      <c r="G357" t="s">
        <v>1166</v>
      </c>
      <c r="H357" t="s">
        <v>1158</v>
      </c>
      <c r="I357" t="s">
        <v>1167</v>
      </c>
    </row>
    <row r="358" spans="1:9">
      <c r="A358">
        <v>37</v>
      </c>
      <c r="B358" t="s">
        <v>291</v>
      </c>
      <c r="C358" t="s">
        <v>994</v>
      </c>
      <c r="D358" t="s">
        <v>271</v>
      </c>
      <c r="E358" t="s">
        <v>1151</v>
      </c>
      <c r="F358" t="s">
        <v>1168</v>
      </c>
      <c r="G358" t="s">
        <v>1169</v>
      </c>
      <c r="H358" t="s">
        <v>524</v>
      </c>
      <c r="I358" t="s">
        <v>807</v>
      </c>
    </row>
    <row r="359" spans="1:9">
      <c r="A359">
        <v>37</v>
      </c>
      <c r="B359" t="s">
        <v>543</v>
      </c>
      <c r="C359" t="s">
        <v>773</v>
      </c>
      <c r="D359" t="s">
        <v>293</v>
      </c>
      <c r="E359" t="s">
        <v>1156</v>
      </c>
      <c r="F359" t="s">
        <v>1115</v>
      </c>
      <c r="G359" t="s">
        <v>1170</v>
      </c>
      <c r="H359" t="s">
        <v>524</v>
      </c>
      <c r="I359" t="s">
        <v>1090</v>
      </c>
    </row>
    <row r="360" spans="1:9">
      <c r="A360">
        <v>37</v>
      </c>
      <c r="B360" t="s">
        <v>1142</v>
      </c>
      <c r="C360" t="s">
        <v>1143</v>
      </c>
      <c r="D360" t="s">
        <v>300</v>
      </c>
      <c r="E360" t="s">
        <v>1145</v>
      </c>
      <c r="F360" t="s">
        <v>1171</v>
      </c>
      <c r="G360" t="s">
        <v>1172</v>
      </c>
      <c r="H360" t="s">
        <v>524</v>
      </c>
      <c r="I360" t="s">
        <v>1147</v>
      </c>
    </row>
    <row r="361" spans="1:9">
      <c r="A361">
        <v>37</v>
      </c>
      <c r="B361" t="s">
        <v>834</v>
      </c>
      <c r="C361" t="s">
        <v>835</v>
      </c>
      <c r="D361" t="s">
        <v>366</v>
      </c>
      <c r="E361" t="s">
        <v>1154</v>
      </c>
      <c r="F361" t="s">
        <v>998</v>
      </c>
      <c r="G361" t="s">
        <v>1173</v>
      </c>
      <c r="H361" t="s">
        <v>524</v>
      </c>
      <c r="I361" t="s">
        <v>1150</v>
      </c>
    </row>
    <row r="362" spans="1:9">
      <c r="A362">
        <v>37</v>
      </c>
      <c r="B362" t="s">
        <v>642</v>
      </c>
      <c r="C362" t="s">
        <v>643</v>
      </c>
      <c r="D362" t="s">
        <v>286</v>
      </c>
      <c r="E362" t="s">
        <v>1148</v>
      </c>
      <c r="F362" t="s">
        <v>1174</v>
      </c>
      <c r="G362" t="s">
        <v>1175</v>
      </c>
      <c r="H362" t="s">
        <v>1158</v>
      </c>
      <c r="I362" t="s">
        <v>1153</v>
      </c>
    </row>
    <row r="363" spans="1:9">
      <c r="A363">
        <v>37</v>
      </c>
      <c r="B363" t="s">
        <v>671</v>
      </c>
      <c r="C363" t="s">
        <v>672</v>
      </c>
      <c r="D363" t="s">
        <v>307</v>
      </c>
      <c r="E363" t="s">
        <v>880</v>
      </c>
      <c r="F363" t="s">
        <v>1176</v>
      </c>
      <c r="G363" t="s">
        <v>1177</v>
      </c>
      <c r="H363" t="s">
        <v>1158</v>
      </c>
      <c r="I363" t="s">
        <v>1155</v>
      </c>
    </row>
    <row r="364" spans="1:9">
      <c r="A364">
        <v>37</v>
      </c>
      <c r="B364" t="s">
        <v>1082</v>
      </c>
      <c r="C364" t="s">
        <v>1083</v>
      </c>
      <c r="D364" t="s">
        <v>315</v>
      </c>
      <c r="E364" t="s">
        <v>1178</v>
      </c>
      <c r="F364" t="s">
        <v>768</v>
      </c>
      <c r="G364" t="s">
        <v>86</v>
      </c>
      <c r="H364" t="s">
        <v>1158</v>
      </c>
      <c r="I364" t="s">
        <v>404</v>
      </c>
    </row>
    <row r="365" spans="1:9">
      <c r="A365">
        <v>37</v>
      </c>
      <c r="B365" t="s">
        <v>1135</v>
      </c>
      <c r="C365" t="s">
        <v>1136</v>
      </c>
      <c r="D365" t="s">
        <v>795</v>
      </c>
      <c r="E365" t="s">
        <v>1138</v>
      </c>
      <c r="F365" t="s">
        <v>1179</v>
      </c>
      <c r="G365" t="s">
        <v>1180</v>
      </c>
      <c r="H365" t="s">
        <v>1158</v>
      </c>
      <c r="I365" t="s">
        <v>574</v>
      </c>
    </row>
    <row r="366" spans="1:9">
      <c r="A366">
        <v>37</v>
      </c>
      <c r="B366" t="s">
        <v>379</v>
      </c>
      <c r="C366" t="s">
        <v>1181</v>
      </c>
      <c r="D366" t="s">
        <v>381</v>
      </c>
      <c r="E366" t="s">
        <v>1182</v>
      </c>
      <c r="F366" t="s">
        <v>1183</v>
      </c>
      <c r="G366" t="s">
        <v>937</v>
      </c>
      <c r="H366" t="s">
        <v>1158</v>
      </c>
      <c r="I366" t="s">
        <v>1184</v>
      </c>
    </row>
    <row r="367" spans="1:9">
      <c r="A367">
        <v>37</v>
      </c>
      <c r="B367" t="s">
        <v>490</v>
      </c>
      <c r="C367" t="s">
        <v>491</v>
      </c>
      <c r="D367" t="s">
        <v>293</v>
      </c>
      <c r="E367" t="s">
        <v>1185</v>
      </c>
      <c r="F367" t="s">
        <v>1186</v>
      </c>
      <c r="G367" t="s">
        <v>1187</v>
      </c>
      <c r="H367" t="s">
        <v>1158</v>
      </c>
      <c r="I367" t="s">
        <v>635</v>
      </c>
    </row>
    <row r="368" spans="1:9">
      <c r="A368">
        <v>38</v>
      </c>
      <c r="B368" t="s">
        <v>291</v>
      </c>
      <c r="C368" t="s">
        <v>1188</v>
      </c>
      <c r="D368" t="s">
        <v>271</v>
      </c>
      <c r="E368" t="s">
        <v>1168</v>
      </c>
      <c r="F368" t="s">
        <v>1189</v>
      </c>
      <c r="G368" t="s">
        <v>1190</v>
      </c>
      <c r="H368" t="s">
        <v>524</v>
      </c>
      <c r="I368" t="s">
        <v>807</v>
      </c>
    </row>
    <row r="369" spans="1:9">
      <c r="A369">
        <v>38</v>
      </c>
      <c r="B369" t="s">
        <v>1135</v>
      </c>
      <c r="C369" t="s">
        <v>1136</v>
      </c>
      <c r="D369" t="s">
        <v>795</v>
      </c>
      <c r="E369" t="s">
        <v>1179</v>
      </c>
      <c r="F369" t="s">
        <v>1191</v>
      </c>
      <c r="G369" t="s">
        <v>245</v>
      </c>
      <c r="H369" t="s">
        <v>524</v>
      </c>
      <c r="I369" t="s">
        <v>1090</v>
      </c>
    </row>
    <row r="370" spans="1:9">
      <c r="A370">
        <v>38</v>
      </c>
      <c r="B370" t="s">
        <v>1142</v>
      </c>
      <c r="C370" t="s">
        <v>1143</v>
      </c>
      <c r="D370" t="s">
        <v>300</v>
      </c>
      <c r="E370" t="s">
        <v>1171</v>
      </c>
      <c r="F370" t="s">
        <v>692</v>
      </c>
      <c r="G370" t="s">
        <v>1192</v>
      </c>
      <c r="H370" t="s">
        <v>1158</v>
      </c>
      <c r="I370" t="s">
        <v>1147</v>
      </c>
    </row>
    <row r="371" spans="1:9">
      <c r="A371">
        <v>38</v>
      </c>
      <c r="B371" t="s">
        <v>834</v>
      </c>
      <c r="C371" t="s">
        <v>835</v>
      </c>
      <c r="D371" t="s">
        <v>366</v>
      </c>
      <c r="E371" t="s">
        <v>998</v>
      </c>
      <c r="F371" t="s">
        <v>1193</v>
      </c>
      <c r="G371" t="s">
        <v>1194</v>
      </c>
      <c r="H371" t="s">
        <v>1158</v>
      </c>
      <c r="I371" t="s">
        <v>1150</v>
      </c>
    </row>
    <row r="372" spans="1:9">
      <c r="A372">
        <v>38</v>
      </c>
      <c r="B372" t="s">
        <v>543</v>
      </c>
      <c r="C372" t="s">
        <v>773</v>
      </c>
      <c r="D372" t="s">
        <v>293</v>
      </c>
      <c r="E372" t="s">
        <v>1115</v>
      </c>
      <c r="F372" t="s">
        <v>805</v>
      </c>
      <c r="G372" t="s">
        <v>1195</v>
      </c>
      <c r="H372" t="s">
        <v>1158</v>
      </c>
      <c r="I372" t="s">
        <v>1153</v>
      </c>
    </row>
    <row r="373" spans="1:9">
      <c r="A373">
        <v>38</v>
      </c>
      <c r="B373" t="s">
        <v>642</v>
      </c>
      <c r="C373" t="s">
        <v>643</v>
      </c>
      <c r="D373" t="s">
        <v>286</v>
      </c>
      <c r="E373" t="s">
        <v>1174</v>
      </c>
      <c r="F373" t="s">
        <v>1196</v>
      </c>
      <c r="G373" t="s">
        <v>1139</v>
      </c>
      <c r="H373" t="s">
        <v>1158</v>
      </c>
      <c r="I373" t="s">
        <v>481</v>
      </c>
    </row>
    <row r="374" spans="1:9">
      <c r="A374">
        <v>38</v>
      </c>
      <c r="B374" t="s">
        <v>379</v>
      </c>
      <c r="C374" t="s">
        <v>1181</v>
      </c>
      <c r="D374" t="s">
        <v>381</v>
      </c>
      <c r="E374" t="s">
        <v>1183</v>
      </c>
      <c r="F374" t="s">
        <v>851</v>
      </c>
      <c r="G374" t="s">
        <v>1197</v>
      </c>
      <c r="H374" t="s">
        <v>1158</v>
      </c>
      <c r="I374" t="s">
        <v>1198</v>
      </c>
    </row>
    <row r="375" spans="1:9">
      <c r="A375">
        <v>38</v>
      </c>
      <c r="B375" t="s">
        <v>671</v>
      </c>
      <c r="C375" t="s">
        <v>672</v>
      </c>
      <c r="D375" t="s">
        <v>307</v>
      </c>
      <c r="E375" t="s">
        <v>1176</v>
      </c>
      <c r="F375" t="s">
        <v>1199</v>
      </c>
      <c r="G375" t="s">
        <v>1200</v>
      </c>
      <c r="H375" t="s">
        <v>1158</v>
      </c>
      <c r="I375" t="s">
        <v>1201</v>
      </c>
    </row>
    <row r="376" spans="1:9">
      <c r="A376">
        <v>38</v>
      </c>
      <c r="B376" t="s">
        <v>1082</v>
      </c>
      <c r="C376" t="s">
        <v>1083</v>
      </c>
      <c r="D376" t="s">
        <v>315</v>
      </c>
      <c r="E376" t="s">
        <v>768</v>
      </c>
      <c r="F376" t="s">
        <v>1202</v>
      </c>
      <c r="G376" t="s">
        <v>1203</v>
      </c>
      <c r="H376" t="s">
        <v>1158</v>
      </c>
      <c r="I376" t="s">
        <v>714</v>
      </c>
    </row>
    <row r="377" spans="1:9">
      <c r="A377">
        <v>38</v>
      </c>
      <c r="B377" t="s">
        <v>1204</v>
      </c>
      <c r="C377" t="s">
        <v>1205</v>
      </c>
      <c r="D377" t="s">
        <v>307</v>
      </c>
      <c r="E377" t="s">
        <v>1016</v>
      </c>
      <c r="F377" t="s">
        <v>1206</v>
      </c>
      <c r="G377" t="s">
        <v>1207</v>
      </c>
      <c r="H377" t="s">
        <v>1158</v>
      </c>
      <c r="I377" t="s">
        <v>297</v>
      </c>
    </row>
    <row r="378" spans="1:9">
      <c r="A378">
        <v>39</v>
      </c>
      <c r="B378" t="s">
        <v>1208</v>
      </c>
      <c r="C378" t="s">
        <v>1209</v>
      </c>
      <c r="D378" t="s">
        <v>322</v>
      </c>
      <c r="E378" t="s">
        <v>1210</v>
      </c>
      <c r="F378" t="s">
        <v>1211</v>
      </c>
      <c r="G378" t="s">
        <v>1212</v>
      </c>
      <c r="H378" t="s">
        <v>524</v>
      </c>
      <c r="I378" t="s">
        <v>807</v>
      </c>
    </row>
    <row r="379" spans="1:9">
      <c r="A379">
        <v>39</v>
      </c>
      <c r="B379" t="s">
        <v>1213</v>
      </c>
      <c r="C379" t="s">
        <v>1214</v>
      </c>
      <c r="D379" t="s">
        <v>795</v>
      </c>
      <c r="E379" t="s">
        <v>1215</v>
      </c>
      <c r="F379" t="s">
        <v>1216</v>
      </c>
      <c r="G379" t="s">
        <v>1217</v>
      </c>
      <c r="H379" t="s">
        <v>524</v>
      </c>
      <c r="I379" t="s">
        <v>1090</v>
      </c>
    </row>
    <row r="380" spans="1:9">
      <c r="A380">
        <v>39</v>
      </c>
      <c r="B380" t="s">
        <v>848</v>
      </c>
      <c r="C380" t="s">
        <v>849</v>
      </c>
      <c r="D380" t="s">
        <v>293</v>
      </c>
      <c r="E380" t="s">
        <v>1127</v>
      </c>
      <c r="F380" t="s">
        <v>1218</v>
      </c>
      <c r="G380" t="s">
        <v>1219</v>
      </c>
      <c r="H380" t="s">
        <v>524</v>
      </c>
      <c r="I380" t="s">
        <v>1220</v>
      </c>
    </row>
    <row r="381" spans="1:9">
      <c r="A381">
        <v>39</v>
      </c>
      <c r="B381" t="s">
        <v>1221</v>
      </c>
      <c r="C381" t="s">
        <v>1222</v>
      </c>
      <c r="D381" t="s">
        <v>286</v>
      </c>
      <c r="E381" t="s">
        <v>492</v>
      </c>
      <c r="F381" t="s">
        <v>1223</v>
      </c>
      <c r="G381" t="s">
        <v>1224</v>
      </c>
      <c r="H381" t="s">
        <v>524</v>
      </c>
      <c r="I381" t="s">
        <v>1225</v>
      </c>
    </row>
    <row r="382" spans="1:9">
      <c r="A382">
        <v>39</v>
      </c>
      <c r="B382" t="s">
        <v>1226</v>
      </c>
      <c r="C382" t="s">
        <v>1227</v>
      </c>
      <c r="D382" t="s">
        <v>293</v>
      </c>
      <c r="E382" t="s">
        <v>457</v>
      </c>
      <c r="F382" t="s">
        <v>971</v>
      </c>
      <c r="G382" t="s">
        <v>792</v>
      </c>
      <c r="H382" t="s">
        <v>524</v>
      </c>
      <c r="I382" t="s">
        <v>276</v>
      </c>
    </row>
    <row r="383" spans="1:9">
      <c r="A383">
        <v>39</v>
      </c>
      <c r="B383" t="s">
        <v>1135</v>
      </c>
      <c r="C383" t="s">
        <v>1136</v>
      </c>
      <c r="D383" t="s">
        <v>795</v>
      </c>
      <c r="E383" t="s">
        <v>1191</v>
      </c>
      <c r="F383" t="s">
        <v>1228</v>
      </c>
      <c r="G383" t="s">
        <v>1229</v>
      </c>
      <c r="H383" t="s">
        <v>524</v>
      </c>
      <c r="I383" t="s">
        <v>339</v>
      </c>
    </row>
    <row r="384" spans="1:9">
      <c r="A384">
        <v>39</v>
      </c>
      <c r="B384" t="s">
        <v>1142</v>
      </c>
      <c r="C384" t="s">
        <v>1143</v>
      </c>
      <c r="D384" t="s">
        <v>300</v>
      </c>
      <c r="E384" t="s">
        <v>692</v>
      </c>
      <c r="F384" t="s">
        <v>596</v>
      </c>
      <c r="G384" t="s">
        <v>1230</v>
      </c>
      <c r="H384" t="s">
        <v>524</v>
      </c>
      <c r="I384" t="s">
        <v>555</v>
      </c>
    </row>
    <row r="385" spans="1:9">
      <c r="A385">
        <v>39</v>
      </c>
      <c r="B385" t="s">
        <v>834</v>
      </c>
      <c r="C385" t="s">
        <v>835</v>
      </c>
      <c r="D385" t="s">
        <v>366</v>
      </c>
      <c r="E385" t="s">
        <v>1193</v>
      </c>
      <c r="F385" t="s">
        <v>492</v>
      </c>
      <c r="G385" t="s">
        <v>144</v>
      </c>
      <c r="H385" t="s">
        <v>524</v>
      </c>
      <c r="I385" t="s">
        <v>661</v>
      </c>
    </row>
    <row r="386" spans="1:9">
      <c r="A386">
        <v>39</v>
      </c>
      <c r="B386" t="s">
        <v>1231</v>
      </c>
      <c r="C386" t="s">
        <v>1232</v>
      </c>
      <c r="D386" t="s">
        <v>381</v>
      </c>
      <c r="E386" t="s">
        <v>956</v>
      </c>
      <c r="F386" t="s">
        <v>1233</v>
      </c>
      <c r="G386" t="s">
        <v>1234</v>
      </c>
      <c r="H386" t="s">
        <v>524</v>
      </c>
      <c r="I386" t="s">
        <v>1235</v>
      </c>
    </row>
    <row r="387" spans="1:9">
      <c r="A387">
        <v>39</v>
      </c>
      <c r="B387" t="s">
        <v>1236</v>
      </c>
      <c r="C387" t="s">
        <v>1237</v>
      </c>
      <c r="D387" t="s">
        <v>428</v>
      </c>
      <c r="E387" t="s">
        <v>1238</v>
      </c>
      <c r="F387" t="s">
        <v>721</v>
      </c>
      <c r="G387" t="s">
        <v>1239</v>
      </c>
      <c r="H387" t="s">
        <v>1158</v>
      </c>
      <c r="I387" t="s">
        <v>737</v>
      </c>
    </row>
    <row r="388" spans="1:9">
      <c r="A388">
        <v>40</v>
      </c>
      <c r="B388" t="s">
        <v>1208</v>
      </c>
      <c r="C388" t="s">
        <v>1209</v>
      </c>
      <c r="D388" t="s">
        <v>322</v>
      </c>
      <c r="E388" t="s">
        <v>1211</v>
      </c>
      <c r="F388" t="s">
        <v>1240</v>
      </c>
      <c r="G388" t="s">
        <v>1241</v>
      </c>
      <c r="H388" t="s">
        <v>524</v>
      </c>
      <c r="I388" t="s">
        <v>807</v>
      </c>
    </row>
    <row r="389" spans="1:9">
      <c r="A389">
        <v>40</v>
      </c>
      <c r="B389" t="s">
        <v>1213</v>
      </c>
      <c r="C389" t="s">
        <v>1214</v>
      </c>
      <c r="D389" t="s">
        <v>795</v>
      </c>
      <c r="E389" t="s">
        <v>1216</v>
      </c>
      <c r="F389" t="s">
        <v>1129</v>
      </c>
      <c r="G389" t="s">
        <v>1242</v>
      </c>
      <c r="H389" t="s">
        <v>524</v>
      </c>
      <c r="I389" t="s">
        <v>1243</v>
      </c>
    </row>
    <row r="390" spans="1:9">
      <c r="A390">
        <v>40</v>
      </c>
      <c r="B390" t="s">
        <v>1244</v>
      </c>
      <c r="C390" t="s">
        <v>1245</v>
      </c>
      <c r="D390" t="s">
        <v>1246</v>
      </c>
      <c r="E390" t="s">
        <v>376</v>
      </c>
      <c r="F390" t="s">
        <v>1247</v>
      </c>
      <c r="G390" t="s">
        <v>1248</v>
      </c>
      <c r="H390" t="s">
        <v>524</v>
      </c>
      <c r="I390" t="s">
        <v>1220</v>
      </c>
    </row>
    <row r="391" spans="1:9">
      <c r="A391">
        <v>40</v>
      </c>
      <c r="B391" t="s">
        <v>1249</v>
      </c>
      <c r="C391" t="s">
        <v>1250</v>
      </c>
      <c r="D391" t="s">
        <v>322</v>
      </c>
      <c r="E391" t="s">
        <v>1251</v>
      </c>
      <c r="F391" t="s">
        <v>1252</v>
      </c>
      <c r="G391" t="s">
        <v>1253</v>
      </c>
      <c r="H391" t="s">
        <v>524</v>
      </c>
      <c r="I391" t="s">
        <v>1225</v>
      </c>
    </row>
    <row r="392" spans="1:9">
      <c r="A392">
        <v>40</v>
      </c>
      <c r="B392" t="s">
        <v>848</v>
      </c>
      <c r="C392" t="s">
        <v>849</v>
      </c>
      <c r="D392" t="s">
        <v>293</v>
      </c>
      <c r="E392" t="s">
        <v>1218</v>
      </c>
      <c r="F392" t="s">
        <v>1254</v>
      </c>
      <c r="G392" t="s">
        <v>22</v>
      </c>
      <c r="H392" t="s">
        <v>1158</v>
      </c>
      <c r="I392" t="s">
        <v>276</v>
      </c>
    </row>
    <row r="393" spans="1:9">
      <c r="A393">
        <v>40</v>
      </c>
      <c r="B393" t="s">
        <v>1221</v>
      </c>
      <c r="C393" t="s">
        <v>1222</v>
      </c>
      <c r="D393" t="s">
        <v>286</v>
      </c>
      <c r="E393" t="s">
        <v>1223</v>
      </c>
      <c r="F393" t="s">
        <v>591</v>
      </c>
      <c r="G393" t="s">
        <v>1255</v>
      </c>
      <c r="H393" t="s">
        <v>1158</v>
      </c>
      <c r="I393" t="s">
        <v>1256</v>
      </c>
    </row>
    <row r="394" spans="1:9">
      <c r="A394">
        <v>40</v>
      </c>
      <c r="B394" t="s">
        <v>834</v>
      </c>
      <c r="C394" t="s">
        <v>835</v>
      </c>
      <c r="D394" t="s">
        <v>366</v>
      </c>
      <c r="E394" t="s">
        <v>492</v>
      </c>
      <c r="F394" t="s">
        <v>1257</v>
      </c>
      <c r="G394" t="s">
        <v>1219</v>
      </c>
      <c r="H394" t="s">
        <v>1158</v>
      </c>
      <c r="I394" t="s">
        <v>555</v>
      </c>
    </row>
    <row r="395" spans="1:9">
      <c r="A395">
        <v>40</v>
      </c>
      <c r="B395" t="s">
        <v>1082</v>
      </c>
      <c r="C395" t="s">
        <v>1083</v>
      </c>
      <c r="D395" t="s">
        <v>315</v>
      </c>
      <c r="E395" t="s">
        <v>1258</v>
      </c>
      <c r="F395" t="s">
        <v>1259</v>
      </c>
      <c r="G395" t="s">
        <v>1260</v>
      </c>
      <c r="H395" t="s">
        <v>1158</v>
      </c>
      <c r="I395" t="s">
        <v>661</v>
      </c>
    </row>
    <row r="396" spans="1:9">
      <c r="A396">
        <v>40</v>
      </c>
      <c r="B396" t="s">
        <v>1261</v>
      </c>
      <c r="C396" t="s">
        <v>1262</v>
      </c>
      <c r="D396" t="s">
        <v>307</v>
      </c>
      <c r="E396" t="s">
        <v>1263</v>
      </c>
      <c r="F396" t="s">
        <v>1264</v>
      </c>
      <c r="G396" t="s">
        <v>1265</v>
      </c>
      <c r="H396" t="s">
        <v>1158</v>
      </c>
      <c r="I396" t="s">
        <v>758</v>
      </c>
    </row>
    <row r="397" spans="1:9">
      <c r="A397">
        <v>40</v>
      </c>
      <c r="B397" t="s">
        <v>1226</v>
      </c>
      <c r="C397" t="s">
        <v>1227</v>
      </c>
      <c r="D397" t="s">
        <v>293</v>
      </c>
      <c r="E397" t="s">
        <v>971</v>
      </c>
      <c r="F397" t="s">
        <v>1266</v>
      </c>
      <c r="G397" t="s">
        <v>1267</v>
      </c>
      <c r="H397" t="s">
        <v>1158</v>
      </c>
      <c r="I397" t="s">
        <v>1004</v>
      </c>
    </row>
    <row r="398" spans="1:9">
      <c r="A398">
        <v>41</v>
      </c>
      <c r="B398" t="s">
        <v>1268</v>
      </c>
      <c r="C398" t="s">
        <v>1269</v>
      </c>
      <c r="D398" t="s">
        <v>322</v>
      </c>
      <c r="E398" t="s">
        <v>1270</v>
      </c>
      <c r="F398" t="s">
        <v>497</v>
      </c>
      <c r="G398" t="s">
        <v>1271</v>
      </c>
      <c r="H398" t="s">
        <v>524</v>
      </c>
      <c r="I398" t="s">
        <v>807</v>
      </c>
    </row>
    <row r="399" spans="1:9">
      <c r="A399">
        <v>41</v>
      </c>
      <c r="B399" t="s">
        <v>1249</v>
      </c>
      <c r="C399" t="s">
        <v>1250</v>
      </c>
      <c r="D399" t="s">
        <v>322</v>
      </c>
      <c r="E399" t="s">
        <v>1252</v>
      </c>
      <c r="F399" t="s">
        <v>1272</v>
      </c>
      <c r="G399" t="s">
        <v>1273</v>
      </c>
      <c r="H399" t="s">
        <v>524</v>
      </c>
      <c r="I399" t="s">
        <v>1243</v>
      </c>
    </row>
    <row r="400" spans="1:9">
      <c r="A400">
        <v>41</v>
      </c>
      <c r="B400" t="s">
        <v>1244</v>
      </c>
      <c r="C400" t="s">
        <v>1245</v>
      </c>
      <c r="D400" t="s">
        <v>1246</v>
      </c>
      <c r="E400" t="s">
        <v>1247</v>
      </c>
      <c r="F400" t="s">
        <v>850</v>
      </c>
      <c r="G400" t="s">
        <v>1274</v>
      </c>
      <c r="H400" t="s">
        <v>1158</v>
      </c>
      <c r="I400" t="s">
        <v>1220</v>
      </c>
    </row>
    <row r="401" spans="1:9">
      <c r="A401">
        <v>41</v>
      </c>
      <c r="B401" t="s">
        <v>1221</v>
      </c>
      <c r="C401" t="s">
        <v>1222</v>
      </c>
      <c r="D401" t="s">
        <v>286</v>
      </c>
      <c r="E401" t="s">
        <v>591</v>
      </c>
      <c r="F401" t="s">
        <v>1275</v>
      </c>
      <c r="G401" t="s">
        <v>1276</v>
      </c>
      <c r="H401" t="s">
        <v>1158</v>
      </c>
      <c r="I401" t="s">
        <v>1277</v>
      </c>
    </row>
    <row r="402" spans="1:9">
      <c r="A402">
        <v>41</v>
      </c>
      <c r="B402" t="s">
        <v>1082</v>
      </c>
      <c r="C402" t="s">
        <v>1083</v>
      </c>
      <c r="D402" t="s">
        <v>315</v>
      </c>
      <c r="E402" t="s">
        <v>1259</v>
      </c>
      <c r="F402" t="s">
        <v>1278</v>
      </c>
      <c r="G402" t="s">
        <v>1279</v>
      </c>
      <c r="H402" t="s">
        <v>1158</v>
      </c>
      <c r="I402" t="s">
        <v>1280</v>
      </c>
    </row>
    <row r="403" spans="1:9">
      <c r="A403">
        <v>41</v>
      </c>
      <c r="B403" t="s">
        <v>848</v>
      </c>
      <c r="C403" t="s">
        <v>849</v>
      </c>
      <c r="D403" t="s">
        <v>293</v>
      </c>
      <c r="E403" t="s">
        <v>1254</v>
      </c>
      <c r="F403" t="s">
        <v>1281</v>
      </c>
      <c r="G403" t="s">
        <v>1282</v>
      </c>
      <c r="H403" t="s">
        <v>1158</v>
      </c>
      <c r="I403" t="s">
        <v>688</v>
      </c>
    </row>
    <row r="404" spans="1:9">
      <c r="A404">
        <v>41</v>
      </c>
      <c r="B404" t="s">
        <v>543</v>
      </c>
      <c r="C404" t="s">
        <v>773</v>
      </c>
      <c r="D404" t="s">
        <v>293</v>
      </c>
      <c r="E404" t="s">
        <v>1158</v>
      </c>
      <c r="F404" t="s">
        <v>1283</v>
      </c>
      <c r="G404" t="s">
        <v>1284</v>
      </c>
      <c r="H404" t="s">
        <v>1158</v>
      </c>
      <c r="I404" t="s">
        <v>758</v>
      </c>
    </row>
    <row r="405" spans="1:9">
      <c r="A405">
        <v>41</v>
      </c>
      <c r="B405" t="s">
        <v>1285</v>
      </c>
      <c r="C405" t="s">
        <v>1286</v>
      </c>
      <c r="D405" t="s">
        <v>381</v>
      </c>
      <c r="E405" t="s">
        <v>1233</v>
      </c>
      <c r="F405" t="s">
        <v>824</v>
      </c>
      <c r="G405" t="s">
        <v>458</v>
      </c>
      <c r="H405" t="s">
        <v>1158</v>
      </c>
      <c r="I405" t="s">
        <v>374</v>
      </c>
    </row>
    <row r="406" spans="1:9">
      <c r="A406">
        <v>41</v>
      </c>
      <c r="B406" t="s">
        <v>834</v>
      </c>
      <c r="C406" t="s">
        <v>835</v>
      </c>
      <c r="D406" t="s">
        <v>366</v>
      </c>
      <c r="E406" t="s">
        <v>1257</v>
      </c>
      <c r="F406" t="s">
        <v>1287</v>
      </c>
      <c r="G406" t="s">
        <v>121</v>
      </c>
      <c r="H406" t="s">
        <v>1158</v>
      </c>
      <c r="I406" t="s">
        <v>1108</v>
      </c>
    </row>
    <row r="407" spans="1:9">
      <c r="A407">
        <v>41</v>
      </c>
      <c r="B407" t="s">
        <v>684</v>
      </c>
      <c r="C407" t="s">
        <v>685</v>
      </c>
      <c r="D407" t="s">
        <v>293</v>
      </c>
      <c r="E407" t="s">
        <v>1288</v>
      </c>
      <c r="F407" t="s">
        <v>1289</v>
      </c>
      <c r="G407" t="s">
        <v>1290</v>
      </c>
      <c r="H407" t="s">
        <v>1158</v>
      </c>
      <c r="I407" t="s">
        <v>1291</v>
      </c>
    </row>
    <row r="408" spans="1:9">
      <c r="A408">
        <v>42</v>
      </c>
      <c r="B408" t="s">
        <v>1268</v>
      </c>
      <c r="C408" t="s">
        <v>1269</v>
      </c>
      <c r="D408" t="s">
        <v>322</v>
      </c>
      <c r="E408" t="s">
        <v>497</v>
      </c>
      <c r="F408" t="s">
        <v>676</v>
      </c>
      <c r="G408" t="s">
        <v>1292</v>
      </c>
      <c r="H408" t="s">
        <v>424</v>
      </c>
      <c r="I408" t="s">
        <v>804</v>
      </c>
    </row>
    <row r="409" spans="1:9">
      <c r="A409">
        <v>42</v>
      </c>
      <c r="B409" t="s">
        <v>1293</v>
      </c>
      <c r="C409" t="s">
        <v>1294</v>
      </c>
      <c r="D409" t="s">
        <v>293</v>
      </c>
      <c r="E409" t="s">
        <v>1295</v>
      </c>
      <c r="F409" t="s">
        <v>1296</v>
      </c>
      <c r="G409" t="s">
        <v>1297</v>
      </c>
      <c r="H409" t="s">
        <v>424</v>
      </c>
      <c r="I409" t="s">
        <v>1243</v>
      </c>
    </row>
    <row r="410" spans="1:9">
      <c r="A410">
        <v>42</v>
      </c>
      <c r="B410" t="s">
        <v>1249</v>
      </c>
      <c r="C410" t="s">
        <v>1250</v>
      </c>
      <c r="D410" t="s">
        <v>322</v>
      </c>
      <c r="E410" t="s">
        <v>1272</v>
      </c>
      <c r="F410" t="s">
        <v>1272</v>
      </c>
      <c r="G410" t="s">
        <v>1298</v>
      </c>
      <c r="H410" t="s">
        <v>524</v>
      </c>
      <c r="I410" t="s">
        <v>1220</v>
      </c>
    </row>
    <row r="411" spans="1:9">
      <c r="A411">
        <v>42</v>
      </c>
      <c r="B411" t="s">
        <v>1135</v>
      </c>
      <c r="C411" t="s">
        <v>1136</v>
      </c>
      <c r="D411" t="s">
        <v>795</v>
      </c>
      <c r="E411" t="s">
        <v>1299</v>
      </c>
      <c r="F411" t="s">
        <v>1266</v>
      </c>
      <c r="G411" t="s">
        <v>96</v>
      </c>
      <c r="H411" t="s">
        <v>524</v>
      </c>
      <c r="I411" t="s">
        <v>1277</v>
      </c>
    </row>
    <row r="412" spans="1:9">
      <c r="A412">
        <v>42</v>
      </c>
      <c r="B412" t="s">
        <v>1300</v>
      </c>
      <c r="C412" t="s">
        <v>1301</v>
      </c>
      <c r="D412" t="s">
        <v>1302</v>
      </c>
      <c r="E412" t="s">
        <v>964</v>
      </c>
      <c r="F412" t="s">
        <v>1303</v>
      </c>
      <c r="G412" t="s">
        <v>1304</v>
      </c>
      <c r="H412" t="s">
        <v>524</v>
      </c>
      <c r="I412" t="s">
        <v>1280</v>
      </c>
    </row>
    <row r="413" spans="1:9">
      <c r="A413">
        <v>42</v>
      </c>
      <c r="B413" t="s">
        <v>1244</v>
      </c>
      <c r="C413" t="s">
        <v>1245</v>
      </c>
      <c r="D413" t="s">
        <v>1246</v>
      </c>
      <c r="E413" t="s">
        <v>850</v>
      </c>
      <c r="F413" t="s">
        <v>347</v>
      </c>
      <c r="G413" t="s">
        <v>1305</v>
      </c>
      <c r="H413" t="s">
        <v>524</v>
      </c>
      <c r="I413" t="s">
        <v>660</v>
      </c>
    </row>
    <row r="414" spans="1:9">
      <c r="A414">
        <v>42</v>
      </c>
      <c r="B414" t="s">
        <v>848</v>
      </c>
      <c r="C414" t="s">
        <v>849</v>
      </c>
      <c r="D414" t="s">
        <v>293</v>
      </c>
      <c r="E414" t="s">
        <v>1281</v>
      </c>
      <c r="F414" t="s">
        <v>1306</v>
      </c>
      <c r="G414" t="s">
        <v>1307</v>
      </c>
      <c r="H414" t="s">
        <v>524</v>
      </c>
      <c r="I414" t="s">
        <v>688</v>
      </c>
    </row>
    <row r="415" spans="1:9">
      <c r="A415">
        <v>42</v>
      </c>
      <c r="B415" t="s">
        <v>1285</v>
      </c>
      <c r="C415" t="s">
        <v>1286</v>
      </c>
      <c r="D415" t="s">
        <v>381</v>
      </c>
      <c r="E415" t="s">
        <v>824</v>
      </c>
      <c r="F415" t="s">
        <v>1308</v>
      </c>
      <c r="G415" t="s">
        <v>1309</v>
      </c>
      <c r="H415" t="s">
        <v>524</v>
      </c>
      <c r="I415" t="s">
        <v>847</v>
      </c>
    </row>
    <row r="416" spans="1:9">
      <c r="A416">
        <v>42</v>
      </c>
      <c r="B416" t="s">
        <v>1310</v>
      </c>
      <c r="C416" t="s">
        <v>1311</v>
      </c>
      <c r="D416" t="s">
        <v>381</v>
      </c>
      <c r="E416" t="s">
        <v>1312</v>
      </c>
      <c r="F416" t="s">
        <v>1313</v>
      </c>
      <c r="G416" t="s">
        <v>243</v>
      </c>
      <c r="H416" t="s">
        <v>524</v>
      </c>
      <c r="I416" t="s">
        <v>1078</v>
      </c>
    </row>
    <row r="417" spans="1:9">
      <c r="A417">
        <v>42</v>
      </c>
      <c r="B417" t="s">
        <v>543</v>
      </c>
      <c r="C417" t="s">
        <v>773</v>
      </c>
      <c r="D417" t="s">
        <v>293</v>
      </c>
      <c r="E417" t="s">
        <v>1283</v>
      </c>
      <c r="F417" t="s">
        <v>1314</v>
      </c>
      <c r="G417" t="s">
        <v>1315</v>
      </c>
      <c r="H417" t="s">
        <v>524</v>
      </c>
      <c r="I417" t="s">
        <v>484</v>
      </c>
    </row>
    <row r="418" spans="1:9">
      <c r="A418">
        <v>43</v>
      </c>
      <c r="B418" t="s">
        <v>1268</v>
      </c>
      <c r="C418" t="s">
        <v>1269</v>
      </c>
      <c r="D418" t="s">
        <v>322</v>
      </c>
      <c r="E418" t="s">
        <v>676</v>
      </c>
      <c r="F418" t="s">
        <v>1316</v>
      </c>
      <c r="G418" t="s">
        <v>1317</v>
      </c>
      <c r="H418" t="s">
        <v>424</v>
      </c>
      <c r="I418" t="s">
        <v>804</v>
      </c>
    </row>
    <row r="419" spans="1:9">
      <c r="A419">
        <v>43</v>
      </c>
      <c r="B419" t="s">
        <v>1249</v>
      </c>
      <c r="C419" t="s">
        <v>1250</v>
      </c>
      <c r="D419" t="s">
        <v>322</v>
      </c>
      <c r="E419" t="s">
        <v>1272</v>
      </c>
      <c r="F419" t="s">
        <v>1031</v>
      </c>
      <c r="G419" t="s">
        <v>986</v>
      </c>
      <c r="H419" t="s">
        <v>524</v>
      </c>
      <c r="I419" t="s">
        <v>1243</v>
      </c>
    </row>
    <row r="420" spans="1:9">
      <c r="A420">
        <v>43</v>
      </c>
      <c r="B420" t="s">
        <v>1300</v>
      </c>
      <c r="C420" t="s">
        <v>1301</v>
      </c>
      <c r="D420" t="s">
        <v>1302</v>
      </c>
      <c r="E420" t="s">
        <v>1303</v>
      </c>
      <c r="F420" t="s">
        <v>1318</v>
      </c>
      <c r="G420" t="s">
        <v>1319</v>
      </c>
      <c r="H420" t="s">
        <v>524</v>
      </c>
      <c r="I420" t="s">
        <v>1320</v>
      </c>
    </row>
    <row r="421" spans="1:9">
      <c r="A421">
        <v>43</v>
      </c>
      <c r="B421" t="s">
        <v>1293</v>
      </c>
      <c r="C421" t="s">
        <v>1294</v>
      </c>
      <c r="D421" t="s">
        <v>293</v>
      </c>
      <c r="E421" t="s">
        <v>1296</v>
      </c>
      <c r="F421" t="s">
        <v>1321</v>
      </c>
      <c r="G421" t="s">
        <v>1322</v>
      </c>
      <c r="H421" t="s">
        <v>524</v>
      </c>
      <c r="I421" t="s">
        <v>1277</v>
      </c>
    </row>
    <row r="422" spans="1:9">
      <c r="A422">
        <v>43</v>
      </c>
      <c r="B422" t="s">
        <v>543</v>
      </c>
      <c r="C422" t="s">
        <v>773</v>
      </c>
      <c r="D422" t="s">
        <v>293</v>
      </c>
      <c r="E422" t="s">
        <v>1314</v>
      </c>
      <c r="F422" t="s">
        <v>1164</v>
      </c>
      <c r="G422" t="s">
        <v>1323</v>
      </c>
      <c r="H422" t="s">
        <v>524</v>
      </c>
      <c r="I422" t="s">
        <v>1324</v>
      </c>
    </row>
    <row r="423" spans="1:9">
      <c r="A423">
        <v>43</v>
      </c>
      <c r="B423" t="s">
        <v>848</v>
      </c>
      <c r="C423" t="s">
        <v>849</v>
      </c>
      <c r="D423" t="s">
        <v>293</v>
      </c>
      <c r="E423" t="s">
        <v>1306</v>
      </c>
      <c r="F423" t="s">
        <v>1325</v>
      </c>
      <c r="G423" t="s">
        <v>251</v>
      </c>
      <c r="H423" t="s">
        <v>524</v>
      </c>
      <c r="I423" t="s">
        <v>660</v>
      </c>
    </row>
    <row r="424" spans="1:9">
      <c r="A424">
        <v>43</v>
      </c>
      <c r="B424" t="s">
        <v>1135</v>
      </c>
      <c r="C424" t="s">
        <v>1136</v>
      </c>
      <c r="D424" t="s">
        <v>795</v>
      </c>
      <c r="E424" t="s">
        <v>1266</v>
      </c>
      <c r="F424" t="s">
        <v>1326</v>
      </c>
      <c r="G424" t="s">
        <v>1327</v>
      </c>
      <c r="H424" t="s">
        <v>524</v>
      </c>
      <c r="I424" t="s">
        <v>786</v>
      </c>
    </row>
    <row r="425" spans="1:9">
      <c r="A425">
        <v>43</v>
      </c>
      <c r="B425" t="s">
        <v>1328</v>
      </c>
      <c r="C425" t="s">
        <v>1329</v>
      </c>
      <c r="D425" t="s">
        <v>428</v>
      </c>
      <c r="E425" t="s">
        <v>1330</v>
      </c>
      <c r="F425" t="s">
        <v>843</v>
      </c>
      <c r="G425" t="s">
        <v>1331</v>
      </c>
      <c r="H425" t="s">
        <v>524</v>
      </c>
      <c r="I425" t="s">
        <v>283</v>
      </c>
    </row>
    <row r="426" spans="1:9">
      <c r="A426">
        <v>43</v>
      </c>
      <c r="B426" t="s">
        <v>1082</v>
      </c>
      <c r="C426" t="s">
        <v>1083</v>
      </c>
      <c r="D426" t="s">
        <v>315</v>
      </c>
      <c r="E426" t="s">
        <v>1270</v>
      </c>
      <c r="F426" t="s">
        <v>1332</v>
      </c>
      <c r="G426" t="s">
        <v>1333</v>
      </c>
      <c r="H426" t="s">
        <v>524</v>
      </c>
      <c r="I426" t="s">
        <v>373</v>
      </c>
    </row>
    <row r="427" spans="1:9">
      <c r="A427">
        <v>43</v>
      </c>
      <c r="B427" t="s">
        <v>1334</v>
      </c>
      <c r="C427" t="s">
        <v>1335</v>
      </c>
      <c r="D427" t="s">
        <v>381</v>
      </c>
      <c r="E427" t="s">
        <v>1336</v>
      </c>
      <c r="F427" t="s">
        <v>382</v>
      </c>
      <c r="G427" t="s">
        <v>129</v>
      </c>
      <c r="H427" t="s">
        <v>524</v>
      </c>
      <c r="I427" t="s">
        <v>574</v>
      </c>
    </row>
    <row r="428" spans="1:9">
      <c r="A428">
        <v>44</v>
      </c>
      <c r="B428" t="s">
        <v>1268</v>
      </c>
      <c r="C428" t="s">
        <v>1269</v>
      </c>
      <c r="D428" t="s">
        <v>322</v>
      </c>
      <c r="E428" t="s">
        <v>1316</v>
      </c>
      <c r="F428" t="s">
        <v>1337</v>
      </c>
      <c r="G428" t="s">
        <v>1338</v>
      </c>
      <c r="H428" t="s">
        <v>424</v>
      </c>
      <c r="I428" t="s">
        <v>1339</v>
      </c>
    </row>
    <row r="429" spans="1:9">
      <c r="A429">
        <v>44</v>
      </c>
      <c r="B429" t="s">
        <v>1300</v>
      </c>
      <c r="C429" t="s">
        <v>1301</v>
      </c>
      <c r="D429" t="s">
        <v>1302</v>
      </c>
      <c r="E429" t="s">
        <v>1318</v>
      </c>
      <c r="F429" t="s">
        <v>1340</v>
      </c>
      <c r="G429" t="s">
        <v>1341</v>
      </c>
      <c r="H429" t="s">
        <v>424</v>
      </c>
      <c r="I429" t="s">
        <v>1243</v>
      </c>
    </row>
    <row r="430" spans="1:9">
      <c r="A430">
        <v>44</v>
      </c>
      <c r="B430" t="s">
        <v>1328</v>
      </c>
      <c r="C430" t="s">
        <v>1329</v>
      </c>
      <c r="D430" t="s">
        <v>428</v>
      </c>
      <c r="E430" t="s">
        <v>843</v>
      </c>
      <c r="F430" t="s">
        <v>1342</v>
      </c>
      <c r="G430" t="s">
        <v>1343</v>
      </c>
      <c r="H430" t="s">
        <v>524</v>
      </c>
      <c r="I430" t="s">
        <v>1320</v>
      </c>
    </row>
    <row r="431" spans="1:9">
      <c r="A431">
        <v>44</v>
      </c>
      <c r="B431" t="s">
        <v>1344</v>
      </c>
      <c r="C431" t="s">
        <v>1345</v>
      </c>
      <c r="D431" t="s">
        <v>293</v>
      </c>
      <c r="E431" t="s">
        <v>1278</v>
      </c>
      <c r="F431" t="s">
        <v>1346</v>
      </c>
      <c r="G431" t="s">
        <v>1347</v>
      </c>
      <c r="H431" t="s">
        <v>524</v>
      </c>
      <c r="I431" t="s">
        <v>1348</v>
      </c>
    </row>
    <row r="432" spans="1:9">
      <c r="A432">
        <v>44</v>
      </c>
      <c r="B432" t="s">
        <v>1135</v>
      </c>
      <c r="C432" t="s">
        <v>1136</v>
      </c>
      <c r="D432" t="s">
        <v>795</v>
      </c>
      <c r="E432" t="s">
        <v>1326</v>
      </c>
      <c r="F432" t="s">
        <v>1349</v>
      </c>
      <c r="G432" t="s">
        <v>1350</v>
      </c>
      <c r="H432" t="s">
        <v>524</v>
      </c>
      <c r="I432" t="s">
        <v>1324</v>
      </c>
    </row>
    <row r="433" spans="1:9">
      <c r="A433">
        <v>44</v>
      </c>
      <c r="B433" t="s">
        <v>1293</v>
      </c>
      <c r="C433" t="s">
        <v>1294</v>
      </c>
      <c r="D433" t="s">
        <v>293</v>
      </c>
      <c r="E433" t="s">
        <v>1321</v>
      </c>
      <c r="F433" t="s">
        <v>1351</v>
      </c>
      <c r="G433" t="s">
        <v>1352</v>
      </c>
      <c r="H433" t="s">
        <v>524</v>
      </c>
      <c r="I433" t="s">
        <v>752</v>
      </c>
    </row>
    <row r="434" spans="1:9">
      <c r="A434">
        <v>44</v>
      </c>
      <c r="B434" t="s">
        <v>1353</v>
      </c>
      <c r="C434" t="s">
        <v>1354</v>
      </c>
      <c r="D434" t="s">
        <v>621</v>
      </c>
      <c r="E434" t="s">
        <v>1355</v>
      </c>
      <c r="F434" t="s">
        <v>1356</v>
      </c>
      <c r="G434" t="s">
        <v>1357</v>
      </c>
      <c r="H434" t="s">
        <v>524</v>
      </c>
      <c r="I434" t="s">
        <v>786</v>
      </c>
    </row>
    <row r="435" spans="1:9">
      <c r="A435">
        <v>44</v>
      </c>
      <c r="B435" t="s">
        <v>1358</v>
      </c>
      <c r="C435" t="s">
        <v>1359</v>
      </c>
      <c r="D435" t="s">
        <v>293</v>
      </c>
      <c r="E435" t="s">
        <v>1360</v>
      </c>
      <c r="F435" t="s">
        <v>1361</v>
      </c>
      <c r="G435" t="s">
        <v>1362</v>
      </c>
      <c r="H435" t="s">
        <v>524</v>
      </c>
      <c r="I435" t="s">
        <v>283</v>
      </c>
    </row>
    <row r="436" spans="1:9">
      <c r="A436">
        <v>44</v>
      </c>
      <c r="B436" t="s">
        <v>1363</v>
      </c>
      <c r="C436" t="s">
        <v>1364</v>
      </c>
      <c r="D436" t="s">
        <v>428</v>
      </c>
      <c r="E436" t="s">
        <v>1365</v>
      </c>
      <c r="F436" t="s">
        <v>719</v>
      </c>
      <c r="G436" t="s">
        <v>1366</v>
      </c>
      <c r="H436" t="s">
        <v>524</v>
      </c>
      <c r="I436" t="s">
        <v>456</v>
      </c>
    </row>
    <row r="437" spans="1:9">
      <c r="A437">
        <v>44</v>
      </c>
      <c r="B437" t="s">
        <v>1367</v>
      </c>
      <c r="C437" t="s">
        <v>1368</v>
      </c>
      <c r="D437" t="s">
        <v>315</v>
      </c>
      <c r="E437" t="s">
        <v>1369</v>
      </c>
      <c r="F437" t="s">
        <v>768</v>
      </c>
      <c r="G437" t="s">
        <v>1370</v>
      </c>
      <c r="H437" t="s">
        <v>524</v>
      </c>
      <c r="I437" t="s">
        <v>574</v>
      </c>
    </row>
    <row r="438" spans="1:9">
      <c r="A438">
        <v>45</v>
      </c>
      <c r="B438" t="s">
        <v>1268</v>
      </c>
      <c r="C438" t="s">
        <v>1269</v>
      </c>
      <c r="D438" t="s">
        <v>322</v>
      </c>
      <c r="E438" t="s">
        <v>1337</v>
      </c>
      <c r="F438" t="s">
        <v>1371</v>
      </c>
      <c r="G438" t="s">
        <v>1372</v>
      </c>
      <c r="H438" t="s">
        <v>524</v>
      </c>
      <c r="I438" t="s">
        <v>1339</v>
      </c>
    </row>
    <row r="439" spans="1:9">
      <c r="A439">
        <v>45</v>
      </c>
      <c r="B439" t="s">
        <v>1328</v>
      </c>
      <c r="C439" t="s">
        <v>1329</v>
      </c>
      <c r="D439" t="s">
        <v>428</v>
      </c>
      <c r="E439" t="s">
        <v>1342</v>
      </c>
      <c r="F439" t="s">
        <v>1373</v>
      </c>
      <c r="G439" t="s">
        <v>225</v>
      </c>
      <c r="H439" t="s">
        <v>524</v>
      </c>
      <c r="I439" t="s">
        <v>1243</v>
      </c>
    </row>
    <row r="440" spans="1:9">
      <c r="A440">
        <v>45</v>
      </c>
      <c r="B440" t="s">
        <v>1353</v>
      </c>
      <c r="C440" t="s">
        <v>1354</v>
      </c>
      <c r="D440" t="s">
        <v>621</v>
      </c>
      <c r="E440" t="s">
        <v>1356</v>
      </c>
      <c r="F440" t="s">
        <v>1374</v>
      </c>
      <c r="G440" t="s">
        <v>1375</v>
      </c>
      <c r="H440" t="s">
        <v>524</v>
      </c>
      <c r="I440" t="s">
        <v>1320</v>
      </c>
    </row>
    <row r="441" spans="1:9">
      <c r="A441">
        <v>45</v>
      </c>
      <c r="B441" t="s">
        <v>1135</v>
      </c>
      <c r="C441" t="s">
        <v>1136</v>
      </c>
      <c r="D441" t="s">
        <v>795</v>
      </c>
      <c r="E441" t="s">
        <v>1349</v>
      </c>
      <c r="F441" t="s">
        <v>1376</v>
      </c>
      <c r="G441" t="s">
        <v>213</v>
      </c>
      <c r="H441" t="s">
        <v>524</v>
      </c>
      <c r="I441" t="s">
        <v>1348</v>
      </c>
    </row>
    <row r="442" spans="1:9">
      <c r="A442">
        <v>45</v>
      </c>
      <c r="B442" t="s">
        <v>1344</v>
      </c>
      <c r="C442" t="s">
        <v>1345</v>
      </c>
      <c r="D442" t="s">
        <v>293</v>
      </c>
      <c r="E442" t="s">
        <v>1346</v>
      </c>
      <c r="F442" t="s">
        <v>666</v>
      </c>
      <c r="G442" t="s">
        <v>1377</v>
      </c>
      <c r="H442" t="s">
        <v>524</v>
      </c>
      <c r="I442" t="s">
        <v>731</v>
      </c>
    </row>
    <row r="443" spans="1:9">
      <c r="A443">
        <v>45</v>
      </c>
      <c r="B443" t="s">
        <v>1378</v>
      </c>
      <c r="C443" t="s">
        <v>1379</v>
      </c>
      <c r="D443" t="s">
        <v>293</v>
      </c>
      <c r="E443" t="s">
        <v>1380</v>
      </c>
      <c r="F443" t="s">
        <v>1381</v>
      </c>
      <c r="G443" t="s">
        <v>1382</v>
      </c>
      <c r="H443" t="s">
        <v>524</v>
      </c>
      <c r="I443" t="s">
        <v>752</v>
      </c>
    </row>
    <row r="444" spans="1:9">
      <c r="A444">
        <v>45</v>
      </c>
      <c r="B444" t="s">
        <v>834</v>
      </c>
      <c r="C444" t="s">
        <v>835</v>
      </c>
      <c r="D444" t="s">
        <v>366</v>
      </c>
      <c r="E444" t="s">
        <v>712</v>
      </c>
      <c r="F444" t="s">
        <v>1383</v>
      </c>
      <c r="G444" t="s">
        <v>384</v>
      </c>
      <c r="H444" t="s">
        <v>524</v>
      </c>
      <c r="I444" t="s">
        <v>1097</v>
      </c>
    </row>
    <row r="445" spans="1:9">
      <c r="A445">
        <v>45</v>
      </c>
      <c r="B445" t="s">
        <v>1358</v>
      </c>
      <c r="C445" t="s">
        <v>1359</v>
      </c>
      <c r="D445" t="s">
        <v>293</v>
      </c>
      <c r="E445" t="s">
        <v>1361</v>
      </c>
      <c r="F445" t="s">
        <v>1384</v>
      </c>
      <c r="G445" t="s">
        <v>1385</v>
      </c>
      <c r="H445" t="s">
        <v>524</v>
      </c>
      <c r="I445" t="s">
        <v>404</v>
      </c>
    </row>
    <row r="446" spans="1:9">
      <c r="A446">
        <v>45</v>
      </c>
      <c r="B446" t="s">
        <v>1300</v>
      </c>
      <c r="C446" t="s">
        <v>1301</v>
      </c>
      <c r="D446" t="s">
        <v>1302</v>
      </c>
      <c r="E446" t="s">
        <v>1340</v>
      </c>
      <c r="F446" t="s">
        <v>1386</v>
      </c>
      <c r="G446" t="s">
        <v>1043</v>
      </c>
      <c r="H446" t="s">
        <v>1158</v>
      </c>
      <c r="I446" t="s">
        <v>456</v>
      </c>
    </row>
    <row r="447" spans="1:9">
      <c r="A447">
        <v>45</v>
      </c>
      <c r="B447" t="s">
        <v>684</v>
      </c>
      <c r="C447" t="s">
        <v>685</v>
      </c>
      <c r="D447" t="s">
        <v>293</v>
      </c>
      <c r="E447" t="s">
        <v>1387</v>
      </c>
      <c r="F447" t="s">
        <v>1388</v>
      </c>
      <c r="G447" t="s">
        <v>1389</v>
      </c>
      <c r="H447" t="s">
        <v>1158</v>
      </c>
      <c r="I447" t="s">
        <v>1198</v>
      </c>
    </row>
    <row r="448" spans="1:9">
      <c r="A448">
        <v>46</v>
      </c>
      <c r="B448" t="s">
        <v>1390</v>
      </c>
      <c r="C448" t="s">
        <v>1391</v>
      </c>
      <c r="D448" t="s">
        <v>381</v>
      </c>
      <c r="E448" t="s">
        <v>1053</v>
      </c>
      <c r="F448" t="s">
        <v>1392</v>
      </c>
      <c r="G448" t="s">
        <v>94</v>
      </c>
      <c r="H448" t="s">
        <v>524</v>
      </c>
      <c r="I448" t="s">
        <v>1339</v>
      </c>
    </row>
    <row r="449" spans="1:9">
      <c r="A449">
        <v>46</v>
      </c>
      <c r="B449" t="s">
        <v>1268</v>
      </c>
      <c r="C449" t="s">
        <v>1269</v>
      </c>
      <c r="D449" t="s">
        <v>322</v>
      </c>
      <c r="E449" t="s">
        <v>1371</v>
      </c>
      <c r="F449" t="s">
        <v>726</v>
      </c>
      <c r="G449" t="s">
        <v>670</v>
      </c>
      <c r="H449" t="s">
        <v>524</v>
      </c>
      <c r="I449" t="s">
        <v>1393</v>
      </c>
    </row>
    <row r="450" spans="1:9">
      <c r="A450">
        <v>46</v>
      </c>
      <c r="B450" t="s">
        <v>1378</v>
      </c>
      <c r="C450" t="s">
        <v>1379</v>
      </c>
      <c r="D450" t="s">
        <v>293</v>
      </c>
      <c r="E450" t="s">
        <v>1381</v>
      </c>
      <c r="F450" t="s">
        <v>1394</v>
      </c>
      <c r="G450" t="s">
        <v>1395</v>
      </c>
      <c r="H450" t="s">
        <v>524</v>
      </c>
      <c r="I450" t="s">
        <v>1320</v>
      </c>
    </row>
    <row r="451" spans="1:9">
      <c r="A451">
        <v>46</v>
      </c>
      <c r="B451" t="s">
        <v>1396</v>
      </c>
      <c r="C451" t="s">
        <v>1397</v>
      </c>
      <c r="D451" t="s">
        <v>293</v>
      </c>
      <c r="E451" t="s">
        <v>1398</v>
      </c>
      <c r="F451" t="s">
        <v>1399</v>
      </c>
      <c r="G451" t="s">
        <v>1400</v>
      </c>
      <c r="H451" t="s">
        <v>524</v>
      </c>
      <c r="I451" t="s">
        <v>1348</v>
      </c>
    </row>
    <row r="452" spans="1:9">
      <c r="A452">
        <v>46</v>
      </c>
      <c r="B452" t="s">
        <v>1135</v>
      </c>
      <c r="C452" t="s">
        <v>1136</v>
      </c>
      <c r="D452" t="s">
        <v>795</v>
      </c>
      <c r="E452" t="s">
        <v>1376</v>
      </c>
      <c r="F452" t="s">
        <v>1401</v>
      </c>
      <c r="G452" t="s">
        <v>444</v>
      </c>
      <c r="H452" t="s">
        <v>524</v>
      </c>
      <c r="I452" t="s">
        <v>731</v>
      </c>
    </row>
    <row r="453" spans="1:9">
      <c r="A453">
        <v>46</v>
      </c>
      <c r="B453" t="s">
        <v>1358</v>
      </c>
      <c r="C453" t="s">
        <v>1359</v>
      </c>
      <c r="D453" t="s">
        <v>293</v>
      </c>
      <c r="E453" t="s">
        <v>1384</v>
      </c>
      <c r="F453" t="s">
        <v>1402</v>
      </c>
      <c r="G453" t="s">
        <v>1403</v>
      </c>
      <c r="H453" t="s">
        <v>1158</v>
      </c>
      <c r="I453" t="s">
        <v>1071</v>
      </c>
    </row>
    <row r="454" spans="1:9">
      <c r="A454">
        <v>46</v>
      </c>
      <c r="B454" t="s">
        <v>1344</v>
      </c>
      <c r="C454" t="s">
        <v>1345</v>
      </c>
      <c r="D454" t="s">
        <v>293</v>
      </c>
      <c r="E454" t="s">
        <v>666</v>
      </c>
      <c r="F454" t="s">
        <v>1404</v>
      </c>
      <c r="G454" t="s">
        <v>1405</v>
      </c>
      <c r="H454" t="s">
        <v>1158</v>
      </c>
      <c r="I454" t="s">
        <v>1097</v>
      </c>
    </row>
    <row r="455" spans="1:9">
      <c r="A455">
        <v>46</v>
      </c>
      <c r="B455" t="s">
        <v>1300</v>
      </c>
      <c r="C455" t="s">
        <v>1301</v>
      </c>
      <c r="D455" t="s">
        <v>1302</v>
      </c>
      <c r="E455" t="s">
        <v>1386</v>
      </c>
      <c r="F455" t="s">
        <v>836</v>
      </c>
      <c r="G455" t="s">
        <v>1406</v>
      </c>
      <c r="H455" t="s">
        <v>1158</v>
      </c>
      <c r="I455" t="s">
        <v>404</v>
      </c>
    </row>
    <row r="456" spans="1:9">
      <c r="A456">
        <v>46</v>
      </c>
      <c r="B456" t="s">
        <v>1293</v>
      </c>
      <c r="C456" t="s">
        <v>1294</v>
      </c>
      <c r="D456" t="s">
        <v>293</v>
      </c>
      <c r="E456" t="s">
        <v>1407</v>
      </c>
      <c r="F456" t="s">
        <v>1408</v>
      </c>
      <c r="G456" t="s">
        <v>1409</v>
      </c>
      <c r="H456" t="s">
        <v>1158</v>
      </c>
      <c r="I456" t="s">
        <v>607</v>
      </c>
    </row>
    <row r="457" spans="1:9">
      <c r="A457">
        <v>46</v>
      </c>
      <c r="B457" t="s">
        <v>1410</v>
      </c>
      <c r="C457" t="s">
        <v>1411</v>
      </c>
      <c r="D457" t="s">
        <v>322</v>
      </c>
      <c r="E457" t="s">
        <v>1412</v>
      </c>
      <c r="F457" t="s">
        <v>1413</v>
      </c>
      <c r="G457" t="s">
        <v>1414</v>
      </c>
      <c r="H457" t="s">
        <v>1158</v>
      </c>
      <c r="I457" t="s">
        <v>1235</v>
      </c>
    </row>
    <row r="458" spans="1:9">
      <c r="A458">
        <v>47</v>
      </c>
      <c r="B458" t="s">
        <v>1390</v>
      </c>
      <c r="C458" t="s">
        <v>1391</v>
      </c>
      <c r="D458" t="s">
        <v>381</v>
      </c>
      <c r="E458" t="s">
        <v>1392</v>
      </c>
      <c r="F458" t="s">
        <v>1415</v>
      </c>
      <c r="G458" t="s">
        <v>1416</v>
      </c>
      <c r="H458" t="s">
        <v>424</v>
      </c>
      <c r="I458" t="s">
        <v>1339</v>
      </c>
    </row>
    <row r="459" spans="1:9">
      <c r="A459">
        <v>47</v>
      </c>
      <c r="B459" t="s">
        <v>1378</v>
      </c>
      <c r="C459" t="s">
        <v>1379</v>
      </c>
      <c r="D459" t="s">
        <v>293</v>
      </c>
      <c r="E459" t="s">
        <v>1394</v>
      </c>
      <c r="F459" t="s">
        <v>1417</v>
      </c>
      <c r="G459" t="s">
        <v>1418</v>
      </c>
      <c r="H459" t="s">
        <v>524</v>
      </c>
      <c r="I459" t="s">
        <v>1393</v>
      </c>
    </row>
    <row r="460" spans="1:9">
      <c r="A460">
        <v>47</v>
      </c>
      <c r="B460" t="s">
        <v>1419</v>
      </c>
      <c r="C460" t="s">
        <v>1420</v>
      </c>
      <c r="D460" t="s">
        <v>381</v>
      </c>
      <c r="E460" t="s">
        <v>1421</v>
      </c>
      <c r="F460" t="s">
        <v>1422</v>
      </c>
      <c r="G460" t="s">
        <v>1423</v>
      </c>
      <c r="H460" t="s">
        <v>524</v>
      </c>
      <c r="I460" t="s">
        <v>1424</v>
      </c>
    </row>
    <row r="461" spans="1:9">
      <c r="A461">
        <v>47</v>
      </c>
      <c r="B461" t="s">
        <v>1396</v>
      </c>
      <c r="C461" t="s">
        <v>1397</v>
      </c>
      <c r="D461" t="s">
        <v>293</v>
      </c>
      <c r="E461" t="s">
        <v>1399</v>
      </c>
      <c r="F461" t="s">
        <v>1425</v>
      </c>
      <c r="G461" t="s">
        <v>1426</v>
      </c>
      <c r="H461" t="s">
        <v>524</v>
      </c>
      <c r="I461" t="s">
        <v>1348</v>
      </c>
    </row>
    <row r="462" spans="1:9">
      <c r="A462">
        <v>47</v>
      </c>
      <c r="B462" t="s">
        <v>1268</v>
      </c>
      <c r="C462" t="s">
        <v>1269</v>
      </c>
      <c r="D462" t="s">
        <v>322</v>
      </c>
      <c r="E462" t="s">
        <v>726</v>
      </c>
      <c r="F462" t="s">
        <v>1427</v>
      </c>
      <c r="G462" t="s">
        <v>113</v>
      </c>
      <c r="H462" t="s">
        <v>524</v>
      </c>
      <c r="I462" t="s">
        <v>731</v>
      </c>
    </row>
    <row r="463" spans="1:9">
      <c r="A463">
        <v>47</v>
      </c>
      <c r="B463" t="s">
        <v>1358</v>
      </c>
      <c r="C463" t="s">
        <v>1359</v>
      </c>
      <c r="D463" t="s">
        <v>293</v>
      </c>
      <c r="E463" t="s">
        <v>1402</v>
      </c>
      <c r="F463" t="s">
        <v>1428</v>
      </c>
      <c r="G463" t="s">
        <v>977</v>
      </c>
      <c r="H463" t="s">
        <v>524</v>
      </c>
      <c r="I463" t="s">
        <v>1071</v>
      </c>
    </row>
    <row r="464" spans="1:9">
      <c r="A464">
        <v>47</v>
      </c>
      <c r="B464" t="s">
        <v>1135</v>
      </c>
      <c r="C464" t="s">
        <v>1136</v>
      </c>
      <c r="D464" t="s">
        <v>795</v>
      </c>
      <c r="E464" t="s">
        <v>1401</v>
      </c>
      <c r="F464" t="s">
        <v>1429</v>
      </c>
      <c r="G464" t="s">
        <v>1430</v>
      </c>
      <c r="H464" t="s">
        <v>524</v>
      </c>
      <c r="I464" t="s">
        <v>1155</v>
      </c>
    </row>
    <row r="465" spans="1:9">
      <c r="A465">
        <v>47</v>
      </c>
      <c r="B465" t="s">
        <v>1300</v>
      </c>
      <c r="C465" t="s">
        <v>1301</v>
      </c>
      <c r="D465" t="s">
        <v>1302</v>
      </c>
      <c r="E465" t="s">
        <v>836</v>
      </c>
      <c r="F465" t="s">
        <v>1431</v>
      </c>
      <c r="G465" t="s">
        <v>1432</v>
      </c>
      <c r="H465" t="s">
        <v>524</v>
      </c>
      <c r="I465" t="s">
        <v>481</v>
      </c>
    </row>
    <row r="466" spans="1:9">
      <c r="A466">
        <v>47</v>
      </c>
      <c r="B466" t="s">
        <v>1293</v>
      </c>
      <c r="C466" t="s">
        <v>1294</v>
      </c>
      <c r="D466" t="s">
        <v>293</v>
      </c>
      <c r="E466" t="s">
        <v>1408</v>
      </c>
      <c r="F466" t="s">
        <v>1433</v>
      </c>
      <c r="G466" t="s">
        <v>1434</v>
      </c>
      <c r="H466" t="s">
        <v>524</v>
      </c>
      <c r="I466" t="s">
        <v>661</v>
      </c>
    </row>
    <row r="467" spans="1:9">
      <c r="A467">
        <v>47</v>
      </c>
      <c r="B467" t="s">
        <v>848</v>
      </c>
      <c r="C467" t="s">
        <v>849</v>
      </c>
      <c r="D467" t="s">
        <v>293</v>
      </c>
      <c r="E467" t="s">
        <v>1435</v>
      </c>
      <c r="F467" t="s">
        <v>1436</v>
      </c>
      <c r="G467" t="s">
        <v>1437</v>
      </c>
      <c r="H467" t="s">
        <v>1158</v>
      </c>
      <c r="I467" t="s">
        <v>758</v>
      </c>
    </row>
    <row r="468" spans="1:9">
      <c r="A468">
        <v>48</v>
      </c>
      <c r="B468" t="s">
        <v>1390</v>
      </c>
      <c r="C468" t="s">
        <v>1391</v>
      </c>
      <c r="D468" t="s">
        <v>381</v>
      </c>
      <c r="E468" t="s">
        <v>1415</v>
      </c>
      <c r="F468" t="s">
        <v>1438</v>
      </c>
      <c r="G468" t="s">
        <v>1439</v>
      </c>
      <c r="H468" t="s">
        <v>524</v>
      </c>
      <c r="I468" t="s">
        <v>1339</v>
      </c>
    </row>
    <row r="469" spans="1:9">
      <c r="A469">
        <v>48</v>
      </c>
      <c r="B469" t="s">
        <v>1419</v>
      </c>
      <c r="C469" t="s">
        <v>1420</v>
      </c>
      <c r="D469" t="s">
        <v>381</v>
      </c>
      <c r="E469" t="s">
        <v>1422</v>
      </c>
      <c r="F469" t="s">
        <v>1440</v>
      </c>
      <c r="G469" t="s">
        <v>1441</v>
      </c>
      <c r="H469" t="s">
        <v>524</v>
      </c>
      <c r="I469" t="s">
        <v>1393</v>
      </c>
    </row>
    <row r="470" spans="1:9">
      <c r="A470">
        <v>48</v>
      </c>
      <c r="B470" t="s">
        <v>1268</v>
      </c>
      <c r="C470" t="s">
        <v>1269</v>
      </c>
      <c r="D470" t="s">
        <v>322</v>
      </c>
      <c r="E470" t="s">
        <v>1427</v>
      </c>
      <c r="F470" t="s">
        <v>453</v>
      </c>
      <c r="G470" t="s">
        <v>1442</v>
      </c>
      <c r="H470" t="s">
        <v>524</v>
      </c>
      <c r="I470" t="s">
        <v>1424</v>
      </c>
    </row>
    <row r="471" spans="1:9">
      <c r="A471">
        <v>48</v>
      </c>
      <c r="B471" t="s">
        <v>1396</v>
      </c>
      <c r="C471" t="s">
        <v>1397</v>
      </c>
      <c r="D471" t="s">
        <v>293</v>
      </c>
      <c r="E471" t="s">
        <v>1425</v>
      </c>
      <c r="F471" t="s">
        <v>1443</v>
      </c>
      <c r="G471" t="s">
        <v>1139</v>
      </c>
      <c r="H471" t="s">
        <v>524</v>
      </c>
      <c r="I471" t="s">
        <v>571</v>
      </c>
    </row>
    <row r="472" spans="1:9">
      <c r="A472">
        <v>48</v>
      </c>
      <c r="B472" t="s">
        <v>1358</v>
      </c>
      <c r="C472" t="s">
        <v>1359</v>
      </c>
      <c r="D472" t="s">
        <v>293</v>
      </c>
      <c r="E472" t="s">
        <v>1428</v>
      </c>
      <c r="F472" t="s">
        <v>1428</v>
      </c>
      <c r="G472" t="s">
        <v>5</v>
      </c>
      <c r="H472" t="s">
        <v>524</v>
      </c>
      <c r="I472" t="s">
        <v>815</v>
      </c>
    </row>
    <row r="473" spans="1:9">
      <c r="A473">
        <v>48</v>
      </c>
      <c r="B473" t="s">
        <v>1378</v>
      </c>
      <c r="C473" t="s">
        <v>1379</v>
      </c>
      <c r="D473" t="s">
        <v>293</v>
      </c>
      <c r="E473" t="s">
        <v>1417</v>
      </c>
      <c r="F473" t="s">
        <v>1444</v>
      </c>
      <c r="G473" t="s">
        <v>1445</v>
      </c>
      <c r="H473" t="s">
        <v>1158</v>
      </c>
      <c r="I473" t="s">
        <v>1153</v>
      </c>
    </row>
    <row r="474" spans="1:9">
      <c r="A474">
        <v>48</v>
      </c>
      <c r="B474" t="s">
        <v>1293</v>
      </c>
      <c r="C474" t="s">
        <v>1294</v>
      </c>
      <c r="D474" t="s">
        <v>293</v>
      </c>
      <c r="E474" t="s">
        <v>1433</v>
      </c>
      <c r="F474" t="s">
        <v>1446</v>
      </c>
      <c r="G474" t="s">
        <v>1447</v>
      </c>
      <c r="H474" t="s">
        <v>1158</v>
      </c>
      <c r="I474" t="s">
        <v>339</v>
      </c>
    </row>
    <row r="475" spans="1:9">
      <c r="A475">
        <v>48</v>
      </c>
      <c r="B475" t="s">
        <v>1328</v>
      </c>
      <c r="C475" t="s">
        <v>1329</v>
      </c>
      <c r="D475" t="s">
        <v>428</v>
      </c>
      <c r="E475" t="s">
        <v>1342</v>
      </c>
      <c r="F475" t="s">
        <v>978</v>
      </c>
      <c r="G475" t="s">
        <v>1448</v>
      </c>
      <c r="H475" t="s">
        <v>1158</v>
      </c>
      <c r="I475" t="s">
        <v>481</v>
      </c>
    </row>
    <row r="476" spans="1:9">
      <c r="A476">
        <v>48</v>
      </c>
      <c r="B476" t="s">
        <v>1449</v>
      </c>
      <c r="C476" t="s">
        <v>1450</v>
      </c>
      <c r="D476" t="s">
        <v>381</v>
      </c>
      <c r="E476" t="s">
        <v>1451</v>
      </c>
      <c r="F476" t="s">
        <v>1009</v>
      </c>
      <c r="G476" t="s">
        <v>1452</v>
      </c>
      <c r="H476" t="s">
        <v>1158</v>
      </c>
      <c r="I476" t="s">
        <v>661</v>
      </c>
    </row>
    <row r="477" spans="1:9">
      <c r="A477">
        <v>48</v>
      </c>
      <c r="B477" t="s">
        <v>1453</v>
      </c>
      <c r="C477" t="s">
        <v>1454</v>
      </c>
      <c r="D477" t="s">
        <v>286</v>
      </c>
      <c r="E477" t="s">
        <v>1455</v>
      </c>
      <c r="F477" t="s">
        <v>1456</v>
      </c>
      <c r="G477" t="s">
        <v>1457</v>
      </c>
      <c r="H477" t="s">
        <v>1158</v>
      </c>
      <c r="I477" t="s">
        <v>758</v>
      </c>
    </row>
    <row r="478" spans="1:9">
      <c r="A478">
        <v>49</v>
      </c>
      <c r="B478" t="s">
        <v>1268</v>
      </c>
      <c r="C478" t="s">
        <v>1269</v>
      </c>
      <c r="D478" t="s">
        <v>322</v>
      </c>
      <c r="E478" t="s">
        <v>453</v>
      </c>
      <c r="F478" t="s">
        <v>1371</v>
      </c>
      <c r="G478" t="s">
        <v>164</v>
      </c>
      <c r="H478" t="s">
        <v>524</v>
      </c>
      <c r="I478" t="s">
        <v>1339</v>
      </c>
    </row>
    <row r="479" spans="1:9">
      <c r="A479">
        <v>49</v>
      </c>
      <c r="B479" t="s">
        <v>1419</v>
      </c>
      <c r="C479" t="s">
        <v>1420</v>
      </c>
      <c r="D479" t="s">
        <v>381</v>
      </c>
      <c r="E479" t="s">
        <v>1440</v>
      </c>
      <c r="F479" t="s">
        <v>1458</v>
      </c>
      <c r="G479" t="s">
        <v>1459</v>
      </c>
      <c r="H479" t="s">
        <v>524</v>
      </c>
      <c r="I479" t="s">
        <v>1393</v>
      </c>
    </row>
    <row r="480" spans="1:9">
      <c r="A480">
        <v>49</v>
      </c>
      <c r="B480" t="s">
        <v>1358</v>
      </c>
      <c r="C480" t="s">
        <v>1359</v>
      </c>
      <c r="D480" t="s">
        <v>293</v>
      </c>
      <c r="E480" t="s">
        <v>1428</v>
      </c>
      <c r="F480" t="s">
        <v>1460</v>
      </c>
      <c r="G480" t="s">
        <v>1461</v>
      </c>
      <c r="H480" t="s">
        <v>1158</v>
      </c>
      <c r="I480" t="s">
        <v>1424</v>
      </c>
    </row>
    <row r="481" spans="1:9">
      <c r="A481">
        <v>49</v>
      </c>
      <c r="B481" t="s">
        <v>1378</v>
      </c>
      <c r="C481" t="s">
        <v>1379</v>
      </c>
      <c r="D481" t="s">
        <v>293</v>
      </c>
      <c r="E481" t="s">
        <v>1444</v>
      </c>
      <c r="F481" t="s">
        <v>1160</v>
      </c>
      <c r="G481" t="s">
        <v>1462</v>
      </c>
      <c r="H481" t="s">
        <v>1158</v>
      </c>
      <c r="I481" t="s">
        <v>571</v>
      </c>
    </row>
    <row r="482" spans="1:9">
      <c r="A482">
        <v>49</v>
      </c>
      <c r="B482" t="s">
        <v>1328</v>
      </c>
      <c r="C482" t="s">
        <v>1329</v>
      </c>
      <c r="D482" t="s">
        <v>428</v>
      </c>
      <c r="E482" t="s">
        <v>978</v>
      </c>
      <c r="F482" t="s">
        <v>904</v>
      </c>
      <c r="G482" t="s">
        <v>1463</v>
      </c>
      <c r="H482" t="s">
        <v>1158</v>
      </c>
      <c r="I482" t="s">
        <v>815</v>
      </c>
    </row>
    <row r="483" spans="1:9">
      <c r="A483">
        <v>49</v>
      </c>
      <c r="B483" t="s">
        <v>1449</v>
      </c>
      <c r="C483" t="s">
        <v>1450</v>
      </c>
      <c r="D483" t="s">
        <v>381</v>
      </c>
      <c r="E483" t="s">
        <v>1009</v>
      </c>
      <c r="F483" t="s">
        <v>347</v>
      </c>
      <c r="G483" t="s">
        <v>1464</v>
      </c>
      <c r="H483" t="s">
        <v>1158</v>
      </c>
      <c r="I483" t="s">
        <v>1153</v>
      </c>
    </row>
    <row r="484" spans="1:9">
      <c r="A484">
        <v>49</v>
      </c>
      <c r="B484" t="s">
        <v>1390</v>
      </c>
      <c r="C484" t="s">
        <v>1391</v>
      </c>
      <c r="D484" t="s">
        <v>381</v>
      </c>
      <c r="E484" t="s">
        <v>1438</v>
      </c>
      <c r="F484" t="s">
        <v>1465</v>
      </c>
      <c r="G484" t="s">
        <v>1466</v>
      </c>
      <c r="H484" t="s">
        <v>1158</v>
      </c>
      <c r="I484" t="s">
        <v>339</v>
      </c>
    </row>
    <row r="485" spans="1:9">
      <c r="A485">
        <v>49</v>
      </c>
      <c r="B485" t="s">
        <v>1300</v>
      </c>
      <c r="C485" t="s">
        <v>1301</v>
      </c>
      <c r="D485" t="s">
        <v>1302</v>
      </c>
      <c r="E485" t="s">
        <v>1467</v>
      </c>
      <c r="F485" t="s">
        <v>1468</v>
      </c>
      <c r="G485" t="s">
        <v>1469</v>
      </c>
      <c r="H485" t="s">
        <v>1158</v>
      </c>
      <c r="I485" t="s">
        <v>555</v>
      </c>
    </row>
    <row r="486" spans="1:9">
      <c r="A486">
        <v>49</v>
      </c>
      <c r="B486" t="s">
        <v>1293</v>
      </c>
      <c r="C486" t="s">
        <v>1294</v>
      </c>
      <c r="D486" t="s">
        <v>293</v>
      </c>
      <c r="E486" t="s">
        <v>1446</v>
      </c>
      <c r="F486" t="s">
        <v>1470</v>
      </c>
      <c r="G486" t="s">
        <v>1471</v>
      </c>
      <c r="H486" t="s">
        <v>1158</v>
      </c>
      <c r="I486" t="s">
        <v>734</v>
      </c>
    </row>
    <row r="487" spans="1:9">
      <c r="A487">
        <v>49</v>
      </c>
      <c r="B487" t="s">
        <v>1334</v>
      </c>
      <c r="C487" t="s">
        <v>1335</v>
      </c>
      <c r="D487" t="s">
        <v>381</v>
      </c>
      <c r="E487" t="s">
        <v>1472</v>
      </c>
      <c r="F487" t="s">
        <v>1069</v>
      </c>
      <c r="G487" t="s">
        <v>1473</v>
      </c>
      <c r="H487" t="s">
        <v>1158</v>
      </c>
      <c r="I487" t="s">
        <v>1078</v>
      </c>
    </row>
    <row r="488" spans="1:9">
      <c r="A488">
        <v>50</v>
      </c>
      <c r="B488" t="s">
        <v>1419</v>
      </c>
      <c r="C488" t="s">
        <v>1420</v>
      </c>
      <c r="D488" t="s">
        <v>381</v>
      </c>
      <c r="E488" t="s">
        <v>1458</v>
      </c>
      <c r="F488" t="s">
        <v>1474</v>
      </c>
      <c r="G488" t="s">
        <v>1475</v>
      </c>
      <c r="H488" t="s">
        <v>524</v>
      </c>
      <c r="I488" t="s">
        <v>1393</v>
      </c>
    </row>
    <row r="489" spans="1:9">
      <c r="A489">
        <v>50</v>
      </c>
      <c r="B489" t="s">
        <v>1268</v>
      </c>
      <c r="C489" t="s">
        <v>1269</v>
      </c>
      <c r="D489" t="s">
        <v>322</v>
      </c>
      <c r="E489" t="s">
        <v>1371</v>
      </c>
      <c r="F489" t="s">
        <v>1476</v>
      </c>
      <c r="G489" t="s">
        <v>1477</v>
      </c>
      <c r="H489" t="s">
        <v>524</v>
      </c>
      <c r="I489" t="s">
        <v>1424</v>
      </c>
    </row>
    <row r="490" spans="1:9">
      <c r="A490">
        <v>50</v>
      </c>
      <c r="B490" t="s">
        <v>1358</v>
      </c>
      <c r="C490" t="s">
        <v>1359</v>
      </c>
      <c r="D490" t="s">
        <v>293</v>
      </c>
      <c r="E490" t="s">
        <v>1460</v>
      </c>
      <c r="F490" t="s">
        <v>1478</v>
      </c>
      <c r="G490" t="s">
        <v>1479</v>
      </c>
      <c r="H490" t="s">
        <v>524</v>
      </c>
      <c r="I490" t="s">
        <v>571</v>
      </c>
    </row>
    <row r="491" spans="1:9">
      <c r="A491">
        <v>50</v>
      </c>
      <c r="B491" t="s">
        <v>1378</v>
      </c>
      <c r="C491" t="s">
        <v>1379</v>
      </c>
      <c r="D491" t="s">
        <v>293</v>
      </c>
      <c r="E491" t="s">
        <v>1160</v>
      </c>
      <c r="F491" t="s">
        <v>1072</v>
      </c>
      <c r="G491" t="s">
        <v>1480</v>
      </c>
      <c r="H491" t="s">
        <v>1158</v>
      </c>
      <c r="I491" t="s">
        <v>815</v>
      </c>
    </row>
    <row r="492" spans="1:9">
      <c r="A492">
        <v>50</v>
      </c>
      <c r="B492" t="s">
        <v>1481</v>
      </c>
      <c r="C492" t="s">
        <v>1482</v>
      </c>
      <c r="D492" t="s">
        <v>1302</v>
      </c>
      <c r="E492" t="s">
        <v>474</v>
      </c>
      <c r="F492" t="s">
        <v>1483</v>
      </c>
      <c r="G492" t="s">
        <v>1194</v>
      </c>
      <c r="H492" t="s">
        <v>1158</v>
      </c>
      <c r="I492" t="s">
        <v>276</v>
      </c>
    </row>
    <row r="493" spans="1:9">
      <c r="A493">
        <v>50</v>
      </c>
      <c r="B493" t="s">
        <v>1390</v>
      </c>
      <c r="C493" t="s">
        <v>1391</v>
      </c>
      <c r="D493" t="s">
        <v>381</v>
      </c>
      <c r="E493" t="s">
        <v>1465</v>
      </c>
      <c r="F493" t="s">
        <v>1484</v>
      </c>
      <c r="G493" t="s">
        <v>541</v>
      </c>
      <c r="H493" t="s">
        <v>1158</v>
      </c>
      <c r="I493" t="s">
        <v>1256</v>
      </c>
    </row>
    <row r="494" spans="1:9">
      <c r="A494">
        <v>50</v>
      </c>
      <c r="B494" t="s">
        <v>1300</v>
      </c>
      <c r="C494" t="s">
        <v>1301</v>
      </c>
      <c r="D494" t="s">
        <v>1302</v>
      </c>
      <c r="E494" t="s">
        <v>1468</v>
      </c>
      <c r="F494" t="s">
        <v>1303</v>
      </c>
      <c r="G494" t="s">
        <v>1485</v>
      </c>
      <c r="H494" t="s">
        <v>1158</v>
      </c>
      <c r="I494" t="s">
        <v>688</v>
      </c>
    </row>
    <row r="495" spans="1:9">
      <c r="A495">
        <v>50</v>
      </c>
      <c r="B495" t="s">
        <v>1328</v>
      </c>
      <c r="C495" t="s">
        <v>1329</v>
      </c>
      <c r="D495" t="s">
        <v>428</v>
      </c>
      <c r="E495" t="s">
        <v>904</v>
      </c>
      <c r="F495" t="s">
        <v>1047</v>
      </c>
      <c r="G495" t="s">
        <v>1486</v>
      </c>
      <c r="H495" t="s">
        <v>1158</v>
      </c>
      <c r="I495" t="s">
        <v>847</v>
      </c>
    </row>
    <row r="496" spans="1:9">
      <c r="A496">
        <v>50</v>
      </c>
      <c r="B496" t="s">
        <v>1396</v>
      </c>
      <c r="C496" t="s">
        <v>1397</v>
      </c>
      <c r="D496" t="s">
        <v>293</v>
      </c>
      <c r="E496" t="s">
        <v>603</v>
      </c>
      <c r="F496" t="s">
        <v>1487</v>
      </c>
      <c r="G496" t="s">
        <v>1488</v>
      </c>
      <c r="H496" t="s">
        <v>1158</v>
      </c>
      <c r="I496" t="s">
        <v>373</v>
      </c>
    </row>
    <row r="497" spans="1:9">
      <c r="A497">
        <v>50</v>
      </c>
      <c r="B497" t="s">
        <v>1293</v>
      </c>
      <c r="C497" t="s">
        <v>1294</v>
      </c>
      <c r="D497" t="s">
        <v>293</v>
      </c>
      <c r="E497" t="s">
        <v>1470</v>
      </c>
      <c r="F497" t="s">
        <v>631</v>
      </c>
      <c r="G497" t="s">
        <v>1489</v>
      </c>
      <c r="H497" t="s">
        <v>1158</v>
      </c>
      <c r="I497" t="s">
        <v>574</v>
      </c>
    </row>
    <row r="498" spans="1:9">
      <c r="A498">
        <v>51</v>
      </c>
      <c r="B498" t="s">
        <v>1268</v>
      </c>
      <c r="C498" t="s">
        <v>1269</v>
      </c>
      <c r="D498" t="s">
        <v>322</v>
      </c>
      <c r="E498" t="s">
        <v>1476</v>
      </c>
      <c r="F498" t="s">
        <v>741</v>
      </c>
      <c r="G498" t="s">
        <v>1490</v>
      </c>
      <c r="H498" t="s">
        <v>524</v>
      </c>
      <c r="I498" t="s">
        <v>1393</v>
      </c>
    </row>
    <row r="499" spans="1:9">
      <c r="A499">
        <v>51</v>
      </c>
      <c r="B499" t="s">
        <v>1419</v>
      </c>
      <c r="C499" t="s">
        <v>1420</v>
      </c>
      <c r="D499" t="s">
        <v>381</v>
      </c>
      <c r="E499" t="s">
        <v>1474</v>
      </c>
      <c r="F499" t="s">
        <v>1491</v>
      </c>
      <c r="G499" t="s">
        <v>1492</v>
      </c>
      <c r="H499" t="s">
        <v>524</v>
      </c>
      <c r="I499" t="s">
        <v>1493</v>
      </c>
    </row>
    <row r="500" spans="1:9">
      <c r="A500">
        <v>51</v>
      </c>
      <c r="B500" t="s">
        <v>1494</v>
      </c>
      <c r="C500" t="s">
        <v>1495</v>
      </c>
      <c r="D500" t="s">
        <v>293</v>
      </c>
      <c r="E500" t="s">
        <v>1496</v>
      </c>
      <c r="F500" t="s">
        <v>956</v>
      </c>
      <c r="G500" t="s">
        <v>41</v>
      </c>
      <c r="H500" t="s">
        <v>524</v>
      </c>
      <c r="I500" t="s">
        <v>751</v>
      </c>
    </row>
    <row r="501" spans="1:9">
      <c r="A501">
        <v>51</v>
      </c>
      <c r="B501" t="s">
        <v>1390</v>
      </c>
      <c r="C501" t="s">
        <v>1391</v>
      </c>
      <c r="D501" t="s">
        <v>381</v>
      </c>
      <c r="E501" t="s">
        <v>1484</v>
      </c>
      <c r="F501" t="s">
        <v>1178</v>
      </c>
      <c r="G501" t="s">
        <v>1497</v>
      </c>
      <c r="H501" t="s">
        <v>524</v>
      </c>
      <c r="I501" t="s">
        <v>1150</v>
      </c>
    </row>
    <row r="502" spans="1:9">
      <c r="A502">
        <v>51</v>
      </c>
      <c r="B502" t="s">
        <v>1358</v>
      </c>
      <c r="C502" t="s">
        <v>1359</v>
      </c>
      <c r="D502" t="s">
        <v>293</v>
      </c>
      <c r="E502" t="s">
        <v>1478</v>
      </c>
      <c r="F502" t="s">
        <v>1498</v>
      </c>
      <c r="G502" t="s">
        <v>1499</v>
      </c>
      <c r="H502" t="s">
        <v>524</v>
      </c>
      <c r="I502" t="s">
        <v>276</v>
      </c>
    </row>
    <row r="503" spans="1:9">
      <c r="A503">
        <v>51</v>
      </c>
      <c r="B503" t="s">
        <v>1481</v>
      </c>
      <c r="C503" t="s">
        <v>1482</v>
      </c>
      <c r="D503" t="s">
        <v>1302</v>
      </c>
      <c r="E503" t="s">
        <v>1483</v>
      </c>
      <c r="F503" t="s">
        <v>1456</v>
      </c>
      <c r="G503" t="s">
        <v>1500</v>
      </c>
      <c r="H503" t="s">
        <v>524</v>
      </c>
      <c r="I503" t="s">
        <v>1256</v>
      </c>
    </row>
    <row r="504" spans="1:9">
      <c r="A504">
        <v>51</v>
      </c>
      <c r="B504" t="s">
        <v>1300</v>
      </c>
      <c r="C504" t="s">
        <v>1301</v>
      </c>
      <c r="D504" t="s">
        <v>1302</v>
      </c>
      <c r="E504" t="s">
        <v>1303</v>
      </c>
      <c r="F504" t="s">
        <v>855</v>
      </c>
      <c r="G504" t="s">
        <v>1307</v>
      </c>
      <c r="H504" t="s">
        <v>524</v>
      </c>
      <c r="I504" t="s">
        <v>688</v>
      </c>
    </row>
    <row r="505" spans="1:9">
      <c r="A505">
        <v>51</v>
      </c>
      <c r="B505" t="s">
        <v>1501</v>
      </c>
      <c r="C505" t="s">
        <v>1502</v>
      </c>
      <c r="D505" t="s">
        <v>293</v>
      </c>
      <c r="E505" t="s">
        <v>1503</v>
      </c>
      <c r="F505" t="s">
        <v>1168</v>
      </c>
      <c r="G505" t="s">
        <v>1504</v>
      </c>
      <c r="H505" t="s">
        <v>524</v>
      </c>
      <c r="I505" t="s">
        <v>283</v>
      </c>
    </row>
    <row r="506" spans="1:9">
      <c r="A506">
        <v>51</v>
      </c>
      <c r="B506" t="s">
        <v>1328</v>
      </c>
      <c r="C506" t="s">
        <v>1329</v>
      </c>
      <c r="D506" t="s">
        <v>428</v>
      </c>
      <c r="E506" t="s">
        <v>1047</v>
      </c>
      <c r="F506" t="s">
        <v>1505</v>
      </c>
      <c r="G506" t="s">
        <v>1506</v>
      </c>
      <c r="H506" t="s">
        <v>1158</v>
      </c>
      <c r="I506" t="s">
        <v>456</v>
      </c>
    </row>
    <row r="507" spans="1:9">
      <c r="A507">
        <v>51</v>
      </c>
      <c r="B507" t="s">
        <v>1378</v>
      </c>
      <c r="C507" t="s">
        <v>1379</v>
      </c>
      <c r="D507" t="s">
        <v>293</v>
      </c>
      <c r="E507" t="s">
        <v>1072</v>
      </c>
      <c r="F507" t="s">
        <v>1507</v>
      </c>
      <c r="G507" t="s">
        <v>1508</v>
      </c>
      <c r="H507" t="s">
        <v>1158</v>
      </c>
      <c r="I507" t="s">
        <v>1198</v>
      </c>
    </row>
    <row r="508" spans="1:9">
      <c r="A508">
        <v>52</v>
      </c>
      <c r="B508" t="s">
        <v>1268</v>
      </c>
      <c r="C508" t="s">
        <v>1269</v>
      </c>
      <c r="D508" t="s">
        <v>322</v>
      </c>
      <c r="E508" t="s">
        <v>741</v>
      </c>
      <c r="F508" t="s">
        <v>1509</v>
      </c>
      <c r="G508" t="s">
        <v>1510</v>
      </c>
      <c r="H508" t="s">
        <v>524</v>
      </c>
      <c r="I508" t="s">
        <v>1511</v>
      </c>
    </row>
    <row r="509" spans="1:9">
      <c r="A509">
        <v>52</v>
      </c>
      <c r="B509" t="s">
        <v>1494</v>
      </c>
      <c r="C509" t="s">
        <v>1495</v>
      </c>
      <c r="D509" t="s">
        <v>293</v>
      </c>
      <c r="E509" t="s">
        <v>956</v>
      </c>
      <c r="F509" t="s">
        <v>1312</v>
      </c>
      <c r="G509" t="s">
        <v>1512</v>
      </c>
      <c r="H509" t="s">
        <v>524</v>
      </c>
      <c r="I509" t="s">
        <v>1493</v>
      </c>
    </row>
    <row r="510" spans="1:9">
      <c r="A510">
        <v>52</v>
      </c>
      <c r="B510" t="s">
        <v>1513</v>
      </c>
      <c r="C510" t="s">
        <v>1514</v>
      </c>
      <c r="D510" t="s">
        <v>286</v>
      </c>
      <c r="E510" t="s">
        <v>1515</v>
      </c>
      <c r="F510" t="s">
        <v>802</v>
      </c>
      <c r="G510" t="s">
        <v>1516</v>
      </c>
      <c r="H510" t="s">
        <v>524</v>
      </c>
      <c r="I510" t="s">
        <v>751</v>
      </c>
    </row>
    <row r="511" spans="1:9">
      <c r="A511">
        <v>52</v>
      </c>
      <c r="B511" t="s">
        <v>1358</v>
      </c>
      <c r="C511" t="s">
        <v>1359</v>
      </c>
      <c r="D511" t="s">
        <v>293</v>
      </c>
      <c r="E511" t="s">
        <v>1498</v>
      </c>
      <c r="F511" t="s">
        <v>1517</v>
      </c>
      <c r="G511" t="s">
        <v>1518</v>
      </c>
      <c r="H511" t="s">
        <v>524</v>
      </c>
      <c r="I511" t="s">
        <v>1150</v>
      </c>
    </row>
    <row r="512" spans="1:9">
      <c r="A512">
        <v>52</v>
      </c>
      <c r="B512" t="s">
        <v>1501</v>
      </c>
      <c r="C512" t="s">
        <v>1502</v>
      </c>
      <c r="D512" t="s">
        <v>293</v>
      </c>
      <c r="E512" t="s">
        <v>1168</v>
      </c>
      <c r="F512" t="s">
        <v>1519</v>
      </c>
      <c r="G512" t="s">
        <v>1520</v>
      </c>
      <c r="H512" t="s">
        <v>524</v>
      </c>
      <c r="I512" t="s">
        <v>1280</v>
      </c>
    </row>
    <row r="513" spans="1:9">
      <c r="A513">
        <v>52</v>
      </c>
      <c r="B513" t="s">
        <v>1419</v>
      </c>
      <c r="C513" t="s">
        <v>1420</v>
      </c>
      <c r="D513" t="s">
        <v>381</v>
      </c>
      <c r="E513" t="s">
        <v>1491</v>
      </c>
      <c r="F513" t="s">
        <v>998</v>
      </c>
      <c r="G513" t="s">
        <v>1521</v>
      </c>
      <c r="H513" t="s">
        <v>524</v>
      </c>
      <c r="I513" t="s">
        <v>660</v>
      </c>
    </row>
    <row r="514" spans="1:9">
      <c r="A514">
        <v>52</v>
      </c>
      <c r="B514" t="s">
        <v>1378</v>
      </c>
      <c r="C514" t="s">
        <v>1379</v>
      </c>
      <c r="D514" t="s">
        <v>293</v>
      </c>
      <c r="E514" t="s">
        <v>1507</v>
      </c>
      <c r="F514" t="s">
        <v>1522</v>
      </c>
      <c r="G514" t="s">
        <v>1523</v>
      </c>
      <c r="H514" t="s">
        <v>524</v>
      </c>
      <c r="I514" t="s">
        <v>786</v>
      </c>
    </row>
    <row r="515" spans="1:9">
      <c r="A515">
        <v>52</v>
      </c>
      <c r="B515" t="s">
        <v>1293</v>
      </c>
      <c r="C515" t="s">
        <v>1294</v>
      </c>
      <c r="D515" t="s">
        <v>293</v>
      </c>
      <c r="E515" t="s">
        <v>1524</v>
      </c>
      <c r="F515" t="s">
        <v>1525</v>
      </c>
      <c r="G515" t="s">
        <v>1526</v>
      </c>
      <c r="H515" t="s">
        <v>1158</v>
      </c>
      <c r="I515" t="s">
        <v>283</v>
      </c>
    </row>
    <row r="516" spans="1:9">
      <c r="A516">
        <v>52</v>
      </c>
      <c r="B516" t="s">
        <v>1300</v>
      </c>
      <c r="C516" t="s">
        <v>1301</v>
      </c>
      <c r="D516" t="s">
        <v>1302</v>
      </c>
      <c r="E516" t="s">
        <v>855</v>
      </c>
      <c r="F516" t="s">
        <v>487</v>
      </c>
      <c r="G516" t="s">
        <v>1527</v>
      </c>
      <c r="H516" t="s">
        <v>1158</v>
      </c>
      <c r="I516" t="s">
        <v>607</v>
      </c>
    </row>
    <row r="517" spans="1:9">
      <c r="A517">
        <v>52</v>
      </c>
      <c r="B517" t="s">
        <v>1334</v>
      </c>
      <c r="C517" t="s">
        <v>1335</v>
      </c>
      <c r="D517" t="s">
        <v>381</v>
      </c>
      <c r="E517" t="s">
        <v>1528</v>
      </c>
      <c r="F517" t="s">
        <v>1529</v>
      </c>
      <c r="G517" t="s">
        <v>1530</v>
      </c>
      <c r="H517" t="s">
        <v>1158</v>
      </c>
      <c r="I517" t="s">
        <v>1235</v>
      </c>
    </row>
    <row r="518" spans="1:9">
      <c r="A518">
        <v>53</v>
      </c>
      <c r="B518" t="s">
        <v>1531</v>
      </c>
      <c r="C518" t="s">
        <v>1532</v>
      </c>
      <c r="D518" t="s">
        <v>381</v>
      </c>
      <c r="E518" t="s">
        <v>1533</v>
      </c>
      <c r="F518" t="s">
        <v>1534</v>
      </c>
      <c r="G518" t="s">
        <v>1535</v>
      </c>
      <c r="H518" t="s">
        <v>524</v>
      </c>
      <c r="I518" t="s">
        <v>1511</v>
      </c>
    </row>
    <row r="519" spans="1:9">
      <c r="A519">
        <v>53</v>
      </c>
      <c r="B519" t="s">
        <v>1513</v>
      </c>
      <c r="C519" t="s">
        <v>1514</v>
      </c>
      <c r="D519" t="s">
        <v>286</v>
      </c>
      <c r="E519" t="s">
        <v>802</v>
      </c>
      <c r="F519" t="s">
        <v>1536</v>
      </c>
      <c r="G519" t="s">
        <v>1537</v>
      </c>
      <c r="H519" t="s">
        <v>524</v>
      </c>
      <c r="I519" t="s">
        <v>1493</v>
      </c>
    </row>
    <row r="520" spans="1:9">
      <c r="A520">
        <v>53</v>
      </c>
      <c r="B520" t="s">
        <v>1494</v>
      </c>
      <c r="C520" t="s">
        <v>1495</v>
      </c>
      <c r="D520" t="s">
        <v>293</v>
      </c>
      <c r="E520" t="s">
        <v>1312</v>
      </c>
      <c r="F520" t="s">
        <v>1538</v>
      </c>
      <c r="G520" t="s">
        <v>1539</v>
      </c>
      <c r="H520" t="s">
        <v>524</v>
      </c>
      <c r="I520" t="s">
        <v>751</v>
      </c>
    </row>
    <row r="521" spans="1:9">
      <c r="A521">
        <v>53</v>
      </c>
      <c r="B521" t="s">
        <v>1501</v>
      </c>
      <c r="C521" t="s">
        <v>1502</v>
      </c>
      <c r="D521" t="s">
        <v>293</v>
      </c>
      <c r="E521" t="s">
        <v>1519</v>
      </c>
      <c r="F521" t="s">
        <v>1540</v>
      </c>
      <c r="G521" t="s">
        <v>1541</v>
      </c>
      <c r="H521" t="s">
        <v>524</v>
      </c>
      <c r="I521" t="s">
        <v>1150</v>
      </c>
    </row>
    <row r="522" spans="1:9">
      <c r="A522">
        <v>53</v>
      </c>
      <c r="B522" t="s">
        <v>1358</v>
      </c>
      <c r="C522" t="s">
        <v>1359</v>
      </c>
      <c r="D522" t="s">
        <v>293</v>
      </c>
      <c r="E522" t="s">
        <v>1517</v>
      </c>
      <c r="F522" t="s">
        <v>1542</v>
      </c>
      <c r="G522" t="s">
        <v>1543</v>
      </c>
      <c r="H522" t="s">
        <v>524</v>
      </c>
      <c r="I522" t="s">
        <v>1280</v>
      </c>
    </row>
    <row r="523" spans="1:9">
      <c r="A523">
        <v>53</v>
      </c>
      <c r="B523" t="s">
        <v>1544</v>
      </c>
      <c r="C523" t="s">
        <v>1545</v>
      </c>
      <c r="D523" t="s">
        <v>293</v>
      </c>
      <c r="E523" t="s">
        <v>1060</v>
      </c>
      <c r="F523" t="s">
        <v>674</v>
      </c>
      <c r="G523" t="s">
        <v>1546</v>
      </c>
      <c r="H523" t="s">
        <v>524</v>
      </c>
      <c r="I523" t="s">
        <v>660</v>
      </c>
    </row>
    <row r="524" spans="1:9">
      <c r="A524">
        <v>53</v>
      </c>
      <c r="B524" t="s">
        <v>1378</v>
      </c>
      <c r="C524" t="s">
        <v>1379</v>
      </c>
      <c r="D524" t="s">
        <v>293</v>
      </c>
      <c r="E524" t="s">
        <v>1522</v>
      </c>
      <c r="F524" t="s">
        <v>502</v>
      </c>
      <c r="G524" t="s">
        <v>1547</v>
      </c>
      <c r="H524" t="s">
        <v>524</v>
      </c>
      <c r="I524" t="s">
        <v>786</v>
      </c>
    </row>
    <row r="525" spans="1:9">
      <c r="A525">
        <v>53</v>
      </c>
      <c r="B525" t="s">
        <v>1293</v>
      </c>
      <c r="C525" t="s">
        <v>1294</v>
      </c>
      <c r="D525" t="s">
        <v>293</v>
      </c>
      <c r="E525" t="s">
        <v>1525</v>
      </c>
      <c r="F525" t="s">
        <v>1548</v>
      </c>
      <c r="G525" t="s">
        <v>1549</v>
      </c>
      <c r="H525" t="s">
        <v>524</v>
      </c>
      <c r="I525" t="s">
        <v>404</v>
      </c>
    </row>
    <row r="526" spans="1:9">
      <c r="A526">
        <v>53</v>
      </c>
      <c r="B526" t="s">
        <v>1390</v>
      </c>
      <c r="C526" t="s">
        <v>1391</v>
      </c>
      <c r="D526" t="s">
        <v>381</v>
      </c>
      <c r="E526" t="s">
        <v>1383</v>
      </c>
      <c r="F526" t="s">
        <v>1550</v>
      </c>
      <c r="G526" t="s">
        <v>130</v>
      </c>
      <c r="H526" t="s">
        <v>524</v>
      </c>
      <c r="I526" t="s">
        <v>607</v>
      </c>
    </row>
    <row r="527" spans="1:9">
      <c r="A527">
        <v>53</v>
      </c>
      <c r="B527" t="s">
        <v>1551</v>
      </c>
      <c r="C527" t="s">
        <v>1552</v>
      </c>
      <c r="D527" t="s">
        <v>381</v>
      </c>
      <c r="E527" t="s">
        <v>1553</v>
      </c>
      <c r="F527" t="s">
        <v>1554</v>
      </c>
      <c r="G527" t="s">
        <v>1555</v>
      </c>
      <c r="H527" t="s">
        <v>524</v>
      </c>
      <c r="I527" t="s">
        <v>1235</v>
      </c>
    </row>
    <row r="528" spans="1:9">
      <c r="A528">
        <v>54</v>
      </c>
      <c r="B528" t="s">
        <v>1531</v>
      </c>
      <c r="C528" t="s">
        <v>1532</v>
      </c>
      <c r="D528" t="s">
        <v>381</v>
      </c>
      <c r="E528" t="s">
        <v>1534</v>
      </c>
      <c r="F528" t="s">
        <v>1556</v>
      </c>
      <c r="G528" t="s">
        <v>1557</v>
      </c>
      <c r="H528" t="s">
        <v>424</v>
      </c>
      <c r="I528" t="s">
        <v>1511</v>
      </c>
    </row>
    <row r="529" spans="1:9">
      <c r="A529">
        <v>54</v>
      </c>
      <c r="B529" t="s">
        <v>1513</v>
      </c>
      <c r="C529" t="s">
        <v>1514</v>
      </c>
      <c r="D529" t="s">
        <v>286</v>
      </c>
      <c r="E529" t="s">
        <v>1536</v>
      </c>
      <c r="F529" t="s">
        <v>287</v>
      </c>
      <c r="G529" t="s">
        <v>1558</v>
      </c>
      <c r="H529" t="s">
        <v>424</v>
      </c>
      <c r="I529" t="s">
        <v>1493</v>
      </c>
    </row>
    <row r="530" spans="1:9">
      <c r="A530">
        <v>54</v>
      </c>
      <c r="B530" t="s">
        <v>1559</v>
      </c>
      <c r="C530" t="s">
        <v>1560</v>
      </c>
      <c r="D530" t="s">
        <v>300</v>
      </c>
      <c r="E530" t="s">
        <v>1472</v>
      </c>
      <c r="F530" t="s">
        <v>1561</v>
      </c>
      <c r="G530" t="s">
        <v>1562</v>
      </c>
      <c r="H530" t="s">
        <v>424</v>
      </c>
      <c r="I530" t="s">
        <v>751</v>
      </c>
    </row>
    <row r="531" spans="1:9">
      <c r="A531">
        <v>54</v>
      </c>
      <c r="B531" t="s">
        <v>1358</v>
      </c>
      <c r="C531" t="s">
        <v>1359</v>
      </c>
      <c r="D531" t="s">
        <v>293</v>
      </c>
      <c r="E531" t="s">
        <v>1542</v>
      </c>
      <c r="F531" t="s">
        <v>1563</v>
      </c>
      <c r="G531" t="s">
        <v>1564</v>
      </c>
      <c r="H531" t="s">
        <v>424</v>
      </c>
      <c r="I531" t="s">
        <v>1225</v>
      </c>
    </row>
    <row r="532" spans="1:9">
      <c r="A532">
        <v>54</v>
      </c>
      <c r="B532" t="s">
        <v>1544</v>
      </c>
      <c r="C532" t="s">
        <v>1545</v>
      </c>
      <c r="D532" t="s">
        <v>293</v>
      </c>
      <c r="E532" t="s">
        <v>674</v>
      </c>
      <c r="F532" t="s">
        <v>1565</v>
      </c>
      <c r="G532" t="s">
        <v>1566</v>
      </c>
      <c r="H532" t="s">
        <v>524</v>
      </c>
      <c r="I532" t="s">
        <v>1280</v>
      </c>
    </row>
    <row r="533" spans="1:9">
      <c r="A533">
        <v>54</v>
      </c>
      <c r="B533" t="s">
        <v>1567</v>
      </c>
      <c r="C533" t="s">
        <v>1568</v>
      </c>
      <c r="D533" t="s">
        <v>293</v>
      </c>
      <c r="E533" t="s">
        <v>1569</v>
      </c>
      <c r="F533" t="s">
        <v>1570</v>
      </c>
      <c r="G533" t="s">
        <v>1571</v>
      </c>
      <c r="H533" t="s">
        <v>524</v>
      </c>
      <c r="I533" t="s">
        <v>660</v>
      </c>
    </row>
    <row r="534" spans="1:9">
      <c r="A534">
        <v>54</v>
      </c>
      <c r="B534" t="s">
        <v>1378</v>
      </c>
      <c r="C534" t="s">
        <v>1379</v>
      </c>
      <c r="D534" t="s">
        <v>293</v>
      </c>
      <c r="E534" t="s">
        <v>502</v>
      </c>
      <c r="F534" t="s">
        <v>1572</v>
      </c>
      <c r="G534" t="s">
        <v>1573</v>
      </c>
      <c r="H534" t="s">
        <v>524</v>
      </c>
      <c r="I534" t="s">
        <v>1097</v>
      </c>
    </row>
    <row r="535" spans="1:9">
      <c r="A535">
        <v>54</v>
      </c>
      <c r="B535" t="s">
        <v>1494</v>
      </c>
      <c r="C535" t="s">
        <v>1495</v>
      </c>
      <c r="D535" t="s">
        <v>293</v>
      </c>
      <c r="E535" t="s">
        <v>1538</v>
      </c>
      <c r="F535" t="s">
        <v>967</v>
      </c>
      <c r="G535" t="s">
        <v>1574</v>
      </c>
      <c r="H535" t="s">
        <v>524</v>
      </c>
      <c r="I535" t="s">
        <v>404</v>
      </c>
    </row>
    <row r="536" spans="1:9">
      <c r="A536">
        <v>54</v>
      </c>
      <c r="B536" t="s">
        <v>1575</v>
      </c>
      <c r="C536" t="s">
        <v>1576</v>
      </c>
      <c r="D536" t="s">
        <v>300</v>
      </c>
      <c r="E536" t="s">
        <v>1247</v>
      </c>
      <c r="F536" t="s">
        <v>712</v>
      </c>
      <c r="G536" t="s">
        <v>1577</v>
      </c>
      <c r="H536" t="s">
        <v>524</v>
      </c>
      <c r="I536" t="s">
        <v>607</v>
      </c>
    </row>
    <row r="537" spans="1:9">
      <c r="A537">
        <v>54</v>
      </c>
      <c r="B537" t="s">
        <v>1334</v>
      </c>
      <c r="C537" t="s">
        <v>1335</v>
      </c>
      <c r="D537" t="s">
        <v>381</v>
      </c>
      <c r="E537" t="s">
        <v>1578</v>
      </c>
      <c r="F537" t="s">
        <v>1579</v>
      </c>
      <c r="G537" t="s">
        <v>1580</v>
      </c>
      <c r="H537" t="s">
        <v>524</v>
      </c>
      <c r="I537" t="s">
        <v>758</v>
      </c>
    </row>
    <row r="538" spans="1:9">
      <c r="A538">
        <v>55</v>
      </c>
      <c r="B538" t="s">
        <v>1581</v>
      </c>
      <c r="C538" t="s">
        <v>1582</v>
      </c>
      <c r="D538" t="s">
        <v>1302</v>
      </c>
      <c r="E538" t="s">
        <v>1583</v>
      </c>
      <c r="F538" t="s">
        <v>566</v>
      </c>
      <c r="G538" t="s">
        <v>1584</v>
      </c>
      <c r="H538" t="s">
        <v>424</v>
      </c>
      <c r="I538" t="s">
        <v>804</v>
      </c>
    </row>
    <row r="539" spans="1:9">
      <c r="A539">
        <v>55</v>
      </c>
      <c r="B539" t="s">
        <v>1585</v>
      </c>
      <c r="C539" t="s">
        <v>1586</v>
      </c>
      <c r="D539" t="s">
        <v>286</v>
      </c>
      <c r="E539" t="s">
        <v>1587</v>
      </c>
      <c r="F539" t="s">
        <v>1588</v>
      </c>
      <c r="G539" t="s">
        <v>1589</v>
      </c>
      <c r="H539" t="s">
        <v>424</v>
      </c>
      <c r="I539" t="s">
        <v>1339</v>
      </c>
    </row>
    <row r="540" spans="1:9">
      <c r="A540">
        <v>55</v>
      </c>
      <c r="B540" t="s">
        <v>1590</v>
      </c>
      <c r="C540" t="s">
        <v>1591</v>
      </c>
      <c r="D540" t="s">
        <v>286</v>
      </c>
      <c r="E540" t="s">
        <v>1592</v>
      </c>
      <c r="F540" t="s">
        <v>1472</v>
      </c>
      <c r="G540" t="s">
        <v>116</v>
      </c>
      <c r="H540" t="s">
        <v>424</v>
      </c>
      <c r="I540" t="s">
        <v>1511</v>
      </c>
    </row>
    <row r="541" spans="1:9">
      <c r="A541">
        <v>55</v>
      </c>
      <c r="B541" t="s">
        <v>1559</v>
      </c>
      <c r="C541" t="s">
        <v>1560</v>
      </c>
      <c r="D541" t="s">
        <v>300</v>
      </c>
      <c r="E541" t="s">
        <v>1561</v>
      </c>
      <c r="F541" t="s">
        <v>1069</v>
      </c>
      <c r="G541" t="s">
        <v>1593</v>
      </c>
      <c r="H541" t="s">
        <v>424</v>
      </c>
      <c r="I541" t="s">
        <v>1147</v>
      </c>
    </row>
    <row r="542" spans="1:9">
      <c r="A542">
        <v>55</v>
      </c>
      <c r="B542" t="s">
        <v>1531</v>
      </c>
      <c r="C542" t="s">
        <v>1532</v>
      </c>
      <c r="D542" t="s">
        <v>381</v>
      </c>
      <c r="E542" t="s">
        <v>1556</v>
      </c>
      <c r="F542" t="s">
        <v>1594</v>
      </c>
      <c r="G542" t="s">
        <v>1595</v>
      </c>
      <c r="H542" t="s">
        <v>424</v>
      </c>
      <c r="I542" t="s">
        <v>1225</v>
      </c>
    </row>
    <row r="543" spans="1:9">
      <c r="A543">
        <v>55</v>
      </c>
      <c r="B543" t="s">
        <v>1567</v>
      </c>
      <c r="C543" t="s">
        <v>1568</v>
      </c>
      <c r="D543" t="s">
        <v>293</v>
      </c>
      <c r="E543" t="s">
        <v>1570</v>
      </c>
      <c r="F543" t="s">
        <v>424</v>
      </c>
      <c r="G543" t="s">
        <v>1596</v>
      </c>
      <c r="H543" t="s">
        <v>424</v>
      </c>
      <c r="I543" t="s">
        <v>1280</v>
      </c>
    </row>
    <row r="544" spans="1:9">
      <c r="A544">
        <v>55</v>
      </c>
      <c r="B544" t="s">
        <v>1378</v>
      </c>
      <c r="C544" t="s">
        <v>1379</v>
      </c>
      <c r="D544" t="s">
        <v>293</v>
      </c>
      <c r="E544" t="s">
        <v>1572</v>
      </c>
      <c r="F544" t="s">
        <v>1597</v>
      </c>
      <c r="G544" t="s">
        <v>1598</v>
      </c>
      <c r="H544" t="s">
        <v>424</v>
      </c>
      <c r="I544" t="s">
        <v>752</v>
      </c>
    </row>
    <row r="545" spans="1:10">
      <c r="A545">
        <v>55</v>
      </c>
      <c r="B545" t="s">
        <v>1544</v>
      </c>
      <c r="C545" t="s">
        <v>1545</v>
      </c>
      <c r="D545" t="s">
        <v>293</v>
      </c>
      <c r="E545" t="s">
        <v>1565</v>
      </c>
      <c r="F545" t="s">
        <v>1599</v>
      </c>
      <c r="G545" t="s">
        <v>1600</v>
      </c>
      <c r="H545" t="s">
        <v>424</v>
      </c>
      <c r="I545" t="s">
        <v>1097</v>
      </c>
    </row>
    <row r="546" spans="1:10">
      <c r="A546">
        <v>55</v>
      </c>
      <c r="B546" t="s">
        <v>1601</v>
      </c>
      <c r="C546" t="s">
        <v>1602</v>
      </c>
      <c r="D546" t="s">
        <v>286</v>
      </c>
      <c r="E546" t="s">
        <v>1603</v>
      </c>
      <c r="F546" t="s">
        <v>1000</v>
      </c>
      <c r="G546" t="s">
        <v>1604</v>
      </c>
      <c r="H546" t="s">
        <v>424</v>
      </c>
      <c r="I546" t="s">
        <v>481</v>
      </c>
    </row>
    <row r="547" spans="1:10">
      <c r="A547">
        <v>55</v>
      </c>
      <c r="B547" t="s">
        <v>1358</v>
      </c>
      <c r="C547" t="s">
        <v>1359</v>
      </c>
      <c r="D547" t="s">
        <v>293</v>
      </c>
      <c r="E547" t="s">
        <v>1563</v>
      </c>
      <c r="F547" t="s">
        <v>1605</v>
      </c>
      <c r="G547" t="s">
        <v>1606</v>
      </c>
      <c r="H547" t="s">
        <v>424</v>
      </c>
      <c r="I547" t="s">
        <v>661</v>
      </c>
    </row>
    <row r="548" spans="1:10">
      <c r="A548">
        <v>56</v>
      </c>
      <c r="B548" t="s">
        <v>1581</v>
      </c>
      <c r="C548" t="s">
        <v>1582</v>
      </c>
      <c r="D548" t="s">
        <v>1302</v>
      </c>
      <c r="E548" t="s">
        <v>566</v>
      </c>
      <c r="F548" t="s">
        <v>1607</v>
      </c>
      <c r="G548" t="s">
        <v>1608</v>
      </c>
      <c r="H548" t="s">
        <v>424</v>
      </c>
      <c r="I548" t="s">
        <v>804</v>
      </c>
    </row>
    <row r="549" spans="1:10">
      <c r="A549">
        <v>56</v>
      </c>
      <c r="B549" t="s">
        <v>1585</v>
      </c>
      <c r="C549" t="s">
        <v>1586</v>
      </c>
      <c r="D549" t="s">
        <v>286</v>
      </c>
      <c r="E549" t="s">
        <v>1588</v>
      </c>
      <c r="F549" t="s">
        <v>1609</v>
      </c>
      <c r="G549" t="s">
        <v>1610</v>
      </c>
      <c r="H549" t="s">
        <v>424</v>
      </c>
      <c r="I549" t="s">
        <v>1339</v>
      </c>
    </row>
    <row r="550" spans="1:10">
      <c r="A550">
        <v>56</v>
      </c>
      <c r="B550" t="s">
        <v>1611</v>
      </c>
      <c r="C550" t="s">
        <v>1612</v>
      </c>
      <c r="D550" t="s">
        <v>428</v>
      </c>
      <c r="E550" t="s">
        <v>1613</v>
      </c>
      <c r="F550" t="s">
        <v>704</v>
      </c>
      <c r="G550" t="s">
        <v>1614</v>
      </c>
      <c r="H550" t="s">
        <v>424</v>
      </c>
      <c r="I550" t="s">
        <v>1511</v>
      </c>
    </row>
    <row r="551" spans="1:10">
      <c r="A551">
        <v>56</v>
      </c>
      <c r="B551" t="s">
        <v>1590</v>
      </c>
      <c r="C551" t="s">
        <v>1591</v>
      </c>
      <c r="D551" t="s">
        <v>286</v>
      </c>
      <c r="E551" t="s">
        <v>1472</v>
      </c>
      <c r="F551" t="s">
        <v>1615</v>
      </c>
      <c r="G551" t="s">
        <v>1616</v>
      </c>
      <c r="H551" t="s">
        <v>424</v>
      </c>
      <c r="I551" t="s">
        <v>1493</v>
      </c>
    </row>
    <row r="552" spans="1:10">
      <c r="A552">
        <v>56</v>
      </c>
      <c r="B552" t="s">
        <v>1617</v>
      </c>
      <c r="C552" t="s">
        <v>1618</v>
      </c>
      <c r="D552" t="s">
        <v>293</v>
      </c>
      <c r="E552" t="s">
        <v>1619</v>
      </c>
      <c r="F552" t="s">
        <v>1620</v>
      </c>
      <c r="G552" t="s">
        <v>1621</v>
      </c>
      <c r="H552" t="s">
        <v>424</v>
      </c>
      <c r="I552" t="s">
        <v>1147</v>
      </c>
    </row>
    <row r="553" spans="1:10">
      <c r="A553">
        <v>56</v>
      </c>
      <c r="B553" t="s">
        <v>1559</v>
      </c>
      <c r="C553" t="s">
        <v>1560</v>
      </c>
      <c r="D553" t="s">
        <v>300</v>
      </c>
      <c r="E553" t="s">
        <v>1069</v>
      </c>
      <c r="F553" t="s">
        <v>1622</v>
      </c>
      <c r="G553" t="s">
        <v>1623</v>
      </c>
      <c r="H553" t="s">
        <v>424</v>
      </c>
      <c r="I553" t="s">
        <v>1225</v>
      </c>
    </row>
    <row r="554" spans="1:10">
      <c r="A554">
        <v>56</v>
      </c>
      <c r="B554" t="s">
        <v>1567</v>
      </c>
      <c r="C554" t="s">
        <v>1568</v>
      </c>
      <c r="D554" t="s">
        <v>293</v>
      </c>
      <c r="E554" t="s">
        <v>424</v>
      </c>
      <c r="F554" t="s">
        <v>893</v>
      </c>
      <c r="G554" t="s">
        <v>150</v>
      </c>
      <c r="H554" t="s">
        <v>424</v>
      </c>
      <c r="I554" t="s">
        <v>1324</v>
      </c>
    </row>
    <row r="555" spans="1:10">
      <c r="A555">
        <v>56</v>
      </c>
      <c r="B555" t="s">
        <v>1358</v>
      </c>
      <c r="C555" t="s">
        <v>1359</v>
      </c>
      <c r="D555" t="s">
        <v>293</v>
      </c>
      <c r="E555" t="s">
        <v>1605</v>
      </c>
      <c r="F555" t="s">
        <v>1624</v>
      </c>
      <c r="G555" t="s">
        <v>1625</v>
      </c>
      <c r="H555" t="s">
        <v>424</v>
      </c>
      <c r="I555" t="s">
        <v>752</v>
      </c>
    </row>
    <row r="556" spans="1:10">
      <c r="A556">
        <v>56</v>
      </c>
      <c r="B556" t="s">
        <v>1626</v>
      </c>
      <c r="C556" t="s">
        <v>1627</v>
      </c>
      <c r="D556" t="s">
        <v>1302</v>
      </c>
      <c r="E556" t="s">
        <v>1628</v>
      </c>
      <c r="F556" t="s">
        <v>1629</v>
      </c>
      <c r="G556" t="s">
        <v>1630</v>
      </c>
      <c r="H556" t="s">
        <v>424</v>
      </c>
      <c r="I556" t="s">
        <v>1155</v>
      </c>
    </row>
    <row r="557" spans="1:10">
      <c r="A557">
        <v>56</v>
      </c>
      <c r="B557" t="s">
        <v>1601</v>
      </c>
      <c r="C557" t="s">
        <v>1602</v>
      </c>
      <c r="D557" t="s">
        <v>286</v>
      </c>
      <c r="E557" t="s">
        <v>1000</v>
      </c>
      <c r="F557" t="s">
        <v>1631</v>
      </c>
      <c r="G557" t="s">
        <v>174</v>
      </c>
      <c r="H557" t="s">
        <v>524</v>
      </c>
      <c r="I557" t="s">
        <v>304</v>
      </c>
      <c r="J557" t="s">
        <v>478</v>
      </c>
    </row>
    <row r="558" spans="1:10">
      <c r="A558">
        <v>57</v>
      </c>
      <c r="B558" t="s">
        <v>1585</v>
      </c>
      <c r="C558" t="s">
        <v>1586</v>
      </c>
      <c r="D558" t="s">
        <v>286</v>
      </c>
      <c r="E558" t="s">
        <v>1609</v>
      </c>
      <c r="F558" t="s">
        <v>557</v>
      </c>
      <c r="G558" t="s">
        <v>1632</v>
      </c>
      <c r="H558" t="s">
        <v>424</v>
      </c>
      <c r="I558" t="s">
        <v>804</v>
      </c>
    </row>
    <row r="559" spans="1:10">
      <c r="A559">
        <v>57</v>
      </c>
      <c r="B559" t="s">
        <v>1590</v>
      </c>
      <c r="C559" t="s">
        <v>1591</v>
      </c>
      <c r="D559" t="s">
        <v>286</v>
      </c>
      <c r="E559" t="s">
        <v>1615</v>
      </c>
      <c r="F559" t="s">
        <v>1633</v>
      </c>
      <c r="G559" t="s">
        <v>1634</v>
      </c>
      <c r="H559" t="s">
        <v>424</v>
      </c>
      <c r="I559" t="s">
        <v>1339</v>
      </c>
    </row>
    <row r="560" spans="1:10">
      <c r="A560">
        <v>57</v>
      </c>
      <c r="B560" t="s">
        <v>1617</v>
      </c>
      <c r="C560" t="s">
        <v>1618</v>
      </c>
      <c r="D560" t="s">
        <v>293</v>
      </c>
      <c r="E560" t="s">
        <v>1620</v>
      </c>
      <c r="F560" t="s">
        <v>1635</v>
      </c>
      <c r="G560" t="s">
        <v>1636</v>
      </c>
      <c r="H560" t="s">
        <v>424</v>
      </c>
      <c r="I560" t="s">
        <v>1511</v>
      </c>
    </row>
    <row r="561" spans="1:9">
      <c r="A561">
        <v>57</v>
      </c>
      <c r="B561" t="s">
        <v>1581</v>
      </c>
      <c r="C561" t="s">
        <v>1582</v>
      </c>
      <c r="D561" t="s">
        <v>1302</v>
      </c>
      <c r="E561" t="s">
        <v>1607</v>
      </c>
      <c r="F561" t="s">
        <v>1637</v>
      </c>
      <c r="G561" t="s">
        <v>1638</v>
      </c>
      <c r="H561" t="s">
        <v>424</v>
      </c>
      <c r="I561" t="s">
        <v>1493</v>
      </c>
    </row>
    <row r="562" spans="1:9">
      <c r="A562">
        <v>57</v>
      </c>
      <c r="B562" t="s">
        <v>1639</v>
      </c>
      <c r="C562" t="s">
        <v>1640</v>
      </c>
      <c r="D562" t="s">
        <v>381</v>
      </c>
      <c r="E562" t="s">
        <v>1154</v>
      </c>
      <c r="F562" t="s">
        <v>1641</v>
      </c>
      <c r="G562" t="s">
        <v>1642</v>
      </c>
      <c r="H562" t="s">
        <v>424</v>
      </c>
      <c r="I562" t="s">
        <v>1147</v>
      </c>
    </row>
    <row r="563" spans="1:9">
      <c r="A563">
        <v>57</v>
      </c>
      <c r="B563" t="s">
        <v>1626</v>
      </c>
      <c r="C563" t="s">
        <v>1627</v>
      </c>
      <c r="D563" t="s">
        <v>1302</v>
      </c>
      <c r="E563" t="s">
        <v>1629</v>
      </c>
      <c r="F563" t="s">
        <v>592</v>
      </c>
      <c r="G563" t="s">
        <v>1643</v>
      </c>
      <c r="H563" t="s">
        <v>424</v>
      </c>
      <c r="I563" t="s">
        <v>1225</v>
      </c>
    </row>
    <row r="564" spans="1:9">
      <c r="A564">
        <v>57</v>
      </c>
      <c r="B564" t="s">
        <v>1611</v>
      </c>
      <c r="C564" t="s">
        <v>1612</v>
      </c>
      <c r="D564" t="s">
        <v>428</v>
      </c>
      <c r="E564" t="s">
        <v>704</v>
      </c>
      <c r="F564" t="s">
        <v>628</v>
      </c>
      <c r="G564" t="s">
        <v>1644</v>
      </c>
      <c r="H564" t="s">
        <v>424</v>
      </c>
      <c r="I564" t="s">
        <v>1324</v>
      </c>
    </row>
    <row r="565" spans="1:9">
      <c r="A565">
        <v>57</v>
      </c>
      <c r="B565" t="s">
        <v>1358</v>
      </c>
      <c r="C565" t="s">
        <v>1359</v>
      </c>
      <c r="D565" t="s">
        <v>293</v>
      </c>
      <c r="E565" t="s">
        <v>1624</v>
      </c>
      <c r="F565" t="s">
        <v>694</v>
      </c>
      <c r="G565" t="s">
        <v>1645</v>
      </c>
      <c r="H565" t="s">
        <v>424</v>
      </c>
      <c r="I565" t="s">
        <v>752</v>
      </c>
    </row>
    <row r="566" spans="1:9">
      <c r="A566">
        <v>57</v>
      </c>
      <c r="B566" t="s">
        <v>1646</v>
      </c>
      <c r="C566" t="s">
        <v>1647</v>
      </c>
      <c r="D566" t="s">
        <v>381</v>
      </c>
      <c r="E566" t="s">
        <v>1648</v>
      </c>
      <c r="F566" t="s">
        <v>1649</v>
      </c>
      <c r="G566" t="s">
        <v>1650</v>
      </c>
      <c r="H566" t="s">
        <v>424</v>
      </c>
      <c r="I566" t="s">
        <v>1155</v>
      </c>
    </row>
    <row r="567" spans="1:9">
      <c r="A567">
        <v>57</v>
      </c>
      <c r="B567" t="s">
        <v>1651</v>
      </c>
      <c r="C567" t="s">
        <v>1652</v>
      </c>
      <c r="D567" t="s">
        <v>286</v>
      </c>
      <c r="E567" t="s">
        <v>1084</v>
      </c>
      <c r="F567" t="s">
        <v>1653</v>
      </c>
      <c r="G567" t="s">
        <v>1654</v>
      </c>
      <c r="H567" t="s">
        <v>424</v>
      </c>
      <c r="I567" t="s">
        <v>481</v>
      </c>
    </row>
    <row r="568" spans="1:9">
      <c r="A568">
        <v>58</v>
      </c>
      <c r="B568" t="s">
        <v>1617</v>
      </c>
      <c r="C568" t="s">
        <v>1618</v>
      </c>
      <c r="D568" t="s">
        <v>293</v>
      </c>
      <c r="E568" t="s">
        <v>1635</v>
      </c>
      <c r="F568" t="s">
        <v>853</v>
      </c>
      <c r="G568" t="s">
        <v>1655</v>
      </c>
      <c r="H568" t="s">
        <v>424</v>
      </c>
      <c r="I568" t="s">
        <v>804</v>
      </c>
    </row>
    <row r="569" spans="1:9">
      <c r="A569">
        <v>58</v>
      </c>
      <c r="B569" t="s">
        <v>1626</v>
      </c>
      <c r="C569" t="s">
        <v>1627</v>
      </c>
      <c r="D569" t="s">
        <v>1302</v>
      </c>
      <c r="E569" t="s">
        <v>592</v>
      </c>
      <c r="F569" t="s">
        <v>1656</v>
      </c>
      <c r="G569" t="s">
        <v>1657</v>
      </c>
      <c r="H569" t="s">
        <v>424</v>
      </c>
      <c r="I569" t="s">
        <v>1658</v>
      </c>
    </row>
    <row r="570" spans="1:9">
      <c r="A570">
        <v>58</v>
      </c>
      <c r="B570" t="s">
        <v>1581</v>
      </c>
      <c r="C570" t="s">
        <v>1582</v>
      </c>
      <c r="D570" t="s">
        <v>1302</v>
      </c>
      <c r="E570" t="s">
        <v>1637</v>
      </c>
      <c r="F570" t="s">
        <v>1659</v>
      </c>
      <c r="G570" t="s">
        <v>1660</v>
      </c>
      <c r="H570" t="s">
        <v>424</v>
      </c>
      <c r="I570" t="s">
        <v>1511</v>
      </c>
    </row>
    <row r="571" spans="1:9">
      <c r="A571">
        <v>58</v>
      </c>
      <c r="B571" t="s">
        <v>1590</v>
      </c>
      <c r="C571" t="s">
        <v>1591</v>
      </c>
      <c r="D571" t="s">
        <v>286</v>
      </c>
      <c r="E571" t="s">
        <v>1633</v>
      </c>
      <c r="F571" t="s">
        <v>1661</v>
      </c>
      <c r="G571" t="s">
        <v>1662</v>
      </c>
      <c r="H571" t="s">
        <v>424</v>
      </c>
      <c r="I571" t="s">
        <v>728</v>
      </c>
    </row>
    <row r="572" spans="1:9">
      <c r="A572">
        <v>58</v>
      </c>
      <c r="B572" t="s">
        <v>1358</v>
      </c>
      <c r="C572" t="s">
        <v>1359</v>
      </c>
      <c r="D572" t="s">
        <v>293</v>
      </c>
      <c r="E572" t="s">
        <v>694</v>
      </c>
      <c r="F572" t="s">
        <v>1663</v>
      </c>
      <c r="G572" t="s">
        <v>236</v>
      </c>
      <c r="H572" t="s">
        <v>424</v>
      </c>
      <c r="I572" t="s">
        <v>1147</v>
      </c>
    </row>
    <row r="573" spans="1:9">
      <c r="A573">
        <v>58</v>
      </c>
      <c r="B573" t="s">
        <v>1611</v>
      </c>
      <c r="C573" t="s">
        <v>1612</v>
      </c>
      <c r="D573" t="s">
        <v>428</v>
      </c>
      <c r="E573" t="s">
        <v>628</v>
      </c>
      <c r="F573" t="s">
        <v>1664</v>
      </c>
      <c r="G573" t="s">
        <v>1665</v>
      </c>
      <c r="H573" t="s">
        <v>424</v>
      </c>
      <c r="I573" t="s">
        <v>1277</v>
      </c>
    </row>
    <row r="574" spans="1:9">
      <c r="A574">
        <v>58</v>
      </c>
      <c r="B574" t="s">
        <v>1585</v>
      </c>
      <c r="C574" t="s">
        <v>1586</v>
      </c>
      <c r="D574" t="s">
        <v>286</v>
      </c>
      <c r="E574" t="s">
        <v>557</v>
      </c>
      <c r="F574" t="s">
        <v>1666</v>
      </c>
      <c r="G574" t="s">
        <v>1667</v>
      </c>
      <c r="H574" t="s">
        <v>424</v>
      </c>
      <c r="I574" t="s">
        <v>1324</v>
      </c>
    </row>
    <row r="575" spans="1:9">
      <c r="A575">
        <v>58</v>
      </c>
      <c r="B575" t="s">
        <v>1559</v>
      </c>
      <c r="C575" t="s">
        <v>1560</v>
      </c>
      <c r="D575" t="s">
        <v>300</v>
      </c>
      <c r="E575" t="s">
        <v>1668</v>
      </c>
      <c r="F575" t="s">
        <v>1669</v>
      </c>
      <c r="G575" t="s">
        <v>646</v>
      </c>
      <c r="H575" t="s">
        <v>524</v>
      </c>
      <c r="I575" t="s">
        <v>1071</v>
      </c>
    </row>
    <row r="576" spans="1:9">
      <c r="A576">
        <v>58</v>
      </c>
      <c r="B576" t="s">
        <v>1646</v>
      </c>
      <c r="C576" t="s">
        <v>1647</v>
      </c>
      <c r="D576" t="s">
        <v>381</v>
      </c>
      <c r="E576" t="s">
        <v>1649</v>
      </c>
      <c r="F576" t="s">
        <v>1670</v>
      </c>
      <c r="G576" t="s">
        <v>1671</v>
      </c>
      <c r="H576" t="s">
        <v>524</v>
      </c>
      <c r="I576" t="s">
        <v>1155</v>
      </c>
    </row>
    <row r="577" spans="1:9">
      <c r="A577">
        <v>58</v>
      </c>
      <c r="B577" t="s">
        <v>1513</v>
      </c>
      <c r="C577" t="s">
        <v>1514</v>
      </c>
      <c r="D577" t="s">
        <v>286</v>
      </c>
      <c r="E577" t="s">
        <v>1599</v>
      </c>
      <c r="F577" t="s">
        <v>1664</v>
      </c>
      <c r="G577" t="s">
        <v>1672</v>
      </c>
      <c r="H577" t="s">
        <v>524</v>
      </c>
      <c r="I577" t="s">
        <v>555</v>
      </c>
    </row>
    <row r="578" spans="1:9">
      <c r="A578">
        <v>59</v>
      </c>
      <c r="B578" t="s">
        <v>1626</v>
      </c>
      <c r="C578" t="s">
        <v>1627</v>
      </c>
      <c r="D578" t="s">
        <v>1302</v>
      </c>
      <c r="E578" t="s">
        <v>1656</v>
      </c>
      <c r="F578" t="s">
        <v>1202</v>
      </c>
      <c r="G578" t="s">
        <v>1673</v>
      </c>
      <c r="H578" t="s">
        <v>424</v>
      </c>
      <c r="I578" t="s">
        <v>804</v>
      </c>
    </row>
    <row r="579" spans="1:9">
      <c r="A579">
        <v>59</v>
      </c>
      <c r="B579" t="s">
        <v>1585</v>
      </c>
      <c r="C579" t="s">
        <v>1586</v>
      </c>
      <c r="D579" t="s">
        <v>286</v>
      </c>
      <c r="E579" t="s">
        <v>1666</v>
      </c>
      <c r="F579" t="s">
        <v>706</v>
      </c>
      <c r="G579" t="s">
        <v>1674</v>
      </c>
      <c r="H579" t="s">
        <v>424</v>
      </c>
      <c r="I579" t="s">
        <v>1658</v>
      </c>
    </row>
    <row r="580" spans="1:9">
      <c r="A580">
        <v>59</v>
      </c>
      <c r="B580" t="s">
        <v>1617</v>
      </c>
      <c r="C580" t="s">
        <v>1618</v>
      </c>
      <c r="D580" t="s">
        <v>293</v>
      </c>
      <c r="E580" t="s">
        <v>853</v>
      </c>
      <c r="F580" t="s">
        <v>1675</v>
      </c>
      <c r="G580" t="s">
        <v>1676</v>
      </c>
      <c r="H580" t="s">
        <v>424</v>
      </c>
      <c r="I580" t="s">
        <v>1511</v>
      </c>
    </row>
    <row r="581" spans="1:9">
      <c r="A581">
        <v>59</v>
      </c>
      <c r="B581" t="s">
        <v>1559</v>
      </c>
      <c r="C581" t="s">
        <v>1560</v>
      </c>
      <c r="D581" t="s">
        <v>300</v>
      </c>
      <c r="E581" t="s">
        <v>1669</v>
      </c>
      <c r="F581" t="s">
        <v>1529</v>
      </c>
      <c r="G581" t="s">
        <v>1677</v>
      </c>
      <c r="H581" t="s">
        <v>424</v>
      </c>
      <c r="I581" t="s">
        <v>728</v>
      </c>
    </row>
    <row r="582" spans="1:9">
      <c r="A582">
        <v>59</v>
      </c>
      <c r="B582" t="s">
        <v>1581</v>
      </c>
      <c r="C582" t="s">
        <v>1582</v>
      </c>
      <c r="D582" t="s">
        <v>1302</v>
      </c>
      <c r="E582" t="s">
        <v>1659</v>
      </c>
      <c r="F582" t="s">
        <v>1415</v>
      </c>
      <c r="G582" t="s">
        <v>1678</v>
      </c>
      <c r="H582" t="s">
        <v>424</v>
      </c>
      <c r="I582" t="s">
        <v>1147</v>
      </c>
    </row>
    <row r="583" spans="1:9">
      <c r="A583">
        <v>59</v>
      </c>
      <c r="B583" t="s">
        <v>1358</v>
      </c>
      <c r="C583" t="s">
        <v>1359</v>
      </c>
      <c r="D583" t="s">
        <v>293</v>
      </c>
      <c r="E583" t="s">
        <v>1663</v>
      </c>
      <c r="F583" t="s">
        <v>1679</v>
      </c>
      <c r="G583" t="s">
        <v>1680</v>
      </c>
      <c r="H583" t="s">
        <v>424</v>
      </c>
      <c r="I583" t="s">
        <v>1277</v>
      </c>
    </row>
    <row r="584" spans="1:9">
      <c r="A584">
        <v>59</v>
      </c>
      <c r="B584" t="s">
        <v>1681</v>
      </c>
      <c r="C584" t="s">
        <v>1682</v>
      </c>
      <c r="D584" t="s">
        <v>428</v>
      </c>
      <c r="E584" t="s">
        <v>1683</v>
      </c>
      <c r="F584" t="s">
        <v>1684</v>
      </c>
      <c r="G584" t="s">
        <v>1020</v>
      </c>
      <c r="H584" t="s">
        <v>424</v>
      </c>
      <c r="I584" t="s">
        <v>1324</v>
      </c>
    </row>
    <row r="585" spans="1:9">
      <c r="A585">
        <v>59</v>
      </c>
      <c r="B585" t="s">
        <v>1590</v>
      </c>
      <c r="C585" t="s">
        <v>1591</v>
      </c>
      <c r="D585" t="s">
        <v>286</v>
      </c>
      <c r="E585" t="s">
        <v>1661</v>
      </c>
      <c r="F585" t="s">
        <v>1685</v>
      </c>
      <c r="G585" t="s">
        <v>1686</v>
      </c>
      <c r="H585" t="s">
        <v>424</v>
      </c>
      <c r="I585" t="s">
        <v>1071</v>
      </c>
    </row>
    <row r="586" spans="1:9">
      <c r="A586">
        <v>59</v>
      </c>
      <c r="B586" t="s">
        <v>1687</v>
      </c>
      <c r="C586" t="s">
        <v>1688</v>
      </c>
      <c r="D586" t="s">
        <v>366</v>
      </c>
      <c r="E586" t="s">
        <v>1355</v>
      </c>
      <c r="F586" t="s">
        <v>1689</v>
      </c>
      <c r="G586" t="s">
        <v>1690</v>
      </c>
      <c r="H586" t="s">
        <v>424</v>
      </c>
      <c r="I586" t="s">
        <v>339</v>
      </c>
    </row>
    <row r="587" spans="1:9">
      <c r="A587">
        <v>59</v>
      </c>
      <c r="B587" t="s">
        <v>1691</v>
      </c>
      <c r="C587" t="s">
        <v>1692</v>
      </c>
      <c r="D587" t="s">
        <v>293</v>
      </c>
      <c r="E587" t="s">
        <v>1313</v>
      </c>
      <c r="F587" t="s">
        <v>1693</v>
      </c>
      <c r="G587" t="s">
        <v>1694</v>
      </c>
      <c r="H587" t="s">
        <v>424</v>
      </c>
      <c r="I587" t="s">
        <v>555</v>
      </c>
    </row>
    <row r="588" spans="1:9">
      <c r="A588">
        <v>60</v>
      </c>
      <c r="B588" t="s">
        <v>1585</v>
      </c>
      <c r="C588" t="s">
        <v>1586</v>
      </c>
      <c r="D588" t="s">
        <v>286</v>
      </c>
      <c r="E588" t="s">
        <v>706</v>
      </c>
      <c r="F588" t="s">
        <v>1695</v>
      </c>
      <c r="G588" t="s">
        <v>1696</v>
      </c>
      <c r="H588" t="s">
        <v>424</v>
      </c>
      <c r="I588" t="s">
        <v>804</v>
      </c>
    </row>
    <row r="589" spans="1:9">
      <c r="A589">
        <v>60</v>
      </c>
      <c r="B589" t="s">
        <v>1617</v>
      </c>
      <c r="C589" t="s">
        <v>1618</v>
      </c>
      <c r="D589" t="s">
        <v>293</v>
      </c>
      <c r="E589" t="s">
        <v>1675</v>
      </c>
      <c r="F589" t="s">
        <v>802</v>
      </c>
      <c r="G589" t="s">
        <v>1537</v>
      </c>
      <c r="H589" t="s">
        <v>424</v>
      </c>
      <c r="I589" t="s">
        <v>1658</v>
      </c>
    </row>
    <row r="590" spans="1:9">
      <c r="A590">
        <v>60</v>
      </c>
      <c r="B590" t="s">
        <v>1559</v>
      </c>
      <c r="C590" t="s">
        <v>1560</v>
      </c>
      <c r="D590" t="s">
        <v>300</v>
      </c>
      <c r="E590" t="s">
        <v>1529</v>
      </c>
      <c r="F590" t="s">
        <v>1369</v>
      </c>
      <c r="G590" t="s">
        <v>1697</v>
      </c>
      <c r="H590" t="s">
        <v>424</v>
      </c>
      <c r="I590" t="s">
        <v>1511</v>
      </c>
    </row>
    <row r="591" spans="1:9">
      <c r="A591">
        <v>60</v>
      </c>
      <c r="B591" t="s">
        <v>1611</v>
      </c>
      <c r="C591" t="s">
        <v>1612</v>
      </c>
      <c r="D591" t="s">
        <v>428</v>
      </c>
      <c r="E591" t="s">
        <v>1698</v>
      </c>
      <c r="F591" t="s">
        <v>1699</v>
      </c>
      <c r="G591" t="s">
        <v>1700</v>
      </c>
      <c r="H591" t="s">
        <v>424</v>
      </c>
      <c r="I591" t="s">
        <v>728</v>
      </c>
    </row>
    <row r="592" spans="1:9">
      <c r="A592">
        <v>60</v>
      </c>
      <c r="B592" t="s">
        <v>1581</v>
      </c>
      <c r="C592" t="s">
        <v>1582</v>
      </c>
      <c r="D592" t="s">
        <v>1302</v>
      </c>
      <c r="E592" t="s">
        <v>1415</v>
      </c>
      <c r="F592" t="s">
        <v>1701</v>
      </c>
      <c r="G592" t="s">
        <v>1702</v>
      </c>
      <c r="H592" t="s">
        <v>524</v>
      </c>
      <c r="I592" t="s">
        <v>1147</v>
      </c>
    </row>
    <row r="593" spans="1:9">
      <c r="A593">
        <v>60</v>
      </c>
      <c r="B593" t="s">
        <v>1590</v>
      </c>
      <c r="C593" t="s">
        <v>1591</v>
      </c>
      <c r="D593" t="s">
        <v>286</v>
      </c>
      <c r="E593" t="s">
        <v>1685</v>
      </c>
      <c r="F593" t="s">
        <v>1069</v>
      </c>
      <c r="G593" t="s">
        <v>1703</v>
      </c>
      <c r="H593" t="s">
        <v>524</v>
      </c>
      <c r="I593" t="s">
        <v>1277</v>
      </c>
    </row>
    <row r="594" spans="1:9">
      <c r="A594">
        <v>60</v>
      </c>
      <c r="B594" t="s">
        <v>1704</v>
      </c>
      <c r="C594" t="s">
        <v>1705</v>
      </c>
      <c r="D594" t="s">
        <v>356</v>
      </c>
      <c r="E594" t="s">
        <v>725</v>
      </c>
      <c r="F594" t="s">
        <v>1706</v>
      </c>
      <c r="G594" t="s">
        <v>1707</v>
      </c>
      <c r="H594" t="s">
        <v>524</v>
      </c>
      <c r="I594" t="s">
        <v>731</v>
      </c>
    </row>
    <row r="595" spans="1:9">
      <c r="A595">
        <v>60</v>
      </c>
      <c r="B595" t="s">
        <v>1501</v>
      </c>
      <c r="C595" t="s">
        <v>1502</v>
      </c>
      <c r="D595" t="s">
        <v>356</v>
      </c>
      <c r="E595" t="s">
        <v>1708</v>
      </c>
      <c r="F595" t="s">
        <v>1709</v>
      </c>
      <c r="G595" t="s">
        <v>1710</v>
      </c>
      <c r="H595" t="s">
        <v>524</v>
      </c>
      <c r="I595" t="s">
        <v>1071</v>
      </c>
    </row>
    <row r="596" spans="1:9">
      <c r="A596">
        <v>60</v>
      </c>
      <c r="B596" t="s">
        <v>1531</v>
      </c>
      <c r="C596" t="s">
        <v>1532</v>
      </c>
      <c r="D596" t="s">
        <v>381</v>
      </c>
      <c r="E596" t="s">
        <v>1476</v>
      </c>
      <c r="F596" t="s">
        <v>1711</v>
      </c>
      <c r="G596" t="s">
        <v>137</v>
      </c>
      <c r="H596" t="s">
        <v>524</v>
      </c>
      <c r="I596" t="s">
        <v>339</v>
      </c>
    </row>
    <row r="597" spans="1:9">
      <c r="A597">
        <v>60</v>
      </c>
      <c r="B597" t="s">
        <v>1513</v>
      </c>
      <c r="C597" t="s">
        <v>1514</v>
      </c>
      <c r="D597" t="s">
        <v>286</v>
      </c>
      <c r="E597" t="s">
        <v>704</v>
      </c>
      <c r="F597" t="s">
        <v>1712</v>
      </c>
      <c r="G597" t="s">
        <v>1713</v>
      </c>
      <c r="H597" t="s">
        <v>524</v>
      </c>
      <c r="I597" t="s">
        <v>555</v>
      </c>
    </row>
    <row r="598" spans="1:9">
      <c r="A598">
        <v>61</v>
      </c>
      <c r="B598" t="s">
        <v>1617</v>
      </c>
      <c r="C598" t="s">
        <v>1618</v>
      </c>
      <c r="D598" t="s">
        <v>293</v>
      </c>
      <c r="E598" t="s">
        <v>802</v>
      </c>
      <c r="F598" t="s">
        <v>1714</v>
      </c>
      <c r="G598" t="s">
        <v>1715</v>
      </c>
      <c r="H598" t="s">
        <v>424</v>
      </c>
      <c r="I598" t="s">
        <v>804</v>
      </c>
    </row>
    <row r="599" spans="1:9">
      <c r="A599">
        <v>61</v>
      </c>
      <c r="B599" t="s">
        <v>1585</v>
      </c>
      <c r="C599" t="s">
        <v>1586</v>
      </c>
      <c r="D599" t="s">
        <v>286</v>
      </c>
      <c r="E599" t="s">
        <v>1695</v>
      </c>
      <c r="F599" t="s">
        <v>1716</v>
      </c>
      <c r="G599" t="s">
        <v>1717</v>
      </c>
      <c r="H599" t="s">
        <v>424</v>
      </c>
      <c r="I599" t="s">
        <v>1658</v>
      </c>
    </row>
    <row r="600" spans="1:9">
      <c r="A600">
        <v>61</v>
      </c>
      <c r="B600" t="s">
        <v>1611</v>
      </c>
      <c r="C600" t="s">
        <v>1612</v>
      </c>
      <c r="D600" t="s">
        <v>428</v>
      </c>
      <c r="E600" t="s">
        <v>1699</v>
      </c>
      <c r="F600" t="s">
        <v>1340</v>
      </c>
      <c r="G600" t="s">
        <v>1055</v>
      </c>
      <c r="H600" t="s">
        <v>424</v>
      </c>
      <c r="I600" t="s">
        <v>1511</v>
      </c>
    </row>
    <row r="601" spans="1:9">
      <c r="A601">
        <v>61</v>
      </c>
      <c r="B601" t="s">
        <v>1626</v>
      </c>
      <c r="C601" t="s">
        <v>1627</v>
      </c>
      <c r="D601" t="s">
        <v>1302</v>
      </c>
      <c r="E601" t="s">
        <v>1049</v>
      </c>
      <c r="F601" t="s">
        <v>1718</v>
      </c>
      <c r="G601" t="s">
        <v>1719</v>
      </c>
      <c r="H601" t="s">
        <v>424</v>
      </c>
      <c r="I601" t="s">
        <v>728</v>
      </c>
    </row>
    <row r="602" spans="1:9">
      <c r="A602">
        <v>61</v>
      </c>
      <c r="B602" t="s">
        <v>1559</v>
      </c>
      <c r="C602" t="s">
        <v>1560</v>
      </c>
      <c r="D602" t="s">
        <v>300</v>
      </c>
      <c r="E602" t="s">
        <v>1369</v>
      </c>
      <c r="F602" t="s">
        <v>960</v>
      </c>
      <c r="G602" t="s">
        <v>1720</v>
      </c>
      <c r="H602" t="s">
        <v>424</v>
      </c>
      <c r="I602" t="s">
        <v>1220</v>
      </c>
    </row>
    <row r="603" spans="1:9">
      <c r="A603">
        <v>61</v>
      </c>
      <c r="B603" t="s">
        <v>1358</v>
      </c>
      <c r="C603" t="s">
        <v>1359</v>
      </c>
      <c r="D603" t="s">
        <v>293</v>
      </c>
      <c r="E603" t="s">
        <v>1721</v>
      </c>
      <c r="F603" t="s">
        <v>1722</v>
      </c>
      <c r="G603" t="s">
        <v>1723</v>
      </c>
      <c r="H603" t="s">
        <v>424</v>
      </c>
      <c r="I603" t="s">
        <v>1277</v>
      </c>
    </row>
    <row r="604" spans="1:9">
      <c r="A604">
        <v>61</v>
      </c>
      <c r="B604" t="s">
        <v>1590</v>
      </c>
      <c r="C604" t="s">
        <v>1591</v>
      </c>
      <c r="D604" t="s">
        <v>286</v>
      </c>
      <c r="E604" t="s">
        <v>1069</v>
      </c>
      <c r="F604" t="s">
        <v>1724</v>
      </c>
      <c r="G604" t="s">
        <v>1725</v>
      </c>
      <c r="H604" t="s">
        <v>424</v>
      </c>
      <c r="I604" t="s">
        <v>731</v>
      </c>
    </row>
    <row r="605" spans="1:9">
      <c r="A605">
        <v>61</v>
      </c>
      <c r="B605" t="s">
        <v>1501</v>
      </c>
      <c r="C605" t="s">
        <v>1502</v>
      </c>
      <c r="D605" t="s">
        <v>356</v>
      </c>
      <c r="E605" t="s">
        <v>1709</v>
      </c>
      <c r="F605" t="s">
        <v>1726</v>
      </c>
      <c r="G605" t="s">
        <v>149</v>
      </c>
      <c r="H605" t="s">
        <v>424</v>
      </c>
      <c r="I605" t="s">
        <v>1071</v>
      </c>
    </row>
    <row r="606" spans="1:9">
      <c r="A606">
        <v>61</v>
      </c>
      <c r="B606" t="s">
        <v>1513</v>
      </c>
      <c r="C606" t="s">
        <v>1514</v>
      </c>
      <c r="D606" t="s">
        <v>286</v>
      </c>
      <c r="E606" t="s">
        <v>1712</v>
      </c>
      <c r="F606" t="s">
        <v>551</v>
      </c>
      <c r="G606" t="s">
        <v>1727</v>
      </c>
      <c r="H606" t="s">
        <v>424</v>
      </c>
      <c r="I606" t="s">
        <v>339</v>
      </c>
    </row>
    <row r="607" spans="1:9">
      <c r="A607">
        <v>61</v>
      </c>
      <c r="B607" t="s">
        <v>1581</v>
      </c>
      <c r="C607" t="s">
        <v>1582</v>
      </c>
      <c r="D607" t="s">
        <v>1302</v>
      </c>
      <c r="E607" t="s">
        <v>1701</v>
      </c>
      <c r="F607" t="s">
        <v>1728</v>
      </c>
      <c r="G607" t="s">
        <v>1729</v>
      </c>
      <c r="H607" t="s">
        <v>424</v>
      </c>
      <c r="I607" t="s">
        <v>688</v>
      </c>
    </row>
    <row r="608" spans="1:9">
      <c r="A608">
        <v>62</v>
      </c>
      <c r="B608" t="s">
        <v>1730</v>
      </c>
      <c r="C608" t="s">
        <v>1731</v>
      </c>
      <c r="D608" t="s">
        <v>286</v>
      </c>
      <c r="E608" t="s">
        <v>1247</v>
      </c>
      <c r="F608" t="s">
        <v>992</v>
      </c>
      <c r="G608" t="s">
        <v>1732</v>
      </c>
      <c r="H608" t="s">
        <v>311</v>
      </c>
      <c r="I608" t="s">
        <v>804</v>
      </c>
    </row>
    <row r="609" spans="1:9">
      <c r="A609">
        <v>62</v>
      </c>
      <c r="B609" t="s">
        <v>1559</v>
      </c>
      <c r="C609" t="s">
        <v>1560</v>
      </c>
      <c r="D609" t="s">
        <v>300</v>
      </c>
      <c r="E609" t="s">
        <v>960</v>
      </c>
      <c r="F609" t="s">
        <v>1733</v>
      </c>
      <c r="G609" t="s">
        <v>1475</v>
      </c>
      <c r="H609" t="s">
        <v>311</v>
      </c>
      <c r="I609" t="s">
        <v>1658</v>
      </c>
    </row>
    <row r="610" spans="1:9">
      <c r="A610">
        <v>62</v>
      </c>
      <c r="B610" t="s">
        <v>1704</v>
      </c>
      <c r="C610" t="s">
        <v>1705</v>
      </c>
      <c r="D610" t="s">
        <v>356</v>
      </c>
      <c r="E610" t="s">
        <v>948</v>
      </c>
      <c r="F610" t="s">
        <v>830</v>
      </c>
      <c r="G610" t="s">
        <v>1734</v>
      </c>
      <c r="H610" t="s">
        <v>311</v>
      </c>
      <c r="I610" t="s">
        <v>1511</v>
      </c>
    </row>
    <row r="611" spans="1:9">
      <c r="A611">
        <v>62</v>
      </c>
      <c r="B611" t="s">
        <v>1735</v>
      </c>
      <c r="C611" t="s">
        <v>1736</v>
      </c>
      <c r="D611" t="s">
        <v>286</v>
      </c>
      <c r="E611" t="s">
        <v>1737</v>
      </c>
      <c r="F611" t="s">
        <v>813</v>
      </c>
      <c r="G611" t="s">
        <v>38</v>
      </c>
      <c r="H611" t="s">
        <v>311</v>
      </c>
      <c r="I611" t="s">
        <v>728</v>
      </c>
    </row>
    <row r="612" spans="1:9">
      <c r="A612">
        <v>62</v>
      </c>
      <c r="B612" t="s">
        <v>1626</v>
      </c>
      <c r="C612" t="s">
        <v>1627</v>
      </c>
      <c r="D612" t="s">
        <v>1302</v>
      </c>
      <c r="E612" t="s">
        <v>1718</v>
      </c>
      <c r="F612" t="s">
        <v>347</v>
      </c>
      <c r="G612" t="s">
        <v>1738</v>
      </c>
      <c r="H612" t="s">
        <v>424</v>
      </c>
      <c r="I612" t="s">
        <v>1220</v>
      </c>
    </row>
    <row r="613" spans="1:9">
      <c r="A613">
        <v>62</v>
      </c>
      <c r="B613" t="s">
        <v>1617</v>
      </c>
      <c r="C613" t="s">
        <v>1618</v>
      </c>
      <c r="D613" t="s">
        <v>293</v>
      </c>
      <c r="E613" t="s">
        <v>1714</v>
      </c>
      <c r="F613" t="s">
        <v>1739</v>
      </c>
      <c r="G613" t="s">
        <v>1740</v>
      </c>
      <c r="H613" t="s">
        <v>424</v>
      </c>
      <c r="I613" t="s">
        <v>1277</v>
      </c>
    </row>
    <row r="614" spans="1:9">
      <c r="A614">
        <v>62</v>
      </c>
      <c r="B614" t="s">
        <v>1585</v>
      </c>
      <c r="C614" t="s">
        <v>1586</v>
      </c>
      <c r="D614" t="s">
        <v>286</v>
      </c>
      <c r="E614" t="s">
        <v>1716</v>
      </c>
      <c r="F614" t="s">
        <v>602</v>
      </c>
      <c r="G614" t="s">
        <v>1678</v>
      </c>
      <c r="H614" t="s">
        <v>424</v>
      </c>
      <c r="I614" t="s">
        <v>731</v>
      </c>
    </row>
    <row r="615" spans="1:9">
      <c r="A615">
        <v>62</v>
      </c>
      <c r="B615" t="s">
        <v>1358</v>
      </c>
      <c r="C615" t="s">
        <v>1359</v>
      </c>
      <c r="D615" t="s">
        <v>293</v>
      </c>
      <c r="E615" t="s">
        <v>1722</v>
      </c>
      <c r="F615" t="s">
        <v>1741</v>
      </c>
      <c r="G615" t="s">
        <v>1742</v>
      </c>
      <c r="H615" t="s">
        <v>424</v>
      </c>
      <c r="I615" t="s">
        <v>1153</v>
      </c>
    </row>
    <row r="616" spans="1:9">
      <c r="A616">
        <v>62</v>
      </c>
      <c r="B616" t="s">
        <v>1743</v>
      </c>
      <c r="C616" t="s">
        <v>1744</v>
      </c>
      <c r="D616" t="s">
        <v>279</v>
      </c>
      <c r="E616" t="s">
        <v>1745</v>
      </c>
      <c r="F616" t="s">
        <v>1746</v>
      </c>
      <c r="G616" t="s">
        <v>1747</v>
      </c>
      <c r="H616" t="s">
        <v>424</v>
      </c>
      <c r="I616" t="s">
        <v>339</v>
      </c>
    </row>
    <row r="617" spans="1:9">
      <c r="A617">
        <v>62</v>
      </c>
      <c r="B617" t="s">
        <v>1748</v>
      </c>
      <c r="C617" t="s">
        <v>1749</v>
      </c>
      <c r="D617" t="s">
        <v>293</v>
      </c>
      <c r="E617" t="s">
        <v>1750</v>
      </c>
      <c r="F617" t="s">
        <v>1683</v>
      </c>
      <c r="G617" t="s">
        <v>1751</v>
      </c>
      <c r="H617" t="s">
        <v>424</v>
      </c>
      <c r="I617" t="s">
        <v>688</v>
      </c>
    </row>
    <row r="618" spans="1:9">
      <c r="A618">
        <v>63</v>
      </c>
      <c r="B618" t="s">
        <v>1730</v>
      </c>
      <c r="C618" t="s">
        <v>1731</v>
      </c>
      <c r="D618" t="s">
        <v>286</v>
      </c>
      <c r="E618" t="s">
        <v>992</v>
      </c>
      <c r="F618" t="s">
        <v>1752</v>
      </c>
      <c r="G618" t="s">
        <v>1753</v>
      </c>
      <c r="H618" t="s">
        <v>311</v>
      </c>
      <c r="I618" t="s">
        <v>804</v>
      </c>
    </row>
    <row r="619" spans="1:9">
      <c r="A619">
        <v>63</v>
      </c>
      <c r="B619" t="s">
        <v>1735</v>
      </c>
      <c r="C619" t="s">
        <v>1736</v>
      </c>
      <c r="D619" t="s">
        <v>286</v>
      </c>
      <c r="E619" t="s">
        <v>813</v>
      </c>
      <c r="F619" t="s">
        <v>1754</v>
      </c>
      <c r="G619" t="s">
        <v>1755</v>
      </c>
      <c r="H619" t="s">
        <v>311</v>
      </c>
      <c r="I619" t="s">
        <v>1658</v>
      </c>
    </row>
    <row r="620" spans="1:9">
      <c r="A620">
        <v>63</v>
      </c>
      <c r="B620" t="s">
        <v>1585</v>
      </c>
      <c r="C620" t="s">
        <v>1586</v>
      </c>
      <c r="D620" t="s">
        <v>286</v>
      </c>
      <c r="E620" t="s">
        <v>602</v>
      </c>
      <c r="F620" t="s">
        <v>540</v>
      </c>
      <c r="G620" t="s">
        <v>1673</v>
      </c>
      <c r="H620" t="s">
        <v>424</v>
      </c>
      <c r="I620" t="s">
        <v>1511</v>
      </c>
    </row>
    <row r="621" spans="1:9">
      <c r="A621">
        <v>63</v>
      </c>
      <c r="B621" t="s">
        <v>1617</v>
      </c>
      <c r="C621" t="s">
        <v>1618</v>
      </c>
      <c r="D621" t="s">
        <v>293</v>
      </c>
      <c r="E621" t="s">
        <v>1739</v>
      </c>
      <c r="F621" t="s">
        <v>741</v>
      </c>
      <c r="G621" t="s">
        <v>1756</v>
      </c>
      <c r="H621" t="s">
        <v>424</v>
      </c>
      <c r="I621" t="s">
        <v>728</v>
      </c>
    </row>
    <row r="622" spans="1:9">
      <c r="A622">
        <v>63</v>
      </c>
      <c r="B622" t="s">
        <v>1626</v>
      </c>
      <c r="C622" t="s">
        <v>1627</v>
      </c>
      <c r="D622" t="s">
        <v>1302</v>
      </c>
      <c r="E622" t="s">
        <v>347</v>
      </c>
      <c r="F622" t="s">
        <v>1607</v>
      </c>
      <c r="G622" t="s">
        <v>1757</v>
      </c>
      <c r="H622" t="s">
        <v>424</v>
      </c>
      <c r="I622" t="s">
        <v>1220</v>
      </c>
    </row>
    <row r="623" spans="1:9">
      <c r="A623">
        <v>63</v>
      </c>
      <c r="B623" t="s">
        <v>1559</v>
      </c>
      <c r="C623" t="s">
        <v>1560</v>
      </c>
      <c r="D623" t="s">
        <v>300</v>
      </c>
      <c r="E623" t="s">
        <v>1733</v>
      </c>
      <c r="F623" t="s">
        <v>1758</v>
      </c>
      <c r="G623" t="s">
        <v>1759</v>
      </c>
      <c r="H623" t="s">
        <v>424</v>
      </c>
      <c r="I623" t="s">
        <v>1277</v>
      </c>
    </row>
    <row r="624" spans="1:9">
      <c r="A624">
        <v>63</v>
      </c>
      <c r="B624" t="s">
        <v>1743</v>
      </c>
      <c r="C624" t="s">
        <v>1744</v>
      </c>
      <c r="D624" t="s">
        <v>279</v>
      </c>
      <c r="E624" t="s">
        <v>1746</v>
      </c>
      <c r="F624" t="s">
        <v>572</v>
      </c>
      <c r="G624" t="s">
        <v>1760</v>
      </c>
      <c r="H624" t="s">
        <v>424</v>
      </c>
      <c r="I624" t="s">
        <v>731</v>
      </c>
    </row>
    <row r="625" spans="1:9">
      <c r="A625">
        <v>63</v>
      </c>
      <c r="B625" t="s">
        <v>1358</v>
      </c>
      <c r="C625" t="s">
        <v>1359</v>
      </c>
      <c r="D625" t="s">
        <v>293</v>
      </c>
      <c r="E625" t="s">
        <v>1741</v>
      </c>
      <c r="F625" t="s">
        <v>1761</v>
      </c>
      <c r="G625" t="s">
        <v>1762</v>
      </c>
      <c r="H625" t="s">
        <v>424</v>
      </c>
      <c r="I625" t="s">
        <v>1153</v>
      </c>
    </row>
    <row r="626" spans="1:9">
      <c r="A626">
        <v>63</v>
      </c>
      <c r="B626" t="s">
        <v>1748</v>
      </c>
      <c r="C626" t="s">
        <v>1749</v>
      </c>
      <c r="D626" t="s">
        <v>293</v>
      </c>
      <c r="E626" t="s">
        <v>1683</v>
      </c>
      <c r="F626" t="s">
        <v>1199</v>
      </c>
      <c r="G626" t="s">
        <v>1763</v>
      </c>
      <c r="H626" t="s">
        <v>424</v>
      </c>
      <c r="I626" t="s">
        <v>1256</v>
      </c>
    </row>
    <row r="627" spans="1:9">
      <c r="A627">
        <v>63</v>
      </c>
      <c r="B627" t="s">
        <v>1513</v>
      </c>
      <c r="C627" t="s">
        <v>1514</v>
      </c>
      <c r="D627" t="s">
        <v>286</v>
      </c>
      <c r="E627" t="s">
        <v>1764</v>
      </c>
      <c r="F627" t="s">
        <v>841</v>
      </c>
      <c r="G627" t="s">
        <v>1765</v>
      </c>
      <c r="H627" t="s">
        <v>424</v>
      </c>
      <c r="I627" t="s">
        <v>688</v>
      </c>
    </row>
    <row r="628" spans="1:9">
      <c r="A628">
        <v>64</v>
      </c>
      <c r="B628" t="s">
        <v>1730</v>
      </c>
      <c r="C628" t="s">
        <v>1731</v>
      </c>
      <c r="D628" t="s">
        <v>286</v>
      </c>
      <c r="E628" t="s">
        <v>1752</v>
      </c>
      <c r="F628" t="s">
        <v>1758</v>
      </c>
      <c r="G628" t="s">
        <v>1766</v>
      </c>
      <c r="H628" t="s">
        <v>424</v>
      </c>
      <c r="I628" t="s">
        <v>804</v>
      </c>
    </row>
    <row r="629" spans="1:9">
      <c r="A629">
        <v>64</v>
      </c>
      <c r="B629" t="s">
        <v>1735</v>
      </c>
      <c r="C629" t="s">
        <v>1736</v>
      </c>
      <c r="D629" t="s">
        <v>286</v>
      </c>
      <c r="E629" t="s">
        <v>1754</v>
      </c>
      <c r="F629" t="s">
        <v>1767</v>
      </c>
      <c r="G629" t="s">
        <v>129</v>
      </c>
      <c r="H629" t="s">
        <v>424</v>
      </c>
      <c r="I629" t="s">
        <v>1658</v>
      </c>
    </row>
    <row r="630" spans="1:9">
      <c r="A630">
        <v>64</v>
      </c>
      <c r="B630" t="s">
        <v>1617</v>
      </c>
      <c r="C630" t="s">
        <v>1618</v>
      </c>
      <c r="D630" t="s">
        <v>293</v>
      </c>
      <c r="E630" t="s">
        <v>741</v>
      </c>
      <c r="F630" t="s">
        <v>674</v>
      </c>
      <c r="G630" t="s">
        <v>1768</v>
      </c>
      <c r="H630" t="s">
        <v>424</v>
      </c>
      <c r="I630" t="s">
        <v>1511</v>
      </c>
    </row>
    <row r="631" spans="1:9">
      <c r="A631">
        <v>64</v>
      </c>
      <c r="B631" t="s">
        <v>1585</v>
      </c>
      <c r="C631" t="s">
        <v>1586</v>
      </c>
      <c r="D631" t="s">
        <v>286</v>
      </c>
      <c r="E631" t="s">
        <v>540</v>
      </c>
      <c r="F631" t="s">
        <v>1769</v>
      </c>
      <c r="G631" t="s">
        <v>1770</v>
      </c>
      <c r="H631" t="s">
        <v>424</v>
      </c>
      <c r="I631" t="s">
        <v>728</v>
      </c>
    </row>
    <row r="632" spans="1:9">
      <c r="A632">
        <v>64</v>
      </c>
      <c r="B632" t="s">
        <v>1358</v>
      </c>
      <c r="C632" t="s">
        <v>1359</v>
      </c>
      <c r="D632" t="s">
        <v>293</v>
      </c>
      <c r="E632" t="s">
        <v>1761</v>
      </c>
      <c r="F632" t="s">
        <v>1771</v>
      </c>
      <c r="G632" t="s">
        <v>1772</v>
      </c>
      <c r="H632" t="s">
        <v>424</v>
      </c>
      <c r="I632" t="s">
        <v>1220</v>
      </c>
    </row>
    <row r="633" spans="1:9">
      <c r="A633">
        <v>64</v>
      </c>
      <c r="B633" t="s">
        <v>1559</v>
      </c>
      <c r="C633" t="s">
        <v>1560</v>
      </c>
      <c r="D633" t="s">
        <v>300</v>
      </c>
      <c r="E633" t="s">
        <v>1758</v>
      </c>
      <c r="F633" t="s">
        <v>1773</v>
      </c>
      <c r="G633" t="s">
        <v>1774</v>
      </c>
      <c r="H633" t="s">
        <v>424</v>
      </c>
      <c r="I633" t="s">
        <v>1348</v>
      </c>
    </row>
    <row r="634" spans="1:9">
      <c r="A634">
        <v>64</v>
      </c>
      <c r="B634" t="s">
        <v>1775</v>
      </c>
      <c r="C634" t="s">
        <v>1776</v>
      </c>
      <c r="D634" t="s">
        <v>428</v>
      </c>
      <c r="E634" t="s">
        <v>805</v>
      </c>
      <c r="F634" t="s">
        <v>1631</v>
      </c>
      <c r="G634" t="s">
        <v>1777</v>
      </c>
      <c r="H634" t="s">
        <v>424</v>
      </c>
      <c r="I634" t="s">
        <v>731</v>
      </c>
    </row>
    <row r="635" spans="1:9">
      <c r="A635">
        <v>64</v>
      </c>
      <c r="B635" t="s">
        <v>1626</v>
      </c>
      <c r="C635" t="s">
        <v>1627</v>
      </c>
      <c r="D635" t="s">
        <v>1302</v>
      </c>
      <c r="E635" t="s">
        <v>1607</v>
      </c>
      <c r="F635" t="s">
        <v>1238</v>
      </c>
      <c r="G635" t="s">
        <v>1778</v>
      </c>
      <c r="H635" t="s">
        <v>424</v>
      </c>
      <c r="I635" t="s">
        <v>1153</v>
      </c>
    </row>
    <row r="636" spans="1:9">
      <c r="A636">
        <v>64</v>
      </c>
      <c r="B636" t="s">
        <v>1779</v>
      </c>
      <c r="C636" t="s">
        <v>1780</v>
      </c>
      <c r="D636" t="s">
        <v>293</v>
      </c>
      <c r="E636" t="s">
        <v>1781</v>
      </c>
      <c r="F636" t="s">
        <v>1782</v>
      </c>
      <c r="G636" t="s">
        <v>1783</v>
      </c>
      <c r="H636" t="s">
        <v>424</v>
      </c>
      <c r="I636" t="s">
        <v>1256</v>
      </c>
    </row>
    <row r="637" spans="1:9">
      <c r="A637">
        <v>64</v>
      </c>
      <c r="B637" t="s">
        <v>1748</v>
      </c>
      <c r="C637" t="s">
        <v>1749</v>
      </c>
      <c r="D637" t="s">
        <v>293</v>
      </c>
      <c r="E637" t="s">
        <v>1199</v>
      </c>
      <c r="F637" t="s">
        <v>1784</v>
      </c>
      <c r="G637" t="s">
        <v>1785</v>
      </c>
      <c r="H637" t="s">
        <v>424</v>
      </c>
      <c r="I637" t="s">
        <v>688</v>
      </c>
    </row>
    <row r="638" spans="1:9">
      <c r="A638">
        <v>65</v>
      </c>
      <c r="B638" t="s">
        <v>1617</v>
      </c>
      <c r="C638" t="s">
        <v>1618</v>
      </c>
      <c r="D638" t="s">
        <v>293</v>
      </c>
      <c r="E638" t="s">
        <v>674</v>
      </c>
      <c r="F638" t="s">
        <v>1786</v>
      </c>
      <c r="G638" t="s">
        <v>1787</v>
      </c>
      <c r="H638" t="s">
        <v>424</v>
      </c>
      <c r="I638" t="s">
        <v>804</v>
      </c>
    </row>
    <row r="639" spans="1:9">
      <c r="A639">
        <v>65</v>
      </c>
      <c r="B639" t="s">
        <v>1585</v>
      </c>
      <c r="C639" t="s">
        <v>1586</v>
      </c>
      <c r="D639" t="s">
        <v>286</v>
      </c>
      <c r="E639" t="s">
        <v>1769</v>
      </c>
      <c r="F639" t="s">
        <v>1788</v>
      </c>
      <c r="G639" t="s">
        <v>1789</v>
      </c>
      <c r="H639" t="s">
        <v>424</v>
      </c>
      <c r="I639" t="s">
        <v>1658</v>
      </c>
    </row>
    <row r="640" spans="1:9">
      <c r="A640">
        <v>65</v>
      </c>
      <c r="B640" t="s">
        <v>1559</v>
      </c>
      <c r="C640" t="s">
        <v>1560</v>
      </c>
      <c r="D640" t="s">
        <v>300</v>
      </c>
      <c r="E640" t="s">
        <v>1773</v>
      </c>
      <c r="F640" t="s">
        <v>895</v>
      </c>
      <c r="G640" t="s">
        <v>1790</v>
      </c>
      <c r="H640" t="s">
        <v>424</v>
      </c>
      <c r="I640" t="s">
        <v>1791</v>
      </c>
    </row>
    <row r="641" spans="1:9">
      <c r="A641">
        <v>65</v>
      </c>
      <c r="B641" t="s">
        <v>1730</v>
      </c>
      <c r="C641" t="s">
        <v>1731</v>
      </c>
      <c r="D641" t="s">
        <v>286</v>
      </c>
      <c r="E641" t="s">
        <v>1758</v>
      </c>
      <c r="F641" t="s">
        <v>799</v>
      </c>
      <c r="G641" t="s">
        <v>1792</v>
      </c>
      <c r="H641" t="s">
        <v>424</v>
      </c>
      <c r="I641" t="s">
        <v>728</v>
      </c>
    </row>
    <row r="642" spans="1:9">
      <c r="A642">
        <v>65</v>
      </c>
      <c r="B642" t="s">
        <v>1775</v>
      </c>
      <c r="C642" t="s">
        <v>1776</v>
      </c>
      <c r="D642" t="s">
        <v>428</v>
      </c>
      <c r="E642" t="s">
        <v>1631</v>
      </c>
      <c r="F642" t="s">
        <v>1156</v>
      </c>
      <c r="G642" t="s">
        <v>1793</v>
      </c>
      <c r="H642" t="s">
        <v>424</v>
      </c>
      <c r="I642" t="s">
        <v>1220</v>
      </c>
    </row>
    <row r="643" spans="1:9">
      <c r="A643">
        <v>65</v>
      </c>
      <c r="B643" t="s">
        <v>1590</v>
      </c>
      <c r="C643" t="s">
        <v>1591</v>
      </c>
      <c r="D643" t="s">
        <v>286</v>
      </c>
      <c r="E643" t="s">
        <v>1794</v>
      </c>
      <c r="F643" t="s">
        <v>1034</v>
      </c>
      <c r="G643" t="s">
        <v>1795</v>
      </c>
      <c r="H643" t="s">
        <v>424</v>
      </c>
      <c r="I643" t="s">
        <v>1348</v>
      </c>
    </row>
    <row r="644" spans="1:9">
      <c r="A644">
        <v>65</v>
      </c>
      <c r="B644" t="s">
        <v>1358</v>
      </c>
      <c r="C644" t="s">
        <v>1359</v>
      </c>
      <c r="D644" t="s">
        <v>293</v>
      </c>
      <c r="E644" t="s">
        <v>1771</v>
      </c>
      <c r="F644" t="s">
        <v>1796</v>
      </c>
      <c r="G644" t="s">
        <v>1797</v>
      </c>
      <c r="H644" t="s">
        <v>424</v>
      </c>
      <c r="I644" t="s">
        <v>815</v>
      </c>
    </row>
    <row r="645" spans="1:9">
      <c r="A645">
        <v>65</v>
      </c>
      <c r="B645" t="s">
        <v>1798</v>
      </c>
      <c r="C645" t="s">
        <v>1799</v>
      </c>
      <c r="D645" t="s">
        <v>300</v>
      </c>
      <c r="E645" t="s">
        <v>1800</v>
      </c>
      <c r="F645" t="s">
        <v>1005</v>
      </c>
      <c r="G645" t="s">
        <v>1801</v>
      </c>
      <c r="H645" t="s">
        <v>424</v>
      </c>
      <c r="I645" t="s">
        <v>1153</v>
      </c>
    </row>
    <row r="646" spans="1:9">
      <c r="A646">
        <v>65</v>
      </c>
      <c r="B646" t="s">
        <v>1735</v>
      </c>
      <c r="C646" t="s">
        <v>1736</v>
      </c>
      <c r="D646" t="s">
        <v>286</v>
      </c>
      <c r="E646" t="s">
        <v>1767</v>
      </c>
      <c r="F646" t="s">
        <v>1637</v>
      </c>
      <c r="G646" t="s">
        <v>1802</v>
      </c>
      <c r="H646" t="s">
        <v>424</v>
      </c>
      <c r="I646" t="s">
        <v>1256</v>
      </c>
    </row>
    <row r="647" spans="1:9">
      <c r="A647">
        <v>65</v>
      </c>
      <c r="B647" t="s">
        <v>1803</v>
      </c>
      <c r="C647" t="s">
        <v>1804</v>
      </c>
      <c r="D647" t="s">
        <v>428</v>
      </c>
      <c r="E647" t="s">
        <v>1805</v>
      </c>
      <c r="F647" t="s">
        <v>931</v>
      </c>
      <c r="G647" t="s">
        <v>1623</v>
      </c>
      <c r="H647" t="s">
        <v>424</v>
      </c>
      <c r="I647" t="s">
        <v>786</v>
      </c>
    </row>
    <row r="648" spans="1:9">
      <c r="A648">
        <v>66</v>
      </c>
      <c r="B648" t="s">
        <v>1775</v>
      </c>
      <c r="C648" t="s">
        <v>1776</v>
      </c>
      <c r="D648" t="s">
        <v>428</v>
      </c>
      <c r="E648" t="s">
        <v>1156</v>
      </c>
      <c r="F648" t="s">
        <v>1156</v>
      </c>
      <c r="G648" t="s">
        <v>1298</v>
      </c>
      <c r="H648" t="s">
        <v>311</v>
      </c>
      <c r="I648" t="s">
        <v>804</v>
      </c>
    </row>
    <row r="649" spans="1:9">
      <c r="A649">
        <v>66</v>
      </c>
      <c r="B649" t="s">
        <v>1617</v>
      </c>
      <c r="C649" t="s">
        <v>1618</v>
      </c>
      <c r="D649" t="s">
        <v>293</v>
      </c>
      <c r="E649" t="s">
        <v>1786</v>
      </c>
      <c r="F649" t="s">
        <v>1158</v>
      </c>
      <c r="G649" t="s">
        <v>1806</v>
      </c>
      <c r="H649" t="s">
        <v>311</v>
      </c>
      <c r="I649" t="s">
        <v>1658</v>
      </c>
    </row>
    <row r="650" spans="1:9">
      <c r="A650">
        <v>66</v>
      </c>
      <c r="B650" t="s">
        <v>1585</v>
      </c>
      <c r="C650" t="s">
        <v>1586</v>
      </c>
      <c r="D650" t="s">
        <v>286</v>
      </c>
      <c r="E650" t="s">
        <v>1788</v>
      </c>
      <c r="F650" t="s">
        <v>1807</v>
      </c>
      <c r="G650" t="s">
        <v>1265</v>
      </c>
      <c r="H650" t="s">
        <v>424</v>
      </c>
      <c r="I650" t="s">
        <v>1791</v>
      </c>
    </row>
    <row r="651" spans="1:9">
      <c r="A651">
        <v>66</v>
      </c>
      <c r="B651" t="s">
        <v>1730</v>
      </c>
      <c r="C651" t="s">
        <v>1731</v>
      </c>
      <c r="D651" t="s">
        <v>286</v>
      </c>
      <c r="E651" t="s">
        <v>799</v>
      </c>
      <c r="F651" t="s">
        <v>1058</v>
      </c>
      <c r="G651" t="s">
        <v>1808</v>
      </c>
      <c r="H651" t="s">
        <v>424</v>
      </c>
      <c r="I651" t="s">
        <v>728</v>
      </c>
    </row>
    <row r="652" spans="1:9">
      <c r="A652">
        <v>66</v>
      </c>
      <c r="B652" t="s">
        <v>1590</v>
      </c>
      <c r="C652" t="s">
        <v>1591</v>
      </c>
      <c r="D652" t="s">
        <v>286</v>
      </c>
      <c r="E652" t="s">
        <v>1034</v>
      </c>
      <c r="F652" t="s">
        <v>696</v>
      </c>
      <c r="G652" t="s">
        <v>1809</v>
      </c>
      <c r="H652" t="s">
        <v>424</v>
      </c>
      <c r="I652" t="s">
        <v>1220</v>
      </c>
    </row>
    <row r="653" spans="1:9">
      <c r="A653">
        <v>66</v>
      </c>
      <c r="B653" t="s">
        <v>1798</v>
      </c>
      <c r="C653" t="s">
        <v>1799</v>
      </c>
      <c r="D653" t="s">
        <v>300</v>
      </c>
      <c r="E653" t="s">
        <v>1005</v>
      </c>
      <c r="F653" t="s">
        <v>1810</v>
      </c>
      <c r="G653" t="s">
        <v>1811</v>
      </c>
      <c r="H653" t="s">
        <v>424</v>
      </c>
      <c r="I653" t="s">
        <v>1348</v>
      </c>
    </row>
    <row r="654" spans="1:9">
      <c r="A654">
        <v>66</v>
      </c>
      <c r="B654" t="s">
        <v>1812</v>
      </c>
      <c r="C654" t="s">
        <v>1813</v>
      </c>
      <c r="D654" t="s">
        <v>300</v>
      </c>
      <c r="E654" t="s">
        <v>1814</v>
      </c>
      <c r="F654" t="s">
        <v>1266</v>
      </c>
      <c r="G654" t="s">
        <v>1122</v>
      </c>
      <c r="H654" t="s">
        <v>424</v>
      </c>
      <c r="I654" t="s">
        <v>815</v>
      </c>
    </row>
    <row r="655" spans="1:9">
      <c r="A655">
        <v>66</v>
      </c>
      <c r="B655" t="s">
        <v>1358</v>
      </c>
      <c r="C655" t="s">
        <v>1359</v>
      </c>
      <c r="D655" t="s">
        <v>293</v>
      </c>
      <c r="E655" t="s">
        <v>1796</v>
      </c>
      <c r="F655" t="s">
        <v>1815</v>
      </c>
      <c r="G655" t="s">
        <v>1816</v>
      </c>
      <c r="H655" t="s">
        <v>424</v>
      </c>
      <c r="I655" t="s">
        <v>276</v>
      </c>
    </row>
    <row r="656" spans="1:9">
      <c r="A656">
        <v>66</v>
      </c>
      <c r="B656" t="s">
        <v>1817</v>
      </c>
      <c r="C656" t="s">
        <v>1818</v>
      </c>
      <c r="D656" t="s">
        <v>428</v>
      </c>
      <c r="E656" t="s">
        <v>1819</v>
      </c>
      <c r="F656" t="s">
        <v>1820</v>
      </c>
      <c r="G656" t="s">
        <v>231</v>
      </c>
      <c r="H656" t="s">
        <v>424</v>
      </c>
      <c r="I656" t="s">
        <v>1256</v>
      </c>
    </row>
    <row r="657" spans="1:9">
      <c r="A657">
        <v>66</v>
      </c>
      <c r="B657" t="s">
        <v>1687</v>
      </c>
      <c r="C657" t="s">
        <v>1688</v>
      </c>
      <c r="D657" t="s">
        <v>366</v>
      </c>
      <c r="E657" t="s">
        <v>1821</v>
      </c>
      <c r="F657" t="s">
        <v>1822</v>
      </c>
      <c r="G657" t="s">
        <v>1823</v>
      </c>
      <c r="H657" t="s">
        <v>424</v>
      </c>
      <c r="I657" t="s">
        <v>786</v>
      </c>
    </row>
    <row r="658" spans="1:9">
      <c r="A658">
        <v>67</v>
      </c>
      <c r="B658" t="s">
        <v>1824</v>
      </c>
      <c r="C658" t="s">
        <v>1825</v>
      </c>
      <c r="D658" t="s">
        <v>286</v>
      </c>
      <c r="E658" t="s">
        <v>738</v>
      </c>
      <c r="F658" t="s">
        <v>1583</v>
      </c>
      <c r="G658" t="s">
        <v>1826</v>
      </c>
      <c r="H658" t="s">
        <v>311</v>
      </c>
      <c r="I658" t="s">
        <v>804</v>
      </c>
    </row>
    <row r="659" spans="1:9">
      <c r="A659">
        <v>67</v>
      </c>
      <c r="B659" t="s">
        <v>1617</v>
      </c>
      <c r="C659" t="s">
        <v>1618</v>
      </c>
      <c r="D659" t="s">
        <v>293</v>
      </c>
      <c r="E659" t="s">
        <v>1158</v>
      </c>
      <c r="F659" t="s">
        <v>1827</v>
      </c>
      <c r="G659" t="s">
        <v>1828</v>
      </c>
      <c r="H659" t="s">
        <v>311</v>
      </c>
      <c r="I659" t="s">
        <v>1658</v>
      </c>
    </row>
    <row r="660" spans="1:9">
      <c r="A660">
        <v>67</v>
      </c>
      <c r="B660" t="s">
        <v>1829</v>
      </c>
      <c r="C660" t="s">
        <v>1830</v>
      </c>
      <c r="D660" t="s">
        <v>381</v>
      </c>
      <c r="E660" t="s">
        <v>1831</v>
      </c>
      <c r="F660" t="s">
        <v>1832</v>
      </c>
      <c r="G660" t="s">
        <v>1833</v>
      </c>
      <c r="H660" t="s">
        <v>424</v>
      </c>
      <c r="I660" t="s">
        <v>1791</v>
      </c>
    </row>
    <row r="661" spans="1:9">
      <c r="A661">
        <v>67</v>
      </c>
      <c r="B661" t="s">
        <v>1358</v>
      </c>
      <c r="C661" t="s">
        <v>1359</v>
      </c>
      <c r="D661" t="s">
        <v>293</v>
      </c>
      <c r="E661" t="s">
        <v>1815</v>
      </c>
      <c r="F661" t="s">
        <v>1834</v>
      </c>
      <c r="G661" t="s">
        <v>1835</v>
      </c>
      <c r="H661" t="s">
        <v>424</v>
      </c>
      <c r="I661" t="s">
        <v>728</v>
      </c>
    </row>
    <row r="662" spans="1:9">
      <c r="A662">
        <v>67</v>
      </c>
      <c r="B662" t="s">
        <v>1798</v>
      </c>
      <c r="C662" t="s">
        <v>1799</v>
      </c>
      <c r="D662" t="s">
        <v>300</v>
      </c>
      <c r="E662" t="s">
        <v>1810</v>
      </c>
      <c r="F662" t="s">
        <v>1005</v>
      </c>
      <c r="G662" t="s">
        <v>1836</v>
      </c>
      <c r="H662" t="s">
        <v>424</v>
      </c>
      <c r="I662" t="s">
        <v>1220</v>
      </c>
    </row>
    <row r="663" spans="1:9">
      <c r="A663">
        <v>67</v>
      </c>
      <c r="B663" t="s">
        <v>1817</v>
      </c>
      <c r="C663" t="s">
        <v>1818</v>
      </c>
      <c r="D663" t="s">
        <v>428</v>
      </c>
      <c r="E663" t="s">
        <v>1820</v>
      </c>
      <c r="F663" t="s">
        <v>1837</v>
      </c>
      <c r="G663" t="s">
        <v>1838</v>
      </c>
      <c r="H663" t="s">
        <v>424</v>
      </c>
      <c r="I663" t="s">
        <v>1348</v>
      </c>
    </row>
    <row r="664" spans="1:9">
      <c r="A664">
        <v>67</v>
      </c>
      <c r="B664" t="s">
        <v>1775</v>
      </c>
      <c r="C664" t="s">
        <v>1776</v>
      </c>
      <c r="D664" t="s">
        <v>428</v>
      </c>
      <c r="E664" t="s">
        <v>1156</v>
      </c>
      <c r="F664" t="s">
        <v>1839</v>
      </c>
      <c r="G664" t="s">
        <v>1840</v>
      </c>
      <c r="H664" t="s">
        <v>424</v>
      </c>
      <c r="I664" t="s">
        <v>815</v>
      </c>
    </row>
    <row r="665" spans="1:9">
      <c r="A665">
        <v>67</v>
      </c>
      <c r="B665" t="s">
        <v>1585</v>
      </c>
      <c r="C665" t="s">
        <v>1586</v>
      </c>
      <c r="D665" t="s">
        <v>286</v>
      </c>
      <c r="E665" t="s">
        <v>1807</v>
      </c>
      <c r="F665" t="s">
        <v>1758</v>
      </c>
      <c r="G665" t="s">
        <v>1841</v>
      </c>
      <c r="H665" t="s">
        <v>424</v>
      </c>
      <c r="I665" t="s">
        <v>276</v>
      </c>
    </row>
    <row r="666" spans="1:9">
      <c r="A666">
        <v>67</v>
      </c>
      <c r="B666" t="s">
        <v>1590</v>
      </c>
      <c r="C666" t="s">
        <v>1591</v>
      </c>
      <c r="D666" t="s">
        <v>286</v>
      </c>
      <c r="E666" t="s">
        <v>696</v>
      </c>
      <c r="F666" t="s">
        <v>987</v>
      </c>
      <c r="G666" t="s">
        <v>1842</v>
      </c>
      <c r="H666" t="s">
        <v>424</v>
      </c>
      <c r="I666" t="s">
        <v>660</v>
      </c>
    </row>
    <row r="667" spans="1:9">
      <c r="A667">
        <v>67</v>
      </c>
      <c r="B667" t="s">
        <v>1730</v>
      </c>
      <c r="C667" t="s">
        <v>1731</v>
      </c>
      <c r="D667" t="s">
        <v>286</v>
      </c>
      <c r="E667" t="s">
        <v>1058</v>
      </c>
      <c r="F667" t="s">
        <v>1689</v>
      </c>
      <c r="G667" t="s">
        <v>1843</v>
      </c>
      <c r="H667" t="s">
        <v>424</v>
      </c>
      <c r="I667" t="s">
        <v>786</v>
      </c>
    </row>
    <row r="668" spans="1:9">
      <c r="A668">
        <v>68</v>
      </c>
      <c r="B668" t="s">
        <v>1617</v>
      </c>
      <c r="C668" t="s">
        <v>1618</v>
      </c>
      <c r="D668" t="s">
        <v>293</v>
      </c>
      <c r="E668" t="s">
        <v>1827</v>
      </c>
      <c r="F668" t="s">
        <v>1844</v>
      </c>
      <c r="G668" t="s">
        <v>1203</v>
      </c>
      <c r="H668" t="s">
        <v>311</v>
      </c>
      <c r="I668" t="s">
        <v>804</v>
      </c>
    </row>
    <row r="669" spans="1:9">
      <c r="A669">
        <v>68</v>
      </c>
      <c r="B669" t="s">
        <v>1730</v>
      </c>
      <c r="C669" t="s">
        <v>1731</v>
      </c>
      <c r="D669" t="s">
        <v>286</v>
      </c>
      <c r="E669" t="s">
        <v>1689</v>
      </c>
      <c r="F669" t="s">
        <v>1620</v>
      </c>
      <c r="G669" t="s">
        <v>1845</v>
      </c>
      <c r="H669" t="s">
        <v>424</v>
      </c>
      <c r="I669" t="s">
        <v>1658</v>
      </c>
    </row>
    <row r="670" spans="1:9">
      <c r="A670">
        <v>68</v>
      </c>
      <c r="B670" t="s">
        <v>1817</v>
      </c>
      <c r="C670" t="s">
        <v>1818</v>
      </c>
      <c r="D670" t="s">
        <v>428</v>
      </c>
      <c r="E670" t="s">
        <v>1837</v>
      </c>
      <c r="F670" t="s">
        <v>1846</v>
      </c>
      <c r="G670" t="s">
        <v>1847</v>
      </c>
      <c r="H670" t="s">
        <v>424</v>
      </c>
      <c r="I670" t="s">
        <v>1791</v>
      </c>
    </row>
    <row r="671" spans="1:9">
      <c r="A671">
        <v>68</v>
      </c>
      <c r="B671" t="s">
        <v>1829</v>
      </c>
      <c r="C671" t="s">
        <v>1830</v>
      </c>
      <c r="D671" t="s">
        <v>381</v>
      </c>
      <c r="E671" t="s">
        <v>1832</v>
      </c>
      <c r="F671" t="s">
        <v>1848</v>
      </c>
      <c r="G671" t="s">
        <v>1849</v>
      </c>
      <c r="H671" t="s">
        <v>424</v>
      </c>
      <c r="I671" t="s">
        <v>1090</v>
      </c>
    </row>
    <row r="672" spans="1:9">
      <c r="A672">
        <v>68</v>
      </c>
      <c r="B672" t="s">
        <v>1824</v>
      </c>
      <c r="C672" t="s">
        <v>1825</v>
      </c>
      <c r="D672" t="s">
        <v>286</v>
      </c>
      <c r="E672" t="s">
        <v>1583</v>
      </c>
      <c r="F672" t="s">
        <v>1807</v>
      </c>
      <c r="G672" t="s">
        <v>1850</v>
      </c>
      <c r="H672" t="s">
        <v>424</v>
      </c>
      <c r="I672" t="s">
        <v>1220</v>
      </c>
    </row>
    <row r="673" spans="1:9">
      <c r="A673">
        <v>68</v>
      </c>
      <c r="B673" t="s">
        <v>1851</v>
      </c>
      <c r="C673" t="s">
        <v>1852</v>
      </c>
      <c r="D673" t="s">
        <v>381</v>
      </c>
      <c r="E673" t="s">
        <v>1594</v>
      </c>
      <c r="F673" t="s">
        <v>1216</v>
      </c>
      <c r="G673" t="s">
        <v>1853</v>
      </c>
      <c r="H673" t="s">
        <v>424</v>
      </c>
      <c r="I673" t="s">
        <v>1348</v>
      </c>
    </row>
    <row r="674" spans="1:9">
      <c r="A674">
        <v>68</v>
      </c>
      <c r="B674" t="s">
        <v>1358</v>
      </c>
      <c r="C674" t="s">
        <v>1359</v>
      </c>
      <c r="D674" t="s">
        <v>293</v>
      </c>
      <c r="E674" t="s">
        <v>1834</v>
      </c>
      <c r="F674" t="s">
        <v>1854</v>
      </c>
      <c r="G674" t="s">
        <v>1855</v>
      </c>
      <c r="H674" t="s">
        <v>424</v>
      </c>
      <c r="I674" t="s">
        <v>815</v>
      </c>
    </row>
    <row r="675" spans="1:9">
      <c r="A675">
        <v>68</v>
      </c>
      <c r="B675" t="s">
        <v>1585</v>
      </c>
      <c r="C675" t="s">
        <v>1586</v>
      </c>
      <c r="D675" t="s">
        <v>286</v>
      </c>
      <c r="E675" t="s">
        <v>1758</v>
      </c>
      <c r="F675" t="s">
        <v>1529</v>
      </c>
      <c r="G675" t="s">
        <v>1856</v>
      </c>
      <c r="H675" t="s">
        <v>424</v>
      </c>
      <c r="I675" t="s">
        <v>276</v>
      </c>
    </row>
    <row r="676" spans="1:9">
      <c r="A676">
        <v>68</v>
      </c>
      <c r="B676" t="s">
        <v>1735</v>
      </c>
      <c r="C676" t="s">
        <v>1736</v>
      </c>
      <c r="D676" t="s">
        <v>286</v>
      </c>
      <c r="E676" t="s">
        <v>1857</v>
      </c>
      <c r="F676" t="s">
        <v>1858</v>
      </c>
      <c r="G676" t="s">
        <v>1859</v>
      </c>
      <c r="H676" t="s">
        <v>424</v>
      </c>
      <c r="I676" t="s">
        <v>660</v>
      </c>
    </row>
    <row r="677" spans="1:9">
      <c r="A677">
        <v>68</v>
      </c>
      <c r="B677" t="s">
        <v>1687</v>
      </c>
      <c r="C677" t="s">
        <v>1688</v>
      </c>
      <c r="D677" t="s">
        <v>366</v>
      </c>
      <c r="E677" t="s">
        <v>1860</v>
      </c>
      <c r="F677" t="s">
        <v>789</v>
      </c>
      <c r="G677" t="s">
        <v>1861</v>
      </c>
      <c r="H677" t="s">
        <v>424</v>
      </c>
      <c r="I677" t="s">
        <v>1097</v>
      </c>
    </row>
    <row r="678" spans="1:9">
      <c r="A678">
        <v>69</v>
      </c>
      <c r="B678" t="s">
        <v>1829</v>
      </c>
      <c r="C678" t="s">
        <v>1830</v>
      </c>
      <c r="D678" t="s">
        <v>381</v>
      </c>
      <c r="E678" t="s">
        <v>1848</v>
      </c>
      <c r="F678" t="s">
        <v>1862</v>
      </c>
      <c r="G678" t="s">
        <v>1863</v>
      </c>
      <c r="H678" t="s">
        <v>424</v>
      </c>
      <c r="I678" t="s">
        <v>804</v>
      </c>
    </row>
    <row r="679" spans="1:9">
      <c r="A679">
        <v>69</v>
      </c>
      <c r="B679" t="s">
        <v>1730</v>
      </c>
      <c r="C679" t="s">
        <v>1731</v>
      </c>
      <c r="D679" t="s">
        <v>286</v>
      </c>
      <c r="E679" t="s">
        <v>1620</v>
      </c>
      <c r="F679" t="s">
        <v>1864</v>
      </c>
      <c r="G679" t="s">
        <v>1865</v>
      </c>
      <c r="H679" t="s">
        <v>424</v>
      </c>
      <c r="I679" t="s">
        <v>1658</v>
      </c>
    </row>
    <row r="680" spans="1:9">
      <c r="A680">
        <v>69</v>
      </c>
      <c r="B680" t="s">
        <v>1617</v>
      </c>
      <c r="C680" t="s">
        <v>1618</v>
      </c>
      <c r="D680" t="s">
        <v>293</v>
      </c>
      <c r="E680" t="s">
        <v>1844</v>
      </c>
      <c r="F680" t="s">
        <v>1866</v>
      </c>
      <c r="G680" t="s">
        <v>1867</v>
      </c>
      <c r="H680" t="s">
        <v>424</v>
      </c>
      <c r="I680" t="s">
        <v>1791</v>
      </c>
    </row>
    <row r="681" spans="1:9">
      <c r="A681">
        <v>69</v>
      </c>
      <c r="B681" t="s">
        <v>1812</v>
      </c>
      <c r="C681" t="s">
        <v>1813</v>
      </c>
      <c r="D681" t="s">
        <v>300</v>
      </c>
      <c r="E681" t="s">
        <v>1534</v>
      </c>
      <c r="F681" t="s">
        <v>1868</v>
      </c>
      <c r="G681" t="s">
        <v>1869</v>
      </c>
      <c r="H681" t="s">
        <v>424</v>
      </c>
      <c r="I681" t="s">
        <v>1090</v>
      </c>
    </row>
    <row r="682" spans="1:9">
      <c r="A682">
        <v>69</v>
      </c>
      <c r="B682" t="s">
        <v>1735</v>
      </c>
      <c r="C682" t="s">
        <v>1736</v>
      </c>
      <c r="D682" t="s">
        <v>286</v>
      </c>
      <c r="E682" t="s">
        <v>1858</v>
      </c>
      <c r="F682" t="s">
        <v>1870</v>
      </c>
      <c r="G682" t="s">
        <v>1871</v>
      </c>
      <c r="H682" t="s">
        <v>424</v>
      </c>
      <c r="I682" t="s">
        <v>1320</v>
      </c>
    </row>
    <row r="683" spans="1:9">
      <c r="A683">
        <v>69</v>
      </c>
      <c r="B683" t="s">
        <v>1872</v>
      </c>
      <c r="C683" t="s">
        <v>1873</v>
      </c>
      <c r="D683" t="s">
        <v>286</v>
      </c>
      <c r="E683" t="s">
        <v>340</v>
      </c>
      <c r="F683" t="s">
        <v>1874</v>
      </c>
      <c r="G683" t="s">
        <v>1875</v>
      </c>
      <c r="H683" t="s">
        <v>424</v>
      </c>
      <c r="I683" t="s">
        <v>1348</v>
      </c>
    </row>
    <row r="684" spans="1:9">
      <c r="A684">
        <v>69</v>
      </c>
      <c r="B684" t="s">
        <v>1358</v>
      </c>
      <c r="C684" t="s">
        <v>1359</v>
      </c>
      <c r="D684" t="s">
        <v>293</v>
      </c>
      <c r="E684" t="s">
        <v>1854</v>
      </c>
      <c r="F684" t="s">
        <v>1722</v>
      </c>
      <c r="G684" t="s">
        <v>1876</v>
      </c>
      <c r="H684" t="s">
        <v>424</v>
      </c>
      <c r="I684" t="s">
        <v>815</v>
      </c>
    </row>
    <row r="685" spans="1:9">
      <c r="A685">
        <v>69</v>
      </c>
      <c r="B685" t="s">
        <v>1268</v>
      </c>
      <c r="C685" t="s">
        <v>1269</v>
      </c>
      <c r="D685" t="s">
        <v>322</v>
      </c>
      <c r="E685" t="s">
        <v>487</v>
      </c>
      <c r="F685" t="s">
        <v>855</v>
      </c>
      <c r="G685" t="s">
        <v>1877</v>
      </c>
      <c r="H685" t="s">
        <v>424</v>
      </c>
      <c r="I685" t="s">
        <v>276</v>
      </c>
    </row>
    <row r="686" spans="1:9">
      <c r="A686">
        <v>69</v>
      </c>
      <c r="B686" t="s">
        <v>1824</v>
      </c>
      <c r="C686" t="s">
        <v>1825</v>
      </c>
      <c r="D686" t="s">
        <v>286</v>
      </c>
      <c r="E686" t="s">
        <v>1807</v>
      </c>
      <c r="F686" t="s">
        <v>1270</v>
      </c>
      <c r="G686" t="s">
        <v>1765</v>
      </c>
      <c r="H686" t="s">
        <v>424</v>
      </c>
      <c r="I686" t="s">
        <v>660</v>
      </c>
    </row>
    <row r="687" spans="1:9">
      <c r="A687">
        <v>69</v>
      </c>
      <c r="B687" t="s">
        <v>1798</v>
      </c>
      <c r="C687" t="s">
        <v>1799</v>
      </c>
      <c r="D687" t="s">
        <v>300</v>
      </c>
      <c r="E687" t="s">
        <v>1878</v>
      </c>
      <c r="F687" t="s">
        <v>1879</v>
      </c>
      <c r="G687" t="s">
        <v>1880</v>
      </c>
      <c r="H687" t="s">
        <v>424</v>
      </c>
      <c r="I687" t="s">
        <v>1097</v>
      </c>
    </row>
    <row r="688" spans="1:9">
      <c r="A688">
        <v>70</v>
      </c>
      <c r="B688" t="s">
        <v>1730</v>
      </c>
      <c r="C688" t="s">
        <v>1731</v>
      </c>
      <c r="D688" t="s">
        <v>286</v>
      </c>
      <c r="E688" t="s">
        <v>1864</v>
      </c>
      <c r="F688" t="s">
        <v>1794</v>
      </c>
      <c r="G688" t="s">
        <v>1881</v>
      </c>
      <c r="H688" t="s">
        <v>424</v>
      </c>
      <c r="I688" t="s">
        <v>804</v>
      </c>
    </row>
    <row r="689" spans="1:9">
      <c r="A689">
        <v>70</v>
      </c>
      <c r="B689" t="s">
        <v>1617</v>
      </c>
      <c r="C689" t="s">
        <v>1618</v>
      </c>
      <c r="D689" t="s">
        <v>293</v>
      </c>
      <c r="E689" t="s">
        <v>1866</v>
      </c>
      <c r="F689" t="s">
        <v>1330</v>
      </c>
      <c r="G689" t="s">
        <v>1882</v>
      </c>
      <c r="H689" t="s">
        <v>424</v>
      </c>
      <c r="I689" t="s">
        <v>1658</v>
      </c>
    </row>
    <row r="690" spans="1:9">
      <c r="A690">
        <v>70</v>
      </c>
      <c r="B690" t="s">
        <v>1812</v>
      </c>
      <c r="C690" t="s">
        <v>1813</v>
      </c>
      <c r="D690" t="s">
        <v>300</v>
      </c>
      <c r="E690" t="s">
        <v>1868</v>
      </c>
      <c r="F690" t="s">
        <v>1365</v>
      </c>
      <c r="G690" t="s">
        <v>1883</v>
      </c>
      <c r="H690" t="s">
        <v>424</v>
      </c>
      <c r="I690" t="s">
        <v>1791</v>
      </c>
    </row>
    <row r="691" spans="1:9">
      <c r="A691">
        <v>70</v>
      </c>
      <c r="B691" t="s">
        <v>1358</v>
      </c>
      <c r="C691" t="s">
        <v>1359</v>
      </c>
      <c r="D691" t="s">
        <v>293</v>
      </c>
      <c r="E691" t="s">
        <v>1722</v>
      </c>
      <c r="F691" t="s">
        <v>1884</v>
      </c>
      <c r="G691" t="s">
        <v>1885</v>
      </c>
      <c r="H691" t="s">
        <v>424</v>
      </c>
      <c r="I691" t="s">
        <v>1090</v>
      </c>
    </row>
    <row r="692" spans="1:9">
      <c r="A692">
        <v>70</v>
      </c>
      <c r="B692" t="s">
        <v>1743</v>
      </c>
      <c r="C692" t="s">
        <v>1744</v>
      </c>
      <c r="D692" t="s">
        <v>279</v>
      </c>
      <c r="E692" t="s">
        <v>1561</v>
      </c>
      <c r="F692" t="s">
        <v>1886</v>
      </c>
      <c r="G692" t="s">
        <v>1887</v>
      </c>
      <c r="H692" t="s">
        <v>424</v>
      </c>
      <c r="I692" t="s">
        <v>1320</v>
      </c>
    </row>
    <row r="693" spans="1:9">
      <c r="A693">
        <v>70</v>
      </c>
      <c r="B693" t="s">
        <v>1748</v>
      </c>
      <c r="C693" t="s">
        <v>1749</v>
      </c>
      <c r="D693" t="s">
        <v>293</v>
      </c>
      <c r="E693" t="s">
        <v>1827</v>
      </c>
      <c r="F693" t="s">
        <v>825</v>
      </c>
      <c r="G693" t="s">
        <v>174</v>
      </c>
      <c r="H693" t="s">
        <v>424</v>
      </c>
      <c r="I693" t="s">
        <v>571</v>
      </c>
    </row>
    <row r="694" spans="1:9">
      <c r="A694">
        <v>70</v>
      </c>
      <c r="B694" t="s">
        <v>1824</v>
      </c>
      <c r="C694" t="s">
        <v>1825</v>
      </c>
      <c r="D694" t="s">
        <v>286</v>
      </c>
      <c r="E694" t="s">
        <v>1270</v>
      </c>
      <c r="F694" t="s">
        <v>1483</v>
      </c>
      <c r="G694" t="s">
        <v>1888</v>
      </c>
      <c r="H694" t="s">
        <v>424</v>
      </c>
      <c r="I694" t="s">
        <v>815</v>
      </c>
    </row>
    <row r="695" spans="1:9">
      <c r="A695">
        <v>70</v>
      </c>
      <c r="B695" t="s">
        <v>1798</v>
      </c>
      <c r="C695" t="s">
        <v>1799</v>
      </c>
      <c r="D695" t="s">
        <v>300</v>
      </c>
      <c r="E695" t="s">
        <v>1879</v>
      </c>
      <c r="F695" t="s">
        <v>1879</v>
      </c>
      <c r="G695" t="s">
        <v>5</v>
      </c>
      <c r="H695" t="s">
        <v>424</v>
      </c>
      <c r="I695" t="s">
        <v>276</v>
      </c>
    </row>
    <row r="696" spans="1:9">
      <c r="A696">
        <v>70</v>
      </c>
      <c r="B696" t="s">
        <v>1344</v>
      </c>
      <c r="C696" t="s">
        <v>1345</v>
      </c>
      <c r="D696" t="s">
        <v>293</v>
      </c>
      <c r="E696" t="s">
        <v>1889</v>
      </c>
      <c r="F696" t="s">
        <v>1890</v>
      </c>
      <c r="G696" t="s">
        <v>1891</v>
      </c>
      <c r="H696" t="s">
        <v>424</v>
      </c>
      <c r="I696" t="s">
        <v>660</v>
      </c>
    </row>
    <row r="697" spans="1:9">
      <c r="A697">
        <v>70</v>
      </c>
      <c r="B697" t="s">
        <v>1892</v>
      </c>
      <c r="C697" t="s">
        <v>1893</v>
      </c>
      <c r="D697" t="s">
        <v>286</v>
      </c>
      <c r="E697" t="s">
        <v>1047</v>
      </c>
      <c r="F697" t="s">
        <v>888</v>
      </c>
      <c r="G697" t="s">
        <v>588</v>
      </c>
      <c r="H697" t="s">
        <v>424</v>
      </c>
      <c r="I697" t="s">
        <v>1097</v>
      </c>
    </row>
    <row r="698" spans="1:9">
      <c r="A698">
        <v>71</v>
      </c>
      <c r="B698" t="s">
        <v>1617</v>
      </c>
      <c r="C698" t="s">
        <v>1618</v>
      </c>
      <c r="D698" t="s">
        <v>293</v>
      </c>
      <c r="E698" t="s">
        <v>1330</v>
      </c>
      <c r="F698" t="s">
        <v>1156</v>
      </c>
      <c r="G698" t="s">
        <v>1894</v>
      </c>
      <c r="H698" t="s">
        <v>424</v>
      </c>
      <c r="I698" t="s">
        <v>804</v>
      </c>
    </row>
    <row r="699" spans="1:9">
      <c r="A699">
        <v>71</v>
      </c>
      <c r="B699" t="s">
        <v>1824</v>
      </c>
      <c r="C699" t="s">
        <v>1825</v>
      </c>
      <c r="D699" t="s">
        <v>286</v>
      </c>
      <c r="E699" t="s">
        <v>1483</v>
      </c>
      <c r="F699" t="s">
        <v>971</v>
      </c>
      <c r="G699" t="s">
        <v>1895</v>
      </c>
      <c r="H699" t="s">
        <v>424</v>
      </c>
      <c r="I699" t="s">
        <v>1658</v>
      </c>
    </row>
    <row r="700" spans="1:9">
      <c r="A700">
        <v>71</v>
      </c>
      <c r="B700" t="s">
        <v>1812</v>
      </c>
      <c r="C700" t="s">
        <v>1813</v>
      </c>
      <c r="D700" t="s">
        <v>300</v>
      </c>
      <c r="E700" t="s">
        <v>1365</v>
      </c>
      <c r="F700" t="s">
        <v>1896</v>
      </c>
      <c r="G700" t="s">
        <v>1897</v>
      </c>
      <c r="H700" t="s">
        <v>424</v>
      </c>
      <c r="I700" t="s">
        <v>1791</v>
      </c>
    </row>
    <row r="701" spans="1:9">
      <c r="A701">
        <v>71</v>
      </c>
      <c r="B701" t="s">
        <v>1730</v>
      </c>
      <c r="C701" t="s">
        <v>1731</v>
      </c>
      <c r="D701" t="s">
        <v>286</v>
      </c>
      <c r="E701" t="s">
        <v>1794</v>
      </c>
      <c r="F701" t="s">
        <v>766</v>
      </c>
      <c r="G701" t="s">
        <v>1898</v>
      </c>
      <c r="H701" t="s">
        <v>424</v>
      </c>
      <c r="I701" t="s">
        <v>1090</v>
      </c>
    </row>
    <row r="702" spans="1:9">
      <c r="A702">
        <v>71</v>
      </c>
      <c r="B702" t="s">
        <v>1892</v>
      </c>
      <c r="C702" t="s">
        <v>1893</v>
      </c>
      <c r="D702" t="s">
        <v>286</v>
      </c>
      <c r="E702" t="s">
        <v>888</v>
      </c>
      <c r="F702" t="s">
        <v>552</v>
      </c>
      <c r="G702" t="s">
        <v>1276</v>
      </c>
      <c r="H702" t="s">
        <v>424</v>
      </c>
      <c r="I702" t="s">
        <v>1320</v>
      </c>
    </row>
    <row r="703" spans="1:9">
      <c r="A703">
        <v>71</v>
      </c>
      <c r="B703" t="s">
        <v>1829</v>
      </c>
      <c r="C703" t="s">
        <v>1830</v>
      </c>
      <c r="D703" t="s">
        <v>381</v>
      </c>
      <c r="E703" t="s">
        <v>1899</v>
      </c>
      <c r="F703" t="s">
        <v>1900</v>
      </c>
      <c r="G703" t="s">
        <v>1901</v>
      </c>
      <c r="H703" t="s">
        <v>424</v>
      </c>
      <c r="I703" t="s">
        <v>571</v>
      </c>
    </row>
    <row r="704" spans="1:9">
      <c r="A704">
        <v>71</v>
      </c>
      <c r="B704" t="s">
        <v>1748</v>
      </c>
      <c r="C704" t="s">
        <v>1749</v>
      </c>
      <c r="D704" t="s">
        <v>293</v>
      </c>
      <c r="E704" t="s">
        <v>825</v>
      </c>
      <c r="F704" t="s">
        <v>1821</v>
      </c>
      <c r="G704" t="s">
        <v>1902</v>
      </c>
      <c r="H704" t="s">
        <v>424</v>
      </c>
      <c r="I704" t="s">
        <v>1150</v>
      </c>
    </row>
    <row r="705" spans="1:9">
      <c r="A705">
        <v>71</v>
      </c>
      <c r="B705" t="s">
        <v>1798</v>
      </c>
      <c r="C705" t="s">
        <v>1799</v>
      </c>
      <c r="D705" t="s">
        <v>300</v>
      </c>
      <c r="E705" t="s">
        <v>1879</v>
      </c>
      <c r="F705" t="s">
        <v>1903</v>
      </c>
      <c r="G705" t="s">
        <v>1904</v>
      </c>
      <c r="H705" t="s">
        <v>424</v>
      </c>
      <c r="I705" t="s">
        <v>276</v>
      </c>
    </row>
    <row r="706" spans="1:9">
      <c r="A706">
        <v>71</v>
      </c>
      <c r="B706" t="s">
        <v>1905</v>
      </c>
      <c r="C706" t="s">
        <v>1906</v>
      </c>
      <c r="D706" t="s">
        <v>293</v>
      </c>
      <c r="E706" t="s">
        <v>1773</v>
      </c>
      <c r="F706" t="s">
        <v>1907</v>
      </c>
      <c r="G706" t="s">
        <v>1908</v>
      </c>
      <c r="H706" t="s">
        <v>424</v>
      </c>
      <c r="I706" t="s">
        <v>660</v>
      </c>
    </row>
    <row r="707" spans="1:9">
      <c r="A707">
        <v>71</v>
      </c>
      <c r="B707" t="s">
        <v>1909</v>
      </c>
      <c r="C707" t="s">
        <v>1910</v>
      </c>
      <c r="D707" t="s">
        <v>293</v>
      </c>
      <c r="E707" t="s">
        <v>611</v>
      </c>
      <c r="F707" t="s">
        <v>1911</v>
      </c>
      <c r="G707" t="s">
        <v>1912</v>
      </c>
      <c r="H707" t="s">
        <v>424</v>
      </c>
      <c r="I707" t="s">
        <v>1097</v>
      </c>
    </row>
    <row r="708" spans="1:9">
      <c r="A708">
        <v>72</v>
      </c>
      <c r="B708" t="s">
        <v>1829</v>
      </c>
      <c r="C708" t="s">
        <v>1830</v>
      </c>
      <c r="D708" t="s">
        <v>381</v>
      </c>
      <c r="E708" t="s">
        <v>1900</v>
      </c>
      <c r="F708" t="s">
        <v>1913</v>
      </c>
      <c r="G708" t="s">
        <v>1914</v>
      </c>
      <c r="H708" t="s">
        <v>424</v>
      </c>
      <c r="I708" t="s">
        <v>804</v>
      </c>
    </row>
    <row r="709" spans="1:9">
      <c r="A709">
        <v>72</v>
      </c>
      <c r="B709" t="s">
        <v>1730</v>
      </c>
      <c r="C709" t="s">
        <v>1731</v>
      </c>
      <c r="D709" t="s">
        <v>286</v>
      </c>
      <c r="E709" t="s">
        <v>766</v>
      </c>
      <c r="F709" t="s">
        <v>1556</v>
      </c>
      <c r="G709" t="s">
        <v>1915</v>
      </c>
      <c r="H709" t="s">
        <v>424</v>
      </c>
      <c r="I709" t="s">
        <v>1658</v>
      </c>
    </row>
    <row r="710" spans="1:9">
      <c r="A710">
        <v>72</v>
      </c>
      <c r="B710" t="s">
        <v>1812</v>
      </c>
      <c r="C710" t="s">
        <v>1813</v>
      </c>
      <c r="D710" t="s">
        <v>300</v>
      </c>
      <c r="E710" t="s">
        <v>1896</v>
      </c>
      <c r="F710" t="s">
        <v>1594</v>
      </c>
      <c r="G710" t="s">
        <v>1916</v>
      </c>
      <c r="H710" t="s">
        <v>424</v>
      </c>
      <c r="I710" t="s">
        <v>1791</v>
      </c>
    </row>
    <row r="711" spans="1:9">
      <c r="A711">
        <v>72</v>
      </c>
      <c r="B711" t="s">
        <v>1617</v>
      </c>
      <c r="C711" t="s">
        <v>1618</v>
      </c>
      <c r="D711" t="s">
        <v>293</v>
      </c>
      <c r="E711" t="s">
        <v>1156</v>
      </c>
      <c r="F711" t="s">
        <v>1917</v>
      </c>
      <c r="G711" t="s">
        <v>1918</v>
      </c>
      <c r="H711" t="s">
        <v>424</v>
      </c>
      <c r="I711" t="s">
        <v>1090</v>
      </c>
    </row>
    <row r="712" spans="1:9">
      <c r="A712">
        <v>72</v>
      </c>
      <c r="B712" t="s">
        <v>1824</v>
      </c>
      <c r="C712" t="s">
        <v>1825</v>
      </c>
      <c r="D712" t="s">
        <v>286</v>
      </c>
      <c r="E712" t="s">
        <v>971</v>
      </c>
      <c r="F712" t="s">
        <v>1919</v>
      </c>
      <c r="G712" t="s">
        <v>1059</v>
      </c>
      <c r="H712" t="s">
        <v>424</v>
      </c>
      <c r="I712" t="s">
        <v>1320</v>
      </c>
    </row>
    <row r="713" spans="1:9">
      <c r="A713">
        <v>72</v>
      </c>
      <c r="B713" t="s">
        <v>1798</v>
      </c>
      <c r="C713" t="s">
        <v>1799</v>
      </c>
      <c r="D713" t="s">
        <v>300</v>
      </c>
      <c r="E713" t="s">
        <v>1903</v>
      </c>
      <c r="F713" t="s">
        <v>784</v>
      </c>
      <c r="G713" t="s">
        <v>1920</v>
      </c>
      <c r="H713" t="s">
        <v>424</v>
      </c>
      <c r="I713" t="s">
        <v>571</v>
      </c>
    </row>
    <row r="714" spans="1:9">
      <c r="A714">
        <v>72</v>
      </c>
      <c r="B714" t="s">
        <v>1775</v>
      </c>
      <c r="C714" t="s">
        <v>1776</v>
      </c>
      <c r="D714" t="s">
        <v>428</v>
      </c>
      <c r="E714" t="s">
        <v>985</v>
      </c>
      <c r="F714" t="s">
        <v>1921</v>
      </c>
      <c r="G714" t="s">
        <v>1922</v>
      </c>
      <c r="H714" t="s">
        <v>424</v>
      </c>
      <c r="I714" t="s">
        <v>1150</v>
      </c>
    </row>
    <row r="715" spans="1:9">
      <c r="A715">
        <v>72</v>
      </c>
      <c r="B715" t="s">
        <v>1748</v>
      </c>
      <c r="C715" t="s">
        <v>1749</v>
      </c>
      <c r="D715" t="s">
        <v>293</v>
      </c>
      <c r="E715" t="s">
        <v>1821</v>
      </c>
      <c r="F715" t="s">
        <v>288</v>
      </c>
      <c r="G715" t="s">
        <v>1923</v>
      </c>
      <c r="H715" t="s">
        <v>424</v>
      </c>
      <c r="I715" t="s">
        <v>1280</v>
      </c>
    </row>
    <row r="716" spans="1:9">
      <c r="A716">
        <v>72</v>
      </c>
      <c r="B716" t="s">
        <v>1905</v>
      </c>
      <c r="C716" t="s">
        <v>1906</v>
      </c>
      <c r="D716" t="s">
        <v>293</v>
      </c>
      <c r="E716" t="s">
        <v>1907</v>
      </c>
      <c r="F716" t="s">
        <v>414</v>
      </c>
      <c r="G716" t="s">
        <v>1785</v>
      </c>
      <c r="H716" t="s">
        <v>424</v>
      </c>
      <c r="I716" t="s">
        <v>752</v>
      </c>
    </row>
    <row r="717" spans="1:9">
      <c r="A717">
        <v>72</v>
      </c>
      <c r="B717" t="s">
        <v>1585</v>
      </c>
      <c r="C717" t="s">
        <v>1586</v>
      </c>
      <c r="D717" t="s">
        <v>286</v>
      </c>
      <c r="E717" t="s">
        <v>1356</v>
      </c>
      <c r="F717" t="s">
        <v>1474</v>
      </c>
      <c r="G717" t="s">
        <v>1924</v>
      </c>
      <c r="H717" t="s">
        <v>424</v>
      </c>
      <c r="I717" t="s">
        <v>1097</v>
      </c>
    </row>
    <row r="718" spans="1:9">
      <c r="A718">
        <v>73</v>
      </c>
      <c r="B718" t="s">
        <v>1925</v>
      </c>
      <c r="C718" t="s">
        <v>1926</v>
      </c>
      <c r="D718" t="s">
        <v>356</v>
      </c>
      <c r="E718" t="s">
        <v>1127</v>
      </c>
      <c r="F718" t="s">
        <v>1927</v>
      </c>
      <c r="G718" t="s">
        <v>1928</v>
      </c>
      <c r="H718" t="s">
        <v>311</v>
      </c>
      <c r="I718" t="s">
        <v>804</v>
      </c>
    </row>
    <row r="719" spans="1:9">
      <c r="A719">
        <v>73</v>
      </c>
      <c r="B719" t="s">
        <v>1730</v>
      </c>
      <c r="C719" t="s">
        <v>1731</v>
      </c>
      <c r="D719" t="s">
        <v>286</v>
      </c>
      <c r="E719" t="s">
        <v>1556</v>
      </c>
      <c r="F719" t="s">
        <v>998</v>
      </c>
      <c r="G719" t="s">
        <v>239</v>
      </c>
      <c r="H719" t="s">
        <v>311</v>
      </c>
      <c r="I719" t="s">
        <v>1658</v>
      </c>
    </row>
    <row r="720" spans="1:9">
      <c r="A720">
        <v>73</v>
      </c>
      <c r="B720" t="s">
        <v>1929</v>
      </c>
      <c r="C720" t="s">
        <v>1930</v>
      </c>
      <c r="D720" t="s">
        <v>315</v>
      </c>
      <c r="E720" t="s">
        <v>1931</v>
      </c>
      <c r="F720" t="s">
        <v>1932</v>
      </c>
      <c r="G720" t="s">
        <v>1933</v>
      </c>
      <c r="H720" t="s">
        <v>311</v>
      </c>
      <c r="I720" t="s">
        <v>1791</v>
      </c>
    </row>
    <row r="721" spans="1:10">
      <c r="A721">
        <v>73</v>
      </c>
      <c r="B721" t="s">
        <v>1798</v>
      </c>
      <c r="C721" t="s">
        <v>1799</v>
      </c>
      <c r="D721" t="s">
        <v>300</v>
      </c>
      <c r="E721" t="s">
        <v>784</v>
      </c>
      <c r="F721" t="s">
        <v>1844</v>
      </c>
      <c r="G721" t="s">
        <v>1934</v>
      </c>
      <c r="H721" t="s">
        <v>311</v>
      </c>
      <c r="I721" t="s">
        <v>1090</v>
      </c>
    </row>
    <row r="722" spans="1:10">
      <c r="A722">
        <v>73</v>
      </c>
      <c r="B722" t="s">
        <v>1617</v>
      </c>
      <c r="C722" t="s">
        <v>1618</v>
      </c>
      <c r="D722" t="s">
        <v>293</v>
      </c>
      <c r="E722" t="s">
        <v>1917</v>
      </c>
      <c r="F722" t="s">
        <v>327</v>
      </c>
      <c r="G722" t="s">
        <v>1935</v>
      </c>
      <c r="H722" t="s">
        <v>311</v>
      </c>
      <c r="I722" t="s">
        <v>1320</v>
      </c>
    </row>
    <row r="723" spans="1:10">
      <c r="A723">
        <v>73</v>
      </c>
      <c r="B723" t="s">
        <v>1824</v>
      </c>
      <c r="C723" t="s">
        <v>1825</v>
      </c>
      <c r="D723" t="s">
        <v>286</v>
      </c>
      <c r="E723" t="s">
        <v>1919</v>
      </c>
      <c r="F723" t="s">
        <v>1936</v>
      </c>
      <c r="G723" t="s">
        <v>1937</v>
      </c>
      <c r="H723" t="s">
        <v>311</v>
      </c>
      <c r="I723" t="s">
        <v>571</v>
      </c>
    </row>
    <row r="724" spans="1:10">
      <c r="A724">
        <v>73</v>
      </c>
      <c r="B724" t="s">
        <v>1344</v>
      </c>
      <c r="C724" t="s">
        <v>1345</v>
      </c>
      <c r="D724" t="s">
        <v>293</v>
      </c>
      <c r="E724" t="s">
        <v>395</v>
      </c>
      <c r="F724" t="s">
        <v>1938</v>
      </c>
      <c r="G724" t="s">
        <v>1939</v>
      </c>
      <c r="H724" t="s">
        <v>311</v>
      </c>
      <c r="I724" t="s">
        <v>1150</v>
      </c>
    </row>
    <row r="725" spans="1:10">
      <c r="A725">
        <v>73</v>
      </c>
      <c r="B725" t="s">
        <v>1905</v>
      </c>
      <c r="C725" t="s">
        <v>1906</v>
      </c>
      <c r="D725" t="s">
        <v>293</v>
      </c>
      <c r="E725" t="s">
        <v>414</v>
      </c>
      <c r="F725" t="s">
        <v>1940</v>
      </c>
      <c r="G725" t="s">
        <v>1941</v>
      </c>
      <c r="H725" t="s">
        <v>311</v>
      </c>
      <c r="I725" t="s">
        <v>1280</v>
      </c>
    </row>
    <row r="726" spans="1:10">
      <c r="A726">
        <v>73</v>
      </c>
      <c r="B726" t="s">
        <v>1775</v>
      </c>
      <c r="C726" t="s">
        <v>1776</v>
      </c>
      <c r="D726" t="s">
        <v>428</v>
      </c>
      <c r="E726" t="s">
        <v>1921</v>
      </c>
      <c r="F726" t="s">
        <v>1821</v>
      </c>
      <c r="G726" t="s">
        <v>1942</v>
      </c>
      <c r="H726" t="s">
        <v>311</v>
      </c>
      <c r="I726" t="s">
        <v>752</v>
      </c>
    </row>
    <row r="727" spans="1:10">
      <c r="A727">
        <v>73</v>
      </c>
      <c r="B727" t="s">
        <v>1812</v>
      </c>
      <c r="C727" t="s">
        <v>1813</v>
      </c>
      <c r="D727" t="s">
        <v>300</v>
      </c>
      <c r="E727" t="s">
        <v>1594</v>
      </c>
      <c r="F727" t="s">
        <v>1594</v>
      </c>
      <c r="G727" t="s">
        <v>5</v>
      </c>
      <c r="H727" t="s">
        <v>424</v>
      </c>
      <c r="I727" t="s">
        <v>481</v>
      </c>
      <c r="J727" t="s">
        <v>478</v>
      </c>
    </row>
    <row r="728" spans="1:10">
      <c r="A728">
        <v>74</v>
      </c>
      <c r="B728" t="s">
        <v>1812</v>
      </c>
      <c r="C728" t="s">
        <v>1813</v>
      </c>
      <c r="D728" t="s">
        <v>300</v>
      </c>
      <c r="E728" t="s">
        <v>1594</v>
      </c>
      <c r="F728" t="s">
        <v>1594</v>
      </c>
      <c r="G728" t="s">
        <v>5</v>
      </c>
      <c r="H728" t="s">
        <v>424</v>
      </c>
      <c r="I728" t="s">
        <v>804</v>
      </c>
    </row>
    <row r="729" spans="1:10">
      <c r="A729">
        <v>74</v>
      </c>
      <c r="B729" t="s">
        <v>1617</v>
      </c>
      <c r="C729" t="s">
        <v>1618</v>
      </c>
      <c r="D729" t="s">
        <v>293</v>
      </c>
      <c r="E729" t="s">
        <v>327</v>
      </c>
      <c r="F729" t="s">
        <v>287</v>
      </c>
      <c r="G729" t="s">
        <v>1943</v>
      </c>
      <c r="H729" t="s">
        <v>424</v>
      </c>
      <c r="I729" t="s">
        <v>1658</v>
      </c>
    </row>
    <row r="730" spans="1:10">
      <c r="A730">
        <v>74</v>
      </c>
      <c r="B730" t="s">
        <v>1344</v>
      </c>
      <c r="C730" t="s">
        <v>1345</v>
      </c>
      <c r="D730" t="s">
        <v>293</v>
      </c>
      <c r="E730" t="s">
        <v>1938</v>
      </c>
      <c r="F730" t="s">
        <v>1889</v>
      </c>
      <c r="G730" t="s">
        <v>1477</v>
      </c>
      <c r="H730" t="s">
        <v>424</v>
      </c>
      <c r="I730" t="s">
        <v>1791</v>
      </c>
    </row>
    <row r="731" spans="1:10">
      <c r="A731">
        <v>74</v>
      </c>
      <c r="B731" t="s">
        <v>1824</v>
      </c>
      <c r="C731" t="s">
        <v>1825</v>
      </c>
      <c r="D731" t="s">
        <v>286</v>
      </c>
      <c r="E731" t="s">
        <v>1936</v>
      </c>
      <c r="F731" t="s">
        <v>1299</v>
      </c>
      <c r="G731" t="s">
        <v>1944</v>
      </c>
      <c r="H731" t="s">
        <v>424</v>
      </c>
      <c r="I731" t="s">
        <v>1090</v>
      </c>
    </row>
    <row r="732" spans="1:10">
      <c r="A732">
        <v>74</v>
      </c>
      <c r="B732" t="s">
        <v>1929</v>
      </c>
      <c r="C732" t="s">
        <v>1930</v>
      </c>
      <c r="D732" t="s">
        <v>315</v>
      </c>
      <c r="E732" t="s">
        <v>1932</v>
      </c>
      <c r="F732" t="s">
        <v>1607</v>
      </c>
      <c r="G732" t="s">
        <v>1945</v>
      </c>
      <c r="H732" t="s">
        <v>424</v>
      </c>
      <c r="I732" t="s">
        <v>1320</v>
      </c>
    </row>
    <row r="733" spans="1:10">
      <c r="A733">
        <v>74</v>
      </c>
      <c r="B733" t="s">
        <v>1798</v>
      </c>
      <c r="C733" t="s">
        <v>1799</v>
      </c>
      <c r="D733" t="s">
        <v>300</v>
      </c>
      <c r="E733" t="s">
        <v>1844</v>
      </c>
      <c r="F733" t="s">
        <v>1946</v>
      </c>
      <c r="G733" t="s">
        <v>229</v>
      </c>
      <c r="H733" t="s">
        <v>424</v>
      </c>
      <c r="I733" t="s">
        <v>571</v>
      </c>
    </row>
    <row r="734" spans="1:10">
      <c r="A734">
        <v>74</v>
      </c>
      <c r="B734" t="s">
        <v>1925</v>
      </c>
      <c r="C734" t="s">
        <v>1926</v>
      </c>
      <c r="D734" t="s">
        <v>356</v>
      </c>
      <c r="E734" t="s">
        <v>1927</v>
      </c>
      <c r="F734" t="s">
        <v>1360</v>
      </c>
      <c r="G734" t="s">
        <v>1947</v>
      </c>
      <c r="H734" t="s">
        <v>424</v>
      </c>
      <c r="I734" t="s">
        <v>1150</v>
      </c>
    </row>
    <row r="735" spans="1:10">
      <c r="A735">
        <v>74</v>
      </c>
      <c r="B735" t="s">
        <v>1334</v>
      </c>
      <c r="C735" t="s">
        <v>1335</v>
      </c>
      <c r="D735" t="s">
        <v>381</v>
      </c>
      <c r="E735" t="s">
        <v>1714</v>
      </c>
      <c r="F735" t="s">
        <v>1041</v>
      </c>
      <c r="G735" t="s">
        <v>1948</v>
      </c>
      <c r="H735" t="s">
        <v>424</v>
      </c>
      <c r="I735" t="s">
        <v>1280</v>
      </c>
    </row>
    <row r="736" spans="1:10">
      <c r="A736">
        <v>74</v>
      </c>
      <c r="B736" t="s">
        <v>1872</v>
      </c>
      <c r="C736" t="s">
        <v>1873</v>
      </c>
      <c r="D736" t="s">
        <v>286</v>
      </c>
      <c r="E736" t="s">
        <v>1784</v>
      </c>
      <c r="F736" t="s">
        <v>1949</v>
      </c>
      <c r="G736" t="s">
        <v>667</v>
      </c>
      <c r="H736" t="s">
        <v>424</v>
      </c>
      <c r="I736" t="s">
        <v>752</v>
      </c>
    </row>
    <row r="737" spans="1:9">
      <c r="A737">
        <v>74</v>
      </c>
      <c r="B737" t="s">
        <v>1829</v>
      </c>
      <c r="C737" t="s">
        <v>1830</v>
      </c>
      <c r="D737" t="s">
        <v>381</v>
      </c>
      <c r="E737" t="s">
        <v>1950</v>
      </c>
      <c r="F737" t="s">
        <v>1951</v>
      </c>
      <c r="G737" t="s">
        <v>1952</v>
      </c>
      <c r="H737" t="s">
        <v>424</v>
      </c>
      <c r="I737" t="s">
        <v>1097</v>
      </c>
    </row>
    <row r="738" spans="1:9">
      <c r="A738">
        <v>75</v>
      </c>
      <c r="B738" t="s">
        <v>1812</v>
      </c>
      <c r="C738" t="s">
        <v>1813</v>
      </c>
      <c r="D738" t="s">
        <v>300</v>
      </c>
      <c r="E738" t="s">
        <v>1594</v>
      </c>
      <c r="F738" t="s">
        <v>829</v>
      </c>
      <c r="G738" t="s">
        <v>1953</v>
      </c>
      <c r="H738" t="s">
        <v>424</v>
      </c>
      <c r="I738" t="s">
        <v>804</v>
      </c>
    </row>
    <row r="739" spans="1:9">
      <c r="A739">
        <v>75</v>
      </c>
      <c r="B739" t="s">
        <v>1617</v>
      </c>
      <c r="C739" t="s">
        <v>1618</v>
      </c>
      <c r="D739" t="s">
        <v>293</v>
      </c>
      <c r="E739" t="s">
        <v>287</v>
      </c>
      <c r="F739" t="s">
        <v>1954</v>
      </c>
      <c r="G739" t="s">
        <v>1955</v>
      </c>
      <c r="H739" t="s">
        <v>424</v>
      </c>
      <c r="I739" t="s">
        <v>1658</v>
      </c>
    </row>
    <row r="740" spans="1:9">
      <c r="A740">
        <v>75</v>
      </c>
      <c r="B740" t="s">
        <v>1824</v>
      </c>
      <c r="C740" t="s">
        <v>1825</v>
      </c>
      <c r="D740" t="s">
        <v>286</v>
      </c>
      <c r="E740" t="s">
        <v>1299</v>
      </c>
      <c r="F740" t="s">
        <v>1016</v>
      </c>
      <c r="G740" t="s">
        <v>1956</v>
      </c>
      <c r="H740" t="s">
        <v>424</v>
      </c>
      <c r="I740" t="s">
        <v>1791</v>
      </c>
    </row>
    <row r="741" spans="1:9">
      <c r="A741">
        <v>75</v>
      </c>
      <c r="B741" t="s">
        <v>1929</v>
      </c>
      <c r="C741" t="s">
        <v>1930</v>
      </c>
      <c r="D741" t="s">
        <v>315</v>
      </c>
      <c r="E741" t="s">
        <v>1607</v>
      </c>
      <c r="F741" t="s">
        <v>1957</v>
      </c>
      <c r="G741" t="s">
        <v>1958</v>
      </c>
      <c r="H741" t="s">
        <v>424</v>
      </c>
      <c r="I741" t="s">
        <v>1090</v>
      </c>
    </row>
    <row r="742" spans="1:9">
      <c r="A742">
        <v>75</v>
      </c>
      <c r="B742" t="s">
        <v>1925</v>
      </c>
      <c r="C742" t="s">
        <v>1926</v>
      </c>
      <c r="D742" t="s">
        <v>356</v>
      </c>
      <c r="E742" t="s">
        <v>1360</v>
      </c>
      <c r="F742" t="s">
        <v>1959</v>
      </c>
      <c r="G742" t="s">
        <v>1960</v>
      </c>
      <c r="H742" t="s">
        <v>424</v>
      </c>
      <c r="I742" t="s">
        <v>1320</v>
      </c>
    </row>
    <row r="743" spans="1:9">
      <c r="A743">
        <v>75</v>
      </c>
      <c r="B743" t="s">
        <v>1829</v>
      </c>
      <c r="C743" t="s">
        <v>1830</v>
      </c>
      <c r="D743" t="s">
        <v>381</v>
      </c>
      <c r="E743" t="s">
        <v>1951</v>
      </c>
      <c r="F743" t="s">
        <v>1961</v>
      </c>
      <c r="G743" t="s">
        <v>1962</v>
      </c>
      <c r="H743" t="s">
        <v>424</v>
      </c>
      <c r="I743" t="s">
        <v>571</v>
      </c>
    </row>
    <row r="744" spans="1:9">
      <c r="A744">
        <v>75</v>
      </c>
      <c r="B744" t="s">
        <v>1344</v>
      </c>
      <c r="C744" t="s">
        <v>1345</v>
      </c>
      <c r="D744" t="s">
        <v>293</v>
      </c>
      <c r="E744" t="s">
        <v>1889</v>
      </c>
      <c r="F744" t="s">
        <v>1963</v>
      </c>
      <c r="G744" t="s">
        <v>1964</v>
      </c>
      <c r="H744" t="s">
        <v>424</v>
      </c>
      <c r="I744" t="s">
        <v>1150</v>
      </c>
    </row>
    <row r="745" spans="1:9">
      <c r="A745">
        <v>75</v>
      </c>
      <c r="B745" t="s">
        <v>1965</v>
      </c>
      <c r="C745" t="s">
        <v>1966</v>
      </c>
      <c r="D745" t="s">
        <v>356</v>
      </c>
      <c r="E745" t="s">
        <v>1967</v>
      </c>
      <c r="F745" t="s">
        <v>1968</v>
      </c>
      <c r="G745" t="s">
        <v>1956</v>
      </c>
      <c r="H745" t="s">
        <v>424</v>
      </c>
      <c r="I745" t="s">
        <v>1280</v>
      </c>
    </row>
    <row r="746" spans="1:9">
      <c r="A746">
        <v>75</v>
      </c>
      <c r="B746" t="s">
        <v>1798</v>
      </c>
      <c r="C746" t="s">
        <v>1799</v>
      </c>
      <c r="D746" t="s">
        <v>300</v>
      </c>
      <c r="E746" t="s">
        <v>1946</v>
      </c>
      <c r="F746" t="s">
        <v>704</v>
      </c>
      <c r="G746" t="s">
        <v>1969</v>
      </c>
      <c r="H746" t="s">
        <v>424</v>
      </c>
      <c r="I746" t="s">
        <v>752</v>
      </c>
    </row>
    <row r="747" spans="1:9">
      <c r="A747">
        <v>75</v>
      </c>
      <c r="B747" t="s">
        <v>1905</v>
      </c>
      <c r="C747" t="s">
        <v>1906</v>
      </c>
      <c r="D747" t="s">
        <v>293</v>
      </c>
      <c r="E747" t="s">
        <v>845</v>
      </c>
      <c r="F747" t="s">
        <v>1579</v>
      </c>
      <c r="G747" t="s">
        <v>1970</v>
      </c>
      <c r="H747" t="s">
        <v>424</v>
      </c>
      <c r="I747" t="s">
        <v>1097</v>
      </c>
    </row>
    <row r="748" spans="1:9">
      <c r="A748">
        <v>76</v>
      </c>
      <c r="B748" t="s">
        <v>1929</v>
      </c>
      <c r="C748" t="s">
        <v>1930</v>
      </c>
      <c r="D748" t="s">
        <v>315</v>
      </c>
      <c r="E748" t="s">
        <v>1957</v>
      </c>
      <c r="F748" t="s">
        <v>1971</v>
      </c>
      <c r="G748" t="s">
        <v>1972</v>
      </c>
      <c r="H748" t="s">
        <v>424</v>
      </c>
      <c r="I748" t="s">
        <v>804</v>
      </c>
    </row>
    <row r="749" spans="1:9">
      <c r="A749">
        <v>76</v>
      </c>
      <c r="B749" t="s">
        <v>1829</v>
      </c>
      <c r="C749" t="s">
        <v>1830</v>
      </c>
      <c r="D749" t="s">
        <v>381</v>
      </c>
      <c r="E749" t="s">
        <v>1961</v>
      </c>
      <c r="F749" t="s">
        <v>1973</v>
      </c>
      <c r="G749" t="s">
        <v>1974</v>
      </c>
      <c r="H749" t="s">
        <v>424</v>
      </c>
      <c r="I749" t="s">
        <v>1658</v>
      </c>
    </row>
    <row r="750" spans="1:9">
      <c r="A750">
        <v>76</v>
      </c>
      <c r="B750" t="s">
        <v>1617</v>
      </c>
      <c r="C750" t="s">
        <v>1618</v>
      </c>
      <c r="D750" t="s">
        <v>293</v>
      </c>
      <c r="E750" t="s">
        <v>1954</v>
      </c>
      <c r="F750" t="s">
        <v>1975</v>
      </c>
      <c r="G750" t="s">
        <v>1976</v>
      </c>
      <c r="H750" t="s">
        <v>424</v>
      </c>
      <c r="I750" t="s">
        <v>1791</v>
      </c>
    </row>
    <row r="751" spans="1:9">
      <c r="A751">
        <v>76</v>
      </c>
      <c r="B751" t="s">
        <v>1824</v>
      </c>
      <c r="C751" t="s">
        <v>1825</v>
      </c>
      <c r="D751" t="s">
        <v>286</v>
      </c>
      <c r="E751" t="s">
        <v>1016</v>
      </c>
      <c r="F751" t="s">
        <v>1977</v>
      </c>
      <c r="G751" t="s">
        <v>1978</v>
      </c>
      <c r="H751" t="s">
        <v>424</v>
      </c>
      <c r="I751" t="s">
        <v>1090</v>
      </c>
    </row>
    <row r="752" spans="1:9">
      <c r="A752">
        <v>76</v>
      </c>
      <c r="B752" t="s">
        <v>1925</v>
      </c>
      <c r="C752" t="s">
        <v>1926</v>
      </c>
      <c r="D752" t="s">
        <v>356</v>
      </c>
      <c r="E752" t="s">
        <v>1959</v>
      </c>
      <c r="F752" t="s">
        <v>1524</v>
      </c>
      <c r="G752" t="s">
        <v>1979</v>
      </c>
      <c r="H752" t="s">
        <v>424</v>
      </c>
      <c r="I752" t="s">
        <v>1320</v>
      </c>
    </row>
    <row r="753" spans="1:9">
      <c r="A753">
        <v>76</v>
      </c>
      <c r="B753" t="s">
        <v>1965</v>
      </c>
      <c r="C753" t="s">
        <v>1966</v>
      </c>
      <c r="D753" t="s">
        <v>356</v>
      </c>
      <c r="E753" t="s">
        <v>1968</v>
      </c>
      <c r="F753" t="s">
        <v>838</v>
      </c>
      <c r="G753" t="s">
        <v>1980</v>
      </c>
      <c r="H753" t="s">
        <v>424</v>
      </c>
      <c r="I753" t="s">
        <v>571</v>
      </c>
    </row>
    <row r="754" spans="1:9">
      <c r="A754">
        <v>76</v>
      </c>
      <c r="B754" t="s">
        <v>284</v>
      </c>
      <c r="C754" t="s">
        <v>1981</v>
      </c>
      <c r="D754" t="s">
        <v>1982</v>
      </c>
      <c r="E754" t="s">
        <v>1983</v>
      </c>
      <c r="F754" t="s">
        <v>1984</v>
      </c>
      <c r="G754" t="s">
        <v>1985</v>
      </c>
      <c r="H754" t="s">
        <v>424</v>
      </c>
      <c r="I754" t="s">
        <v>1150</v>
      </c>
    </row>
    <row r="755" spans="1:9">
      <c r="A755">
        <v>76</v>
      </c>
      <c r="B755" t="s">
        <v>1344</v>
      </c>
      <c r="C755" t="s">
        <v>1345</v>
      </c>
      <c r="D755" t="s">
        <v>293</v>
      </c>
      <c r="E755" t="s">
        <v>1963</v>
      </c>
      <c r="F755" t="s">
        <v>294</v>
      </c>
      <c r="G755" t="s">
        <v>1986</v>
      </c>
      <c r="H755" t="s">
        <v>424</v>
      </c>
      <c r="I755" t="s">
        <v>1280</v>
      </c>
    </row>
    <row r="756" spans="1:9">
      <c r="A756">
        <v>76</v>
      </c>
      <c r="B756" t="s">
        <v>1905</v>
      </c>
      <c r="C756" t="s">
        <v>1906</v>
      </c>
      <c r="D756" t="s">
        <v>293</v>
      </c>
      <c r="E756" t="s">
        <v>1579</v>
      </c>
      <c r="F756" t="s">
        <v>1556</v>
      </c>
      <c r="G756" t="s">
        <v>248</v>
      </c>
      <c r="H756" t="s">
        <v>424</v>
      </c>
      <c r="I756" t="s">
        <v>752</v>
      </c>
    </row>
    <row r="757" spans="1:9">
      <c r="A757">
        <v>76</v>
      </c>
      <c r="B757" t="s">
        <v>1872</v>
      </c>
      <c r="C757" t="s">
        <v>1873</v>
      </c>
      <c r="D757" t="s">
        <v>286</v>
      </c>
      <c r="E757" t="s">
        <v>1193</v>
      </c>
      <c r="F757" t="s">
        <v>1820</v>
      </c>
      <c r="G757" t="s">
        <v>1987</v>
      </c>
      <c r="H757" t="s">
        <v>424</v>
      </c>
      <c r="I757" t="s">
        <v>1155</v>
      </c>
    </row>
    <row r="758" spans="1:9">
      <c r="A758">
        <v>77</v>
      </c>
      <c r="B758" t="s">
        <v>1929</v>
      </c>
      <c r="C758" t="s">
        <v>1930</v>
      </c>
      <c r="D758" t="s">
        <v>315</v>
      </c>
      <c r="E758" t="s">
        <v>1971</v>
      </c>
      <c r="F758" t="s">
        <v>1579</v>
      </c>
      <c r="G758" t="s">
        <v>1988</v>
      </c>
      <c r="H758" t="s">
        <v>311</v>
      </c>
      <c r="I758" t="s">
        <v>804</v>
      </c>
    </row>
    <row r="759" spans="1:9">
      <c r="A759">
        <v>77</v>
      </c>
      <c r="B759" t="s">
        <v>1925</v>
      </c>
      <c r="C759" t="s">
        <v>1926</v>
      </c>
      <c r="D759" t="s">
        <v>356</v>
      </c>
      <c r="E759" t="s">
        <v>1524</v>
      </c>
      <c r="F759" t="s">
        <v>1989</v>
      </c>
      <c r="G759" t="s">
        <v>1447</v>
      </c>
      <c r="H759" t="s">
        <v>424</v>
      </c>
      <c r="I759" t="s">
        <v>1658</v>
      </c>
    </row>
    <row r="760" spans="1:9">
      <c r="A760">
        <v>77</v>
      </c>
      <c r="B760" t="s">
        <v>284</v>
      </c>
      <c r="C760" t="s">
        <v>1981</v>
      </c>
      <c r="D760" t="s">
        <v>1982</v>
      </c>
      <c r="E760" t="s">
        <v>1984</v>
      </c>
      <c r="F760" t="s">
        <v>1990</v>
      </c>
      <c r="G760" t="s">
        <v>1991</v>
      </c>
      <c r="H760" t="s">
        <v>424</v>
      </c>
      <c r="I760" t="s">
        <v>1791</v>
      </c>
    </row>
    <row r="761" spans="1:9">
      <c r="A761">
        <v>77</v>
      </c>
      <c r="B761" t="s">
        <v>1617</v>
      </c>
      <c r="C761" t="s">
        <v>1618</v>
      </c>
      <c r="D761" t="s">
        <v>293</v>
      </c>
      <c r="E761" t="s">
        <v>1975</v>
      </c>
      <c r="F761" t="s">
        <v>287</v>
      </c>
      <c r="G761" t="s">
        <v>1992</v>
      </c>
      <c r="H761" t="s">
        <v>424</v>
      </c>
      <c r="I761" t="s">
        <v>1090</v>
      </c>
    </row>
    <row r="762" spans="1:9">
      <c r="A762">
        <v>77</v>
      </c>
      <c r="B762" t="s">
        <v>1829</v>
      </c>
      <c r="C762" t="s">
        <v>1830</v>
      </c>
      <c r="D762" t="s">
        <v>381</v>
      </c>
      <c r="E762" t="s">
        <v>1973</v>
      </c>
      <c r="F762" t="s">
        <v>1993</v>
      </c>
      <c r="G762" t="s">
        <v>1994</v>
      </c>
      <c r="H762" t="s">
        <v>424</v>
      </c>
      <c r="I762" t="s">
        <v>1320</v>
      </c>
    </row>
    <row r="763" spans="1:9">
      <c r="A763">
        <v>77</v>
      </c>
      <c r="B763" t="s">
        <v>1824</v>
      </c>
      <c r="C763" t="s">
        <v>1825</v>
      </c>
      <c r="D763" t="s">
        <v>286</v>
      </c>
      <c r="E763" t="s">
        <v>1977</v>
      </c>
      <c r="F763" t="s">
        <v>1814</v>
      </c>
      <c r="G763" t="s">
        <v>1013</v>
      </c>
      <c r="H763" t="s">
        <v>424</v>
      </c>
      <c r="I763" t="s">
        <v>571</v>
      </c>
    </row>
    <row r="764" spans="1:9">
      <c r="A764">
        <v>77</v>
      </c>
      <c r="B764" t="s">
        <v>1905</v>
      </c>
      <c r="C764" t="s">
        <v>1906</v>
      </c>
      <c r="D764" t="s">
        <v>293</v>
      </c>
      <c r="E764" t="s">
        <v>1556</v>
      </c>
      <c r="F764" t="s">
        <v>1995</v>
      </c>
      <c r="G764" t="s">
        <v>72</v>
      </c>
      <c r="H764" t="s">
        <v>424</v>
      </c>
      <c r="I764" t="s">
        <v>1150</v>
      </c>
    </row>
    <row r="765" spans="1:9">
      <c r="A765">
        <v>77</v>
      </c>
      <c r="B765" t="s">
        <v>1965</v>
      </c>
      <c r="C765" t="s">
        <v>1966</v>
      </c>
      <c r="D765" t="s">
        <v>356</v>
      </c>
      <c r="E765" t="s">
        <v>838</v>
      </c>
      <c r="F765" t="s">
        <v>1996</v>
      </c>
      <c r="G765" t="s">
        <v>1997</v>
      </c>
      <c r="H765" t="s">
        <v>424</v>
      </c>
      <c r="I765" t="s">
        <v>1280</v>
      </c>
    </row>
    <row r="766" spans="1:9">
      <c r="A766">
        <v>77</v>
      </c>
      <c r="B766" t="s">
        <v>1344</v>
      </c>
      <c r="C766" t="s">
        <v>1345</v>
      </c>
      <c r="D766" t="s">
        <v>293</v>
      </c>
      <c r="E766" t="s">
        <v>294</v>
      </c>
      <c r="F766" t="s">
        <v>1631</v>
      </c>
      <c r="G766" t="s">
        <v>1998</v>
      </c>
      <c r="H766" t="s">
        <v>424</v>
      </c>
      <c r="I766" t="s">
        <v>752</v>
      </c>
    </row>
    <row r="767" spans="1:9">
      <c r="A767">
        <v>77</v>
      </c>
      <c r="B767" t="s">
        <v>1999</v>
      </c>
      <c r="C767" t="s">
        <v>2000</v>
      </c>
      <c r="D767" t="s">
        <v>293</v>
      </c>
      <c r="E767" t="s">
        <v>1233</v>
      </c>
      <c r="F767" t="s">
        <v>1936</v>
      </c>
      <c r="G767" t="s">
        <v>2001</v>
      </c>
      <c r="H767" t="s">
        <v>424</v>
      </c>
      <c r="I767" t="s">
        <v>1155</v>
      </c>
    </row>
    <row r="768" spans="1:9">
      <c r="A768">
        <v>78</v>
      </c>
      <c r="B768" t="s">
        <v>1929</v>
      </c>
      <c r="C768" t="s">
        <v>1930</v>
      </c>
      <c r="D768" t="s">
        <v>315</v>
      </c>
      <c r="E768" t="s">
        <v>1579</v>
      </c>
      <c r="F768" t="s">
        <v>1579</v>
      </c>
      <c r="G768" t="s">
        <v>5</v>
      </c>
      <c r="H768" t="s">
        <v>311</v>
      </c>
      <c r="I768" t="s">
        <v>804</v>
      </c>
    </row>
    <row r="769" spans="1:9">
      <c r="A769">
        <v>78</v>
      </c>
      <c r="B769" t="s">
        <v>1829</v>
      </c>
      <c r="C769" t="s">
        <v>1830</v>
      </c>
      <c r="D769" t="s">
        <v>381</v>
      </c>
      <c r="E769" t="s">
        <v>1993</v>
      </c>
      <c r="F769" t="s">
        <v>2002</v>
      </c>
      <c r="G769" t="s">
        <v>2003</v>
      </c>
      <c r="H769" t="s">
        <v>424</v>
      </c>
      <c r="I769" t="s">
        <v>1658</v>
      </c>
    </row>
    <row r="770" spans="1:9">
      <c r="A770">
        <v>78</v>
      </c>
      <c r="B770" t="s">
        <v>1617</v>
      </c>
      <c r="C770" t="s">
        <v>1618</v>
      </c>
      <c r="D770" t="s">
        <v>293</v>
      </c>
      <c r="E770" t="s">
        <v>287</v>
      </c>
      <c r="F770" t="s">
        <v>2004</v>
      </c>
      <c r="G770" t="s">
        <v>1043</v>
      </c>
      <c r="H770" t="s">
        <v>424</v>
      </c>
      <c r="I770" t="s">
        <v>1791</v>
      </c>
    </row>
    <row r="771" spans="1:9">
      <c r="A771">
        <v>78</v>
      </c>
      <c r="B771" t="s">
        <v>1925</v>
      </c>
      <c r="C771" t="s">
        <v>1926</v>
      </c>
      <c r="D771" t="s">
        <v>356</v>
      </c>
      <c r="E771" t="s">
        <v>1989</v>
      </c>
      <c r="F771" t="s">
        <v>2005</v>
      </c>
      <c r="G771" t="s">
        <v>2006</v>
      </c>
      <c r="H771" t="s">
        <v>424</v>
      </c>
      <c r="I771" t="s">
        <v>1090</v>
      </c>
    </row>
    <row r="772" spans="1:9">
      <c r="A772">
        <v>78</v>
      </c>
      <c r="B772" t="s">
        <v>1824</v>
      </c>
      <c r="C772" t="s">
        <v>1825</v>
      </c>
      <c r="D772" t="s">
        <v>286</v>
      </c>
      <c r="E772" t="s">
        <v>1814</v>
      </c>
      <c r="F772" t="s">
        <v>1629</v>
      </c>
      <c r="G772" t="s">
        <v>2007</v>
      </c>
      <c r="H772" t="s">
        <v>424</v>
      </c>
      <c r="I772" t="s">
        <v>1320</v>
      </c>
    </row>
    <row r="773" spans="1:9">
      <c r="A773">
        <v>78</v>
      </c>
      <c r="B773" t="s">
        <v>1344</v>
      </c>
      <c r="C773" t="s">
        <v>1345</v>
      </c>
      <c r="D773" t="s">
        <v>293</v>
      </c>
      <c r="E773" t="s">
        <v>1631</v>
      </c>
      <c r="F773" t="s">
        <v>1810</v>
      </c>
      <c r="G773" t="s">
        <v>2008</v>
      </c>
      <c r="H773" t="s">
        <v>424</v>
      </c>
      <c r="I773" t="s">
        <v>571</v>
      </c>
    </row>
    <row r="774" spans="1:9">
      <c r="A774">
        <v>78</v>
      </c>
      <c r="B774" t="s">
        <v>284</v>
      </c>
      <c r="C774" t="s">
        <v>1981</v>
      </c>
      <c r="D774" t="s">
        <v>1982</v>
      </c>
      <c r="E774" t="s">
        <v>1990</v>
      </c>
      <c r="F774" t="s">
        <v>2009</v>
      </c>
      <c r="G774" t="s">
        <v>2010</v>
      </c>
      <c r="H774" t="s">
        <v>424</v>
      </c>
      <c r="I774" t="s">
        <v>1150</v>
      </c>
    </row>
    <row r="775" spans="1:9">
      <c r="A775">
        <v>78</v>
      </c>
      <c r="B775" t="s">
        <v>2011</v>
      </c>
      <c r="C775" t="s">
        <v>2012</v>
      </c>
      <c r="D775" t="s">
        <v>293</v>
      </c>
      <c r="E775" t="s">
        <v>723</v>
      </c>
      <c r="F775" t="s">
        <v>2013</v>
      </c>
      <c r="G775" t="s">
        <v>2014</v>
      </c>
      <c r="H775" t="s">
        <v>424</v>
      </c>
      <c r="I775" t="s">
        <v>1280</v>
      </c>
    </row>
    <row r="776" spans="1:9">
      <c r="A776">
        <v>78</v>
      </c>
      <c r="B776" t="s">
        <v>1905</v>
      </c>
      <c r="C776" t="s">
        <v>1906</v>
      </c>
      <c r="D776" t="s">
        <v>293</v>
      </c>
      <c r="E776" t="s">
        <v>1995</v>
      </c>
      <c r="F776" t="s">
        <v>2015</v>
      </c>
      <c r="G776" t="s">
        <v>2016</v>
      </c>
      <c r="H776" t="s">
        <v>424</v>
      </c>
      <c r="I776" t="s">
        <v>752</v>
      </c>
    </row>
    <row r="777" spans="1:9">
      <c r="A777">
        <v>78</v>
      </c>
      <c r="B777" t="s">
        <v>1965</v>
      </c>
      <c r="C777" t="s">
        <v>1966</v>
      </c>
      <c r="D777" t="s">
        <v>356</v>
      </c>
      <c r="E777" t="s">
        <v>1996</v>
      </c>
      <c r="F777" t="s">
        <v>371</v>
      </c>
      <c r="G777" t="s">
        <v>2017</v>
      </c>
      <c r="H777" t="s">
        <v>424</v>
      </c>
      <c r="I777" t="s">
        <v>1155</v>
      </c>
    </row>
    <row r="778" spans="1:9">
      <c r="A778">
        <v>79</v>
      </c>
      <c r="B778" t="s">
        <v>1929</v>
      </c>
      <c r="C778" t="s">
        <v>1930</v>
      </c>
      <c r="D778" t="s">
        <v>315</v>
      </c>
      <c r="E778" t="s">
        <v>1579</v>
      </c>
      <c r="F778" t="s">
        <v>1579</v>
      </c>
      <c r="G778" t="s">
        <v>5</v>
      </c>
      <c r="H778" t="s">
        <v>311</v>
      </c>
      <c r="I778" t="s">
        <v>804</v>
      </c>
    </row>
    <row r="779" spans="1:9">
      <c r="A779">
        <v>79</v>
      </c>
      <c r="B779" t="s">
        <v>1925</v>
      </c>
      <c r="C779" t="s">
        <v>1926</v>
      </c>
      <c r="D779" t="s">
        <v>356</v>
      </c>
      <c r="E779" t="s">
        <v>2005</v>
      </c>
      <c r="F779" t="s">
        <v>2018</v>
      </c>
      <c r="G779" t="s">
        <v>2019</v>
      </c>
      <c r="H779" t="s">
        <v>424</v>
      </c>
      <c r="I779" t="s">
        <v>1658</v>
      </c>
    </row>
    <row r="780" spans="1:9">
      <c r="A780">
        <v>79</v>
      </c>
      <c r="B780" t="s">
        <v>1617</v>
      </c>
      <c r="C780" t="s">
        <v>1618</v>
      </c>
      <c r="D780" t="s">
        <v>293</v>
      </c>
      <c r="E780" t="s">
        <v>2004</v>
      </c>
      <c r="F780" t="s">
        <v>851</v>
      </c>
      <c r="G780" t="s">
        <v>2020</v>
      </c>
      <c r="H780" t="s">
        <v>424</v>
      </c>
      <c r="I780" t="s">
        <v>1791</v>
      </c>
    </row>
    <row r="781" spans="1:9">
      <c r="A781">
        <v>79</v>
      </c>
      <c r="B781" t="s">
        <v>1344</v>
      </c>
      <c r="C781" t="s">
        <v>1345</v>
      </c>
      <c r="D781" t="s">
        <v>293</v>
      </c>
      <c r="E781" t="s">
        <v>1810</v>
      </c>
      <c r="F781" t="s">
        <v>1330</v>
      </c>
      <c r="G781" t="s">
        <v>2021</v>
      </c>
      <c r="H781" t="s">
        <v>424</v>
      </c>
      <c r="I781" t="s">
        <v>1090</v>
      </c>
    </row>
    <row r="782" spans="1:9">
      <c r="A782">
        <v>79</v>
      </c>
      <c r="B782" t="s">
        <v>1999</v>
      </c>
      <c r="C782" t="s">
        <v>2000</v>
      </c>
      <c r="D782" t="s">
        <v>293</v>
      </c>
      <c r="E782" t="s">
        <v>1936</v>
      </c>
      <c r="F782" t="s">
        <v>2022</v>
      </c>
      <c r="G782" t="s">
        <v>147</v>
      </c>
      <c r="H782" t="s">
        <v>424</v>
      </c>
      <c r="I782" t="s">
        <v>1320</v>
      </c>
    </row>
    <row r="783" spans="1:9">
      <c r="A783">
        <v>79</v>
      </c>
      <c r="B783" t="s">
        <v>284</v>
      </c>
      <c r="C783" t="s">
        <v>2023</v>
      </c>
      <c r="D783" t="s">
        <v>1982</v>
      </c>
      <c r="E783" t="s">
        <v>2009</v>
      </c>
      <c r="F783" t="s">
        <v>1067</v>
      </c>
      <c r="G783" t="s">
        <v>2024</v>
      </c>
      <c r="H783" t="s">
        <v>424</v>
      </c>
      <c r="I783" t="s">
        <v>571</v>
      </c>
    </row>
    <row r="784" spans="1:9">
      <c r="A784">
        <v>79</v>
      </c>
      <c r="B784" t="s">
        <v>1905</v>
      </c>
      <c r="C784" t="s">
        <v>1906</v>
      </c>
      <c r="D784" t="s">
        <v>293</v>
      </c>
      <c r="E784" t="s">
        <v>2015</v>
      </c>
      <c r="F784" t="s">
        <v>1556</v>
      </c>
      <c r="G784" t="s">
        <v>2025</v>
      </c>
      <c r="H784" t="s">
        <v>424</v>
      </c>
      <c r="I784" t="s">
        <v>1150</v>
      </c>
    </row>
    <row r="785" spans="1:9">
      <c r="A785">
        <v>79</v>
      </c>
      <c r="B785" t="s">
        <v>2011</v>
      </c>
      <c r="C785" t="s">
        <v>2012</v>
      </c>
      <c r="D785" t="s">
        <v>293</v>
      </c>
      <c r="E785" t="s">
        <v>2013</v>
      </c>
      <c r="F785" t="s">
        <v>1326</v>
      </c>
      <c r="G785" t="s">
        <v>2026</v>
      </c>
      <c r="H785" t="s">
        <v>424</v>
      </c>
      <c r="I785" t="s">
        <v>1280</v>
      </c>
    </row>
    <row r="786" spans="1:9">
      <c r="A786">
        <v>79</v>
      </c>
      <c r="B786" t="s">
        <v>1965</v>
      </c>
      <c r="C786" t="s">
        <v>1966</v>
      </c>
      <c r="D786" t="s">
        <v>356</v>
      </c>
      <c r="E786" t="s">
        <v>371</v>
      </c>
      <c r="F786" t="s">
        <v>2027</v>
      </c>
      <c r="G786" t="s">
        <v>2028</v>
      </c>
      <c r="H786" t="s">
        <v>424</v>
      </c>
      <c r="I786" t="s">
        <v>752</v>
      </c>
    </row>
    <row r="787" spans="1:9">
      <c r="A787">
        <v>79</v>
      </c>
      <c r="B787" t="s">
        <v>2029</v>
      </c>
      <c r="C787" t="s">
        <v>2030</v>
      </c>
      <c r="D787" t="s">
        <v>293</v>
      </c>
      <c r="E787" t="s">
        <v>288</v>
      </c>
      <c r="F787" t="s">
        <v>395</v>
      </c>
      <c r="G787" t="s">
        <v>1317</v>
      </c>
      <c r="H787" t="s">
        <v>424</v>
      </c>
      <c r="I787" t="s">
        <v>1155</v>
      </c>
    </row>
    <row r="788" spans="1:9">
      <c r="A788">
        <v>80</v>
      </c>
      <c r="B788" t="s">
        <v>1929</v>
      </c>
      <c r="C788" t="s">
        <v>1930</v>
      </c>
      <c r="D788" t="s">
        <v>315</v>
      </c>
      <c r="E788" t="s">
        <v>1579</v>
      </c>
      <c r="F788" t="s">
        <v>1579</v>
      </c>
      <c r="G788" t="s">
        <v>5</v>
      </c>
      <c r="H788" t="s">
        <v>311</v>
      </c>
      <c r="I788" t="s">
        <v>804</v>
      </c>
    </row>
    <row r="789" spans="1:9">
      <c r="A789">
        <v>80</v>
      </c>
      <c r="B789" t="s">
        <v>2029</v>
      </c>
      <c r="C789" t="s">
        <v>2030</v>
      </c>
      <c r="D789" t="s">
        <v>293</v>
      </c>
      <c r="E789" t="s">
        <v>395</v>
      </c>
      <c r="F789" t="s">
        <v>1712</v>
      </c>
      <c r="G789" t="s">
        <v>2031</v>
      </c>
      <c r="H789" t="s">
        <v>424</v>
      </c>
      <c r="I789" t="s">
        <v>1658</v>
      </c>
    </row>
    <row r="790" spans="1:9">
      <c r="A790">
        <v>80</v>
      </c>
      <c r="B790" t="s">
        <v>1925</v>
      </c>
      <c r="C790" t="s">
        <v>1926</v>
      </c>
      <c r="D790" t="s">
        <v>356</v>
      </c>
      <c r="E790" t="s">
        <v>2018</v>
      </c>
      <c r="F790" t="s">
        <v>2032</v>
      </c>
      <c r="G790" t="s">
        <v>2033</v>
      </c>
      <c r="H790" t="s">
        <v>424</v>
      </c>
      <c r="I790" t="s">
        <v>1791</v>
      </c>
    </row>
    <row r="791" spans="1:9">
      <c r="A791">
        <v>80</v>
      </c>
      <c r="B791" t="s">
        <v>284</v>
      </c>
      <c r="C791" t="s">
        <v>2023</v>
      </c>
      <c r="D791" t="s">
        <v>1982</v>
      </c>
      <c r="E791" t="s">
        <v>1067</v>
      </c>
      <c r="F791" t="s">
        <v>2034</v>
      </c>
      <c r="G791" t="s">
        <v>2035</v>
      </c>
      <c r="H791" t="s">
        <v>424</v>
      </c>
      <c r="I791" t="s">
        <v>1090</v>
      </c>
    </row>
    <row r="792" spans="1:9">
      <c r="A792">
        <v>80</v>
      </c>
      <c r="B792" t="s">
        <v>2011</v>
      </c>
      <c r="C792" t="s">
        <v>2012</v>
      </c>
      <c r="D792" t="s">
        <v>293</v>
      </c>
      <c r="E792" t="s">
        <v>1326</v>
      </c>
      <c r="F792" t="s">
        <v>2036</v>
      </c>
      <c r="G792" t="s">
        <v>2037</v>
      </c>
      <c r="H792" t="s">
        <v>424</v>
      </c>
      <c r="I792" t="s">
        <v>1320</v>
      </c>
    </row>
    <row r="793" spans="1:9">
      <c r="A793">
        <v>80</v>
      </c>
      <c r="B793" t="s">
        <v>1905</v>
      </c>
      <c r="C793" t="s">
        <v>1906</v>
      </c>
      <c r="D793" t="s">
        <v>293</v>
      </c>
      <c r="E793" t="s">
        <v>1556</v>
      </c>
      <c r="F793" t="s">
        <v>2038</v>
      </c>
      <c r="G793" t="s">
        <v>2039</v>
      </c>
      <c r="H793" t="s">
        <v>424</v>
      </c>
      <c r="I793" t="s">
        <v>571</v>
      </c>
    </row>
    <row r="794" spans="1:9">
      <c r="A794">
        <v>80</v>
      </c>
      <c r="B794" t="s">
        <v>2040</v>
      </c>
      <c r="C794" t="s">
        <v>2041</v>
      </c>
      <c r="D794" t="s">
        <v>293</v>
      </c>
      <c r="E794" t="s">
        <v>1005</v>
      </c>
      <c r="F794" t="s">
        <v>1714</v>
      </c>
      <c r="G794" t="s">
        <v>2042</v>
      </c>
      <c r="H794" t="s">
        <v>424</v>
      </c>
      <c r="I794" t="s">
        <v>1150</v>
      </c>
    </row>
    <row r="795" spans="1:9">
      <c r="A795">
        <v>80</v>
      </c>
      <c r="B795" t="s">
        <v>1999</v>
      </c>
      <c r="C795" t="s">
        <v>2000</v>
      </c>
      <c r="D795" t="s">
        <v>293</v>
      </c>
      <c r="E795" t="s">
        <v>2022</v>
      </c>
      <c r="F795" t="s">
        <v>2043</v>
      </c>
      <c r="G795" t="s">
        <v>2044</v>
      </c>
      <c r="H795" t="s">
        <v>424</v>
      </c>
      <c r="I795" t="s">
        <v>1280</v>
      </c>
    </row>
    <row r="796" spans="1:9">
      <c r="A796">
        <v>80</v>
      </c>
      <c r="B796" t="s">
        <v>1551</v>
      </c>
      <c r="C796" t="s">
        <v>1552</v>
      </c>
      <c r="D796" t="s">
        <v>381</v>
      </c>
      <c r="E796" t="s">
        <v>2045</v>
      </c>
      <c r="F796" t="s">
        <v>2046</v>
      </c>
      <c r="G796" t="s">
        <v>2047</v>
      </c>
      <c r="H796" t="s">
        <v>424</v>
      </c>
      <c r="I796" t="s">
        <v>752</v>
      </c>
    </row>
    <row r="797" spans="1:9">
      <c r="A797">
        <v>80</v>
      </c>
      <c r="B797" t="s">
        <v>2048</v>
      </c>
      <c r="C797" t="s">
        <v>2049</v>
      </c>
      <c r="D797" t="s">
        <v>293</v>
      </c>
      <c r="E797" t="s">
        <v>2050</v>
      </c>
      <c r="F797" t="s">
        <v>1051</v>
      </c>
      <c r="G797" t="s">
        <v>2051</v>
      </c>
      <c r="H797" t="s">
        <v>424</v>
      </c>
      <c r="I797" t="s">
        <v>1155</v>
      </c>
    </row>
    <row r="798" spans="1:9">
      <c r="A798">
        <v>81</v>
      </c>
      <c r="B798" t="s">
        <v>1929</v>
      </c>
      <c r="C798" t="s">
        <v>1930</v>
      </c>
      <c r="D798" t="s">
        <v>315</v>
      </c>
      <c r="E798" t="s">
        <v>1579</v>
      </c>
      <c r="F798" t="s">
        <v>1579</v>
      </c>
      <c r="G798" t="s">
        <v>5</v>
      </c>
      <c r="H798" t="s">
        <v>311</v>
      </c>
      <c r="I798" t="s">
        <v>804</v>
      </c>
    </row>
    <row r="799" spans="1:9">
      <c r="A799">
        <v>81</v>
      </c>
      <c r="B799" t="s">
        <v>284</v>
      </c>
      <c r="C799" t="s">
        <v>2023</v>
      </c>
      <c r="D799" t="s">
        <v>1982</v>
      </c>
      <c r="E799" t="s">
        <v>2034</v>
      </c>
      <c r="F799" t="s">
        <v>2052</v>
      </c>
      <c r="G799" t="s">
        <v>2053</v>
      </c>
      <c r="H799" t="s">
        <v>424</v>
      </c>
      <c r="I799" t="s">
        <v>1658</v>
      </c>
    </row>
    <row r="800" spans="1:9">
      <c r="A800">
        <v>81</v>
      </c>
      <c r="B800" t="s">
        <v>2011</v>
      </c>
      <c r="C800" t="s">
        <v>2012</v>
      </c>
      <c r="D800" t="s">
        <v>293</v>
      </c>
      <c r="E800" t="s">
        <v>2036</v>
      </c>
      <c r="F800" t="s">
        <v>2054</v>
      </c>
      <c r="G800" t="s">
        <v>2055</v>
      </c>
      <c r="H800" t="s">
        <v>424</v>
      </c>
      <c r="I800" t="s">
        <v>1791</v>
      </c>
    </row>
    <row r="801" spans="1:9">
      <c r="A801">
        <v>81</v>
      </c>
      <c r="B801" t="s">
        <v>1925</v>
      </c>
      <c r="C801" t="s">
        <v>1926</v>
      </c>
      <c r="D801" t="s">
        <v>356</v>
      </c>
      <c r="E801" t="s">
        <v>2032</v>
      </c>
      <c r="F801" t="s">
        <v>2056</v>
      </c>
      <c r="G801" t="s">
        <v>2057</v>
      </c>
      <c r="H801" t="s">
        <v>424</v>
      </c>
      <c r="I801" t="s">
        <v>1090</v>
      </c>
    </row>
    <row r="802" spans="1:9">
      <c r="A802">
        <v>81</v>
      </c>
      <c r="B802" t="s">
        <v>2029</v>
      </c>
      <c r="C802" t="s">
        <v>2030</v>
      </c>
      <c r="D802" t="s">
        <v>293</v>
      </c>
      <c r="E802" t="s">
        <v>1712</v>
      </c>
      <c r="F802" t="s">
        <v>2058</v>
      </c>
      <c r="G802" t="s">
        <v>2059</v>
      </c>
      <c r="H802" t="s">
        <v>424</v>
      </c>
      <c r="I802" t="s">
        <v>1320</v>
      </c>
    </row>
    <row r="803" spans="1:9">
      <c r="A803">
        <v>81</v>
      </c>
      <c r="B803" t="s">
        <v>1999</v>
      </c>
      <c r="C803" t="s">
        <v>2000</v>
      </c>
      <c r="D803" t="s">
        <v>293</v>
      </c>
      <c r="E803" t="s">
        <v>2043</v>
      </c>
      <c r="F803" t="s">
        <v>707</v>
      </c>
      <c r="G803" t="s">
        <v>2060</v>
      </c>
      <c r="H803" t="s">
        <v>424</v>
      </c>
      <c r="I803" t="s">
        <v>571</v>
      </c>
    </row>
    <row r="804" spans="1:9">
      <c r="A804">
        <v>81</v>
      </c>
      <c r="B804" t="s">
        <v>1551</v>
      </c>
      <c r="C804" t="s">
        <v>1552</v>
      </c>
      <c r="D804" t="s">
        <v>381</v>
      </c>
      <c r="E804" t="s">
        <v>2046</v>
      </c>
      <c r="F804" t="s">
        <v>2061</v>
      </c>
      <c r="G804" t="s">
        <v>2062</v>
      </c>
      <c r="H804" t="s">
        <v>424</v>
      </c>
      <c r="I804" t="s">
        <v>1150</v>
      </c>
    </row>
    <row r="805" spans="1:9">
      <c r="A805">
        <v>81</v>
      </c>
      <c r="B805" t="s">
        <v>1617</v>
      </c>
      <c r="C805" t="s">
        <v>1618</v>
      </c>
      <c r="D805" t="s">
        <v>293</v>
      </c>
      <c r="E805" t="s">
        <v>929</v>
      </c>
      <c r="F805" t="s">
        <v>2063</v>
      </c>
      <c r="G805" t="s">
        <v>957</v>
      </c>
      <c r="H805" t="s">
        <v>524</v>
      </c>
      <c r="I805" t="s">
        <v>1280</v>
      </c>
    </row>
    <row r="806" spans="1:9">
      <c r="A806">
        <v>81</v>
      </c>
      <c r="B806" t="s">
        <v>1965</v>
      </c>
      <c r="C806" t="s">
        <v>1966</v>
      </c>
      <c r="D806" t="s">
        <v>356</v>
      </c>
      <c r="E806" t="s">
        <v>342</v>
      </c>
      <c r="F806" t="s">
        <v>810</v>
      </c>
      <c r="G806" t="s">
        <v>2064</v>
      </c>
      <c r="H806" t="s">
        <v>524</v>
      </c>
      <c r="I806" t="s">
        <v>752</v>
      </c>
    </row>
    <row r="807" spans="1:9">
      <c r="A807">
        <v>81</v>
      </c>
      <c r="B807" t="s">
        <v>1419</v>
      </c>
      <c r="C807" t="s">
        <v>1420</v>
      </c>
      <c r="D807" t="s">
        <v>381</v>
      </c>
      <c r="E807" t="s">
        <v>1029</v>
      </c>
      <c r="F807" t="s">
        <v>840</v>
      </c>
      <c r="G807" t="s">
        <v>2065</v>
      </c>
      <c r="H807" t="s">
        <v>524</v>
      </c>
      <c r="I807" t="s">
        <v>1155</v>
      </c>
    </row>
    <row r="808" spans="1:9">
      <c r="A808">
        <v>82</v>
      </c>
      <c r="B808" t="s">
        <v>1929</v>
      </c>
      <c r="C808" t="s">
        <v>1930</v>
      </c>
      <c r="D808" t="s">
        <v>315</v>
      </c>
      <c r="E808" t="s">
        <v>1579</v>
      </c>
      <c r="F808" t="s">
        <v>1579</v>
      </c>
      <c r="G808" t="s">
        <v>5</v>
      </c>
      <c r="H808" t="s">
        <v>311</v>
      </c>
      <c r="I808" t="s">
        <v>804</v>
      </c>
    </row>
    <row r="809" spans="1:9">
      <c r="A809">
        <v>82</v>
      </c>
      <c r="B809" t="s">
        <v>284</v>
      </c>
      <c r="C809" t="s">
        <v>2023</v>
      </c>
      <c r="D809" t="s">
        <v>1982</v>
      </c>
      <c r="E809" t="s">
        <v>2052</v>
      </c>
      <c r="F809" t="s">
        <v>2066</v>
      </c>
      <c r="G809" t="s">
        <v>2067</v>
      </c>
      <c r="H809" t="s">
        <v>424</v>
      </c>
      <c r="I809" t="s">
        <v>1658</v>
      </c>
    </row>
    <row r="810" spans="1:9">
      <c r="A810">
        <v>82</v>
      </c>
      <c r="B810" t="s">
        <v>1925</v>
      </c>
      <c r="C810" t="s">
        <v>1926</v>
      </c>
      <c r="D810" t="s">
        <v>356</v>
      </c>
      <c r="E810" t="s">
        <v>2056</v>
      </c>
      <c r="F810" t="s">
        <v>2068</v>
      </c>
      <c r="G810" t="s">
        <v>2069</v>
      </c>
      <c r="H810" t="s">
        <v>424</v>
      </c>
      <c r="I810" t="s">
        <v>1791</v>
      </c>
    </row>
    <row r="811" spans="1:9">
      <c r="A811">
        <v>82</v>
      </c>
      <c r="B811" t="s">
        <v>2011</v>
      </c>
      <c r="C811" t="s">
        <v>2012</v>
      </c>
      <c r="D811" t="s">
        <v>293</v>
      </c>
      <c r="E811" t="s">
        <v>2054</v>
      </c>
      <c r="F811" t="s">
        <v>2070</v>
      </c>
      <c r="G811" t="s">
        <v>2071</v>
      </c>
      <c r="H811" t="s">
        <v>424</v>
      </c>
      <c r="I811" t="s">
        <v>1090</v>
      </c>
    </row>
    <row r="812" spans="1:9">
      <c r="A812">
        <v>82</v>
      </c>
      <c r="B812" t="s">
        <v>2029</v>
      </c>
      <c r="C812" t="s">
        <v>2030</v>
      </c>
      <c r="D812" t="s">
        <v>293</v>
      </c>
      <c r="E812" t="s">
        <v>2058</v>
      </c>
      <c r="F812" t="s">
        <v>2004</v>
      </c>
      <c r="G812" t="s">
        <v>2016</v>
      </c>
      <c r="H812" t="s">
        <v>424</v>
      </c>
      <c r="I812" t="s">
        <v>1320</v>
      </c>
    </row>
    <row r="813" spans="1:9">
      <c r="A813">
        <v>82</v>
      </c>
      <c r="B813" t="s">
        <v>1999</v>
      </c>
      <c r="C813" t="s">
        <v>2000</v>
      </c>
      <c r="D813" t="s">
        <v>293</v>
      </c>
      <c r="E813" t="s">
        <v>707</v>
      </c>
      <c r="F813" t="s">
        <v>1178</v>
      </c>
      <c r="G813" t="s">
        <v>2072</v>
      </c>
      <c r="H813" t="s">
        <v>424</v>
      </c>
      <c r="I813" t="s">
        <v>571</v>
      </c>
    </row>
    <row r="814" spans="1:9">
      <c r="A814">
        <v>82</v>
      </c>
      <c r="B814" t="s">
        <v>1551</v>
      </c>
      <c r="C814" t="s">
        <v>1552</v>
      </c>
      <c r="D814" t="s">
        <v>381</v>
      </c>
      <c r="E814" t="s">
        <v>2061</v>
      </c>
      <c r="F814" t="s">
        <v>2073</v>
      </c>
      <c r="G814" t="s">
        <v>2074</v>
      </c>
      <c r="H814" t="s">
        <v>424</v>
      </c>
      <c r="I814" t="s">
        <v>1150</v>
      </c>
    </row>
    <row r="815" spans="1:9">
      <c r="A815">
        <v>82</v>
      </c>
      <c r="B815" t="s">
        <v>2048</v>
      </c>
      <c r="C815" t="s">
        <v>2049</v>
      </c>
      <c r="D815" t="s">
        <v>293</v>
      </c>
      <c r="E815" t="s">
        <v>1174</v>
      </c>
      <c r="F815" t="s">
        <v>2075</v>
      </c>
      <c r="G815" t="s">
        <v>2076</v>
      </c>
      <c r="H815" t="s">
        <v>524</v>
      </c>
      <c r="I815" t="s">
        <v>1280</v>
      </c>
    </row>
    <row r="816" spans="1:9">
      <c r="A816">
        <v>82</v>
      </c>
      <c r="B816" t="s">
        <v>1419</v>
      </c>
      <c r="C816" t="s">
        <v>1420</v>
      </c>
      <c r="D816" t="s">
        <v>381</v>
      </c>
      <c r="E816" t="s">
        <v>840</v>
      </c>
      <c r="F816" t="s">
        <v>295</v>
      </c>
      <c r="G816" t="s">
        <v>2077</v>
      </c>
      <c r="H816" t="s">
        <v>524</v>
      </c>
      <c r="I816" t="s">
        <v>752</v>
      </c>
    </row>
    <row r="817" spans="1:10">
      <c r="A817">
        <v>82</v>
      </c>
      <c r="B817" t="s">
        <v>1617</v>
      </c>
      <c r="C817" t="s">
        <v>1618</v>
      </c>
      <c r="D817" t="s">
        <v>293</v>
      </c>
      <c r="E817" t="s">
        <v>2063</v>
      </c>
      <c r="F817" t="s">
        <v>2078</v>
      </c>
      <c r="G817" t="s">
        <v>2079</v>
      </c>
      <c r="H817" t="s">
        <v>524</v>
      </c>
      <c r="I817" t="s">
        <v>481</v>
      </c>
      <c r="J817" t="s">
        <v>478</v>
      </c>
    </row>
    <row r="818" spans="1:10">
      <c r="A818">
        <v>83</v>
      </c>
      <c r="B818" t="s">
        <v>1929</v>
      </c>
      <c r="C818" t="s">
        <v>1930</v>
      </c>
      <c r="D818" t="s">
        <v>315</v>
      </c>
      <c r="E818" t="s">
        <v>1579</v>
      </c>
      <c r="F818" t="s">
        <v>1579</v>
      </c>
      <c r="G818" t="s">
        <v>5</v>
      </c>
      <c r="H818" t="s">
        <v>311</v>
      </c>
      <c r="I818" t="s">
        <v>804</v>
      </c>
    </row>
    <row r="819" spans="1:10">
      <c r="A819">
        <v>83</v>
      </c>
      <c r="B819" t="s">
        <v>1925</v>
      </c>
      <c r="C819" t="s">
        <v>1926</v>
      </c>
      <c r="D819" t="s">
        <v>356</v>
      </c>
      <c r="E819" t="s">
        <v>2068</v>
      </c>
      <c r="F819" t="s">
        <v>2080</v>
      </c>
      <c r="G819" t="s">
        <v>2081</v>
      </c>
      <c r="H819" t="s">
        <v>424</v>
      </c>
      <c r="I819" t="s">
        <v>1658</v>
      </c>
    </row>
    <row r="820" spans="1:10">
      <c r="A820">
        <v>83</v>
      </c>
      <c r="B820" t="s">
        <v>2011</v>
      </c>
      <c r="C820" t="s">
        <v>2012</v>
      </c>
      <c r="D820" t="s">
        <v>293</v>
      </c>
      <c r="E820" t="s">
        <v>2070</v>
      </c>
      <c r="F820" t="s">
        <v>1528</v>
      </c>
      <c r="G820" t="s">
        <v>2082</v>
      </c>
      <c r="H820" t="s">
        <v>424</v>
      </c>
      <c r="I820" t="s">
        <v>1791</v>
      </c>
    </row>
    <row r="821" spans="1:10">
      <c r="A821">
        <v>83</v>
      </c>
      <c r="B821" t="s">
        <v>2029</v>
      </c>
      <c r="C821" t="s">
        <v>2030</v>
      </c>
      <c r="D821" t="s">
        <v>293</v>
      </c>
      <c r="E821" t="s">
        <v>2004</v>
      </c>
      <c r="F821" t="s">
        <v>2083</v>
      </c>
      <c r="G821" t="s">
        <v>2084</v>
      </c>
      <c r="H821" t="s">
        <v>424</v>
      </c>
      <c r="I821" t="s">
        <v>1090</v>
      </c>
    </row>
    <row r="822" spans="1:10">
      <c r="A822">
        <v>83</v>
      </c>
      <c r="B822" t="s">
        <v>1617</v>
      </c>
      <c r="C822" t="s">
        <v>1618</v>
      </c>
      <c r="D822" t="s">
        <v>293</v>
      </c>
      <c r="E822" t="s">
        <v>2078</v>
      </c>
      <c r="F822" t="s">
        <v>1949</v>
      </c>
      <c r="G822" t="s">
        <v>2085</v>
      </c>
      <c r="H822" t="s">
        <v>524</v>
      </c>
      <c r="I822" t="s">
        <v>1320</v>
      </c>
    </row>
    <row r="823" spans="1:10">
      <c r="A823">
        <v>83</v>
      </c>
      <c r="B823" t="s">
        <v>1551</v>
      </c>
      <c r="C823" t="s">
        <v>1552</v>
      </c>
      <c r="D823" t="s">
        <v>381</v>
      </c>
      <c r="E823" t="s">
        <v>2073</v>
      </c>
      <c r="F823" t="s">
        <v>1752</v>
      </c>
      <c r="G823" t="s">
        <v>2086</v>
      </c>
      <c r="H823" t="s">
        <v>524</v>
      </c>
      <c r="I823" t="s">
        <v>571</v>
      </c>
    </row>
    <row r="824" spans="1:10">
      <c r="A824">
        <v>83</v>
      </c>
      <c r="B824" t="s">
        <v>2048</v>
      </c>
      <c r="C824" t="s">
        <v>2049</v>
      </c>
      <c r="D824" t="s">
        <v>293</v>
      </c>
      <c r="E824" t="s">
        <v>2075</v>
      </c>
      <c r="F824" t="s">
        <v>2087</v>
      </c>
      <c r="G824" t="s">
        <v>2088</v>
      </c>
      <c r="H824" t="s">
        <v>524</v>
      </c>
      <c r="I824" t="s">
        <v>1150</v>
      </c>
    </row>
    <row r="825" spans="1:10">
      <c r="A825">
        <v>83</v>
      </c>
      <c r="B825" t="s">
        <v>284</v>
      </c>
      <c r="C825" t="s">
        <v>2023</v>
      </c>
      <c r="D825" t="s">
        <v>1982</v>
      </c>
      <c r="E825" t="s">
        <v>2066</v>
      </c>
      <c r="F825" t="s">
        <v>2089</v>
      </c>
      <c r="G825" t="s">
        <v>2090</v>
      </c>
      <c r="H825" t="s">
        <v>524</v>
      </c>
      <c r="I825" t="s">
        <v>1280</v>
      </c>
    </row>
    <row r="826" spans="1:10">
      <c r="A826">
        <v>83</v>
      </c>
      <c r="B826" t="s">
        <v>1965</v>
      </c>
      <c r="C826" t="s">
        <v>1966</v>
      </c>
      <c r="D826" t="s">
        <v>356</v>
      </c>
      <c r="E826" t="s">
        <v>2091</v>
      </c>
      <c r="F826" t="s">
        <v>358</v>
      </c>
      <c r="G826" t="s">
        <v>2092</v>
      </c>
      <c r="H826" t="s">
        <v>524</v>
      </c>
      <c r="I826" t="s">
        <v>752</v>
      </c>
    </row>
    <row r="827" spans="1:10">
      <c r="A827">
        <v>83</v>
      </c>
      <c r="B827" t="s">
        <v>2093</v>
      </c>
      <c r="C827" t="s">
        <v>2094</v>
      </c>
      <c r="D827" t="s">
        <v>1125</v>
      </c>
      <c r="E827" t="s">
        <v>2095</v>
      </c>
      <c r="F827" t="s">
        <v>2096</v>
      </c>
      <c r="G827" t="s">
        <v>2097</v>
      </c>
      <c r="H827" t="s">
        <v>524</v>
      </c>
      <c r="I827" t="s">
        <v>1155</v>
      </c>
    </row>
    <row r="828" spans="1:10">
      <c r="A828">
        <v>84</v>
      </c>
      <c r="B828" t="s">
        <v>1929</v>
      </c>
      <c r="C828" t="s">
        <v>1930</v>
      </c>
      <c r="D828" t="s">
        <v>315</v>
      </c>
      <c r="E828" t="s">
        <v>1579</v>
      </c>
      <c r="F828" t="s">
        <v>1579</v>
      </c>
      <c r="G828" t="s">
        <v>5</v>
      </c>
      <c r="H828" t="s">
        <v>311</v>
      </c>
      <c r="I828" t="s">
        <v>804</v>
      </c>
    </row>
    <row r="829" spans="1:10">
      <c r="A829">
        <v>84</v>
      </c>
      <c r="B829" t="s">
        <v>1925</v>
      </c>
      <c r="C829" t="s">
        <v>1926</v>
      </c>
      <c r="D829" t="s">
        <v>356</v>
      </c>
      <c r="E829" t="s">
        <v>2080</v>
      </c>
      <c r="F829" t="s">
        <v>2098</v>
      </c>
      <c r="G829" t="s">
        <v>1934</v>
      </c>
      <c r="H829" t="s">
        <v>424</v>
      </c>
      <c r="I829" t="s">
        <v>1658</v>
      </c>
    </row>
    <row r="830" spans="1:10">
      <c r="A830">
        <v>84</v>
      </c>
      <c r="B830" t="s">
        <v>284</v>
      </c>
      <c r="C830" t="s">
        <v>2023</v>
      </c>
      <c r="D830" t="s">
        <v>1982</v>
      </c>
      <c r="E830" t="s">
        <v>2089</v>
      </c>
      <c r="F830" t="s">
        <v>1251</v>
      </c>
      <c r="G830" t="s">
        <v>199</v>
      </c>
      <c r="H830" t="s">
        <v>424</v>
      </c>
      <c r="I830" t="s">
        <v>1791</v>
      </c>
    </row>
    <row r="831" spans="1:10">
      <c r="A831">
        <v>84</v>
      </c>
      <c r="B831" t="s">
        <v>1551</v>
      </c>
      <c r="C831" t="s">
        <v>1552</v>
      </c>
      <c r="D831" t="s">
        <v>381</v>
      </c>
      <c r="E831" t="s">
        <v>1752</v>
      </c>
      <c r="F831" t="s">
        <v>408</v>
      </c>
      <c r="G831" t="s">
        <v>2099</v>
      </c>
      <c r="H831" t="s">
        <v>424</v>
      </c>
      <c r="I831" t="s">
        <v>1090</v>
      </c>
    </row>
    <row r="832" spans="1:10">
      <c r="A832">
        <v>84</v>
      </c>
      <c r="B832" t="s">
        <v>2011</v>
      </c>
      <c r="C832" t="s">
        <v>2012</v>
      </c>
      <c r="D832" t="s">
        <v>293</v>
      </c>
      <c r="E832" t="s">
        <v>1528</v>
      </c>
      <c r="F832" t="s">
        <v>2100</v>
      </c>
      <c r="G832" t="s">
        <v>1239</v>
      </c>
      <c r="H832" t="s">
        <v>424</v>
      </c>
      <c r="I832" t="s">
        <v>1320</v>
      </c>
    </row>
    <row r="833" spans="1:9">
      <c r="A833">
        <v>84</v>
      </c>
      <c r="B833" t="s">
        <v>2029</v>
      </c>
      <c r="C833" t="s">
        <v>2030</v>
      </c>
      <c r="D833" t="s">
        <v>293</v>
      </c>
      <c r="E833" t="s">
        <v>2083</v>
      </c>
      <c r="F833" t="s">
        <v>1890</v>
      </c>
      <c r="G833" t="s">
        <v>2101</v>
      </c>
      <c r="H833" t="s">
        <v>524</v>
      </c>
      <c r="I833" t="s">
        <v>571</v>
      </c>
    </row>
    <row r="834" spans="1:9">
      <c r="A834">
        <v>84</v>
      </c>
      <c r="B834" t="s">
        <v>2102</v>
      </c>
      <c r="C834" t="s">
        <v>2103</v>
      </c>
      <c r="D834" t="s">
        <v>428</v>
      </c>
      <c r="E834" t="s">
        <v>2104</v>
      </c>
      <c r="F834" t="s">
        <v>2105</v>
      </c>
      <c r="G834" t="s">
        <v>2106</v>
      </c>
      <c r="H834" t="s">
        <v>524</v>
      </c>
      <c r="I834" t="s">
        <v>1150</v>
      </c>
    </row>
    <row r="835" spans="1:9">
      <c r="A835">
        <v>84</v>
      </c>
      <c r="B835" t="s">
        <v>1617</v>
      </c>
      <c r="C835" t="s">
        <v>1618</v>
      </c>
      <c r="D835" t="s">
        <v>293</v>
      </c>
      <c r="E835" t="s">
        <v>1949</v>
      </c>
      <c r="F835" t="s">
        <v>2107</v>
      </c>
      <c r="G835" t="s">
        <v>2108</v>
      </c>
      <c r="H835" t="s">
        <v>524</v>
      </c>
      <c r="I835" t="s">
        <v>1280</v>
      </c>
    </row>
    <row r="836" spans="1:9">
      <c r="A836">
        <v>84</v>
      </c>
      <c r="B836" t="s">
        <v>1999</v>
      </c>
      <c r="C836" t="s">
        <v>2000</v>
      </c>
      <c r="D836" t="s">
        <v>293</v>
      </c>
      <c r="E836" t="s">
        <v>2109</v>
      </c>
      <c r="F836" t="s">
        <v>2110</v>
      </c>
      <c r="G836" t="s">
        <v>2111</v>
      </c>
      <c r="H836" t="s">
        <v>524</v>
      </c>
      <c r="I836" t="s">
        <v>752</v>
      </c>
    </row>
    <row r="837" spans="1:9">
      <c r="A837">
        <v>84</v>
      </c>
      <c r="B837" t="s">
        <v>1501</v>
      </c>
      <c r="C837" t="s">
        <v>1502</v>
      </c>
      <c r="D837" t="s">
        <v>356</v>
      </c>
      <c r="E837" t="s">
        <v>2112</v>
      </c>
      <c r="F837" t="s">
        <v>2113</v>
      </c>
      <c r="G837" t="s">
        <v>2114</v>
      </c>
      <c r="H837" t="s">
        <v>524</v>
      </c>
      <c r="I837" t="s">
        <v>1155</v>
      </c>
    </row>
    <row r="838" spans="1:9">
      <c r="A838">
        <v>85</v>
      </c>
      <c r="B838" t="s">
        <v>1929</v>
      </c>
      <c r="C838" t="s">
        <v>1930</v>
      </c>
      <c r="D838" t="s">
        <v>315</v>
      </c>
      <c r="E838" t="s">
        <v>1579</v>
      </c>
      <c r="F838" t="s">
        <v>1579</v>
      </c>
      <c r="G838" t="s">
        <v>5</v>
      </c>
      <c r="H838" t="s">
        <v>311</v>
      </c>
      <c r="I838" t="s">
        <v>804</v>
      </c>
    </row>
    <row r="839" spans="1:9">
      <c r="A839">
        <v>85</v>
      </c>
      <c r="B839" t="s">
        <v>1925</v>
      </c>
      <c r="C839" t="s">
        <v>1926</v>
      </c>
      <c r="D839" t="s">
        <v>356</v>
      </c>
      <c r="E839" t="s">
        <v>2098</v>
      </c>
      <c r="F839" t="s">
        <v>2115</v>
      </c>
      <c r="G839" t="s">
        <v>1403</v>
      </c>
      <c r="H839" t="s">
        <v>424</v>
      </c>
      <c r="I839" t="s">
        <v>1658</v>
      </c>
    </row>
    <row r="840" spans="1:9">
      <c r="A840">
        <v>85</v>
      </c>
      <c r="B840" t="s">
        <v>284</v>
      </c>
      <c r="C840" t="s">
        <v>2023</v>
      </c>
      <c r="D840" t="s">
        <v>1982</v>
      </c>
      <c r="E840" t="s">
        <v>1251</v>
      </c>
      <c r="F840" t="s">
        <v>2116</v>
      </c>
      <c r="G840" t="s">
        <v>2117</v>
      </c>
      <c r="H840" t="s">
        <v>524</v>
      </c>
      <c r="I840" t="s">
        <v>1791</v>
      </c>
    </row>
    <row r="841" spans="1:9">
      <c r="A841">
        <v>85</v>
      </c>
      <c r="B841" t="s">
        <v>2029</v>
      </c>
      <c r="C841" t="s">
        <v>2030</v>
      </c>
      <c r="D841" t="s">
        <v>293</v>
      </c>
      <c r="E841" t="s">
        <v>1890</v>
      </c>
      <c r="F841" t="s">
        <v>414</v>
      </c>
      <c r="G841" t="s">
        <v>2118</v>
      </c>
      <c r="H841" t="s">
        <v>524</v>
      </c>
      <c r="I841" t="s">
        <v>1090</v>
      </c>
    </row>
    <row r="842" spans="1:9">
      <c r="A842">
        <v>85</v>
      </c>
      <c r="B842" t="s">
        <v>1551</v>
      </c>
      <c r="C842" t="s">
        <v>1552</v>
      </c>
      <c r="D842" t="s">
        <v>381</v>
      </c>
      <c r="E842" t="s">
        <v>408</v>
      </c>
      <c r="F842" t="s">
        <v>2119</v>
      </c>
      <c r="G842" t="s">
        <v>2120</v>
      </c>
      <c r="H842" t="s">
        <v>524</v>
      </c>
      <c r="I842" t="s">
        <v>1320</v>
      </c>
    </row>
    <row r="843" spans="1:9">
      <c r="A843">
        <v>85</v>
      </c>
      <c r="B843" t="s">
        <v>2011</v>
      </c>
      <c r="C843" t="s">
        <v>2012</v>
      </c>
      <c r="D843" t="s">
        <v>293</v>
      </c>
      <c r="E843" t="s">
        <v>2100</v>
      </c>
      <c r="F843" t="s">
        <v>2121</v>
      </c>
      <c r="G843" t="s">
        <v>2122</v>
      </c>
      <c r="H843" t="s">
        <v>524</v>
      </c>
      <c r="I843" t="s">
        <v>571</v>
      </c>
    </row>
    <row r="844" spans="1:9">
      <c r="A844">
        <v>85</v>
      </c>
      <c r="B844" t="s">
        <v>1501</v>
      </c>
      <c r="C844" t="s">
        <v>1502</v>
      </c>
      <c r="D844" t="s">
        <v>356</v>
      </c>
      <c r="E844" t="s">
        <v>2113</v>
      </c>
      <c r="F844" t="s">
        <v>2123</v>
      </c>
      <c r="G844" t="s">
        <v>2124</v>
      </c>
      <c r="H844" t="s">
        <v>524</v>
      </c>
      <c r="I844" t="s">
        <v>1150</v>
      </c>
    </row>
    <row r="845" spans="1:9">
      <c r="A845">
        <v>85</v>
      </c>
      <c r="B845" t="s">
        <v>1617</v>
      </c>
      <c r="C845" t="s">
        <v>1618</v>
      </c>
      <c r="D845" t="s">
        <v>293</v>
      </c>
      <c r="E845" t="s">
        <v>2107</v>
      </c>
      <c r="F845" t="s">
        <v>1154</v>
      </c>
      <c r="G845" t="s">
        <v>2125</v>
      </c>
      <c r="H845" t="s">
        <v>524</v>
      </c>
      <c r="I845" t="s">
        <v>1280</v>
      </c>
    </row>
    <row r="846" spans="1:9">
      <c r="A846">
        <v>85</v>
      </c>
      <c r="B846" t="s">
        <v>2102</v>
      </c>
      <c r="C846" t="s">
        <v>2103</v>
      </c>
      <c r="D846" t="s">
        <v>428</v>
      </c>
      <c r="E846" t="s">
        <v>2105</v>
      </c>
      <c r="F846" t="s">
        <v>2126</v>
      </c>
      <c r="G846" t="s">
        <v>2127</v>
      </c>
      <c r="H846" t="s">
        <v>524</v>
      </c>
      <c r="I846" t="s">
        <v>752</v>
      </c>
    </row>
    <row r="847" spans="1:9">
      <c r="A847">
        <v>85</v>
      </c>
      <c r="B847" t="s">
        <v>2128</v>
      </c>
      <c r="C847" t="s">
        <v>2129</v>
      </c>
      <c r="D847" t="s">
        <v>279</v>
      </c>
      <c r="E847" t="s">
        <v>1745</v>
      </c>
      <c r="F847" t="s">
        <v>2130</v>
      </c>
      <c r="G847" t="s">
        <v>2131</v>
      </c>
      <c r="H847" t="s">
        <v>524</v>
      </c>
      <c r="I847" t="s">
        <v>1155</v>
      </c>
    </row>
    <row r="848" spans="1:9">
      <c r="A848">
        <v>86</v>
      </c>
      <c r="B848" t="s">
        <v>1929</v>
      </c>
      <c r="C848" t="s">
        <v>1930</v>
      </c>
      <c r="D848" t="s">
        <v>315</v>
      </c>
      <c r="E848" t="s">
        <v>1579</v>
      </c>
      <c r="F848" t="s">
        <v>1579</v>
      </c>
      <c r="G848" t="s">
        <v>5</v>
      </c>
      <c r="H848" t="s">
        <v>311</v>
      </c>
      <c r="I848" t="s">
        <v>804</v>
      </c>
    </row>
    <row r="849" spans="1:9">
      <c r="A849">
        <v>86</v>
      </c>
      <c r="B849" t="s">
        <v>1925</v>
      </c>
      <c r="C849" t="s">
        <v>1926</v>
      </c>
      <c r="D849" t="s">
        <v>356</v>
      </c>
      <c r="E849" t="s">
        <v>2115</v>
      </c>
      <c r="F849" t="s">
        <v>2132</v>
      </c>
      <c r="G849" t="s">
        <v>2133</v>
      </c>
      <c r="H849" t="s">
        <v>524</v>
      </c>
      <c r="I849" t="s">
        <v>1658</v>
      </c>
    </row>
    <row r="850" spans="1:9">
      <c r="A850">
        <v>86</v>
      </c>
      <c r="B850" t="s">
        <v>284</v>
      </c>
      <c r="C850" t="s">
        <v>2023</v>
      </c>
      <c r="D850" t="s">
        <v>1982</v>
      </c>
      <c r="E850" t="s">
        <v>2116</v>
      </c>
      <c r="F850" t="s">
        <v>2134</v>
      </c>
      <c r="G850" t="s">
        <v>211</v>
      </c>
      <c r="H850" t="s">
        <v>524</v>
      </c>
      <c r="I850" t="s">
        <v>1791</v>
      </c>
    </row>
    <row r="851" spans="1:9">
      <c r="A851">
        <v>86</v>
      </c>
      <c r="B851" t="s">
        <v>2011</v>
      </c>
      <c r="C851" t="s">
        <v>2012</v>
      </c>
      <c r="D851" t="s">
        <v>293</v>
      </c>
      <c r="E851" t="s">
        <v>2121</v>
      </c>
      <c r="F851" t="s">
        <v>2135</v>
      </c>
      <c r="G851" t="s">
        <v>2136</v>
      </c>
      <c r="H851" t="s">
        <v>524</v>
      </c>
      <c r="I851" t="s">
        <v>1090</v>
      </c>
    </row>
    <row r="852" spans="1:9">
      <c r="A852">
        <v>86</v>
      </c>
      <c r="B852" t="s">
        <v>1551</v>
      </c>
      <c r="C852" t="s">
        <v>1552</v>
      </c>
      <c r="D852" t="s">
        <v>381</v>
      </c>
      <c r="E852" t="s">
        <v>2119</v>
      </c>
      <c r="F852" t="s">
        <v>2137</v>
      </c>
      <c r="G852" t="s">
        <v>2138</v>
      </c>
      <c r="H852" t="s">
        <v>524</v>
      </c>
      <c r="I852" t="s">
        <v>1320</v>
      </c>
    </row>
    <row r="853" spans="1:9">
      <c r="A853">
        <v>86</v>
      </c>
      <c r="B853" t="s">
        <v>2029</v>
      </c>
      <c r="C853" t="s">
        <v>2030</v>
      </c>
      <c r="D853" t="s">
        <v>2139</v>
      </c>
      <c r="E853" t="s">
        <v>414</v>
      </c>
      <c r="F853" t="s">
        <v>2140</v>
      </c>
      <c r="G853" t="s">
        <v>2141</v>
      </c>
      <c r="H853" t="s">
        <v>524</v>
      </c>
      <c r="I853" t="s">
        <v>571</v>
      </c>
    </row>
    <row r="854" spans="1:9">
      <c r="A854">
        <v>86</v>
      </c>
      <c r="B854" t="s">
        <v>1617</v>
      </c>
      <c r="C854" t="s">
        <v>1618</v>
      </c>
      <c r="D854" t="s">
        <v>2139</v>
      </c>
      <c r="E854" t="s">
        <v>1154</v>
      </c>
      <c r="F854" t="s">
        <v>1238</v>
      </c>
      <c r="G854" t="s">
        <v>2142</v>
      </c>
      <c r="H854" t="s">
        <v>524</v>
      </c>
      <c r="I854" t="s">
        <v>1150</v>
      </c>
    </row>
    <row r="855" spans="1:9">
      <c r="A855">
        <v>86</v>
      </c>
      <c r="B855" t="s">
        <v>1501</v>
      </c>
      <c r="C855" t="s">
        <v>1502</v>
      </c>
      <c r="D855" t="s">
        <v>356</v>
      </c>
      <c r="E855" t="s">
        <v>2123</v>
      </c>
      <c r="F855" t="s">
        <v>2143</v>
      </c>
      <c r="G855" t="s">
        <v>1755</v>
      </c>
      <c r="H855" t="s">
        <v>1158</v>
      </c>
      <c r="I855" t="s">
        <v>1280</v>
      </c>
    </row>
    <row r="856" spans="1:9">
      <c r="A856">
        <v>86</v>
      </c>
      <c r="B856" t="s">
        <v>1999</v>
      </c>
      <c r="C856" t="s">
        <v>2000</v>
      </c>
      <c r="D856" t="s">
        <v>293</v>
      </c>
      <c r="E856" t="s">
        <v>2144</v>
      </c>
      <c r="F856" t="s">
        <v>1588</v>
      </c>
      <c r="G856" t="s">
        <v>1013</v>
      </c>
      <c r="H856" t="s">
        <v>1158</v>
      </c>
      <c r="I856" t="s">
        <v>752</v>
      </c>
    </row>
    <row r="857" spans="1:9">
      <c r="A857">
        <v>86</v>
      </c>
      <c r="B857" t="s">
        <v>2145</v>
      </c>
      <c r="C857" t="s">
        <v>2146</v>
      </c>
      <c r="D857" t="s">
        <v>279</v>
      </c>
      <c r="E857" t="s">
        <v>2112</v>
      </c>
      <c r="F857" t="s">
        <v>633</v>
      </c>
      <c r="G857" t="s">
        <v>2147</v>
      </c>
      <c r="H857" t="s">
        <v>1158</v>
      </c>
      <c r="I857" t="s">
        <v>1155</v>
      </c>
    </row>
    <row r="858" spans="1:9">
      <c r="A858">
        <v>87</v>
      </c>
      <c r="B858" t="s">
        <v>1929</v>
      </c>
      <c r="C858" t="s">
        <v>1930</v>
      </c>
      <c r="D858" t="s">
        <v>315</v>
      </c>
      <c r="E858" t="s">
        <v>1579</v>
      </c>
      <c r="F858" t="s">
        <v>1579</v>
      </c>
      <c r="G858" t="s">
        <v>5</v>
      </c>
      <c r="H858" t="s">
        <v>311</v>
      </c>
      <c r="I858" t="s">
        <v>804</v>
      </c>
    </row>
    <row r="859" spans="1:9">
      <c r="A859">
        <v>87</v>
      </c>
      <c r="B859" t="s">
        <v>1925</v>
      </c>
      <c r="C859" t="s">
        <v>1926</v>
      </c>
      <c r="D859" t="s">
        <v>356</v>
      </c>
      <c r="E859" t="s">
        <v>2132</v>
      </c>
      <c r="F859" t="s">
        <v>2148</v>
      </c>
      <c r="G859" t="s">
        <v>2149</v>
      </c>
      <c r="H859" t="s">
        <v>524</v>
      </c>
      <c r="I859" t="s">
        <v>1658</v>
      </c>
    </row>
    <row r="860" spans="1:9">
      <c r="A860">
        <v>87</v>
      </c>
      <c r="B860" t="s">
        <v>284</v>
      </c>
      <c r="C860" t="s">
        <v>2023</v>
      </c>
      <c r="D860" t="s">
        <v>1982</v>
      </c>
      <c r="E860" t="s">
        <v>2134</v>
      </c>
      <c r="F860" t="s">
        <v>1408</v>
      </c>
      <c r="G860" t="s">
        <v>2150</v>
      </c>
      <c r="H860" t="s">
        <v>524</v>
      </c>
      <c r="I860" t="s">
        <v>1791</v>
      </c>
    </row>
    <row r="861" spans="1:9">
      <c r="A861">
        <v>87</v>
      </c>
      <c r="B861" t="s">
        <v>2151</v>
      </c>
      <c r="C861" t="s">
        <v>2152</v>
      </c>
      <c r="D861" t="s">
        <v>293</v>
      </c>
      <c r="E861" t="s">
        <v>1252</v>
      </c>
      <c r="F861" t="s">
        <v>2153</v>
      </c>
      <c r="G861" t="s">
        <v>2154</v>
      </c>
      <c r="H861" t="s">
        <v>524</v>
      </c>
      <c r="I861" t="s">
        <v>1090</v>
      </c>
    </row>
    <row r="862" spans="1:9">
      <c r="A862">
        <v>87</v>
      </c>
      <c r="B862" t="s">
        <v>2093</v>
      </c>
      <c r="C862" t="s">
        <v>2094</v>
      </c>
      <c r="D862" t="s">
        <v>1125</v>
      </c>
      <c r="E862" t="s">
        <v>2155</v>
      </c>
      <c r="F862" t="s">
        <v>2156</v>
      </c>
      <c r="G862" t="s">
        <v>2157</v>
      </c>
      <c r="H862" t="s">
        <v>524</v>
      </c>
      <c r="I862" t="s">
        <v>1320</v>
      </c>
    </row>
    <row r="863" spans="1:9">
      <c r="A863">
        <v>87</v>
      </c>
      <c r="B863" t="s">
        <v>2158</v>
      </c>
      <c r="C863" t="s">
        <v>2159</v>
      </c>
      <c r="D863" t="s">
        <v>366</v>
      </c>
      <c r="E863" t="s">
        <v>1037</v>
      </c>
      <c r="F863" t="s">
        <v>2160</v>
      </c>
      <c r="G863" t="s">
        <v>2161</v>
      </c>
      <c r="H863" t="s">
        <v>524</v>
      </c>
      <c r="I863" t="s">
        <v>571</v>
      </c>
    </row>
    <row r="864" spans="1:9">
      <c r="A864">
        <v>87</v>
      </c>
      <c r="B864" t="s">
        <v>1999</v>
      </c>
      <c r="C864" t="s">
        <v>2000</v>
      </c>
      <c r="D864" t="s">
        <v>293</v>
      </c>
      <c r="E864" t="s">
        <v>1588</v>
      </c>
      <c r="F864" t="s">
        <v>2162</v>
      </c>
      <c r="G864" t="s">
        <v>2163</v>
      </c>
      <c r="H864" t="s">
        <v>1158</v>
      </c>
      <c r="I864" t="s">
        <v>1150</v>
      </c>
    </row>
    <row r="865" spans="1:9">
      <c r="A865">
        <v>87</v>
      </c>
      <c r="B865" t="s">
        <v>2029</v>
      </c>
      <c r="C865" t="s">
        <v>2030</v>
      </c>
      <c r="D865" t="s">
        <v>2139</v>
      </c>
      <c r="E865" t="s">
        <v>2140</v>
      </c>
      <c r="F865" t="s">
        <v>729</v>
      </c>
      <c r="G865" t="s">
        <v>2164</v>
      </c>
      <c r="H865" t="s">
        <v>1158</v>
      </c>
      <c r="I865" t="s">
        <v>1280</v>
      </c>
    </row>
    <row r="866" spans="1:9">
      <c r="A866">
        <v>87</v>
      </c>
      <c r="B866" t="s">
        <v>1617</v>
      </c>
      <c r="C866" t="s">
        <v>1618</v>
      </c>
      <c r="D866" t="s">
        <v>2139</v>
      </c>
      <c r="E866" t="s">
        <v>1238</v>
      </c>
      <c r="F866" t="s">
        <v>2165</v>
      </c>
      <c r="G866" t="s">
        <v>1855</v>
      </c>
      <c r="H866" t="s">
        <v>1158</v>
      </c>
      <c r="I866" t="s">
        <v>752</v>
      </c>
    </row>
    <row r="867" spans="1:9">
      <c r="A867">
        <v>87</v>
      </c>
      <c r="B867" t="s">
        <v>919</v>
      </c>
      <c r="C867" t="s">
        <v>2166</v>
      </c>
      <c r="D867" t="s">
        <v>286</v>
      </c>
      <c r="E867" t="s">
        <v>1399</v>
      </c>
      <c r="F867" t="s">
        <v>1238</v>
      </c>
      <c r="G867" t="s">
        <v>2167</v>
      </c>
      <c r="H867" t="s">
        <v>1158</v>
      </c>
      <c r="I867" t="s">
        <v>1155</v>
      </c>
    </row>
    <row r="868" spans="1:9">
      <c r="A868">
        <v>88</v>
      </c>
      <c r="B868" t="s">
        <v>1929</v>
      </c>
      <c r="C868" t="s">
        <v>1930</v>
      </c>
      <c r="D868" t="s">
        <v>315</v>
      </c>
      <c r="E868" t="s">
        <v>1579</v>
      </c>
      <c r="F868" t="s">
        <v>1579</v>
      </c>
      <c r="G868" t="s">
        <v>5</v>
      </c>
      <c r="H868" t="s">
        <v>311</v>
      </c>
      <c r="I868" t="s">
        <v>804</v>
      </c>
    </row>
    <row r="869" spans="1:9">
      <c r="A869">
        <v>88</v>
      </c>
      <c r="B869" t="s">
        <v>1925</v>
      </c>
      <c r="C869" t="s">
        <v>1926</v>
      </c>
      <c r="D869" t="s">
        <v>356</v>
      </c>
      <c r="E869" t="s">
        <v>2148</v>
      </c>
      <c r="F869" t="s">
        <v>2168</v>
      </c>
      <c r="G869" t="s">
        <v>2169</v>
      </c>
      <c r="H869" t="s">
        <v>524</v>
      </c>
      <c r="I869" t="s">
        <v>1658</v>
      </c>
    </row>
    <row r="870" spans="1:9">
      <c r="A870">
        <v>88</v>
      </c>
      <c r="B870" t="s">
        <v>284</v>
      </c>
      <c r="C870" t="s">
        <v>2023</v>
      </c>
      <c r="D870" t="s">
        <v>1982</v>
      </c>
      <c r="E870" t="s">
        <v>1408</v>
      </c>
      <c r="F870" t="s">
        <v>2170</v>
      </c>
      <c r="G870" t="s">
        <v>2171</v>
      </c>
      <c r="H870" t="s">
        <v>524</v>
      </c>
      <c r="I870" t="s">
        <v>1791</v>
      </c>
    </row>
    <row r="871" spans="1:9">
      <c r="A871">
        <v>88</v>
      </c>
      <c r="B871" t="s">
        <v>1999</v>
      </c>
      <c r="C871" t="s">
        <v>2000</v>
      </c>
      <c r="D871" t="s">
        <v>293</v>
      </c>
      <c r="E871" t="s">
        <v>2162</v>
      </c>
      <c r="F871" t="s">
        <v>2172</v>
      </c>
      <c r="G871" t="s">
        <v>2173</v>
      </c>
      <c r="H871" t="s">
        <v>1158</v>
      </c>
      <c r="I871" t="s">
        <v>1090</v>
      </c>
    </row>
    <row r="872" spans="1:9">
      <c r="A872">
        <v>88</v>
      </c>
      <c r="B872" t="s">
        <v>1617</v>
      </c>
      <c r="C872" t="s">
        <v>1618</v>
      </c>
      <c r="D872" t="s">
        <v>2139</v>
      </c>
      <c r="E872" t="s">
        <v>2165</v>
      </c>
      <c r="F872" t="s">
        <v>1550</v>
      </c>
      <c r="G872" t="s">
        <v>2174</v>
      </c>
      <c r="H872" t="s">
        <v>1158</v>
      </c>
      <c r="I872" t="s">
        <v>1320</v>
      </c>
    </row>
    <row r="873" spans="1:9">
      <c r="A873">
        <v>88</v>
      </c>
      <c r="B873" t="s">
        <v>2029</v>
      </c>
      <c r="C873" t="s">
        <v>2030</v>
      </c>
      <c r="D873" t="s">
        <v>2139</v>
      </c>
      <c r="E873" t="s">
        <v>729</v>
      </c>
      <c r="F873" t="s">
        <v>1041</v>
      </c>
      <c r="G873" t="s">
        <v>2175</v>
      </c>
      <c r="H873" t="s">
        <v>1158</v>
      </c>
      <c r="I873" t="s">
        <v>571</v>
      </c>
    </row>
    <row r="874" spans="1:9">
      <c r="A874">
        <v>88</v>
      </c>
      <c r="B874" t="s">
        <v>919</v>
      </c>
      <c r="C874" t="s">
        <v>2166</v>
      </c>
      <c r="D874" t="s">
        <v>286</v>
      </c>
      <c r="E874" t="s">
        <v>1238</v>
      </c>
      <c r="F874" t="s">
        <v>540</v>
      </c>
      <c r="G874" t="s">
        <v>2176</v>
      </c>
      <c r="H874" t="s">
        <v>1158</v>
      </c>
      <c r="I874" t="s">
        <v>1150</v>
      </c>
    </row>
    <row r="875" spans="1:9">
      <c r="A875">
        <v>88</v>
      </c>
      <c r="B875" t="s">
        <v>2145</v>
      </c>
      <c r="C875" t="s">
        <v>2146</v>
      </c>
      <c r="D875" t="s">
        <v>279</v>
      </c>
      <c r="E875" t="s">
        <v>2177</v>
      </c>
      <c r="F875" t="s">
        <v>536</v>
      </c>
      <c r="G875" t="s">
        <v>2178</v>
      </c>
      <c r="H875" t="s">
        <v>1158</v>
      </c>
      <c r="I875" t="s">
        <v>1280</v>
      </c>
    </row>
    <row r="876" spans="1:9">
      <c r="A876">
        <v>88</v>
      </c>
      <c r="B876" t="s">
        <v>2179</v>
      </c>
      <c r="C876" t="s">
        <v>2180</v>
      </c>
      <c r="D876" t="s">
        <v>428</v>
      </c>
      <c r="E876" t="s">
        <v>1027</v>
      </c>
      <c r="F876" t="s">
        <v>2181</v>
      </c>
      <c r="G876" t="s">
        <v>1530</v>
      </c>
      <c r="H876" t="s">
        <v>1158</v>
      </c>
      <c r="I876" t="s">
        <v>752</v>
      </c>
    </row>
    <row r="877" spans="1:9">
      <c r="A877">
        <v>88</v>
      </c>
      <c r="B877" t="s">
        <v>2182</v>
      </c>
      <c r="C877" t="s">
        <v>2183</v>
      </c>
      <c r="D877" t="s">
        <v>279</v>
      </c>
      <c r="E877" t="s">
        <v>628</v>
      </c>
      <c r="F877" t="s">
        <v>2184</v>
      </c>
      <c r="G877" t="s">
        <v>2185</v>
      </c>
      <c r="H877" t="s">
        <v>1158</v>
      </c>
      <c r="I877" t="s">
        <v>1155</v>
      </c>
    </row>
    <row r="878" spans="1:9">
      <c r="A878">
        <v>89</v>
      </c>
      <c r="B878" t="s">
        <v>1929</v>
      </c>
      <c r="C878" t="s">
        <v>1930</v>
      </c>
      <c r="D878" t="s">
        <v>315</v>
      </c>
      <c r="E878" t="s">
        <v>1579</v>
      </c>
      <c r="F878" t="s">
        <v>1579</v>
      </c>
      <c r="G878" t="s">
        <v>5</v>
      </c>
      <c r="H878" t="s">
        <v>311</v>
      </c>
      <c r="I878" t="s">
        <v>804</v>
      </c>
    </row>
    <row r="879" spans="1:9">
      <c r="A879">
        <v>89</v>
      </c>
      <c r="B879" t="s">
        <v>1925</v>
      </c>
      <c r="C879" t="s">
        <v>1926</v>
      </c>
      <c r="D879" t="s">
        <v>356</v>
      </c>
      <c r="E879" t="s">
        <v>2168</v>
      </c>
      <c r="F879" t="s">
        <v>2186</v>
      </c>
      <c r="G879" t="s">
        <v>2187</v>
      </c>
      <c r="H879" t="s">
        <v>424</v>
      </c>
      <c r="I879" t="s">
        <v>1658</v>
      </c>
    </row>
    <row r="880" spans="1:9">
      <c r="A880">
        <v>89</v>
      </c>
      <c r="B880" t="s">
        <v>2029</v>
      </c>
      <c r="C880" t="s">
        <v>2030</v>
      </c>
      <c r="D880" t="s">
        <v>2139</v>
      </c>
      <c r="E880" t="s">
        <v>1041</v>
      </c>
      <c r="F880" t="s">
        <v>2188</v>
      </c>
      <c r="G880" t="s">
        <v>2189</v>
      </c>
      <c r="H880" t="s">
        <v>524</v>
      </c>
      <c r="I880" t="s">
        <v>1791</v>
      </c>
    </row>
    <row r="881" spans="1:10">
      <c r="A881">
        <v>89</v>
      </c>
      <c r="B881" t="s">
        <v>284</v>
      </c>
      <c r="C881" t="s">
        <v>2023</v>
      </c>
      <c r="D881" t="s">
        <v>1982</v>
      </c>
      <c r="E881" t="s">
        <v>2170</v>
      </c>
      <c r="F881" t="s">
        <v>1605</v>
      </c>
      <c r="G881" t="s">
        <v>2190</v>
      </c>
      <c r="H881" t="s">
        <v>524</v>
      </c>
      <c r="I881" t="s">
        <v>1090</v>
      </c>
    </row>
    <row r="882" spans="1:10">
      <c r="A882">
        <v>89</v>
      </c>
      <c r="B882" t="s">
        <v>2179</v>
      </c>
      <c r="C882" t="s">
        <v>2180</v>
      </c>
      <c r="D882" t="s">
        <v>428</v>
      </c>
      <c r="E882" t="s">
        <v>2181</v>
      </c>
      <c r="F882" t="s">
        <v>2191</v>
      </c>
      <c r="G882" t="s">
        <v>2042</v>
      </c>
      <c r="H882" t="s">
        <v>524</v>
      </c>
      <c r="I882" t="s">
        <v>1320</v>
      </c>
    </row>
    <row r="883" spans="1:10">
      <c r="A883">
        <v>89</v>
      </c>
      <c r="B883" t="s">
        <v>2048</v>
      </c>
      <c r="C883" t="s">
        <v>2049</v>
      </c>
      <c r="D883" t="s">
        <v>293</v>
      </c>
      <c r="E883" t="s">
        <v>2192</v>
      </c>
      <c r="F883" t="s">
        <v>2193</v>
      </c>
      <c r="G883" t="s">
        <v>53</v>
      </c>
      <c r="H883" t="s">
        <v>1158</v>
      </c>
      <c r="I883" t="s">
        <v>571</v>
      </c>
    </row>
    <row r="884" spans="1:10">
      <c r="A884">
        <v>89</v>
      </c>
      <c r="B884" t="s">
        <v>1585</v>
      </c>
      <c r="C884" t="s">
        <v>1586</v>
      </c>
      <c r="D884" t="s">
        <v>286</v>
      </c>
      <c r="E884" t="s">
        <v>1834</v>
      </c>
      <c r="F884" t="s">
        <v>2194</v>
      </c>
      <c r="G884" t="s">
        <v>2195</v>
      </c>
      <c r="H884" t="s">
        <v>1158</v>
      </c>
      <c r="I884" t="s">
        <v>1150</v>
      </c>
    </row>
    <row r="885" spans="1:10">
      <c r="A885">
        <v>89</v>
      </c>
      <c r="B885" t="s">
        <v>1999</v>
      </c>
      <c r="C885" t="s">
        <v>2000</v>
      </c>
      <c r="D885" t="s">
        <v>293</v>
      </c>
      <c r="E885" t="s">
        <v>2172</v>
      </c>
      <c r="F885" t="s">
        <v>2196</v>
      </c>
      <c r="G885" t="s">
        <v>1997</v>
      </c>
      <c r="H885" t="s">
        <v>1158</v>
      </c>
      <c r="I885" t="s">
        <v>1280</v>
      </c>
    </row>
    <row r="886" spans="1:10">
      <c r="A886">
        <v>89</v>
      </c>
      <c r="B886" t="s">
        <v>1824</v>
      </c>
      <c r="C886" t="s">
        <v>1825</v>
      </c>
      <c r="D886" t="s">
        <v>286</v>
      </c>
      <c r="E886" t="s">
        <v>2197</v>
      </c>
      <c r="F886" t="s">
        <v>2198</v>
      </c>
      <c r="G886" t="s">
        <v>2199</v>
      </c>
      <c r="H886" t="s">
        <v>1158</v>
      </c>
      <c r="I886" t="s">
        <v>752</v>
      </c>
    </row>
    <row r="887" spans="1:10">
      <c r="A887">
        <v>89</v>
      </c>
      <c r="B887" t="s">
        <v>2182</v>
      </c>
      <c r="C887" t="s">
        <v>2183</v>
      </c>
      <c r="D887" t="s">
        <v>279</v>
      </c>
      <c r="E887" t="s">
        <v>2184</v>
      </c>
      <c r="F887" t="s">
        <v>2184</v>
      </c>
      <c r="G887" t="s">
        <v>5</v>
      </c>
      <c r="H887" t="s">
        <v>2200</v>
      </c>
      <c r="I887" t="s">
        <v>2201</v>
      </c>
      <c r="J887" t="s">
        <v>478</v>
      </c>
    </row>
    <row r="888" spans="1:10">
      <c r="A888">
        <v>90</v>
      </c>
      <c r="B888" t="s">
        <v>1929</v>
      </c>
      <c r="C888" t="s">
        <v>1930</v>
      </c>
      <c r="D888" t="s">
        <v>315</v>
      </c>
      <c r="E888" t="s">
        <v>1579</v>
      </c>
      <c r="F888" t="s">
        <v>1579</v>
      </c>
      <c r="G888" t="s">
        <v>5</v>
      </c>
      <c r="H888" t="s">
        <v>311</v>
      </c>
      <c r="I888" t="s">
        <v>804</v>
      </c>
    </row>
    <row r="889" spans="1:10">
      <c r="A889">
        <v>90</v>
      </c>
      <c r="B889" t="s">
        <v>1925</v>
      </c>
      <c r="C889" t="s">
        <v>1926</v>
      </c>
      <c r="D889" t="s">
        <v>356</v>
      </c>
      <c r="E889" t="s">
        <v>2186</v>
      </c>
      <c r="F889" t="s">
        <v>2202</v>
      </c>
      <c r="G889" t="s">
        <v>2203</v>
      </c>
      <c r="H889" t="s">
        <v>424</v>
      </c>
      <c r="I889" t="s">
        <v>1658</v>
      </c>
    </row>
    <row r="890" spans="1:10">
      <c r="A890">
        <v>90</v>
      </c>
      <c r="B890" t="s">
        <v>284</v>
      </c>
      <c r="C890" t="s">
        <v>2023</v>
      </c>
      <c r="D890" t="s">
        <v>1982</v>
      </c>
      <c r="E890" t="s">
        <v>1605</v>
      </c>
      <c r="F890" t="s">
        <v>2204</v>
      </c>
      <c r="G890" t="s">
        <v>1480</v>
      </c>
      <c r="H890" t="s">
        <v>524</v>
      </c>
      <c r="I890" t="s">
        <v>1791</v>
      </c>
    </row>
    <row r="891" spans="1:10">
      <c r="A891">
        <v>90</v>
      </c>
      <c r="B891" t="s">
        <v>2048</v>
      </c>
      <c r="C891" t="s">
        <v>2049</v>
      </c>
      <c r="D891" t="s">
        <v>293</v>
      </c>
      <c r="E891" t="s">
        <v>2193</v>
      </c>
      <c r="F891" t="s">
        <v>2205</v>
      </c>
      <c r="G891" t="s">
        <v>2206</v>
      </c>
      <c r="H891" t="s">
        <v>524</v>
      </c>
      <c r="I891" t="s">
        <v>1090</v>
      </c>
    </row>
    <row r="892" spans="1:10">
      <c r="A892">
        <v>90</v>
      </c>
      <c r="B892" t="s">
        <v>1798</v>
      </c>
      <c r="C892" t="s">
        <v>1799</v>
      </c>
      <c r="D892" t="s">
        <v>300</v>
      </c>
      <c r="E892" t="s">
        <v>1355</v>
      </c>
      <c r="F892" t="s">
        <v>2207</v>
      </c>
      <c r="G892" t="s">
        <v>2208</v>
      </c>
      <c r="H892" t="s">
        <v>524</v>
      </c>
      <c r="I892" t="s">
        <v>1320</v>
      </c>
    </row>
    <row r="893" spans="1:10">
      <c r="A893">
        <v>90</v>
      </c>
      <c r="B893" t="s">
        <v>2209</v>
      </c>
      <c r="C893" t="s">
        <v>2210</v>
      </c>
      <c r="D893" t="s">
        <v>795</v>
      </c>
      <c r="E893" t="s">
        <v>2211</v>
      </c>
      <c r="F893" t="s">
        <v>2212</v>
      </c>
      <c r="G893" t="s">
        <v>109</v>
      </c>
      <c r="H893" t="s">
        <v>1158</v>
      </c>
      <c r="I893" t="s">
        <v>571</v>
      </c>
    </row>
    <row r="894" spans="1:10">
      <c r="A894">
        <v>90</v>
      </c>
      <c r="B894" t="s">
        <v>2029</v>
      </c>
      <c r="C894" t="s">
        <v>2030</v>
      </c>
      <c r="D894" t="s">
        <v>2139</v>
      </c>
      <c r="E894" t="s">
        <v>2188</v>
      </c>
      <c r="F894" t="s">
        <v>1421</v>
      </c>
      <c r="G894" t="s">
        <v>2213</v>
      </c>
      <c r="H894" t="s">
        <v>1158</v>
      </c>
      <c r="I894" t="s">
        <v>1150</v>
      </c>
    </row>
    <row r="895" spans="1:10">
      <c r="A895">
        <v>90</v>
      </c>
      <c r="B895" t="s">
        <v>1824</v>
      </c>
      <c r="C895" t="s">
        <v>1825</v>
      </c>
      <c r="D895" t="s">
        <v>286</v>
      </c>
      <c r="E895" t="s">
        <v>2198</v>
      </c>
      <c r="F895" t="s">
        <v>2214</v>
      </c>
      <c r="G895" t="s">
        <v>2215</v>
      </c>
      <c r="H895" t="s">
        <v>1158</v>
      </c>
      <c r="I895" t="s">
        <v>1280</v>
      </c>
    </row>
    <row r="896" spans="1:10">
      <c r="A896">
        <v>90</v>
      </c>
      <c r="B896" t="s">
        <v>2179</v>
      </c>
      <c r="C896" t="s">
        <v>2180</v>
      </c>
      <c r="D896" t="s">
        <v>428</v>
      </c>
      <c r="E896" t="s">
        <v>2191</v>
      </c>
      <c r="F896" t="s">
        <v>1360</v>
      </c>
      <c r="G896" t="s">
        <v>2216</v>
      </c>
      <c r="H896" t="s">
        <v>1158</v>
      </c>
      <c r="I896" t="s">
        <v>752</v>
      </c>
    </row>
    <row r="897" spans="1:10">
      <c r="A897">
        <v>90</v>
      </c>
      <c r="B897" t="s">
        <v>2182</v>
      </c>
      <c r="C897" t="s">
        <v>2183</v>
      </c>
      <c r="D897" t="s">
        <v>279</v>
      </c>
      <c r="E897" t="s">
        <v>2184</v>
      </c>
      <c r="F897" t="s">
        <v>2184</v>
      </c>
      <c r="G897" t="s">
        <v>5</v>
      </c>
      <c r="H897" t="s">
        <v>2200</v>
      </c>
      <c r="I897" t="s">
        <v>312</v>
      </c>
      <c r="J897" t="s">
        <v>478</v>
      </c>
    </row>
    <row r="898" spans="1:10">
      <c r="A898">
        <v>91</v>
      </c>
      <c r="B898" t="s">
        <v>1929</v>
      </c>
      <c r="C898" t="s">
        <v>1930</v>
      </c>
      <c r="D898" t="s">
        <v>315</v>
      </c>
      <c r="E898" t="s">
        <v>1579</v>
      </c>
      <c r="F898" t="s">
        <v>1579</v>
      </c>
      <c r="G898" t="s">
        <v>5</v>
      </c>
      <c r="H898" t="s">
        <v>311</v>
      </c>
      <c r="I898" t="s">
        <v>804</v>
      </c>
    </row>
    <row r="899" spans="1:10">
      <c r="A899">
        <v>91</v>
      </c>
      <c r="B899" t="s">
        <v>1925</v>
      </c>
      <c r="C899" t="s">
        <v>1926</v>
      </c>
      <c r="D899" t="s">
        <v>356</v>
      </c>
      <c r="E899" t="s">
        <v>2202</v>
      </c>
      <c r="F899" t="s">
        <v>2217</v>
      </c>
      <c r="G899" t="s">
        <v>2218</v>
      </c>
      <c r="H899" t="s">
        <v>524</v>
      </c>
      <c r="I899" t="s">
        <v>1658</v>
      </c>
    </row>
    <row r="900" spans="1:10">
      <c r="A900">
        <v>91</v>
      </c>
      <c r="B900" t="s">
        <v>284</v>
      </c>
      <c r="C900" t="s">
        <v>2023</v>
      </c>
      <c r="D900" t="s">
        <v>1982</v>
      </c>
      <c r="E900" t="s">
        <v>2204</v>
      </c>
      <c r="F900" t="s">
        <v>2005</v>
      </c>
      <c r="G900" t="s">
        <v>2219</v>
      </c>
      <c r="H900" t="s">
        <v>524</v>
      </c>
      <c r="I900" t="s">
        <v>1791</v>
      </c>
    </row>
    <row r="901" spans="1:10">
      <c r="A901">
        <v>91</v>
      </c>
      <c r="B901" t="s">
        <v>2048</v>
      </c>
      <c r="C901" t="s">
        <v>2049</v>
      </c>
      <c r="D901" t="s">
        <v>293</v>
      </c>
      <c r="E901" t="s">
        <v>2205</v>
      </c>
      <c r="F901" t="s">
        <v>2220</v>
      </c>
      <c r="G901" t="s">
        <v>2221</v>
      </c>
      <c r="H901" t="s">
        <v>1158</v>
      </c>
      <c r="I901" t="s">
        <v>1090</v>
      </c>
    </row>
    <row r="902" spans="1:10">
      <c r="A902">
        <v>91</v>
      </c>
      <c r="B902" t="s">
        <v>2209</v>
      </c>
      <c r="C902" t="s">
        <v>2210</v>
      </c>
      <c r="D902" t="s">
        <v>795</v>
      </c>
      <c r="E902" t="s">
        <v>2212</v>
      </c>
      <c r="F902" t="s">
        <v>2105</v>
      </c>
      <c r="G902" t="s">
        <v>1134</v>
      </c>
      <c r="H902" t="s">
        <v>1158</v>
      </c>
      <c r="I902" t="s">
        <v>1320</v>
      </c>
    </row>
    <row r="903" spans="1:10">
      <c r="A903">
        <v>91</v>
      </c>
      <c r="B903" t="s">
        <v>2029</v>
      </c>
      <c r="C903" t="s">
        <v>2030</v>
      </c>
      <c r="D903" t="s">
        <v>2139</v>
      </c>
      <c r="E903" t="s">
        <v>1421</v>
      </c>
      <c r="F903" t="s">
        <v>1758</v>
      </c>
      <c r="G903" t="s">
        <v>2222</v>
      </c>
      <c r="H903" t="s">
        <v>1158</v>
      </c>
      <c r="I903" t="s">
        <v>571</v>
      </c>
    </row>
    <row r="904" spans="1:10">
      <c r="A904">
        <v>91</v>
      </c>
      <c r="B904" t="s">
        <v>1999</v>
      </c>
      <c r="C904" t="s">
        <v>2000</v>
      </c>
      <c r="D904" t="s">
        <v>293</v>
      </c>
      <c r="E904" t="s">
        <v>617</v>
      </c>
      <c r="F904" t="s">
        <v>2223</v>
      </c>
      <c r="G904" t="s">
        <v>2224</v>
      </c>
      <c r="H904" t="s">
        <v>1158</v>
      </c>
      <c r="I904" t="s">
        <v>1150</v>
      </c>
    </row>
    <row r="905" spans="1:10">
      <c r="A905">
        <v>91</v>
      </c>
      <c r="B905" t="s">
        <v>919</v>
      </c>
      <c r="C905" t="s">
        <v>2166</v>
      </c>
      <c r="D905" t="s">
        <v>286</v>
      </c>
      <c r="E905" t="s">
        <v>701</v>
      </c>
      <c r="F905" t="s">
        <v>1587</v>
      </c>
      <c r="G905" t="s">
        <v>2225</v>
      </c>
      <c r="H905" t="s">
        <v>1158</v>
      </c>
      <c r="I905" t="s">
        <v>1280</v>
      </c>
    </row>
    <row r="906" spans="1:10">
      <c r="A906">
        <v>91</v>
      </c>
      <c r="B906" t="s">
        <v>2011</v>
      </c>
      <c r="C906" t="s">
        <v>2012</v>
      </c>
      <c r="D906" t="s">
        <v>293</v>
      </c>
      <c r="E906" t="s">
        <v>2226</v>
      </c>
      <c r="F906" t="s">
        <v>1417</v>
      </c>
      <c r="G906" t="s">
        <v>2227</v>
      </c>
      <c r="H906" t="s">
        <v>1158</v>
      </c>
      <c r="I906" t="s">
        <v>752</v>
      </c>
    </row>
    <row r="907" spans="1:10">
      <c r="A907">
        <v>91</v>
      </c>
      <c r="B907" t="s">
        <v>2182</v>
      </c>
      <c r="C907" t="s">
        <v>2183</v>
      </c>
      <c r="D907" t="s">
        <v>279</v>
      </c>
      <c r="E907" t="s">
        <v>2184</v>
      </c>
      <c r="F907" t="s">
        <v>2184</v>
      </c>
      <c r="G907" t="s">
        <v>5</v>
      </c>
      <c r="H907" t="s">
        <v>2200</v>
      </c>
      <c r="I907" t="s">
        <v>374</v>
      </c>
      <c r="J907" t="s">
        <v>478</v>
      </c>
    </row>
    <row r="908" spans="1:10">
      <c r="A908">
        <v>92</v>
      </c>
      <c r="B908" t="s">
        <v>1929</v>
      </c>
      <c r="C908" t="s">
        <v>1930</v>
      </c>
      <c r="D908" t="s">
        <v>315</v>
      </c>
      <c r="E908" t="s">
        <v>1579</v>
      </c>
      <c r="F908" t="s">
        <v>1579</v>
      </c>
      <c r="G908" t="s">
        <v>5</v>
      </c>
      <c r="H908" t="s">
        <v>311</v>
      </c>
      <c r="I908" t="s">
        <v>804</v>
      </c>
    </row>
    <row r="909" spans="1:10">
      <c r="A909">
        <v>92</v>
      </c>
      <c r="B909" t="s">
        <v>1925</v>
      </c>
      <c r="C909" t="s">
        <v>1926</v>
      </c>
      <c r="D909" t="s">
        <v>356</v>
      </c>
      <c r="E909" t="s">
        <v>2217</v>
      </c>
      <c r="F909" t="s">
        <v>2228</v>
      </c>
      <c r="G909" t="s">
        <v>1152</v>
      </c>
      <c r="H909" t="s">
        <v>524</v>
      </c>
      <c r="I909" t="s">
        <v>1658</v>
      </c>
    </row>
    <row r="910" spans="1:10">
      <c r="A910">
        <v>92</v>
      </c>
      <c r="B910" t="s">
        <v>284</v>
      </c>
      <c r="C910" t="s">
        <v>2023</v>
      </c>
      <c r="D910" t="s">
        <v>1982</v>
      </c>
      <c r="E910" t="s">
        <v>2005</v>
      </c>
      <c r="F910" t="s">
        <v>2229</v>
      </c>
      <c r="G910" t="s">
        <v>2230</v>
      </c>
      <c r="H910" t="s">
        <v>1158</v>
      </c>
      <c r="I910" t="s">
        <v>1090</v>
      </c>
    </row>
    <row r="911" spans="1:10">
      <c r="A911">
        <v>92</v>
      </c>
      <c r="B911" t="s">
        <v>2048</v>
      </c>
      <c r="C911" t="s">
        <v>2049</v>
      </c>
      <c r="D911" t="s">
        <v>293</v>
      </c>
      <c r="E911" t="s">
        <v>2220</v>
      </c>
      <c r="F911" t="s">
        <v>2231</v>
      </c>
      <c r="G911" t="s">
        <v>102</v>
      </c>
      <c r="H911" t="s">
        <v>1158</v>
      </c>
      <c r="I911" t="s">
        <v>571</v>
      </c>
    </row>
    <row r="912" spans="1:10">
      <c r="A912">
        <v>92</v>
      </c>
      <c r="B912" t="s">
        <v>2209</v>
      </c>
      <c r="C912" t="s">
        <v>2210</v>
      </c>
      <c r="D912" t="s">
        <v>795</v>
      </c>
      <c r="E912" t="s">
        <v>2105</v>
      </c>
      <c r="F912" t="s">
        <v>2232</v>
      </c>
      <c r="G912" t="s">
        <v>2233</v>
      </c>
      <c r="H912" t="s">
        <v>1158</v>
      </c>
      <c r="I912" t="s">
        <v>1280</v>
      </c>
    </row>
    <row r="913" spans="1:9">
      <c r="A913">
        <v>92</v>
      </c>
      <c r="B913" t="s">
        <v>2234</v>
      </c>
      <c r="C913" t="s">
        <v>2235</v>
      </c>
      <c r="D913" t="s">
        <v>509</v>
      </c>
      <c r="E913" t="s">
        <v>2236</v>
      </c>
      <c r="F913" t="s">
        <v>897</v>
      </c>
      <c r="G913" t="s">
        <v>2237</v>
      </c>
      <c r="H913" t="s">
        <v>1158</v>
      </c>
      <c r="I913" t="s">
        <v>752</v>
      </c>
    </row>
    <row r="914" spans="1:9">
      <c r="A914">
        <v>92</v>
      </c>
      <c r="B914" t="s">
        <v>2182</v>
      </c>
      <c r="C914" t="s">
        <v>2183</v>
      </c>
      <c r="D914" t="s">
        <v>279</v>
      </c>
      <c r="E914" t="s">
        <v>2184</v>
      </c>
      <c r="F914" t="s">
        <v>2238</v>
      </c>
      <c r="G914" t="s">
        <v>2239</v>
      </c>
      <c r="H914" t="s">
        <v>2200</v>
      </c>
      <c r="I914" t="s">
        <v>1155</v>
      </c>
    </row>
    <row r="915" spans="1:9">
      <c r="A915">
        <v>92</v>
      </c>
      <c r="B915" t="s">
        <v>1999</v>
      </c>
      <c r="C915" t="s">
        <v>2000</v>
      </c>
      <c r="D915" t="s">
        <v>293</v>
      </c>
      <c r="E915" t="s">
        <v>2223</v>
      </c>
      <c r="F915" t="s">
        <v>1522</v>
      </c>
      <c r="G915" t="s">
        <v>2240</v>
      </c>
      <c r="H915" t="s">
        <v>2200</v>
      </c>
      <c r="I915" t="s">
        <v>847</v>
      </c>
    </row>
    <row r="916" spans="1:9">
      <c r="A916">
        <v>92</v>
      </c>
      <c r="B916" t="s">
        <v>919</v>
      </c>
      <c r="C916" t="s">
        <v>2166</v>
      </c>
      <c r="D916" t="s">
        <v>286</v>
      </c>
      <c r="E916" t="s">
        <v>1587</v>
      </c>
      <c r="F916" t="s">
        <v>1587</v>
      </c>
      <c r="G916" t="s">
        <v>5</v>
      </c>
      <c r="H916" t="s">
        <v>2200</v>
      </c>
      <c r="I916" t="s">
        <v>1235</v>
      </c>
    </row>
    <row r="917" spans="1:9">
      <c r="A917">
        <v>92</v>
      </c>
      <c r="B917" t="s">
        <v>2241</v>
      </c>
      <c r="C917" t="s">
        <v>2242</v>
      </c>
      <c r="D917" t="s">
        <v>2139</v>
      </c>
      <c r="E917" t="s">
        <v>1524</v>
      </c>
      <c r="F917" t="s">
        <v>1288</v>
      </c>
      <c r="G917" t="s">
        <v>2081</v>
      </c>
      <c r="H917" t="s">
        <v>2200</v>
      </c>
      <c r="I917" t="s">
        <v>484</v>
      </c>
    </row>
    <row r="918" spans="1:9">
      <c r="A918">
        <v>93</v>
      </c>
      <c r="B918" t="s">
        <v>1929</v>
      </c>
      <c r="C918" t="s">
        <v>1930</v>
      </c>
      <c r="D918" t="s">
        <v>315</v>
      </c>
      <c r="E918" t="s">
        <v>1579</v>
      </c>
      <c r="F918" t="s">
        <v>1579</v>
      </c>
      <c r="G918" t="s">
        <v>5</v>
      </c>
      <c r="H918" t="s">
        <v>311</v>
      </c>
      <c r="I918" t="s">
        <v>1658</v>
      </c>
    </row>
    <row r="919" spans="1:9">
      <c r="A919">
        <v>93</v>
      </c>
      <c r="B919" t="s">
        <v>1925</v>
      </c>
      <c r="C919" t="s">
        <v>1926</v>
      </c>
      <c r="D919" t="s">
        <v>356</v>
      </c>
      <c r="E919" t="s">
        <v>2228</v>
      </c>
      <c r="F919" t="s">
        <v>2132</v>
      </c>
      <c r="G919" t="s">
        <v>2243</v>
      </c>
      <c r="H919" t="s">
        <v>524</v>
      </c>
      <c r="I919" t="s">
        <v>1791</v>
      </c>
    </row>
    <row r="920" spans="1:9">
      <c r="A920">
        <v>93</v>
      </c>
      <c r="B920" t="s">
        <v>284</v>
      </c>
      <c r="C920" t="s">
        <v>2023</v>
      </c>
      <c r="D920" t="s">
        <v>1982</v>
      </c>
      <c r="E920" t="s">
        <v>2229</v>
      </c>
      <c r="F920" t="s">
        <v>563</v>
      </c>
      <c r="G920" t="s">
        <v>2244</v>
      </c>
      <c r="H920" t="s">
        <v>1158</v>
      </c>
      <c r="I920" t="s">
        <v>1320</v>
      </c>
    </row>
    <row r="921" spans="1:9">
      <c r="A921">
        <v>93</v>
      </c>
      <c r="B921" t="s">
        <v>2048</v>
      </c>
      <c r="C921" t="s">
        <v>2049</v>
      </c>
      <c r="D921" t="s">
        <v>293</v>
      </c>
      <c r="E921" t="s">
        <v>2231</v>
      </c>
      <c r="F921" t="s">
        <v>2245</v>
      </c>
      <c r="G921" t="s">
        <v>2246</v>
      </c>
      <c r="H921" t="s">
        <v>1158</v>
      </c>
      <c r="I921" t="s">
        <v>571</v>
      </c>
    </row>
    <row r="922" spans="1:9">
      <c r="A922">
        <v>93</v>
      </c>
      <c r="B922" t="s">
        <v>2209</v>
      </c>
      <c r="C922" t="s">
        <v>2210</v>
      </c>
      <c r="D922" t="s">
        <v>795</v>
      </c>
      <c r="E922" t="s">
        <v>2232</v>
      </c>
      <c r="F922" t="s">
        <v>2232</v>
      </c>
      <c r="G922" t="s">
        <v>5</v>
      </c>
      <c r="H922" t="s">
        <v>1158</v>
      </c>
      <c r="I922" t="s">
        <v>1150</v>
      </c>
    </row>
    <row r="923" spans="1:9">
      <c r="A923">
        <v>93</v>
      </c>
      <c r="B923" t="s">
        <v>2234</v>
      </c>
      <c r="C923" t="s">
        <v>2235</v>
      </c>
      <c r="D923" t="s">
        <v>509</v>
      </c>
      <c r="E923" t="s">
        <v>897</v>
      </c>
      <c r="F923" t="s">
        <v>2247</v>
      </c>
      <c r="G923" t="s">
        <v>2248</v>
      </c>
      <c r="H923" t="s">
        <v>1158</v>
      </c>
      <c r="I923" t="s">
        <v>752</v>
      </c>
    </row>
    <row r="924" spans="1:9">
      <c r="A924">
        <v>93</v>
      </c>
      <c r="B924" t="s">
        <v>1999</v>
      </c>
      <c r="C924" t="s">
        <v>2000</v>
      </c>
      <c r="D924" t="s">
        <v>293</v>
      </c>
      <c r="E924" t="s">
        <v>1522</v>
      </c>
      <c r="F924" t="s">
        <v>2249</v>
      </c>
      <c r="G924" t="s">
        <v>2250</v>
      </c>
      <c r="H924" t="s">
        <v>2200</v>
      </c>
      <c r="I924" t="s">
        <v>607</v>
      </c>
    </row>
    <row r="925" spans="1:9">
      <c r="A925">
        <v>93</v>
      </c>
      <c r="B925" t="s">
        <v>919</v>
      </c>
      <c r="C925" t="s">
        <v>2166</v>
      </c>
      <c r="D925" t="s">
        <v>286</v>
      </c>
      <c r="E925" t="s">
        <v>1587</v>
      </c>
      <c r="F925" t="s">
        <v>1587</v>
      </c>
      <c r="G925" t="s">
        <v>5</v>
      </c>
      <c r="H925" t="s">
        <v>2200</v>
      </c>
      <c r="I925" t="s">
        <v>758</v>
      </c>
    </row>
    <row r="926" spans="1:9">
      <c r="A926">
        <v>93</v>
      </c>
      <c r="B926" t="s">
        <v>2011</v>
      </c>
      <c r="C926" t="s">
        <v>2012</v>
      </c>
      <c r="D926" t="s">
        <v>293</v>
      </c>
      <c r="E926" t="s">
        <v>2251</v>
      </c>
      <c r="F926" t="s">
        <v>2252</v>
      </c>
      <c r="G926" t="s">
        <v>2253</v>
      </c>
      <c r="H926" t="s">
        <v>2200</v>
      </c>
      <c r="I926" t="s">
        <v>484</v>
      </c>
    </row>
    <row r="927" spans="1:9">
      <c r="A927">
        <v>93</v>
      </c>
      <c r="B927" t="s">
        <v>2029</v>
      </c>
      <c r="C927" t="s">
        <v>2030</v>
      </c>
      <c r="D927" t="s">
        <v>2139</v>
      </c>
      <c r="E927" t="s">
        <v>1133</v>
      </c>
      <c r="F927" t="s">
        <v>2254</v>
      </c>
      <c r="G927" t="s">
        <v>2255</v>
      </c>
      <c r="H927" t="s">
        <v>2200</v>
      </c>
      <c r="I927" t="s">
        <v>1201</v>
      </c>
    </row>
    <row r="928" spans="1:9">
      <c r="A928">
        <v>94</v>
      </c>
      <c r="B928" t="s">
        <v>1929</v>
      </c>
      <c r="C928" t="s">
        <v>1930</v>
      </c>
      <c r="D928" t="s">
        <v>315</v>
      </c>
      <c r="E928" t="s">
        <v>1579</v>
      </c>
      <c r="F928" t="s">
        <v>1579</v>
      </c>
      <c r="G928" t="s">
        <v>5</v>
      </c>
      <c r="H928" t="s">
        <v>311</v>
      </c>
      <c r="I928" t="s">
        <v>804</v>
      </c>
    </row>
    <row r="929" spans="1:9">
      <c r="A929">
        <v>94</v>
      </c>
      <c r="B929" t="s">
        <v>1925</v>
      </c>
      <c r="C929" t="s">
        <v>1926</v>
      </c>
      <c r="D929" t="s">
        <v>356</v>
      </c>
      <c r="E929" t="s">
        <v>2132</v>
      </c>
      <c r="F929" t="s">
        <v>2256</v>
      </c>
      <c r="G929" t="s">
        <v>2257</v>
      </c>
      <c r="H929" t="s">
        <v>524</v>
      </c>
      <c r="I929" t="s">
        <v>1658</v>
      </c>
    </row>
    <row r="930" spans="1:9">
      <c r="A930">
        <v>94</v>
      </c>
      <c r="B930" t="s">
        <v>2258</v>
      </c>
      <c r="C930" t="s">
        <v>2259</v>
      </c>
      <c r="D930" t="s">
        <v>293</v>
      </c>
      <c r="E930" t="s">
        <v>2260</v>
      </c>
      <c r="F930" t="s">
        <v>2261</v>
      </c>
      <c r="G930" t="s">
        <v>2262</v>
      </c>
      <c r="H930" t="s">
        <v>1158</v>
      </c>
      <c r="I930" t="s">
        <v>1791</v>
      </c>
    </row>
    <row r="931" spans="1:9">
      <c r="A931">
        <v>94</v>
      </c>
      <c r="B931" t="s">
        <v>284</v>
      </c>
      <c r="C931" t="s">
        <v>2023</v>
      </c>
      <c r="D931" t="s">
        <v>1982</v>
      </c>
      <c r="E931" t="s">
        <v>563</v>
      </c>
      <c r="F931" t="s">
        <v>2263</v>
      </c>
      <c r="G931" t="s">
        <v>2264</v>
      </c>
      <c r="H931" t="s">
        <v>1158</v>
      </c>
      <c r="I931" t="s">
        <v>1090</v>
      </c>
    </row>
    <row r="932" spans="1:9">
      <c r="A932">
        <v>94</v>
      </c>
      <c r="B932" t="s">
        <v>2265</v>
      </c>
      <c r="C932" t="s">
        <v>2266</v>
      </c>
      <c r="D932" t="s">
        <v>286</v>
      </c>
      <c r="E932" t="s">
        <v>2267</v>
      </c>
      <c r="F932" t="s">
        <v>2268</v>
      </c>
      <c r="G932" t="s">
        <v>2269</v>
      </c>
      <c r="H932" t="s">
        <v>1158</v>
      </c>
      <c r="I932" t="s">
        <v>1320</v>
      </c>
    </row>
    <row r="933" spans="1:9">
      <c r="A933">
        <v>94</v>
      </c>
      <c r="B933" t="s">
        <v>2209</v>
      </c>
      <c r="C933" t="s">
        <v>2210</v>
      </c>
      <c r="D933" t="s">
        <v>795</v>
      </c>
      <c r="E933" t="s">
        <v>2232</v>
      </c>
      <c r="F933" t="s">
        <v>2232</v>
      </c>
      <c r="G933" t="s">
        <v>5</v>
      </c>
      <c r="H933" t="s">
        <v>1158</v>
      </c>
      <c r="I933" t="s">
        <v>571</v>
      </c>
    </row>
    <row r="934" spans="1:9">
      <c r="A934">
        <v>94</v>
      </c>
      <c r="B934" t="s">
        <v>2048</v>
      </c>
      <c r="C934" t="s">
        <v>2049</v>
      </c>
      <c r="D934" t="s">
        <v>293</v>
      </c>
      <c r="E934" t="s">
        <v>2245</v>
      </c>
      <c r="F934" t="s">
        <v>2270</v>
      </c>
      <c r="G934" t="s">
        <v>2271</v>
      </c>
      <c r="H934" t="s">
        <v>1158</v>
      </c>
      <c r="I934" t="s">
        <v>1150</v>
      </c>
    </row>
    <row r="935" spans="1:9">
      <c r="A935">
        <v>94</v>
      </c>
      <c r="B935" t="s">
        <v>919</v>
      </c>
      <c r="C935" t="s">
        <v>2166</v>
      </c>
      <c r="D935" t="s">
        <v>286</v>
      </c>
      <c r="E935" t="s">
        <v>1587</v>
      </c>
      <c r="F935" t="s">
        <v>1587</v>
      </c>
      <c r="G935" t="s">
        <v>5</v>
      </c>
      <c r="H935" t="s">
        <v>2200</v>
      </c>
      <c r="I935" t="s">
        <v>752</v>
      </c>
    </row>
    <row r="936" spans="1:9">
      <c r="A936">
        <v>94</v>
      </c>
      <c r="B936" t="s">
        <v>2234</v>
      </c>
      <c r="C936" t="s">
        <v>2235</v>
      </c>
      <c r="D936" t="s">
        <v>509</v>
      </c>
      <c r="E936" t="s">
        <v>2247</v>
      </c>
      <c r="F936" t="s">
        <v>1695</v>
      </c>
      <c r="G936" t="s">
        <v>2272</v>
      </c>
      <c r="H936" t="s">
        <v>2200</v>
      </c>
      <c r="I936" t="s">
        <v>339</v>
      </c>
    </row>
    <row r="937" spans="1:9">
      <c r="A937">
        <v>94</v>
      </c>
      <c r="B937" t="s">
        <v>2241</v>
      </c>
      <c r="C937" t="s">
        <v>2242</v>
      </c>
      <c r="D937" t="s">
        <v>2139</v>
      </c>
      <c r="E937" t="s">
        <v>2261</v>
      </c>
      <c r="F937" t="s">
        <v>2273</v>
      </c>
      <c r="G937" t="s">
        <v>7</v>
      </c>
      <c r="H937" t="s">
        <v>2200</v>
      </c>
      <c r="I937" t="s">
        <v>688</v>
      </c>
    </row>
    <row r="938" spans="1:9">
      <c r="A938">
        <v>95</v>
      </c>
      <c r="B938" t="s">
        <v>1929</v>
      </c>
      <c r="C938" t="s">
        <v>1930</v>
      </c>
      <c r="D938" t="s">
        <v>315</v>
      </c>
      <c r="E938" t="s">
        <v>1579</v>
      </c>
      <c r="F938" t="s">
        <v>1579</v>
      </c>
      <c r="G938" t="s">
        <v>5</v>
      </c>
      <c r="H938" t="s">
        <v>311</v>
      </c>
      <c r="I938" t="s">
        <v>804</v>
      </c>
    </row>
    <row r="939" spans="1:9">
      <c r="A939">
        <v>95</v>
      </c>
      <c r="B939" t="s">
        <v>1925</v>
      </c>
      <c r="C939" t="s">
        <v>1926</v>
      </c>
      <c r="D939" t="s">
        <v>356</v>
      </c>
      <c r="E939" t="s">
        <v>2256</v>
      </c>
      <c r="F939" t="s">
        <v>2274</v>
      </c>
      <c r="G939" t="s">
        <v>2275</v>
      </c>
      <c r="H939" t="s">
        <v>524</v>
      </c>
      <c r="I939" t="s">
        <v>1658</v>
      </c>
    </row>
    <row r="940" spans="1:9">
      <c r="A940">
        <v>95</v>
      </c>
      <c r="B940" t="s">
        <v>2209</v>
      </c>
      <c r="C940" t="s">
        <v>2210</v>
      </c>
      <c r="D940" t="s">
        <v>795</v>
      </c>
      <c r="E940" t="s">
        <v>2232</v>
      </c>
      <c r="F940" t="s">
        <v>2232</v>
      </c>
      <c r="G940" t="s">
        <v>5</v>
      </c>
      <c r="H940" t="s">
        <v>1158</v>
      </c>
      <c r="I940" t="s">
        <v>1791</v>
      </c>
    </row>
    <row r="941" spans="1:9">
      <c r="A941">
        <v>95</v>
      </c>
      <c r="B941" t="s">
        <v>2258</v>
      </c>
      <c r="C941" t="s">
        <v>2259</v>
      </c>
      <c r="D941" t="s">
        <v>293</v>
      </c>
      <c r="E941" t="s">
        <v>2261</v>
      </c>
      <c r="F941" t="s">
        <v>2276</v>
      </c>
      <c r="G941" t="s">
        <v>2277</v>
      </c>
      <c r="H941" t="s">
        <v>2200</v>
      </c>
      <c r="I941" t="s">
        <v>1090</v>
      </c>
    </row>
    <row r="942" spans="1:9">
      <c r="A942">
        <v>95</v>
      </c>
      <c r="B942" t="s">
        <v>919</v>
      </c>
      <c r="C942" t="s">
        <v>2166</v>
      </c>
      <c r="D942" t="s">
        <v>286</v>
      </c>
      <c r="E942" t="s">
        <v>1587</v>
      </c>
      <c r="F942" t="s">
        <v>1587</v>
      </c>
      <c r="G942" t="s">
        <v>5</v>
      </c>
      <c r="H942" t="s">
        <v>2200</v>
      </c>
      <c r="I942" t="s">
        <v>1320</v>
      </c>
    </row>
    <row r="943" spans="1:9">
      <c r="A943">
        <v>95</v>
      </c>
      <c r="B943" t="s">
        <v>284</v>
      </c>
      <c r="C943" t="s">
        <v>2023</v>
      </c>
      <c r="D943" t="s">
        <v>1982</v>
      </c>
      <c r="E943" t="s">
        <v>2263</v>
      </c>
      <c r="F943" t="s">
        <v>2278</v>
      </c>
      <c r="G943" t="s">
        <v>626</v>
      </c>
      <c r="H943" t="s">
        <v>2200</v>
      </c>
      <c r="I943" t="s">
        <v>571</v>
      </c>
    </row>
    <row r="944" spans="1:9">
      <c r="A944">
        <v>95</v>
      </c>
      <c r="B944" t="s">
        <v>2265</v>
      </c>
      <c r="C944" t="s">
        <v>2266</v>
      </c>
      <c r="D944" t="s">
        <v>286</v>
      </c>
      <c r="E944" t="s">
        <v>2268</v>
      </c>
      <c r="F944" t="s">
        <v>2279</v>
      </c>
      <c r="G944" t="s">
        <v>2280</v>
      </c>
      <c r="H944" t="s">
        <v>2200</v>
      </c>
      <c r="I944" t="s">
        <v>1150</v>
      </c>
    </row>
    <row r="945" spans="1:9">
      <c r="A945">
        <v>95</v>
      </c>
      <c r="B945" t="s">
        <v>2241</v>
      </c>
      <c r="C945" t="s">
        <v>2242</v>
      </c>
      <c r="D945" t="s">
        <v>2139</v>
      </c>
      <c r="E945" t="s">
        <v>2273</v>
      </c>
      <c r="F945" t="s">
        <v>2273</v>
      </c>
      <c r="G945" t="s">
        <v>5</v>
      </c>
      <c r="H945" t="s">
        <v>2200</v>
      </c>
      <c r="I945" t="s">
        <v>1324</v>
      </c>
    </row>
    <row r="946" spans="1:9">
      <c r="A946">
        <v>95</v>
      </c>
      <c r="B946" t="s">
        <v>2281</v>
      </c>
      <c r="C946" t="s">
        <v>2282</v>
      </c>
      <c r="D946" t="s">
        <v>286</v>
      </c>
      <c r="E946" t="s">
        <v>2283</v>
      </c>
      <c r="F946" t="s">
        <v>2284</v>
      </c>
      <c r="G946" t="s">
        <v>335</v>
      </c>
      <c r="H946" t="s">
        <v>2200</v>
      </c>
      <c r="I946" t="s">
        <v>1071</v>
      </c>
    </row>
    <row r="947" spans="1:9">
      <c r="A947">
        <v>95</v>
      </c>
      <c r="B947" t="s">
        <v>2285</v>
      </c>
      <c r="C947" t="s">
        <v>2286</v>
      </c>
      <c r="D947" t="s">
        <v>356</v>
      </c>
      <c r="E947" t="s">
        <v>2287</v>
      </c>
      <c r="F947" t="s">
        <v>2288</v>
      </c>
      <c r="G947" t="s">
        <v>2289</v>
      </c>
      <c r="H947" t="s">
        <v>2200</v>
      </c>
      <c r="I947" t="s">
        <v>339</v>
      </c>
    </row>
    <row r="948" spans="1:9">
      <c r="A948">
        <v>96</v>
      </c>
      <c r="B948" t="s">
        <v>1929</v>
      </c>
      <c r="C948" t="s">
        <v>1930</v>
      </c>
      <c r="D948" t="s">
        <v>315</v>
      </c>
      <c r="E948" t="s">
        <v>1579</v>
      </c>
      <c r="F948" t="s">
        <v>1579</v>
      </c>
      <c r="G948" t="s">
        <v>5</v>
      </c>
      <c r="H948" t="s">
        <v>311</v>
      </c>
      <c r="I948" t="s">
        <v>804</v>
      </c>
    </row>
    <row r="949" spans="1:9">
      <c r="A949">
        <v>96</v>
      </c>
      <c r="B949" t="s">
        <v>1925</v>
      </c>
      <c r="C949" t="s">
        <v>1926</v>
      </c>
      <c r="D949" t="s">
        <v>356</v>
      </c>
      <c r="E949" t="s">
        <v>2274</v>
      </c>
      <c r="F949" t="s">
        <v>2290</v>
      </c>
      <c r="G949" t="s">
        <v>2291</v>
      </c>
      <c r="H949" t="s">
        <v>524</v>
      </c>
      <c r="I949" t="s">
        <v>1658</v>
      </c>
    </row>
    <row r="950" spans="1:9">
      <c r="A950">
        <v>96</v>
      </c>
      <c r="B950" t="s">
        <v>2209</v>
      </c>
      <c r="C950" t="s">
        <v>2210</v>
      </c>
      <c r="D950" t="s">
        <v>795</v>
      </c>
      <c r="E950" t="s">
        <v>2232</v>
      </c>
      <c r="F950" t="s">
        <v>2232</v>
      </c>
      <c r="G950" t="s">
        <v>5</v>
      </c>
      <c r="H950" t="s">
        <v>1158</v>
      </c>
      <c r="I950" t="s">
        <v>1090</v>
      </c>
    </row>
    <row r="951" spans="1:9">
      <c r="A951">
        <v>96</v>
      </c>
      <c r="B951" t="s">
        <v>919</v>
      </c>
      <c r="C951" t="s">
        <v>2166</v>
      </c>
      <c r="D951" t="s">
        <v>286</v>
      </c>
      <c r="E951" t="s">
        <v>1587</v>
      </c>
      <c r="F951" t="s">
        <v>1587</v>
      </c>
      <c r="G951" t="s">
        <v>5</v>
      </c>
      <c r="H951" t="s">
        <v>2200</v>
      </c>
      <c r="I951" t="s">
        <v>1320</v>
      </c>
    </row>
    <row r="952" spans="1:9">
      <c r="A952">
        <v>96</v>
      </c>
      <c r="B952" t="s">
        <v>2241</v>
      </c>
      <c r="C952" t="s">
        <v>2242</v>
      </c>
      <c r="D952" t="s">
        <v>2139</v>
      </c>
      <c r="E952" t="s">
        <v>2273</v>
      </c>
      <c r="F952" t="s">
        <v>2273</v>
      </c>
      <c r="G952" t="s">
        <v>5</v>
      </c>
      <c r="H952" t="s">
        <v>2200</v>
      </c>
      <c r="I952" t="s">
        <v>1324</v>
      </c>
    </row>
    <row r="953" spans="1:9">
      <c r="A953">
        <v>96</v>
      </c>
      <c r="B953" t="s">
        <v>284</v>
      </c>
      <c r="C953" t="s">
        <v>2023</v>
      </c>
      <c r="D953" t="s">
        <v>1982</v>
      </c>
      <c r="E953" t="s">
        <v>2278</v>
      </c>
      <c r="F953" t="s">
        <v>2292</v>
      </c>
      <c r="G953" t="s">
        <v>2293</v>
      </c>
      <c r="H953" t="s">
        <v>2200</v>
      </c>
      <c r="I953" t="s">
        <v>1071</v>
      </c>
    </row>
    <row r="954" spans="1:9">
      <c r="A954">
        <v>96</v>
      </c>
      <c r="B954" t="s">
        <v>2258</v>
      </c>
      <c r="C954" t="s">
        <v>2259</v>
      </c>
      <c r="D954" t="s">
        <v>293</v>
      </c>
      <c r="E954" t="s">
        <v>2276</v>
      </c>
      <c r="F954" t="s">
        <v>2294</v>
      </c>
      <c r="G954" t="s">
        <v>2295</v>
      </c>
      <c r="H954" t="s">
        <v>2296</v>
      </c>
      <c r="I954" t="s">
        <v>688</v>
      </c>
    </row>
    <row r="955" spans="1:9">
      <c r="A955">
        <v>96</v>
      </c>
      <c r="B955" t="s">
        <v>2265</v>
      </c>
      <c r="C955" t="s">
        <v>2266</v>
      </c>
      <c r="D955" t="s">
        <v>286</v>
      </c>
      <c r="E955" t="s">
        <v>2279</v>
      </c>
      <c r="F955" t="s">
        <v>2297</v>
      </c>
      <c r="G955" t="s">
        <v>630</v>
      </c>
      <c r="H955" t="s">
        <v>2296</v>
      </c>
      <c r="I955" t="s">
        <v>607</v>
      </c>
    </row>
    <row r="956" spans="1:9">
      <c r="A956">
        <v>96</v>
      </c>
      <c r="B956" t="s">
        <v>2281</v>
      </c>
      <c r="C956" t="s">
        <v>2282</v>
      </c>
      <c r="D956" t="s">
        <v>286</v>
      </c>
      <c r="E956" t="s">
        <v>2284</v>
      </c>
      <c r="F956" t="s">
        <v>2298</v>
      </c>
      <c r="G956" t="s">
        <v>2299</v>
      </c>
      <c r="H956" t="s">
        <v>2296</v>
      </c>
      <c r="I956" t="s">
        <v>758</v>
      </c>
    </row>
    <row r="957" spans="1:9">
      <c r="A957">
        <v>96</v>
      </c>
      <c r="B957" t="s">
        <v>2300</v>
      </c>
      <c r="C957" t="s">
        <v>2301</v>
      </c>
      <c r="D957" t="s">
        <v>381</v>
      </c>
      <c r="E957" t="s">
        <v>2302</v>
      </c>
      <c r="F957" t="s">
        <v>2303</v>
      </c>
      <c r="G957" t="s">
        <v>2304</v>
      </c>
      <c r="H957" t="s">
        <v>2296</v>
      </c>
      <c r="I957" t="s">
        <v>1201</v>
      </c>
    </row>
    <row r="958" spans="1:9">
      <c r="A958">
        <v>97</v>
      </c>
      <c r="B958" t="s">
        <v>1929</v>
      </c>
      <c r="C958" t="s">
        <v>1930</v>
      </c>
      <c r="D958" t="s">
        <v>315</v>
      </c>
      <c r="E958" t="s">
        <v>1579</v>
      </c>
      <c r="F958" t="s">
        <v>2305</v>
      </c>
      <c r="G958" t="s">
        <v>2306</v>
      </c>
      <c r="H958" t="s">
        <v>311</v>
      </c>
      <c r="I958" t="s">
        <v>804</v>
      </c>
    </row>
    <row r="959" spans="1:9">
      <c r="A959">
        <v>97</v>
      </c>
      <c r="B959" t="s">
        <v>1925</v>
      </c>
      <c r="C959" t="s">
        <v>1926</v>
      </c>
      <c r="D959" t="s">
        <v>356</v>
      </c>
      <c r="E959" t="s">
        <v>2290</v>
      </c>
      <c r="F959" t="s">
        <v>2307</v>
      </c>
      <c r="G959" t="s">
        <v>2308</v>
      </c>
      <c r="H959" t="s">
        <v>1158</v>
      </c>
      <c r="I959" t="s">
        <v>1791</v>
      </c>
    </row>
    <row r="960" spans="1:9">
      <c r="A960">
        <v>97</v>
      </c>
      <c r="B960" t="s">
        <v>2209</v>
      </c>
      <c r="C960" t="s">
        <v>2210</v>
      </c>
      <c r="D960" t="s">
        <v>795</v>
      </c>
      <c r="E960" t="s">
        <v>2232</v>
      </c>
      <c r="F960" t="s">
        <v>2232</v>
      </c>
      <c r="G960" t="s">
        <v>5</v>
      </c>
      <c r="H960" t="s">
        <v>1158</v>
      </c>
      <c r="I960" t="s">
        <v>1090</v>
      </c>
    </row>
    <row r="961" spans="1:10">
      <c r="A961">
        <v>97</v>
      </c>
      <c r="B961" t="s">
        <v>919</v>
      </c>
      <c r="C961" t="s">
        <v>2166</v>
      </c>
      <c r="D961" t="s">
        <v>286</v>
      </c>
      <c r="E961" t="s">
        <v>1587</v>
      </c>
      <c r="F961" t="s">
        <v>1587</v>
      </c>
      <c r="G961" t="s">
        <v>5</v>
      </c>
      <c r="H961" t="s">
        <v>2200</v>
      </c>
      <c r="I961" t="s">
        <v>1320</v>
      </c>
    </row>
    <row r="962" spans="1:10">
      <c r="A962">
        <v>97</v>
      </c>
      <c r="B962" t="s">
        <v>284</v>
      </c>
      <c r="C962" t="s">
        <v>2023</v>
      </c>
      <c r="D962" t="s">
        <v>1982</v>
      </c>
      <c r="E962" t="s">
        <v>2292</v>
      </c>
      <c r="F962" t="s">
        <v>2309</v>
      </c>
      <c r="G962" t="s">
        <v>2310</v>
      </c>
      <c r="H962" t="s">
        <v>2200</v>
      </c>
      <c r="I962" t="s">
        <v>751</v>
      </c>
    </row>
    <row r="963" spans="1:10">
      <c r="A963">
        <v>97</v>
      </c>
      <c r="B963" t="s">
        <v>2241</v>
      </c>
      <c r="C963" t="s">
        <v>2242</v>
      </c>
      <c r="D963" t="s">
        <v>2139</v>
      </c>
      <c r="E963" t="s">
        <v>2273</v>
      </c>
      <c r="F963" t="s">
        <v>2273</v>
      </c>
      <c r="G963" t="s">
        <v>5</v>
      </c>
      <c r="H963" t="s">
        <v>2200</v>
      </c>
      <c r="I963" t="s">
        <v>1225</v>
      </c>
    </row>
    <row r="964" spans="1:10">
      <c r="A964">
        <v>97</v>
      </c>
      <c r="B964" t="s">
        <v>2265</v>
      </c>
      <c r="C964" t="s">
        <v>2266</v>
      </c>
      <c r="D964" t="s">
        <v>286</v>
      </c>
      <c r="E964" t="s">
        <v>2297</v>
      </c>
      <c r="F964" t="s">
        <v>2311</v>
      </c>
      <c r="G964" t="s">
        <v>2312</v>
      </c>
      <c r="H964" t="s">
        <v>2296</v>
      </c>
      <c r="I964" t="s">
        <v>688</v>
      </c>
    </row>
    <row r="965" spans="1:10">
      <c r="A965">
        <v>97</v>
      </c>
      <c r="B965" t="s">
        <v>2258</v>
      </c>
      <c r="C965" t="s">
        <v>2259</v>
      </c>
      <c r="D965" t="s">
        <v>293</v>
      </c>
      <c r="E965" t="s">
        <v>2294</v>
      </c>
      <c r="F965" t="s">
        <v>694</v>
      </c>
      <c r="G965" t="s">
        <v>2313</v>
      </c>
      <c r="H965" t="s">
        <v>2296</v>
      </c>
      <c r="I965" t="s">
        <v>283</v>
      </c>
    </row>
    <row r="966" spans="1:10">
      <c r="A966">
        <v>97</v>
      </c>
      <c r="B966" t="s">
        <v>2314</v>
      </c>
      <c r="C966" t="s">
        <v>2315</v>
      </c>
      <c r="D966" t="s">
        <v>356</v>
      </c>
      <c r="E966" t="s">
        <v>2316</v>
      </c>
      <c r="F966" t="s">
        <v>2317</v>
      </c>
      <c r="G966" t="s">
        <v>2318</v>
      </c>
      <c r="H966" t="s">
        <v>1814</v>
      </c>
      <c r="I966" t="s">
        <v>607</v>
      </c>
    </row>
    <row r="967" spans="1:10">
      <c r="A967">
        <v>97</v>
      </c>
      <c r="B967" t="s">
        <v>2234</v>
      </c>
      <c r="C967" t="s">
        <v>2235</v>
      </c>
      <c r="D967" t="s">
        <v>509</v>
      </c>
      <c r="E967" t="s">
        <v>2319</v>
      </c>
      <c r="F967" t="s">
        <v>440</v>
      </c>
      <c r="G967" t="s">
        <v>2320</v>
      </c>
      <c r="H967" t="s">
        <v>1814</v>
      </c>
      <c r="I967" t="s">
        <v>758</v>
      </c>
    </row>
    <row r="968" spans="1:10">
      <c r="A968">
        <v>98</v>
      </c>
      <c r="B968" t="s">
        <v>1929</v>
      </c>
      <c r="C968" t="s">
        <v>1930</v>
      </c>
      <c r="D968" t="s">
        <v>315</v>
      </c>
      <c r="E968" t="s">
        <v>2305</v>
      </c>
      <c r="F968" t="s">
        <v>2321</v>
      </c>
      <c r="G968" t="s">
        <v>2322</v>
      </c>
      <c r="H968" t="s">
        <v>424</v>
      </c>
      <c r="I968" t="s">
        <v>804</v>
      </c>
    </row>
    <row r="969" spans="1:10">
      <c r="A969">
        <v>98</v>
      </c>
      <c r="B969" t="s">
        <v>1925</v>
      </c>
      <c r="C969" t="s">
        <v>1926</v>
      </c>
      <c r="D969" t="s">
        <v>356</v>
      </c>
      <c r="E969" t="s">
        <v>2307</v>
      </c>
      <c r="F969" t="s">
        <v>2323</v>
      </c>
      <c r="G969" t="s">
        <v>2324</v>
      </c>
      <c r="H969" t="s">
        <v>524</v>
      </c>
      <c r="I969" t="s">
        <v>1658</v>
      </c>
    </row>
    <row r="970" spans="1:10">
      <c r="A970">
        <v>98</v>
      </c>
      <c r="B970" t="s">
        <v>2209</v>
      </c>
      <c r="C970" t="s">
        <v>2210</v>
      </c>
      <c r="D970" t="s">
        <v>795</v>
      </c>
      <c r="E970" t="s">
        <v>2232</v>
      </c>
      <c r="F970" t="s">
        <v>2325</v>
      </c>
      <c r="G970" t="s">
        <v>13</v>
      </c>
      <c r="H970" t="s">
        <v>1158</v>
      </c>
      <c r="I970" t="s">
        <v>1791</v>
      </c>
    </row>
    <row r="971" spans="1:10">
      <c r="A971">
        <v>98</v>
      </c>
      <c r="B971" t="s">
        <v>284</v>
      </c>
      <c r="C971" t="s">
        <v>2023</v>
      </c>
      <c r="D971" t="s">
        <v>1982</v>
      </c>
      <c r="E971" t="s">
        <v>2309</v>
      </c>
      <c r="F971" t="s">
        <v>2326</v>
      </c>
      <c r="G971" t="s">
        <v>2327</v>
      </c>
      <c r="H971" t="s">
        <v>1158</v>
      </c>
      <c r="I971" t="s">
        <v>1090</v>
      </c>
    </row>
    <row r="972" spans="1:10">
      <c r="A972">
        <v>98</v>
      </c>
      <c r="B972" t="s">
        <v>919</v>
      </c>
      <c r="C972" t="s">
        <v>2166</v>
      </c>
      <c r="D972" t="s">
        <v>286</v>
      </c>
      <c r="E972" t="s">
        <v>1587</v>
      </c>
      <c r="F972" t="s">
        <v>1587</v>
      </c>
      <c r="G972" t="s">
        <v>5</v>
      </c>
      <c r="H972" t="s">
        <v>2200</v>
      </c>
      <c r="I972" t="s">
        <v>1424</v>
      </c>
    </row>
    <row r="973" spans="1:10">
      <c r="A973">
        <v>98</v>
      </c>
      <c r="B973" t="s">
        <v>2328</v>
      </c>
      <c r="C973" t="s">
        <v>2329</v>
      </c>
      <c r="D973" t="s">
        <v>322</v>
      </c>
      <c r="E973" t="s">
        <v>2330</v>
      </c>
      <c r="F973" t="s">
        <v>2331</v>
      </c>
      <c r="G973" t="s">
        <v>2332</v>
      </c>
      <c r="H973" t="s">
        <v>2200</v>
      </c>
      <c r="I973" t="s">
        <v>751</v>
      </c>
    </row>
    <row r="974" spans="1:10">
      <c r="A974">
        <v>98</v>
      </c>
      <c r="B974" t="s">
        <v>2314</v>
      </c>
      <c r="C974" t="s">
        <v>2315</v>
      </c>
      <c r="D974" t="s">
        <v>356</v>
      </c>
      <c r="E974" t="s">
        <v>2317</v>
      </c>
      <c r="F974" t="s">
        <v>2333</v>
      </c>
      <c r="G974" t="s">
        <v>2334</v>
      </c>
      <c r="H974" t="s">
        <v>2200</v>
      </c>
      <c r="I974" t="s">
        <v>1225</v>
      </c>
    </row>
    <row r="975" spans="1:10">
      <c r="A975">
        <v>98</v>
      </c>
      <c r="B975" t="s">
        <v>2258</v>
      </c>
      <c r="C975" t="s">
        <v>2259</v>
      </c>
      <c r="D975" t="s">
        <v>293</v>
      </c>
      <c r="E975" t="s">
        <v>694</v>
      </c>
      <c r="F975" t="s">
        <v>2335</v>
      </c>
      <c r="G975" t="s">
        <v>2336</v>
      </c>
      <c r="H975" t="s">
        <v>2200</v>
      </c>
      <c r="I975" t="s">
        <v>1324</v>
      </c>
    </row>
    <row r="976" spans="1:10">
      <c r="A976">
        <v>98</v>
      </c>
      <c r="B976" t="s">
        <v>2241</v>
      </c>
      <c r="C976" t="s">
        <v>2242</v>
      </c>
      <c r="D976" t="s">
        <v>2139</v>
      </c>
      <c r="E976" t="s">
        <v>2273</v>
      </c>
      <c r="F976" t="s">
        <v>2273</v>
      </c>
      <c r="G976" t="s">
        <v>5</v>
      </c>
      <c r="H976" t="s">
        <v>2200</v>
      </c>
      <c r="I976" t="s">
        <v>688</v>
      </c>
      <c r="J976" t="s">
        <v>478</v>
      </c>
    </row>
    <row r="977" spans="1:10">
      <c r="A977">
        <v>98</v>
      </c>
      <c r="B977" t="s">
        <v>2234</v>
      </c>
      <c r="C977" t="s">
        <v>2235</v>
      </c>
      <c r="D977" t="s">
        <v>509</v>
      </c>
      <c r="E977" t="s">
        <v>440</v>
      </c>
      <c r="F977" t="s">
        <v>1095</v>
      </c>
      <c r="G977" t="s">
        <v>2337</v>
      </c>
      <c r="H977" t="s">
        <v>2296</v>
      </c>
      <c r="I977" t="s">
        <v>2338</v>
      </c>
      <c r="J977" t="s">
        <v>478</v>
      </c>
    </row>
    <row r="978" spans="1:10">
      <c r="A978">
        <v>99</v>
      </c>
      <c r="B978" t="s">
        <v>1925</v>
      </c>
      <c r="C978" t="s">
        <v>1926</v>
      </c>
      <c r="D978" t="s">
        <v>356</v>
      </c>
      <c r="E978" t="s">
        <v>2323</v>
      </c>
      <c r="F978" t="s">
        <v>2339</v>
      </c>
      <c r="G978" t="s">
        <v>2340</v>
      </c>
      <c r="H978" t="s">
        <v>1158</v>
      </c>
      <c r="I978" t="s">
        <v>1424</v>
      </c>
    </row>
    <row r="979" spans="1:10">
      <c r="A979">
        <v>99</v>
      </c>
      <c r="B979" t="s">
        <v>2209</v>
      </c>
      <c r="C979" t="s">
        <v>2210</v>
      </c>
      <c r="D979" t="s">
        <v>795</v>
      </c>
      <c r="E979" t="s">
        <v>2325</v>
      </c>
      <c r="F979" t="s">
        <v>2341</v>
      </c>
      <c r="G979" t="s">
        <v>2342</v>
      </c>
      <c r="H979" t="s">
        <v>1158</v>
      </c>
      <c r="I979" t="s">
        <v>1324</v>
      </c>
    </row>
    <row r="980" spans="1:10">
      <c r="A980">
        <v>99</v>
      </c>
      <c r="B980" t="s">
        <v>919</v>
      </c>
      <c r="C980" t="s">
        <v>2166</v>
      </c>
      <c r="D980" t="s">
        <v>286</v>
      </c>
      <c r="E980" t="s">
        <v>1587</v>
      </c>
      <c r="F980" t="s">
        <v>1587</v>
      </c>
      <c r="G980" t="s">
        <v>5</v>
      </c>
      <c r="H980" t="s">
        <v>2200</v>
      </c>
      <c r="I980" t="s">
        <v>1071</v>
      </c>
    </row>
    <row r="981" spans="1:10">
      <c r="A981">
        <v>99</v>
      </c>
      <c r="B981" t="s">
        <v>2343</v>
      </c>
      <c r="C981" t="s">
        <v>2344</v>
      </c>
      <c r="D981" t="s">
        <v>286</v>
      </c>
      <c r="E981" t="s">
        <v>2345</v>
      </c>
      <c r="F981" t="s">
        <v>2346</v>
      </c>
      <c r="G981" t="s">
        <v>2347</v>
      </c>
      <c r="H981" t="s">
        <v>2200</v>
      </c>
      <c r="I981" t="s">
        <v>1256</v>
      </c>
    </row>
    <row r="982" spans="1:10">
      <c r="A982">
        <v>99</v>
      </c>
      <c r="B982" t="s">
        <v>284</v>
      </c>
      <c r="C982" t="s">
        <v>2023</v>
      </c>
      <c r="D982" t="s">
        <v>1982</v>
      </c>
      <c r="E982" t="s">
        <v>2326</v>
      </c>
      <c r="F982" t="s">
        <v>1831</v>
      </c>
      <c r="G982" t="s">
        <v>2348</v>
      </c>
      <c r="H982" t="s">
        <v>2200</v>
      </c>
      <c r="I982" t="s">
        <v>786</v>
      </c>
    </row>
    <row r="983" spans="1:10">
      <c r="A983">
        <v>99</v>
      </c>
      <c r="B983" t="s">
        <v>1929</v>
      </c>
      <c r="C983" t="s">
        <v>1930</v>
      </c>
      <c r="D983" t="s">
        <v>315</v>
      </c>
      <c r="E983" t="s">
        <v>2321</v>
      </c>
      <c r="F983" t="s">
        <v>2349</v>
      </c>
      <c r="G983" t="s">
        <v>2350</v>
      </c>
      <c r="H983" t="s">
        <v>2200</v>
      </c>
      <c r="I983" t="s">
        <v>661</v>
      </c>
    </row>
    <row r="984" spans="1:10">
      <c r="A984">
        <v>99</v>
      </c>
      <c r="B984" t="s">
        <v>2241</v>
      </c>
      <c r="C984" t="s">
        <v>2242</v>
      </c>
      <c r="D984" t="s">
        <v>2139</v>
      </c>
      <c r="E984" t="s">
        <v>2273</v>
      </c>
      <c r="F984" t="s">
        <v>2351</v>
      </c>
      <c r="G984" t="s">
        <v>99</v>
      </c>
      <c r="H984" t="s">
        <v>2200</v>
      </c>
      <c r="I984" t="s">
        <v>574</v>
      </c>
    </row>
    <row r="985" spans="1:10">
      <c r="A985">
        <v>99</v>
      </c>
      <c r="B985" t="s">
        <v>2258</v>
      </c>
      <c r="C985" t="s">
        <v>2259</v>
      </c>
      <c r="D985" t="s">
        <v>293</v>
      </c>
      <c r="E985" t="s">
        <v>2335</v>
      </c>
      <c r="F985" t="s">
        <v>2352</v>
      </c>
      <c r="G985" t="s">
        <v>2353</v>
      </c>
      <c r="H985" t="s">
        <v>2200</v>
      </c>
      <c r="I985" t="s">
        <v>290</v>
      </c>
    </row>
    <row r="986" spans="1:10">
      <c r="A986">
        <v>99</v>
      </c>
      <c r="B986" t="s">
        <v>2328</v>
      </c>
      <c r="C986" t="s">
        <v>2329</v>
      </c>
      <c r="D986" t="s">
        <v>322</v>
      </c>
      <c r="E986" t="s">
        <v>2331</v>
      </c>
      <c r="F986" t="s">
        <v>2354</v>
      </c>
      <c r="G986" t="s">
        <v>675</v>
      </c>
      <c r="H986" t="s">
        <v>2200</v>
      </c>
      <c r="I986" t="s">
        <v>1167</v>
      </c>
    </row>
    <row r="987" spans="1:10">
      <c r="A987">
        <v>99</v>
      </c>
      <c r="B987" t="s">
        <v>2314</v>
      </c>
      <c r="C987" t="s">
        <v>2315</v>
      </c>
      <c r="D987" t="s">
        <v>356</v>
      </c>
      <c r="E987" t="s">
        <v>2333</v>
      </c>
      <c r="F987" t="s">
        <v>2355</v>
      </c>
      <c r="G987" t="s">
        <v>2356</v>
      </c>
      <c r="H987" t="s">
        <v>2200</v>
      </c>
      <c r="I987" t="s">
        <v>714</v>
      </c>
    </row>
    <row r="988" spans="1:10">
      <c r="A988">
        <v>100</v>
      </c>
      <c r="B988" t="s">
        <v>1925</v>
      </c>
      <c r="C988" t="s">
        <v>1926</v>
      </c>
      <c r="D988" t="s">
        <v>356</v>
      </c>
      <c r="E988" t="s">
        <v>2339</v>
      </c>
      <c r="F988" t="s">
        <v>2357</v>
      </c>
      <c r="G988" t="s">
        <v>2358</v>
      </c>
      <c r="H988" t="s">
        <v>1158</v>
      </c>
      <c r="I988" t="s">
        <v>1791</v>
      </c>
    </row>
    <row r="989" spans="1:10">
      <c r="A989">
        <v>100</v>
      </c>
      <c r="B989" t="s">
        <v>2343</v>
      </c>
      <c r="C989" t="s">
        <v>2344</v>
      </c>
      <c r="D989" t="s">
        <v>286</v>
      </c>
      <c r="E989" t="s">
        <v>2346</v>
      </c>
      <c r="F989" t="s">
        <v>2359</v>
      </c>
      <c r="G989" t="s">
        <v>2360</v>
      </c>
      <c r="H989" t="s">
        <v>2200</v>
      </c>
      <c r="I989" t="s">
        <v>1424</v>
      </c>
    </row>
    <row r="990" spans="1:10">
      <c r="A990">
        <v>100</v>
      </c>
      <c r="B990" t="s">
        <v>919</v>
      </c>
      <c r="C990" t="s">
        <v>2166</v>
      </c>
      <c r="D990" t="s">
        <v>286</v>
      </c>
      <c r="E990" t="s">
        <v>1587</v>
      </c>
      <c r="F990" t="s">
        <v>2361</v>
      </c>
      <c r="G990" t="s">
        <v>2362</v>
      </c>
      <c r="H990" t="s">
        <v>2200</v>
      </c>
      <c r="I990" t="s">
        <v>751</v>
      </c>
    </row>
    <row r="991" spans="1:10">
      <c r="A991">
        <v>100</v>
      </c>
      <c r="B991" t="s">
        <v>2363</v>
      </c>
      <c r="C991" t="s">
        <v>2364</v>
      </c>
      <c r="D991" t="s">
        <v>2139</v>
      </c>
      <c r="E991" t="s">
        <v>2365</v>
      </c>
      <c r="F991" t="s">
        <v>2366</v>
      </c>
      <c r="G991" t="s">
        <v>2367</v>
      </c>
      <c r="H991" t="s">
        <v>2200</v>
      </c>
      <c r="I991" t="s">
        <v>1225</v>
      </c>
    </row>
    <row r="992" spans="1:10">
      <c r="A992">
        <v>100</v>
      </c>
      <c r="B992" t="s">
        <v>2368</v>
      </c>
      <c r="C992" t="s">
        <v>2369</v>
      </c>
      <c r="D992" t="s">
        <v>293</v>
      </c>
      <c r="E992" t="s">
        <v>2370</v>
      </c>
      <c r="F992" t="s">
        <v>2371</v>
      </c>
      <c r="G992" t="s">
        <v>2372</v>
      </c>
      <c r="H992" t="s">
        <v>2200</v>
      </c>
      <c r="I992" t="s">
        <v>1324</v>
      </c>
    </row>
    <row r="993" spans="1:9">
      <c r="A993">
        <v>100</v>
      </c>
      <c r="B993" t="s">
        <v>2373</v>
      </c>
      <c r="C993" t="s">
        <v>2374</v>
      </c>
      <c r="D993" t="s">
        <v>2139</v>
      </c>
      <c r="E993" t="s">
        <v>2375</v>
      </c>
      <c r="F993" t="s">
        <v>2376</v>
      </c>
      <c r="G993" t="s">
        <v>2377</v>
      </c>
      <c r="H993" t="s">
        <v>2200</v>
      </c>
      <c r="I993" t="s">
        <v>1256</v>
      </c>
    </row>
    <row r="994" spans="1:9">
      <c r="A994">
        <v>100</v>
      </c>
      <c r="B994" t="s">
        <v>2378</v>
      </c>
      <c r="C994" t="s">
        <v>2379</v>
      </c>
      <c r="D994" t="s">
        <v>307</v>
      </c>
      <c r="E994" t="s">
        <v>2380</v>
      </c>
      <c r="F994" t="s">
        <v>2381</v>
      </c>
      <c r="G994" t="s">
        <v>2382</v>
      </c>
      <c r="H994" t="s">
        <v>2200</v>
      </c>
      <c r="I994" t="s">
        <v>786</v>
      </c>
    </row>
    <row r="995" spans="1:9">
      <c r="A995">
        <v>100</v>
      </c>
      <c r="B995" t="s">
        <v>1929</v>
      </c>
      <c r="C995" t="s">
        <v>1930</v>
      </c>
      <c r="D995" t="s">
        <v>315</v>
      </c>
      <c r="E995" t="s">
        <v>2349</v>
      </c>
      <c r="F995" t="s">
        <v>2383</v>
      </c>
      <c r="G995" t="s">
        <v>2384</v>
      </c>
      <c r="H995" t="s">
        <v>2200</v>
      </c>
      <c r="I995" t="s">
        <v>404</v>
      </c>
    </row>
    <row r="996" spans="1:9">
      <c r="A996">
        <v>100</v>
      </c>
      <c r="B996" t="s">
        <v>2385</v>
      </c>
      <c r="C996" t="s">
        <v>2386</v>
      </c>
      <c r="D996" t="s">
        <v>381</v>
      </c>
      <c r="E996" t="s">
        <v>2387</v>
      </c>
      <c r="F996" t="s">
        <v>2388</v>
      </c>
      <c r="G996" t="s">
        <v>2389</v>
      </c>
      <c r="H996" t="s">
        <v>2200</v>
      </c>
      <c r="I996" t="s">
        <v>734</v>
      </c>
    </row>
    <row r="997" spans="1:9">
      <c r="A997">
        <v>100</v>
      </c>
      <c r="B997" t="s">
        <v>2258</v>
      </c>
      <c r="C997" t="s">
        <v>2259</v>
      </c>
      <c r="D997" t="s">
        <v>293</v>
      </c>
      <c r="E997" t="s">
        <v>2352</v>
      </c>
      <c r="F997" t="s">
        <v>2390</v>
      </c>
      <c r="G997" t="s">
        <v>2391</v>
      </c>
      <c r="H997" t="s">
        <v>2200</v>
      </c>
      <c r="I997" t="s">
        <v>373</v>
      </c>
    </row>
    <row r="998" spans="1:9">
      <c r="A998">
        <v>101</v>
      </c>
      <c r="B998" t="s">
        <v>1925</v>
      </c>
      <c r="C998" t="s">
        <v>1926</v>
      </c>
      <c r="D998" t="s">
        <v>356</v>
      </c>
      <c r="E998" t="s">
        <v>2357</v>
      </c>
      <c r="F998" t="s">
        <v>2392</v>
      </c>
      <c r="G998" t="s">
        <v>2393</v>
      </c>
      <c r="H998" t="s">
        <v>1158</v>
      </c>
      <c r="I998" t="s">
        <v>804</v>
      </c>
    </row>
    <row r="999" spans="1:9">
      <c r="A999">
        <v>101</v>
      </c>
      <c r="B999" t="s">
        <v>2394</v>
      </c>
      <c r="C999" t="s">
        <v>2395</v>
      </c>
      <c r="D999" t="s">
        <v>293</v>
      </c>
      <c r="E999" t="s">
        <v>2396</v>
      </c>
      <c r="F999" t="s">
        <v>2397</v>
      </c>
      <c r="G999" t="s">
        <v>2398</v>
      </c>
      <c r="H999" t="s">
        <v>2200</v>
      </c>
      <c r="I999" t="s">
        <v>751</v>
      </c>
    </row>
    <row r="1000" spans="1:9">
      <c r="A1000">
        <v>101</v>
      </c>
      <c r="B1000" t="s">
        <v>2368</v>
      </c>
      <c r="C1000" t="s">
        <v>2369</v>
      </c>
      <c r="D1000" t="s">
        <v>293</v>
      </c>
      <c r="E1000" t="s">
        <v>2371</v>
      </c>
      <c r="F1000" t="s">
        <v>2399</v>
      </c>
      <c r="G1000" t="s">
        <v>2400</v>
      </c>
      <c r="H1000" t="s">
        <v>2296</v>
      </c>
      <c r="I1000" t="s">
        <v>731</v>
      </c>
    </row>
    <row r="1001" spans="1:9">
      <c r="A1001">
        <v>101</v>
      </c>
      <c r="B1001" t="s">
        <v>2343</v>
      </c>
      <c r="C1001" t="s">
        <v>2344</v>
      </c>
      <c r="D1001" t="s">
        <v>286</v>
      </c>
      <c r="E1001" t="s">
        <v>2359</v>
      </c>
      <c r="F1001" t="s">
        <v>2401</v>
      </c>
      <c r="G1001" t="s">
        <v>2402</v>
      </c>
      <c r="H1001" t="s">
        <v>2296</v>
      </c>
      <c r="I1001" t="s">
        <v>1153</v>
      </c>
    </row>
    <row r="1002" spans="1:9">
      <c r="A1002">
        <v>101</v>
      </c>
      <c r="B1002" t="s">
        <v>2403</v>
      </c>
      <c r="C1002" t="s">
        <v>2404</v>
      </c>
      <c r="D1002" t="s">
        <v>322</v>
      </c>
      <c r="E1002" t="s">
        <v>2405</v>
      </c>
      <c r="F1002" t="s">
        <v>2406</v>
      </c>
      <c r="G1002" t="s">
        <v>2407</v>
      </c>
      <c r="H1002" t="s">
        <v>2296</v>
      </c>
      <c r="I1002" t="s">
        <v>1256</v>
      </c>
    </row>
    <row r="1003" spans="1:9">
      <c r="A1003">
        <v>101</v>
      </c>
      <c r="B1003" t="s">
        <v>2408</v>
      </c>
      <c r="C1003" t="s">
        <v>2409</v>
      </c>
      <c r="D1003" t="s">
        <v>366</v>
      </c>
      <c r="E1003" t="s">
        <v>2410</v>
      </c>
      <c r="F1003" t="s">
        <v>2411</v>
      </c>
      <c r="G1003" t="s">
        <v>2412</v>
      </c>
      <c r="H1003" t="s">
        <v>2296</v>
      </c>
      <c r="I1003" t="s">
        <v>786</v>
      </c>
    </row>
    <row r="1004" spans="1:9">
      <c r="A1004">
        <v>101</v>
      </c>
      <c r="B1004" t="s">
        <v>2363</v>
      </c>
      <c r="C1004" t="s">
        <v>2364</v>
      </c>
      <c r="D1004" t="s">
        <v>2139</v>
      </c>
      <c r="E1004" t="s">
        <v>2366</v>
      </c>
      <c r="F1004" t="s">
        <v>2413</v>
      </c>
      <c r="G1004" t="s">
        <v>2414</v>
      </c>
      <c r="H1004" t="s">
        <v>2296</v>
      </c>
      <c r="I1004" t="s">
        <v>734</v>
      </c>
    </row>
    <row r="1005" spans="1:9">
      <c r="A1005">
        <v>101</v>
      </c>
      <c r="B1005" t="s">
        <v>2258</v>
      </c>
      <c r="C1005" t="s">
        <v>2259</v>
      </c>
      <c r="D1005" t="s">
        <v>293</v>
      </c>
      <c r="E1005" t="s">
        <v>2390</v>
      </c>
      <c r="F1005" t="s">
        <v>2415</v>
      </c>
      <c r="G1005" t="s">
        <v>2416</v>
      </c>
      <c r="H1005" t="s">
        <v>2296</v>
      </c>
      <c r="I1005" t="s">
        <v>373</v>
      </c>
    </row>
    <row r="1006" spans="1:9">
      <c r="A1006">
        <v>101</v>
      </c>
      <c r="B1006" t="s">
        <v>2373</v>
      </c>
      <c r="C1006" t="s">
        <v>2374</v>
      </c>
      <c r="D1006" t="s">
        <v>2139</v>
      </c>
      <c r="E1006" t="s">
        <v>2376</v>
      </c>
      <c r="F1006" t="s">
        <v>2417</v>
      </c>
      <c r="G1006" t="s">
        <v>2418</v>
      </c>
      <c r="H1006" t="s">
        <v>2296</v>
      </c>
      <c r="I1006" t="s">
        <v>1198</v>
      </c>
    </row>
    <row r="1007" spans="1:9">
      <c r="A1007">
        <v>101</v>
      </c>
      <c r="B1007" t="s">
        <v>2419</v>
      </c>
      <c r="C1007" t="s">
        <v>2420</v>
      </c>
      <c r="D1007" t="s">
        <v>293</v>
      </c>
      <c r="E1007" t="s">
        <v>2421</v>
      </c>
      <c r="F1007" t="s">
        <v>2422</v>
      </c>
      <c r="G1007" t="s">
        <v>2423</v>
      </c>
      <c r="H1007" t="s">
        <v>2296</v>
      </c>
      <c r="I1007" t="s">
        <v>1184</v>
      </c>
    </row>
    <row r="1008" spans="1:9">
      <c r="A1008">
        <v>102</v>
      </c>
      <c r="B1008" t="s">
        <v>1925</v>
      </c>
      <c r="C1008" t="s">
        <v>1926</v>
      </c>
      <c r="D1008" t="s">
        <v>356</v>
      </c>
      <c r="E1008" t="s">
        <v>2392</v>
      </c>
      <c r="F1008" t="s">
        <v>2424</v>
      </c>
      <c r="G1008" t="s">
        <v>2425</v>
      </c>
      <c r="H1008" t="s">
        <v>2200</v>
      </c>
      <c r="I1008" t="s">
        <v>1097</v>
      </c>
    </row>
    <row r="1009" spans="1:9">
      <c r="A1009">
        <v>102</v>
      </c>
      <c r="B1009" t="s">
        <v>2343</v>
      </c>
      <c r="C1009" t="s">
        <v>2344</v>
      </c>
      <c r="D1009" t="s">
        <v>286</v>
      </c>
      <c r="E1009" t="s">
        <v>2401</v>
      </c>
      <c r="F1009" t="s">
        <v>2426</v>
      </c>
      <c r="G1009" t="s">
        <v>2427</v>
      </c>
      <c r="H1009" t="s">
        <v>2296</v>
      </c>
      <c r="I1009" t="s">
        <v>1201</v>
      </c>
    </row>
    <row r="1010" spans="1:9">
      <c r="A1010">
        <v>102</v>
      </c>
      <c r="B1010" t="s">
        <v>2403</v>
      </c>
      <c r="C1010" t="s">
        <v>2404</v>
      </c>
      <c r="D1010" t="s">
        <v>322</v>
      </c>
      <c r="E1010" t="s">
        <v>2406</v>
      </c>
      <c r="F1010" t="s">
        <v>2428</v>
      </c>
      <c r="G1010" t="s">
        <v>2429</v>
      </c>
      <c r="H1010" t="s">
        <v>1814</v>
      </c>
      <c r="I1010" t="s">
        <v>1291</v>
      </c>
    </row>
    <row r="1011" spans="1:9">
      <c r="A1011">
        <v>102</v>
      </c>
      <c r="B1011" t="s">
        <v>2368</v>
      </c>
      <c r="C1011" t="s">
        <v>2369</v>
      </c>
      <c r="D1011" t="s">
        <v>293</v>
      </c>
      <c r="E1011" t="s">
        <v>2399</v>
      </c>
      <c r="F1011" t="s">
        <v>2430</v>
      </c>
      <c r="G1011" t="s">
        <v>2431</v>
      </c>
      <c r="H1011" t="s">
        <v>1814</v>
      </c>
      <c r="I1011" t="s">
        <v>346</v>
      </c>
    </row>
    <row r="1012" spans="1:9">
      <c r="A1012">
        <v>102</v>
      </c>
      <c r="B1012" t="s">
        <v>2394</v>
      </c>
      <c r="C1012" t="s">
        <v>2395</v>
      </c>
      <c r="D1012" t="s">
        <v>293</v>
      </c>
      <c r="E1012" t="s">
        <v>2397</v>
      </c>
      <c r="F1012" t="s">
        <v>2432</v>
      </c>
      <c r="G1012" t="s">
        <v>2433</v>
      </c>
      <c r="H1012" t="s">
        <v>1814</v>
      </c>
      <c r="I1012" t="s">
        <v>890</v>
      </c>
    </row>
    <row r="1013" spans="1:9">
      <c r="A1013">
        <v>102</v>
      </c>
      <c r="B1013" t="s">
        <v>2363</v>
      </c>
      <c r="C1013" t="s">
        <v>2364</v>
      </c>
      <c r="D1013" t="s">
        <v>2139</v>
      </c>
      <c r="E1013" t="s">
        <v>2413</v>
      </c>
      <c r="F1013" t="s">
        <v>2434</v>
      </c>
      <c r="G1013" t="s">
        <v>2435</v>
      </c>
      <c r="H1013" t="s">
        <v>1814</v>
      </c>
      <c r="I1013" t="s">
        <v>2436</v>
      </c>
    </row>
    <row r="1014" spans="1:9">
      <c r="A1014">
        <v>102</v>
      </c>
      <c r="B1014" t="s">
        <v>1929</v>
      </c>
      <c r="C1014" t="s">
        <v>1930</v>
      </c>
      <c r="D1014" t="s">
        <v>315</v>
      </c>
      <c r="E1014" t="s">
        <v>2437</v>
      </c>
      <c r="F1014" t="s">
        <v>2438</v>
      </c>
      <c r="G1014" t="s">
        <v>2439</v>
      </c>
      <c r="H1014" t="s">
        <v>1814</v>
      </c>
      <c r="I1014" t="s">
        <v>504</v>
      </c>
    </row>
    <row r="1015" spans="1:9">
      <c r="A1015">
        <v>102</v>
      </c>
      <c r="B1015" t="s">
        <v>2440</v>
      </c>
      <c r="C1015" t="s">
        <v>2441</v>
      </c>
      <c r="D1015" t="s">
        <v>356</v>
      </c>
      <c r="E1015" t="s">
        <v>2442</v>
      </c>
      <c r="F1015" t="s">
        <v>2443</v>
      </c>
      <c r="G1015" t="s">
        <v>2444</v>
      </c>
      <c r="H1015" t="s">
        <v>1814</v>
      </c>
      <c r="I1015" t="s">
        <v>2445</v>
      </c>
    </row>
    <row r="1016" spans="1:9">
      <c r="A1016">
        <v>102</v>
      </c>
      <c r="B1016" t="s">
        <v>2408</v>
      </c>
      <c r="C1016" t="s">
        <v>2409</v>
      </c>
      <c r="D1016" t="s">
        <v>366</v>
      </c>
      <c r="E1016" t="s">
        <v>2411</v>
      </c>
      <c r="F1016" t="s">
        <v>2446</v>
      </c>
      <c r="G1016" t="s">
        <v>2447</v>
      </c>
      <c r="H1016" t="s">
        <v>1814</v>
      </c>
      <c r="I1016" t="s">
        <v>746</v>
      </c>
    </row>
    <row r="1017" spans="1:9">
      <c r="A1017">
        <v>102</v>
      </c>
      <c r="B1017" t="s">
        <v>2281</v>
      </c>
      <c r="C1017" t="s">
        <v>2282</v>
      </c>
      <c r="D1017" t="s">
        <v>286</v>
      </c>
      <c r="E1017" t="s">
        <v>2448</v>
      </c>
      <c r="F1017" t="s">
        <v>2449</v>
      </c>
      <c r="G1017" t="s">
        <v>2450</v>
      </c>
      <c r="H1017" t="s">
        <v>1814</v>
      </c>
      <c r="I1017" t="s">
        <v>586</v>
      </c>
    </row>
    <row r="1018" spans="1:9">
      <c r="A1018">
        <v>103</v>
      </c>
      <c r="B1018" t="s">
        <v>2394</v>
      </c>
      <c r="C1018" t="s">
        <v>2395</v>
      </c>
      <c r="D1018" t="s">
        <v>293</v>
      </c>
      <c r="E1018" t="s">
        <v>2432</v>
      </c>
      <c r="F1018" t="s">
        <v>2432</v>
      </c>
      <c r="G1018" t="s">
        <v>5</v>
      </c>
      <c r="H1018" t="s">
        <v>1814</v>
      </c>
      <c r="I1018" t="s">
        <v>375</v>
      </c>
    </row>
    <row r="1019" spans="1:9">
      <c r="A1019">
        <v>103</v>
      </c>
      <c r="B1019" t="s">
        <v>1925</v>
      </c>
      <c r="C1019" t="s">
        <v>1926</v>
      </c>
      <c r="D1019" t="s">
        <v>356</v>
      </c>
      <c r="E1019" t="s">
        <v>2424</v>
      </c>
      <c r="F1019" t="s">
        <v>2424</v>
      </c>
      <c r="G1019" t="s">
        <v>5</v>
      </c>
      <c r="H1019" t="s">
        <v>1814</v>
      </c>
      <c r="I1019" t="s">
        <v>770</v>
      </c>
    </row>
    <row r="1020" spans="1:9">
      <c r="A1020">
        <v>103</v>
      </c>
      <c r="B1020" t="s">
        <v>2281</v>
      </c>
      <c r="C1020" t="s">
        <v>2282</v>
      </c>
      <c r="D1020" t="s">
        <v>286</v>
      </c>
      <c r="E1020" t="s">
        <v>2449</v>
      </c>
      <c r="F1020" t="s">
        <v>2451</v>
      </c>
      <c r="G1020" t="s">
        <v>63</v>
      </c>
      <c r="H1020" t="s">
        <v>1179</v>
      </c>
      <c r="I1020" t="s">
        <v>330</v>
      </c>
    </row>
    <row r="1021" spans="1:9">
      <c r="A1021">
        <v>103</v>
      </c>
      <c r="B1021" t="s">
        <v>1929</v>
      </c>
      <c r="C1021" t="s">
        <v>1930</v>
      </c>
      <c r="D1021" t="s">
        <v>315</v>
      </c>
      <c r="E1021" t="s">
        <v>2438</v>
      </c>
      <c r="F1021" t="s">
        <v>2452</v>
      </c>
      <c r="G1021" t="s">
        <v>2453</v>
      </c>
      <c r="H1021" t="s">
        <v>1179</v>
      </c>
      <c r="I1021" t="s">
        <v>418</v>
      </c>
    </row>
    <row r="1022" spans="1:9">
      <c r="A1022">
        <v>103</v>
      </c>
      <c r="B1022" t="s">
        <v>2328</v>
      </c>
      <c r="C1022" t="s">
        <v>2329</v>
      </c>
      <c r="D1022" t="s">
        <v>322</v>
      </c>
      <c r="E1022" t="s">
        <v>2454</v>
      </c>
      <c r="F1022" t="s">
        <v>2455</v>
      </c>
      <c r="G1022" t="s">
        <v>2456</v>
      </c>
      <c r="H1022" t="s">
        <v>2457</v>
      </c>
      <c r="I1022" t="s">
        <v>397</v>
      </c>
    </row>
    <row r="1023" spans="1:9">
      <c r="A1023">
        <v>103</v>
      </c>
      <c r="B1023" t="s">
        <v>2265</v>
      </c>
      <c r="C1023" t="s">
        <v>2266</v>
      </c>
      <c r="D1023" t="s">
        <v>286</v>
      </c>
      <c r="E1023" t="s">
        <v>2458</v>
      </c>
      <c r="F1023" t="s">
        <v>2459</v>
      </c>
      <c r="G1023" t="s">
        <v>2460</v>
      </c>
      <c r="H1023" t="s">
        <v>2457</v>
      </c>
      <c r="I1023" t="s">
        <v>2461</v>
      </c>
    </row>
    <row r="1024" spans="1:9">
      <c r="A1024">
        <v>103</v>
      </c>
      <c r="B1024" t="s">
        <v>2462</v>
      </c>
      <c r="C1024" t="s">
        <v>2463</v>
      </c>
      <c r="D1024" t="s">
        <v>381</v>
      </c>
      <c r="E1024" t="s">
        <v>2464</v>
      </c>
      <c r="F1024" t="s">
        <v>2465</v>
      </c>
      <c r="G1024" t="s">
        <v>2466</v>
      </c>
      <c r="H1024" t="s">
        <v>2457</v>
      </c>
      <c r="I1024" t="s">
        <v>2467</v>
      </c>
    </row>
    <row r="1025" spans="1:9">
      <c r="A1025">
        <v>103</v>
      </c>
      <c r="B1025" t="s">
        <v>2403</v>
      </c>
      <c r="C1025" t="s">
        <v>2404</v>
      </c>
      <c r="D1025" t="s">
        <v>322</v>
      </c>
      <c r="E1025" t="s">
        <v>2428</v>
      </c>
      <c r="F1025" t="s">
        <v>2468</v>
      </c>
      <c r="G1025" t="s">
        <v>2469</v>
      </c>
      <c r="H1025" t="s">
        <v>2457</v>
      </c>
      <c r="I1025" t="s">
        <v>548</v>
      </c>
    </row>
    <row r="1026" spans="1:9">
      <c r="A1026">
        <v>103</v>
      </c>
      <c r="B1026" t="s">
        <v>2470</v>
      </c>
      <c r="C1026" t="s">
        <v>2471</v>
      </c>
      <c r="D1026" t="s">
        <v>293</v>
      </c>
      <c r="E1026" t="s">
        <v>2472</v>
      </c>
      <c r="F1026" t="s">
        <v>2473</v>
      </c>
      <c r="G1026" t="s">
        <v>2474</v>
      </c>
      <c r="H1026" t="s">
        <v>2204</v>
      </c>
      <c r="I1026" t="s">
        <v>2475</v>
      </c>
    </row>
    <row r="1027" spans="1:9">
      <c r="A1027">
        <v>103</v>
      </c>
      <c r="B1027" t="s">
        <v>2343</v>
      </c>
      <c r="C1027" t="s">
        <v>2344</v>
      </c>
      <c r="D1027" t="s">
        <v>286</v>
      </c>
      <c r="E1027" t="s">
        <v>2426</v>
      </c>
      <c r="F1027" t="s">
        <v>2476</v>
      </c>
      <c r="G1027" t="s">
        <v>2477</v>
      </c>
      <c r="H1027" t="s">
        <v>2204</v>
      </c>
      <c r="I1027" t="s">
        <v>2478</v>
      </c>
    </row>
    <row r="1028" spans="1:9">
      <c r="A1028">
        <v>104</v>
      </c>
      <c r="B1028" t="s">
        <v>2479</v>
      </c>
      <c r="C1028" t="s">
        <v>2480</v>
      </c>
      <c r="D1028" t="s">
        <v>293</v>
      </c>
      <c r="E1028" t="s">
        <v>2481</v>
      </c>
      <c r="F1028" t="s">
        <v>2482</v>
      </c>
      <c r="G1028" t="s">
        <v>2483</v>
      </c>
      <c r="H1028" t="s">
        <v>2296</v>
      </c>
      <c r="I1028" t="s">
        <v>1658</v>
      </c>
    </row>
    <row r="1029" spans="1:9">
      <c r="A1029">
        <v>104</v>
      </c>
      <c r="B1029" t="s">
        <v>2484</v>
      </c>
      <c r="C1029" t="s">
        <v>2485</v>
      </c>
      <c r="D1029" t="s">
        <v>293</v>
      </c>
      <c r="E1029" t="s">
        <v>2486</v>
      </c>
      <c r="F1029" t="s">
        <v>2487</v>
      </c>
      <c r="G1029" t="s">
        <v>2147</v>
      </c>
      <c r="H1029" t="s">
        <v>1814</v>
      </c>
      <c r="I1029" t="s">
        <v>1243</v>
      </c>
    </row>
    <row r="1030" spans="1:9">
      <c r="A1030">
        <v>104</v>
      </c>
      <c r="B1030" t="s">
        <v>2394</v>
      </c>
      <c r="C1030" t="s">
        <v>2395</v>
      </c>
      <c r="D1030" t="s">
        <v>293</v>
      </c>
      <c r="E1030" t="s">
        <v>2432</v>
      </c>
      <c r="F1030" t="s">
        <v>2432</v>
      </c>
      <c r="G1030" t="s">
        <v>5</v>
      </c>
      <c r="H1030" t="s">
        <v>1814</v>
      </c>
      <c r="I1030" t="s">
        <v>1277</v>
      </c>
    </row>
    <row r="1031" spans="1:9">
      <c r="A1031">
        <v>104</v>
      </c>
      <c r="B1031" t="s">
        <v>1925</v>
      </c>
      <c r="C1031" t="s">
        <v>1926</v>
      </c>
      <c r="D1031" t="s">
        <v>356</v>
      </c>
      <c r="E1031" t="s">
        <v>2424</v>
      </c>
      <c r="F1031" t="s">
        <v>2424</v>
      </c>
      <c r="G1031" t="s">
        <v>5</v>
      </c>
      <c r="H1031" t="s">
        <v>1814</v>
      </c>
      <c r="I1031" t="s">
        <v>815</v>
      </c>
    </row>
    <row r="1032" spans="1:9">
      <c r="A1032">
        <v>104</v>
      </c>
      <c r="B1032" t="s">
        <v>2488</v>
      </c>
      <c r="C1032" t="s">
        <v>2489</v>
      </c>
      <c r="D1032" t="s">
        <v>293</v>
      </c>
      <c r="E1032" t="s">
        <v>2490</v>
      </c>
      <c r="F1032" t="s">
        <v>2491</v>
      </c>
      <c r="G1032" t="s">
        <v>2492</v>
      </c>
      <c r="H1032" t="s">
        <v>1814</v>
      </c>
      <c r="I1032" t="s">
        <v>660</v>
      </c>
    </row>
    <row r="1033" spans="1:9">
      <c r="A1033">
        <v>104</v>
      </c>
      <c r="B1033" t="s">
        <v>1929</v>
      </c>
      <c r="C1033" t="s">
        <v>1930</v>
      </c>
      <c r="D1033" t="s">
        <v>315</v>
      </c>
      <c r="E1033" t="s">
        <v>2452</v>
      </c>
      <c r="F1033" t="s">
        <v>2493</v>
      </c>
      <c r="G1033" t="s">
        <v>2494</v>
      </c>
      <c r="H1033" t="s">
        <v>1653</v>
      </c>
      <c r="I1033" t="s">
        <v>1155</v>
      </c>
    </row>
    <row r="1034" spans="1:9">
      <c r="A1034">
        <v>104</v>
      </c>
      <c r="B1034" t="s">
        <v>2495</v>
      </c>
      <c r="C1034" t="s">
        <v>2496</v>
      </c>
      <c r="D1034" t="s">
        <v>2139</v>
      </c>
      <c r="E1034" t="s">
        <v>2497</v>
      </c>
      <c r="F1034" t="s">
        <v>2498</v>
      </c>
      <c r="G1034" t="s">
        <v>2499</v>
      </c>
      <c r="H1034" t="s">
        <v>1653</v>
      </c>
      <c r="I1034" t="s">
        <v>555</v>
      </c>
    </row>
    <row r="1035" spans="1:9">
      <c r="A1035">
        <v>104</v>
      </c>
      <c r="B1035" t="s">
        <v>2265</v>
      </c>
      <c r="C1035" t="s">
        <v>2266</v>
      </c>
      <c r="D1035" t="s">
        <v>286</v>
      </c>
      <c r="E1035" t="s">
        <v>2459</v>
      </c>
      <c r="F1035" t="s">
        <v>2500</v>
      </c>
      <c r="G1035" t="s">
        <v>2501</v>
      </c>
      <c r="H1035" t="s">
        <v>1653</v>
      </c>
      <c r="I1035" t="s">
        <v>283</v>
      </c>
    </row>
    <row r="1036" spans="1:9">
      <c r="A1036">
        <v>104</v>
      </c>
      <c r="B1036" t="s">
        <v>2462</v>
      </c>
      <c r="C1036" t="s">
        <v>2463</v>
      </c>
      <c r="D1036" t="s">
        <v>381</v>
      </c>
      <c r="E1036" t="s">
        <v>2465</v>
      </c>
      <c r="F1036" t="s">
        <v>2502</v>
      </c>
      <c r="G1036" t="s">
        <v>2503</v>
      </c>
      <c r="H1036" t="s">
        <v>1653</v>
      </c>
      <c r="I1036" t="s">
        <v>607</v>
      </c>
    </row>
    <row r="1037" spans="1:9">
      <c r="A1037">
        <v>104</v>
      </c>
      <c r="B1037" t="s">
        <v>2328</v>
      </c>
      <c r="C1037" t="s">
        <v>2329</v>
      </c>
      <c r="D1037" t="s">
        <v>322</v>
      </c>
      <c r="E1037" t="s">
        <v>2455</v>
      </c>
      <c r="F1037" t="s">
        <v>2504</v>
      </c>
      <c r="G1037" t="s">
        <v>2505</v>
      </c>
      <c r="H1037" t="s">
        <v>1653</v>
      </c>
      <c r="I1037" t="s">
        <v>758</v>
      </c>
    </row>
    <row r="1038" spans="1:9">
      <c r="A1038">
        <v>105</v>
      </c>
      <c r="B1038" t="s">
        <v>2495</v>
      </c>
      <c r="C1038" t="s">
        <v>2496</v>
      </c>
      <c r="D1038" t="s">
        <v>2139</v>
      </c>
      <c r="E1038" t="s">
        <v>2498</v>
      </c>
      <c r="F1038" t="s">
        <v>2498</v>
      </c>
      <c r="G1038" t="s">
        <v>5</v>
      </c>
      <c r="H1038" t="s">
        <v>2200</v>
      </c>
      <c r="I1038" t="s">
        <v>804</v>
      </c>
    </row>
    <row r="1039" spans="1:9">
      <c r="A1039">
        <v>105</v>
      </c>
      <c r="B1039" t="s">
        <v>2265</v>
      </c>
      <c r="C1039" t="s">
        <v>2266</v>
      </c>
      <c r="D1039" t="s">
        <v>286</v>
      </c>
      <c r="E1039" t="s">
        <v>2500</v>
      </c>
      <c r="F1039" t="s">
        <v>2506</v>
      </c>
      <c r="G1039" t="s">
        <v>648</v>
      </c>
      <c r="H1039" t="s">
        <v>1814</v>
      </c>
      <c r="I1039" t="s">
        <v>1243</v>
      </c>
    </row>
    <row r="1040" spans="1:9">
      <c r="A1040">
        <v>105</v>
      </c>
      <c r="B1040" t="s">
        <v>2328</v>
      </c>
      <c r="C1040" t="s">
        <v>2329</v>
      </c>
      <c r="D1040" t="s">
        <v>322</v>
      </c>
      <c r="E1040" t="s">
        <v>2504</v>
      </c>
      <c r="F1040" t="s">
        <v>2507</v>
      </c>
      <c r="G1040" t="s">
        <v>2508</v>
      </c>
      <c r="H1040" t="s">
        <v>1814</v>
      </c>
      <c r="I1040" t="s">
        <v>1493</v>
      </c>
    </row>
    <row r="1041" spans="1:9">
      <c r="A1041">
        <v>105</v>
      </c>
      <c r="B1041" t="s">
        <v>2394</v>
      </c>
      <c r="C1041" t="s">
        <v>2395</v>
      </c>
      <c r="D1041" t="s">
        <v>293</v>
      </c>
      <c r="E1041" t="s">
        <v>2432</v>
      </c>
      <c r="F1041" t="s">
        <v>2509</v>
      </c>
      <c r="G1041" t="s">
        <v>2510</v>
      </c>
      <c r="H1041" t="s">
        <v>1814</v>
      </c>
      <c r="I1041" t="s">
        <v>1147</v>
      </c>
    </row>
    <row r="1042" spans="1:9">
      <c r="A1042">
        <v>105</v>
      </c>
      <c r="B1042" t="s">
        <v>2368</v>
      </c>
      <c r="C1042" t="s">
        <v>2369</v>
      </c>
      <c r="D1042" t="s">
        <v>293</v>
      </c>
      <c r="E1042" t="s">
        <v>2511</v>
      </c>
      <c r="F1042" t="s">
        <v>2512</v>
      </c>
      <c r="G1042" t="s">
        <v>2513</v>
      </c>
      <c r="H1042" t="s">
        <v>1814</v>
      </c>
      <c r="I1042" t="s">
        <v>1277</v>
      </c>
    </row>
    <row r="1043" spans="1:9">
      <c r="A1043">
        <v>105</v>
      </c>
      <c r="B1043" t="s">
        <v>2479</v>
      </c>
      <c r="C1043" t="s">
        <v>2480</v>
      </c>
      <c r="D1043" t="s">
        <v>293</v>
      </c>
      <c r="E1043" t="s">
        <v>2482</v>
      </c>
      <c r="F1043" t="s">
        <v>2514</v>
      </c>
      <c r="G1043" t="s">
        <v>2515</v>
      </c>
      <c r="H1043" t="s">
        <v>1814</v>
      </c>
      <c r="I1043" t="s">
        <v>815</v>
      </c>
    </row>
    <row r="1044" spans="1:9">
      <c r="A1044">
        <v>105</v>
      </c>
      <c r="B1044" t="s">
        <v>1925</v>
      </c>
      <c r="C1044" t="s">
        <v>1926</v>
      </c>
      <c r="D1044" t="s">
        <v>356</v>
      </c>
      <c r="E1044" t="s">
        <v>2424</v>
      </c>
      <c r="F1044" t="s">
        <v>2424</v>
      </c>
      <c r="G1044" t="s">
        <v>2516</v>
      </c>
      <c r="H1044" t="s">
        <v>1814</v>
      </c>
      <c r="I1044" t="s">
        <v>276</v>
      </c>
    </row>
    <row r="1045" spans="1:9">
      <c r="A1045">
        <v>105</v>
      </c>
      <c r="B1045" t="s">
        <v>2517</v>
      </c>
      <c r="C1045" t="s">
        <v>2518</v>
      </c>
      <c r="D1045" t="s">
        <v>293</v>
      </c>
      <c r="E1045" t="s">
        <v>2519</v>
      </c>
      <c r="F1045" t="s">
        <v>2520</v>
      </c>
      <c r="G1045" t="s">
        <v>2521</v>
      </c>
      <c r="H1045" t="s">
        <v>1814</v>
      </c>
      <c r="I1045" t="s">
        <v>1155</v>
      </c>
    </row>
    <row r="1046" spans="1:9">
      <c r="A1046">
        <v>105</v>
      </c>
      <c r="B1046" t="s">
        <v>2488</v>
      </c>
      <c r="C1046" t="s">
        <v>2489</v>
      </c>
      <c r="D1046" t="s">
        <v>293</v>
      </c>
      <c r="E1046" t="s">
        <v>2491</v>
      </c>
      <c r="F1046" t="s">
        <v>2522</v>
      </c>
      <c r="G1046" t="s">
        <v>2523</v>
      </c>
      <c r="H1046" t="s">
        <v>1814</v>
      </c>
      <c r="I1046" t="s">
        <v>555</v>
      </c>
    </row>
    <row r="1047" spans="1:9">
      <c r="A1047">
        <v>105</v>
      </c>
      <c r="B1047" t="s">
        <v>2462</v>
      </c>
      <c r="C1047" t="s">
        <v>2463</v>
      </c>
      <c r="D1047" t="s">
        <v>381</v>
      </c>
      <c r="E1047" t="s">
        <v>2502</v>
      </c>
      <c r="F1047" t="s">
        <v>2524</v>
      </c>
      <c r="G1047" t="s">
        <v>2525</v>
      </c>
      <c r="H1047" t="s">
        <v>1653</v>
      </c>
      <c r="I1047" t="s">
        <v>283</v>
      </c>
    </row>
    <row r="1048" spans="1:9">
      <c r="A1048">
        <v>106</v>
      </c>
      <c r="B1048" t="s">
        <v>2495</v>
      </c>
      <c r="C1048" t="s">
        <v>2496</v>
      </c>
      <c r="D1048" t="s">
        <v>2139</v>
      </c>
      <c r="E1048" t="s">
        <v>2498</v>
      </c>
      <c r="F1048" t="s">
        <v>2498</v>
      </c>
      <c r="G1048" t="s">
        <v>5</v>
      </c>
      <c r="H1048" t="s">
        <v>2200</v>
      </c>
      <c r="I1048" t="s">
        <v>804</v>
      </c>
    </row>
    <row r="1049" spans="1:9">
      <c r="A1049">
        <v>106</v>
      </c>
      <c r="B1049" t="s">
        <v>2394</v>
      </c>
      <c r="C1049" t="s">
        <v>2395</v>
      </c>
      <c r="D1049" t="s">
        <v>293</v>
      </c>
      <c r="E1049" t="s">
        <v>2509</v>
      </c>
      <c r="F1049" t="s">
        <v>2526</v>
      </c>
      <c r="G1049" t="s">
        <v>2527</v>
      </c>
      <c r="H1049" t="s">
        <v>2296</v>
      </c>
      <c r="I1049" t="s">
        <v>2528</v>
      </c>
    </row>
    <row r="1050" spans="1:9">
      <c r="A1050">
        <v>106</v>
      </c>
      <c r="B1050" t="s">
        <v>2529</v>
      </c>
      <c r="C1050" t="s">
        <v>2530</v>
      </c>
      <c r="D1050" t="s">
        <v>293</v>
      </c>
      <c r="E1050" t="s">
        <v>2531</v>
      </c>
      <c r="F1050" t="s">
        <v>2532</v>
      </c>
      <c r="G1050" t="s">
        <v>2269</v>
      </c>
      <c r="H1050" t="s">
        <v>2296</v>
      </c>
      <c r="I1050" t="s">
        <v>1243</v>
      </c>
    </row>
    <row r="1051" spans="1:9">
      <c r="A1051">
        <v>106</v>
      </c>
      <c r="B1051" t="s">
        <v>2368</v>
      </c>
      <c r="C1051" t="s">
        <v>2369</v>
      </c>
      <c r="D1051" t="s">
        <v>293</v>
      </c>
      <c r="E1051" t="s">
        <v>2512</v>
      </c>
      <c r="F1051" t="s">
        <v>2533</v>
      </c>
      <c r="G1051" t="s">
        <v>2534</v>
      </c>
      <c r="H1051" t="s">
        <v>2296</v>
      </c>
      <c r="I1051" t="s">
        <v>1493</v>
      </c>
    </row>
    <row r="1052" spans="1:9">
      <c r="A1052">
        <v>106</v>
      </c>
      <c r="B1052" t="s">
        <v>2535</v>
      </c>
      <c r="C1052" t="s">
        <v>2536</v>
      </c>
      <c r="D1052" t="s">
        <v>381</v>
      </c>
      <c r="E1052" t="s">
        <v>2537</v>
      </c>
      <c r="F1052" t="s">
        <v>2538</v>
      </c>
      <c r="G1052" t="s">
        <v>1087</v>
      </c>
      <c r="H1052" t="s">
        <v>2296</v>
      </c>
      <c r="I1052" t="s">
        <v>1147</v>
      </c>
    </row>
    <row r="1053" spans="1:9">
      <c r="A1053">
        <v>106</v>
      </c>
      <c r="B1053" t="s">
        <v>2462</v>
      </c>
      <c r="C1053" t="s">
        <v>2463</v>
      </c>
      <c r="D1053" t="s">
        <v>381</v>
      </c>
      <c r="E1053" t="s">
        <v>2524</v>
      </c>
      <c r="F1053" t="s">
        <v>2539</v>
      </c>
      <c r="G1053" t="s">
        <v>121</v>
      </c>
      <c r="H1053" t="s">
        <v>2296</v>
      </c>
      <c r="I1053" t="s">
        <v>1277</v>
      </c>
    </row>
    <row r="1054" spans="1:9">
      <c r="A1054">
        <v>106</v>
      </c>
      <c r="B1054" t="s">
        <v>2484</v>
      </c>
      <c r="C1054" t="s">
        <v>2485</v>
      </c>
      <c r="D1054" t="s">
        <v>293</v>
      </c>
      <c r="E1054" t="s">
        <v>2540</v>
      </c>
      <c r="F1054" t="s">
        <v>2541</v>
      </c>
      <c r="G1054" t="s">
        <v>2542</v>
      </c>
      <c r="H1054" t="s">
        <v>2296</v>
      </c>
      <c r="I1054" t="s">
        <v>815</v>
      </c>
    </row>
    <row r="1055" spans="1:9">
      <c r="A1055">
        <v>106</v>
      </c>
      <c r="B1055" t="s">
        <v>2488</v>
      </c>
      <c r="C1055" t="s">
        <v>2489</v>
      </c>
      <c r="D1055" t="s">
        <v>293</v>
      </c>
      <c r="E1055" t="s">
        <v>2522</v>
      </c>
      <c r="F1055" t="s">
        <v>2543</v>
      </c>
      <c r="G1055" t="s">
        <v>2544</v>
      </c>
      <c r="H1055" t="s">
        <v>2296</v>
      </c>
      <c r="I1055" t="s">
        <v>276</v>
      </c>
    </row>
    <row r="1056" spans="1:9">
      <c r="A1056">
        <v>106</v>
      </c>
      <c r="B1056" t="s">
        <v>2363</v>
      </c>
      <c r="C1056" t="s">
        <v>2364</v>
      </c>
      <c r="D1056" t="s">
        <v>2139</v>
      </c>
      <c r="E1056" t="s">
        <v>2545</v>
      </c>
      <c r="F1056" t="s">
        <v>2546</v>
      </c>
      <c r="G1056" t="s">
        <v>72</v>
      </c>
      <c r="H1056" t="s">
        <v>2296</v>
      </c>
      <c r="I1056" t="s">
        <v>752</v>
      </c>
    </row>
    <row r="1057" spans="1:10">
      <c r="A1057">
        <v>106</v>
      </c>
      <c r="B1057" t="s">
        <v>1925</v>
      </c>
      <c r="C1057" t="s">
        <v>1926</v>
      </c>
      <c r="D1057" t="s">
        <v>356</v>
      </c>
      <c r="E1057" t="s">
        <v>2424</v>
      </c>
      <c r="F1057" t="s">
        <v>2547</v>
      </c>
      <c r="G1057" t="s">
        <v>2548</v>
      </c>
      <c r="H1057" t="s">
        <v>1814</v>
      </c>
      <c r="I1057" t="s">
        <v>641</v>
      </c>
      <c r="J1057" t="s">
        <v>478</v>
      </c>
    </row>
    <row r="1058" spans="1:10">
      <c r="A1058">
        <v>107</v>
      </c>
      <c r="B1058" t="s">
        <v>1925</v>
      </c>
      <c r="C1058" t="s">
        <v>1926</v>
      </c>
      <c r="D1058" t="s">
        <v>356</v>
      </c>
      <c r="E1058" t="s">
        <v>2547</v>
      </c>
      <c r="F1058" t="s">
        <v>2549</v>
      </c>
      <c r="G1058" t="s">
        <v>1763</v>
      </c>
      <c r="H1058" t="s">
        <v>1158</v>
      </c>
      <c r="I1058" t="s">
        <v>804</v>
      </c>
    </row>
    <row r="1059" spans="1:10">
      <c r="A1059">
        <v>107</v>
      </c>
      <c r="B1059" t="s">
        <v>2368</v>
      </c>
      <c r="C1059" t="s">
        <v>2369</v>
      </c>
      <c r="D1059" t="s">
        <v>293</v>
      </c>
      <c r="E1059" t="s">
        <v>2533</v>
      </c>
      <c r="F1059" t="s">
        <v>2550</v>
      </c>
      <c r="G1059" t="s">
        <v>2551</v>
      </c>
      <c r="H1059" t="s">
        <v>2200</v>
      </c>
      <c r="I1059" t="s">
        <v>1658</v>
      </c>
    </row>
    <row r="1060" spans="1:10">
      <c r="A1060">
        <v>107</v>
      </c>
      <c r="B1060" t="s">
        <v>2495</v>
      </c>
      <c r="C1060" t="s">
        <v>2496</v>
      </c>
      <c r="D1060" t="s">
        <v>2139</v>
      </c>
      <c r="E1060" t="s">
        <v>2498</v>
      </c>
      <c r="F1060" t="s">
        <v>2498</v>
      </c>
      <c r="G1060" t="s">
        <v>5</v>
      </c>
      <c r="H1060" t="s">
        <v>2200</v>
      </c>
      <c r="I1060" t="s">
        <v>2528</v>
      </c>
    </row>
    <row r="1061" spans="1:10">
      <c r="A1061">
        <v>107</v>
      </c>
      <c r="B1061" t="s">
        <v>2529</v>
      </c>
      <c r="C1061" t="s">
        <v>2530</v>
      </c>
      <c r="D1061" t="s">
        <v>293</v>
      </c>
      <c r="E1061" t="s">
        <v>2532</v>
      </c>
      <c r="F1061" t="s">
        <v>2552</v>
      </c>
      <c r="G1061" t="s">
        <v>2553</v>
      </c>
      <c r="H1061" t="s">
        <v>2200</v>
      </c>
      <c r="I1061" t="s">
        <v>1493</v>
      </c>
    </row>
    <row r="1062" spans="1:10">
      <c r="A1062">
        <v>107</v>
      </c>
      <c r="B1062" t="s">
        <v>2488</v>
      </c>
      <c r="C1062" t="s">
        <v>2489</v>
      </c>
      <c r="D1062" t="s">
        <v>293</v>
      </c>
      <c r="E1062" t="s">
        <v>2543</v>
      </c>
      <c r="F1062" t="s">
        <v>2554</v>
      </c>
      <c r="G1062" t="s">
        <v>2555</v>
      </c>
      <c r="H1062" t="s">
        <v>2200</v>
      </c>
      <c r="I1062" t="s">
        <v>1147</v>
      </c>
    </row>
    <row r="1063" spans="1:10">
      <c r="A1063">
        <v>107</v>
      </c>
      <c r="B1063" t="s">
        <v>2462</v>
      </c>
      <c r="C1063" t="s">
        <v>2463</v>
      </c>
      <c r="D1063" t="s">
        <v>381</v>
      </c>
      <c r="E1063" t="s">
        <v>2539</v>
      </c>
      <c r="F1063" t="s">
        <v>2486</v>
      </c>
      <c r="G1063" t="s">
        <v>2556</v>
      </c>
      <c r="H1063" t="s">
        <v>2200</v>
      </c>
      <c r="I1063" t="s">
        <v>1277</v>
      </c>
    </row>
    <row r="1064" spans="1:10">
      <c r="A1064">
        <v>107</v>
      </c>
      <c r="B1064" t="s">
        <v>2557</v>
      </c>
      <c r="C1064" t="s">
        <v>2558</v>
      </c>
      <c r="D1064" t="s">
        <v>381</v>
      </c>
      <c r="E1064" t="s">
        <v>2559</v>
      </c>
      <c r="F1064" t="s">
        <v>2560</v>
      </c>
      <c r="G1064" t="s">
        <v>2561</v>
      </c>
      <c r="H1064" t="s">
        <v>2200</v>
      </c>
      <c r="I1064" t="s">
        <v>815</v>
      </c>
    </row>
    <row r="1065" spans="1:10">
      <c r="A1065">
        <v>107</v>
      </c>
      <c r="B1065" t="s">
        <v>2562</v>
      </c>
      <c r="C1065" t="s">
        <v>2563</v>
      </c>
      <c r="D1065" t="s">
        <v>293</v>
      </c>
      <c r="E1065" t="s">
        <v>2564</v>
      </c>
      <c r="F1065" t="s">
        <v>2565</v>
      </c>
      <c r="G1065" t="s">
        <v>2566</v>
      </c>
      <c r="H1065" t="s">
        <v>2200</v>
      </c>
      <c r="I1065" t="s">
        <v>276</v>
      </c>
    </row>
    <row r="1066" spans="1:10">
      <c r="A1066">
        <v>107</v>
      </c>
      <c r="B1066" t="s">
        <v>2535</v>
      </c>
      <c r="C1066" t="s">
        <v>2536</v>
      </c>
      <c r="D1066" t="s">
        <v>381</v>
      </c>
      <c r="E1066" t="s">
        <v>2538</v>
      </c>
      <c r="F1066" t="s">
        <v>2567</v>
      </c>
      <c r="G1066" t="s">
        <v>2568</v>
      </c>
      <c r="H1066" t="s">
        <v>2296</v>
      </c>
      <c r="I1066" t="s">
        <v>752</v>
      </c>
    </row>
    <row r="1067" spans="1:10">
      <c r="A1067">
        <v>107</v>
      </c>
      <c r="B1067" t="s">
        <v>2484</v>
      </c>
      <c r="C1067" t="s">
        <v>2485</v>
      </c>
      <c r="D1067" t="s">
        <v>293</v>
      </c>
      <c r="E1067" t="s">
        <v>2541</v>
      </c>
      <c r="F1067" t="s">
        <v>2569</v>
      </c>
      <c r="G1067" t="s">
        <v>96</v>
      </c>
      <c r="H1067" t="s">
        <v>2296</v>
      </c>
      <c r="I1067" t="s">
        <v>1155</v>
      </c>
    </row>
    <row r="1068" spans="1:10">
      <c r="A1068">
        <v>108</v>
      </c>
      <c r="B1068" t="s">
        <v>2495</v>
      </c>
      <c r="C1068" t="s">
        <v>2496</v>
      </c>
      <c r="D1068" t="s">
        <v>2139</v>
      </c>
      <c r="E1068" t="s">
        <v>2498</v>
      </c>
      <c r="F1068" t="s">
        <v>2498</v>
      </c>
      <c r="G1068" t="s">
        <v>5</v>
      </c>
      <c r="H1068" t="s">
        <v>2200</v>
      </c>
      <c r="I1068" t="s">
        <v>804</v>
      </c>
    </row>
    <row r="1069" spans="1:10">
      <c r="A1069">
        <v>108</v>
      </c>
      <c r="B1069" t="s">
        <v>1925</v>
      </c>
      <c r="C1069" t="s">
        <v>1926</v>
      </c>
      <c r="D1069" t="s">
        <v>356</v>
      </c>
      <c r="E1069" t="s">
        <v>2549</v>
      </c>
      <c r="F1069" t="s">
        <v>2570</v>
      </c>
      <c r="G1069" t="s">
        <v>2571</v>
      </c>
      <c r="H1069" t="s">
        <v>2200</v>
      </c>
      <c r="I1069" t="s">
        <v>1658</v>
      </c>
    </row>
    <row r="1070" spans="1:10">
      <c r="A1070">
        <v>108</v>
      </c>
      <c r="B1070" t="s">
        <v>2529</v>
      </c>
      <c r="C1070" t="s">
        <v>2530</v>
      </c>
      <c r="D1070" t="s">
        <v>293</v>
      </c>
      <c r="E1070" t="s">
        <v>2552</v>
      </c>
      <c r="F1070" t="s">
        <v>2572</v>
      </c>
      <c r="G1070" t="s">
        <v>2573</v>
      </c>
      <c r="H1070" t="s">
        <v>2296</v>
      </c>
      <c r="I1070" t="s">
        <v>2528</v>
      </c>
    </row>
    <row r="1071" spans="1:10">
      <c r="A1071">
        <v>108</v>
      </c>
      <c r="B1071" t="s">
        <v>2488</v>
      </c>
      <c r="C1071" t="s">
        <v>2489</v>
      </c>
      <c r="D1071" t="s">
        <v>293</v>
      </c>
      <c r="E1071" t="s">
        <v>2554</v>
      </c>
      <c r="F1071" t="s">
        <v>2574</v>
      </c>
      <c r="G1071" t="s">
        <v>2575</v>
      </c>
      <c r="H1071" t="s">
        <v>2296</v>
      </c>
      <c r="I1071" t="s">
        <v>1243</v>
      </c>
    </row>
    <row r="1072" spans="1:10">
      <c r="A1072">
        <v>108</v>
      </c>
      <c r="B1072" t="s">
        <v>2557</v>
      </c>
      <c r="C1072" t="s">
        <v>2558</v>
      </c>
      <c r="D1072" t="s">
        <v>381</v>
      </c>
      <c r="E1072" t="s">
        <v>2560</v>
      </c>
      <c r="F1072" t="s">
        <v>2576</v>
      </c>
      <c r="G1072" t="s">
        <v>2577</v>
      </c>
      <c r="H1072" t="s">
        <v>1814</v>
      </c>
      <c r="I1072" t="s">
        <v>1493</v>
      </c>
    </row>
    <row r="1073" spans="1:9">
      <c r="A1073">
        <v>108</v>
      </c>
      <c r="B1073" t="s">
        <v>2484</v>
      </c>
      <c r="C1073" t="s">
        <v>2485</v>
      </c>
      <c r="D1073" t="s">
        <v>293</v>
      </c>
      <c r="E1073" t="s">
        <v>2569</v>
      </c>
      <c r="F1073" t="s">
        <v>2578</v>
      </c>
      <c r="G1073" t="s">
        <v>2579</v>
      </c>
      <c r="H1073" t="s">
        <v>1814</v>
      </c>
      <c r="I1073" t="s">
        <v>1147</v>
      </c>
    </row>
    <row r="1074" spans="1:9">
      <c r="A1074">
        <v>108</v>
      </c>
      <c r="B1074" t="s">
        <v>2562</v>
      </c>
      <c r="C1074" t="s">
        <v>2563</v>
      </c>
      <c r="D1074" t="s">
        <v>293</v>
      </c>
      <c r="E1074" t="s">
        <v>2565</v>
      </c>
      <c r="F1074" t="s">
        <v>2580</v>
      </c>
      <c r="G1074" t="s">
        <v>2581</v>
      </c>
      <c r="H1074" t="s">
        <v>1814</v>
      </c>
      <c r="I1074" t="s">
        <v>1277</v>
      </c>
    </row>
    <row r="1075" spans="1:9">
      <c r="A1075">
        <v>108</v>
      </c>
      <c r="B1075" t="s">
        <v>2462</v>
      </c>
      <c r="C1075" t="s">
        <v>2463</v>
      </c>
      <c r="D1075" t="s">
        <v>381</v>
      </c>
      <c r="E1075" t="s">
        <v>2486</v>
      </c>
      <c r="F1075" t="s">
        <v>2582</v>
      </c>
      <c r="G1075" t="s">
        <v>2583</v>
      </c>
      <c r="H1075" t="s">
        <v>1814</v>
      </c>
      <c r="I1075" t="s">
        <v>815</v>
      </c>
    </row>
    <row r="1076" spans="1:9">
      <c r="A1076">
        <v>108</v>
      </c>
      <c r="B1076" t="s">
        <v>2328</v>
      </c>
      <c r="C1076" t="s">
        <v>2329</v>
      </c>
      <c r="D1076" t="s">
        <v>322</v>
      </c>
      <c r="E1076" t="s">
        <v>2584</v>
      </c>
      <c r="F1076" t="s">
        <v>2585</v>
      </c>
      <c r="G1076" t="s">
        <v>2586</v>
      </c>
      <c r="H1076" t="s">
        <v>1814</v>
      </c>
      <c r="I1076" t="s">
        <v>276</v>
      </c>
    </row>
    <row r="1077" spans="1:9">
      <c r="A1077">
        <v>108</v>
      </c>
      <c r="B1077" t="s">
        <v>2368</v>
      </c>
      <c r="C1077" t="s">
        <v>2369</v>
      </c>
      <c r="D1077" t="s">
        <v>293</v>
      </c>
      <c r="E1077" t="s">
        <v>2550</v>
      </c>
      <c r="F1077" t="s">
        <v>2587</v>
      </c>
      <c r="G1077" t="s">
        <v>2588</v>
      </c>
      <c r="H1077" t="s">
        <v>1814</v>
      </c>
      <c r="I1077" t="s">
        <v>660</v>
      </c>
    </row>
    <row r="1078" spans="1:9">
      <c r="A1078">
        <v>109</v>
      </c>
      <c r="B1078" t="s">
        <v>2495</v>
      </c>
      <c r="C1078" t="s">
        <v>2496</v>
      </c>
      <c r="D1078" t="s">
        <v>2139</v>
      </c>
      <c r="E1078" t="s">
        <v>2498</v>
      </c>
      <c r="F1078" t="s">
        <v>2498</v>
      </c>
      <c r="G1078" t="s">
        <v>5</v>
      </c>
      <c r="H1078" t="s">
        <v>2200</v>
      </c>
      <c r="I1078" t="s">
        <v>804</v>
      </c>
    </row>
    <row r="1079" spans="1:9">
      <c r="A1079">
        <v>109</v>
      </c>
      <c r="B1079" t="s">
        <v>2328</v>
      </c>
      <c r="C1079" t="s">
        <v>2329</v>
      </c>
      <c r="D1079" t="s">
        <v>322</v>
      </c>
      <c r="E1079" t="s">
        <v>2585</v>
      </c>
      <c r="F1079" t="s">
        <v>2589</v>
      </c>
      <c r="G1079" t="s">
        <v>2590</v>
      </c>
      <c r="H1079" t="s">
        <v>1685</v>
      </c>
      <c r="I1079" t="s">
        <v>1658</v>
      </c>
    </row>
    <row r="1080" spans="1:9">
      <c r="A1080">
        <v>109</v>
      </c>
      <c r="B1080" t="s">
        <v>2529</v>
      </c>
      <c r="C1080" t="s">
        <v>2530</v>
      </c>
      <c r="D1080" t="s">
        <v>293</v>
      </c>
      <c r="E1080" t="s">
        <v>2572</v>
      </c>
      <c r="F1080" t="s">
        <v>2591</v>
      </c>
      <c r="G1080" t="s">
        <v>2592</v>
      </c>
      <c r="H1080" t="s">
        <v>1685</v>
      </c>
      <c r="I1080" t="s">
        <v>2528</v>
      </c>
    </row>
    <row r="1081" spans="1:9">
      <c r="A1081">
        <v>109</v>
      </c>
      <c r="B1081" t="s">
        <v>2440</v>
      </c>
      <c r="C1081" t="s">
        <v>2441</v>
      </c>
      <c r="D1081" t="s">
        <v>356</v>
      </c>
      <c r="E1081" t="s">
        <v>2593</v>
      </c>
      <c r="F1081" t="s">
        <v>2594</v>
      </c>
      <c r="G1081" t="s">
        <v>2595</v>
      </c>
      <c r="H1081" t="s">
        <v>692</v>
      </c>
      <c r="I1081" t="s">
        <v>1243</v>
      </c>
    </row>
    <row r="1082" spans="1:9">
      <c r="A1082">
        <v>109</v>
      </c>
      <c r="B1082" t="s">
        <v>2484</v>
      </c>
      <c r="C1082" t="s">
        <v>2485</v>
      </c>
      <c r="D1082" t="s">
        <v>293</v>
      </c>
      <c r="E1082" t="s">
        <v>2578</v>
      </c>
      <c r="F1082" t="s">
        <v>2596</v>
      </c>
      <c r="G1082" t="s">
        <v>2597</v>
      </c>
      <c r="H1082" t="s">
        <v>692</v>
      </c>
      <c r="I1082" t="s">
        <v>1493</v>
      </c>
    </row>
    <row r="1083" spans="1:9">
      <c r="A1083">
        <v>109</v>
      </c>
      <c r="B1083" t="s">
        <v>2488</v>
      </c>
      <c r="C1083" t="s">
        <v>2489</v>
      </c>
      <c r="D1083" t="s">
        <v>293</v>
      </c>
      <c r="E1083" t="s">
        <v>2574</v>
      </c>
      <c r="F1083" t="s">
        <v>2598</v>
      </c>
      <c r="G1083" t="s">
        <v>2599</v>
      </c>
      <c r="H1083" t="s">
        <v>692</v>
      </c>
      <c r="I1083" t="s">
        <v>1147</v>
      </c>
    </row>
    <row r="1084" spans="1:9">
      <c r="A1084">
        <v>109</v>
      </c>
      <c r="B1084" t="s">
        <v>2600</v>
      </c>
      <c r="C1084" t="s">
        <v>2601</v>
      </c>
      <c r="D1084" t="s">
        <v>2602</v>
      </c>
      <c r="E1084" t="s">
        <v>2603</v>
      </c>
      <c r="F1084" t="s">
        <v>2604</v>
      </c>
      <c r="G1084" t="s">
        <v>2605</v>
      </c>
      <c r="H1084" t="s">
        <v>692</v>
      </c>
      <c r="I1084" t="s">
        <v>1277</v>
      </c>
    </row>
    <row r="1085" spans="1:9">
      <c r="A1085">
        <v>109</v>
      </c>
      <c r="B1085" t="s">
        <v>2606</v>
      </c>
      <c r="C1085" t="s">
        <v>2607</v>
      </c>
      <c r="D1085" t="s">
        <v>322</v>
      </c>
      <c r="E1085" t="s">
        <v>2608</v>
      </c>
      <c r="F1085" t="s">
        <v>2609</v>
      </c>
      <c r="G1085" t="s">
        <v>2610</v>
      </c>
      <c r="H1085" t="s">
        <v>692</v>
      </c>
      <c r="I1085" t="s">
        <v>276</v>
      </c>
    </row>
    <row r="1086" spans="1:9">
      <c r="A1086">
        <v>109</v>
      </c>
      <c r="B1086" t="s">
        <v>2517</v>
      </c>
      <c r="C1086" t="s">
        <v>2518</v>
      </c>
      <c r="D1086" t="s">
        <v>293</v>
      </c>
      <c r="E1086" t="s">
        <v>2611</v>
      </c>
      <c r="F1086" t="s">
        <v>2612</v>
      </c>
      <c r="G1086" t="s">
        <v>2613</v>
      </c>
      <c r="H1086" t="s">
        <v>692</v>
      </c>
      <c r="I1086" t="s">
        <v>752</v>
      </c>
    </row>
    <row r="1087" spans="1:9">
      <c r="A1087">
        <v>109</v>
      </c>
      <c r="B1087" t="s">
        <v>2614</v>
      </c>
      <c r="C1087" t="s">
        <v>2615</v>
      </c>
      <c r="D1087" t="s">
        <v>2602</v>
      </c>
      <c r="E1087" t="s">
        <v>2616</v>
      </c>
      <c r="F1087" t="s">
        <v>2617</v>
      </c>
      <c r="G1087" t="s">
        <v>2618</v>
      </c>
      <c r="H1087" t="s">
        <v>692</v>
      </c>
      <c r="I1087" t="s">
        <v>1155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7"/>
  <sheetViews>
    <sheetView workbookViewId="0">
      <selection activeCell="I31" sqref="I31"/>
    </sheetView>
  </sheetViews>
  <sheetFormatPr defaultColWidth="11.5546875" defaultRowHeight="14.4"/>
  <cols>
    <col min="2" max="2" width="11.5546875" style="40"/>
    <col min="3" max="3" width="11.5546875" style="37"/>
    <col min="6" max="6" width="11.5546875" style="3"/>
    <col min="8" max="8" width="13.44140625" customWidth="1"/>
    <col min="9" max="9" width="13.21875" style="4" customWidth="1"/>
    <col min="10" max="10" width="12.5546875" style="4" customWidth="1"/>
    <col min="11" max="11" width="16.77734375" style="5" customWidth="1"/>
    <col min="12" max="12" width="10.77734375" style="6" customWidth="1"/>
    <col min="13" max="13" width="11.5546875" style="6"/>
    <col min="14" max="14" width="11.77734375" style="7" customWidth="1"/>
    <col min="15" max="15" width="12.6640625" style="4" customWidth="1"/>
    <col min="16" max="16" width="11.5546875" style="4"/>
    <col min="17" max="17" width="9.5546875" style="4" bestFit="1" customWidth="1"/>
  </cols>
  <sheetData>
    <row r="1" spans="1:17">
      <c r="H1" t="s">
        <v>2620</v>
      </c>
      <c r="I1" s="4">
        <v>12</v>
      </c>
      <c r="J1" s="4">
        <v>0</v>
      </c>
      <c r="N1" s="7" t="s">
        <v>2621</v>
      </c>
      <c r="O1" s="4">
        <v>0.03</v>
      </c>
    </row>
    <row r="2" spans="1:17">
      <c r="H2" t="s">
        <v>2622</v>
      </c>
      <c r="I2" s="4">
        <v>2</v>
      </c>
    </row>
    <row r="3" spans="1:17">
      <c r="H3" t="s">
        <v>2623</v>
      </c>
      <c r="I3" s="4">
        <v>-0.2</v>
      </c>
    </row>
    <row r="4" spans="1:17">
      <c r="Q4" s="4">
        <f>MIN(Q12:Q120)</f>
        <v>-0.39676808523881996</v>
      </c>
    </row>
    <row r="5" spans="1:17">
      <c r="Q5" s="6">
        <f>COUNTIF(Q12:Q120,"&lt;0")</f>
        <v>64</v>
      </c>
    </row>
    <row r="7" spans="1:17">
      <c r="J7" s="6">
        <f>COUNTIF(J12:J120,"&lt;0")</f>
        <v>39</v>
      </c>
    </row>
    <row r="9" spans="1:17">
      <c r="K9" s="5">
        <f>K121</f>
        <v>163.34481317207718</v>
      </c>
    </row>
    <row r="10" spans="1:17">
      <c r="F10" s="39">
        <v>0.33333333333333298</v>
      </c>
    </row>
    <row r="11" spans="1:17">
      <c r="C11" s="38" t="s">
        <v>0</v>
      </c>
      <c r="D11" s="1" t="s">
        <v>1</v>
      </c>
      <c r="E11" s="1" t="s">
        <v>2</v>
      </c>
      <c r="F11" s="2" t="s">
        <v>2619</v>
      </c>
      <c r="H11" s="1" t="s">
        <v>0</v>
      </c>
      <c r="I11" s="4" t="s">
        <v>2637</v>
      </c>
      <c r="J11" s="4" t="s">
        <v>2624</v>
      </c>
      <c r="K11" s="5" t="s">
        <v>2625</v>
      </c>
      <c r="L11" s="6" t="s">
        <v>2626</v>
      </c>
      <c r="M11" s="6" t="s">
        <v>2627</v>
      </c>
      <c r="N11" s="7" t="s">
        <v>2628</v>
      </c>
      <c r="O11" s="4" t="s">
        <v>2629</v>
      </c>
      <c r="Q11" s="4" t="s">
        <v>2630</v>
      </c>
    </row>
    <row r="12" spans="1:17">
      <c r="A12">
        <v>0</v>
      </c>
      <c r="B12" s="40">
        <f>0.333+0.666*A12/20</f>
        <v>0.33300000000000002</v>
      </c>
      <c r="C12" s="37" t="s">
        <v>3</v>
      </c>
      <c r="D12" t="s">
        <v>4</v>
      </c>
      <c r="E12" t="s">
        <v>6</v>
      </c>
      <c r="F12" s="3">
        <v>1</v>
      </c>
      <c r="H12" t="str">
        <f>C12</f>
        <v>2007-01-05</v>
      </c>
      <c r="I12" s="4">
        <f>F12/MIN(F$12:F12,B$12:B$32)-1</f>
        <v>2.0030030030030028</v>
      </c>
      <c r="J12" s="4">
        <f>K13/K12-1</f>
        <v>0.18409999999999993</v>
      </c>
      <c r="K12" s="5">
        <v>1</v>
      </c>
      <c r="L12" s="6">
        <f>K12*N12</f>
        <v>1</v>
      </c>
      <c r="M12" s="6">
        <f>K12-L12</f>
        <v>0</v>
      </c>
      <c r="N12" s="7">
        <v>1</v>
      </c>
      <c r="O12" s="4">
        <f>O$1/12</f>
        <v>2.5000000000000001E-3</v>
      </c>
      <c r="Q12" s="4">
        <f>(K12-MAX(K$12:K12))/MAX(K$12:K12)</f>
        <v>0</v>
      </c>
    </row>
    <row r="13" spans="1:17">
      <c r="A13">
        <v>1</v>
      </c>
      <c r="B13" s="40">
        <f t="shared" ref="B13:B32" si="0">0.333+0.666*A13/20</f>
        <v>0.36630000000000001</v>
      </c>
      <c r="C13" s="37" t="s">
        <v>4</v>
      </c>
      <c r="D13" t="s">
        <v>8</v>
      </c>
      <c r="E13" t="s">
        <v>9</v>
      </c>
      <c r="F13" s="3">
        <f>F12*(1+E12)</f>
        <v>1.1840999999999999</v>
      </c>
      <c r="H13" t="str">
        <f t="shared" ref="H13:H76" si="1">C13</f>
        <v>2007-02-02</v>
      </c>
      <c r="I13" s="4">
        <f>F13/MIN(F$12:F13,B$12:B$32)-1</f>
        <v>2.5558558558558553</v>
      </c>
      <c r="J13" s="8">
        <f t="shared" ref="J13:J76" si="2">K14/K13-1</f>
        <v>0.30210000000000004</v>
      </c>
      <c r="K13" s="9">
        <f>L12*(1+E12)+M12*(1+O12)</f>
        <v>1.1840999999999999</v>
      </c>
      <c r="L13" s="6">
        <f t="shared" ref="L13:L76" si="3">K13*N13</f>
        <v>1.1840999999999999</v>
      </c>
      <c r="M13" s="6">
        <f t="shared" ref="M13:M35" si="4">K13-L13</f>
        <v>0</v>
      </c>
      <c r="N13" s="7">
        <v>1</v>
      </c>
      <c r="O13" s="4">
        <f t="shared" ref="O13:O76" si="5">O$1/12</f>
        <v>2.5000000000000001E-3</v>
      </c>
      <c r="P13" s="8"/>
      <c r="Q13" s="4">
        <f>(K13-MAX(K$12:K13))/MAX(K$12:K13)</f>
        <v>0</v>
      </c>
    </row>
    <row r="14" spans="1:17">
      <c r="A14">
        <v>2</v>
      </c>
      <c r="B14" s="40">
        <f t="shared" si="0"/>
        <v>0.39960000000000001</v>
      </c>
      <c r="C14" s="37" t="s">
        <v>8</v>
      </c>
      <c r="D14" t="s">
        <v>10</v>
      </c>
      <c r="E14" t="s">
        <v>11</v>
      </c>
      <c r="F14" s="3">
        <f t="shared" ref="F14:F77" si="6">F13*(1+E13)</f>
        <v>1.5418166099999999</v>
      </c>
      <c r="H14" t="str">
        <f t="shared" si="1"/>
        <v>2007-03-09</v>
      </c>
      <c r="I14" s="4">
        <f>F14/MIN(F$12:F14,B$12:B$32)-1</f>
        <v>3.6300799099099095</v>
      </c>
      <c r="J14" s="8">
        <f t="shared" si="2"/>
        <v>0.19750000000000001</v>
      </c>
      <c r="K14" s="9">
        <f t="shared" ref="K14:K77" si="7">L13*(1+E13)+M13*(1+O13)</f>
        <v>1.5418166099999999</v>
      </c>
      <c r="L14" s="6">
        <f t="shared" si="3"/>
        <v>1.5418166099999999</v>
      </c>
      <c r="M14" s="6">
        <f t="shared" si="4"/>
        <v>0</v>
      </c>
      <c r="N14" s="7">
        <v>1</v>
      </c>
      <c r="O14" s="4">
        <f t="shared" si="5"/>
        <v>2.5000000000000001E-3</v>
      </c>
      <c r="P14" s="8"/>
      <c r="Q14" s="4">
        <f>(K14-MAX(K$12:K14))/MAX(K$12:K14)</f>
        <v>0</v>
      </c>
    </row>
    <row r="15" spans="1:17">
      <c r="A15">
        <v>3</v>
      </c>
      <c r="B15" s="40">
        <f t="shared" si="0"/>
        <v>0.43290000000000006</v>
      </c>
      <c r="C15" s="37" t="s">
        <v>10</v>
      </c>
      <c r="D15" t="s">
        <v>12</v>
      </c>
      <c r="E15" t="s">
        <v>14</v>
      </c>
      <c r="F15" s="3">
        <f t="shared" si="6"/>
        <v>1.8463253904749999</v>
      </c>
      <c r="H15" t="str">
        <f t="shared" si="1"/>
        <v>2007-04-06</v>
      </c>
      <c r="I15" s="4">
        <f>F15/MIN(F$12:F15,B$12:B$32)-1</f>
        <v>4.5445206921171168</v>
      </c>
      <c r="J15" s="4">
        <f t="shared" si="2"/>
        <v>0.41250000000000009</v>
      </c>
      <c r="K15" s="9">
        <f t="shared" si="7"/>
        <v>1.8463253904749999</v>
      </c>
      <c r="L15" s="6">
        <f t="shared" si="3"/>
        <v>1.8463253904749999</v>
      </c>
      <c r="M15" s="6">
        <f t="shared" si="4"/>
        <v>0</v>
      </c>
      <c r="N15" s="7">
        <v>1</v>
      </c>
      <c r="O15" s="4">
        <f t="shared" si="5"/>
        <v>2.5000000000000001E-3</v>
      </c>
      <c r="Q15" s="4">
        <f>(K15-MAX(K$12:K15))/MAX(K$12:K15)</f>
        <v>0</v>
      </c>
    </row>
    <row r="16" spans="1:17">
      <c r="A16">
        <v>4</v>
      </c>
      <c r="B16" s="40">
        <f t="shared" si="0"/>
        <v>0.46620000000000006</v>
      </c>
      <c r="C16" s="37" t="s">
        <v>12</v>
      </c>
      <c r="D16" t="s">
        <v>16</v>
      </c>
      <c r="E16" t="s">
        <v>17</v>
      </c>
      <c r="F16" s="3">
        <f t="shared" si="6"/>
        <v>2.6079346140459374</v>
      </c>
      <c r="H16" t="str">
        <f t="shared" si="1"/>
        <v>2007-05-11</v>
      </c>
      <c r="I16" s="4">
        <f>F16/MIN(F$12:F16,B$12:B$32)-1</f>
        <v>6.8316354776154276</v>
      </c>
      <c r="J16" s="4">
        <f t="shared" si="2"/>
        <v>-8.7999999999999856E-2</v>
      </c>
      <c r="K16" s="9">
        <f t="shared" si="7"/>
        <v>2.6079346140459374</v>
      </c>
      <c r="L16" s="6">
        <f t="shared" si="3"/>
        <v>2.6079346140459374</v>
      </c>
      <c r="M16" s="6">
        <f t="shared" si="4"/>
        <v>0</v>
      </c>
      <c r="N16" s="10">
        <f>IF(I16&gt;I$1,J$1,IF(AND(I16&gt;I$2,MAX(F13:F15)/F16&gt;1),IF(Q16&lt;I$3,1,0.5),1))</f>
        <v>1</v>
      </c>
      <c r="O16" s="4">
        <f t="shared" si="5"/>
        <v>2.5000000000000001E-3</v>
      </c>
      <c r="Q16" s="4">
        <f>(K16-MAX(K$12:K16))/MAX(K$12:K16)</f>
        <v>0</v>
      </c>
    </row>
    <row r="17" spans="1:17">
      <c r="A17">
        <v>5</v>
      </c>
      <c r="B17" s="40">
        <f t="shared" si="0"/>
        <v>0.49950000000000006</v>
      </c>
      <c r="C17" s="37" t="s">
        <v>16</v>
      </c>
      <c r="D17" t="s">
        <v>18</v>
      </c>
      <c r="E17" t="s">
        <v>19</v>
      </c>
      <c r="F17" s="3">
        <f t="shared" si="6"/>
        <v>2.3784363680098952</v>
      </c>
      <c r="H17" t="str">
        <f t="shared" si="1"/>
        <v>2007-06-08</v>
      </c>
      <c r="I17" s="4">
        <f>F17/MIN(F$12:F17,B$12:B$32)-1</f>
        <v>6.1424515555852706</v>
      </c>
      <c r="J17" s="8">
        <f t="shared" si="2"/>
        <v>-6.8050000000000055E-2</v>
      </c>
      <c r="K17" s="9">
        <f t="shared" si="7"/>
        <v>2.3784363680098952</v>
      </c>
      <c r="L17" s="6">
        <f t="shared" si="3"/>
        <v>1.1892181840049476</v>
      </c>
      <c r="M17" s="6">
        <f t="shared" si="4"/>
        <v>1.1892181840049476</v>
      </c>
      <c r="N17" s="10">
        <f t="shared" ref="N17:N80" si="8">IF(I17&gt;I$1,J$1,IF(AND(I17&gt;I$2,MAX(F14:F16)/F17&gt;1),IF(Q17&lt;I$3,1,0.5),1))</f>
        <v>0.5</v>
      </c>
      <c r="O17" s="4">
        <f t="shared" si="5"/>
        <v>2.5000000000000001E-3</v>
      </c>
      <c r="P17" s="8"/>
      <c r="Q17" s="4">
        <f>(K17-MAX(K$12:K17))/MAX(K$12:K17)</f>
        <v>-8.7999999999999884E-2</v>
      </c>
    </row>
    <row r="18" spans="1:17">
      <c r="A18">
        <v>6</v>
      </c>
      <c r="B18" s="40">
        <f t="shared" si="0"/>
        <v>0.53280000000000005</v>
      </c>
      <c r="C18" s="37" t="s">
        <v>18</v>
      </c>
      <c r="D18" t="s">
        <v>20</v>
      </c>
      <c r="E18" t="s">
        <v>21</v>
      </c>
      <c r="F18" s="3">
        <f t="shared" si="6"/>
        <v>2.0487850874037234</v>
      </c>
      <c r="H18" t="str">
        <f t="shared" si="1"/>
        <v>2007-07-06</v>
      </c>
      <c r="I18" s="4">
        <f>F18/MIN(F$12:F18,B$12:B$32)-1</f>
        <v>5.1525077699811508</v>
      </c>
      <c r="J18" s="4">
        <f t="shared" si="2"/>
        <v>0.14995000000000003</v>
      </c>
      <c r="K18" s="9">
        <f t="shared" si="7"/>
        <v>2.2165837731668216</v>
      </c>
      <c r="L18" s="6">
        <f t="shared" si="3"/>
        <v>1.1082918865834108</v>
      </c>
      <c r="M18" s="6">
        <f t="shared" si="4"/>
        <v>1.1082918865834108</v>
      </c>
      <c r="N18" s="10">
        <f t="shared" si="8"/>
        <v>0.5</v>
      </c>
      <c r="O18" s="4">
        <f t="shared" si="5"/>
        <v>2.5000000000000001E-3</v>
      </c>
      <c r="Q18" s="4">
        <f>(K18-MAX(K$12:K18))/MAX(K$12:K18)</f>
        <v>-0.15006159999999996</v>
      </c>
    </row>
    <row r="19" spans="1:17">
      <c r="A19">
        <v>7</v>
      </c>
      <c r="B19" s="40">
        <f t="shared" si="0"/>
        <v>0.56610000000000005</v>
      </c>
      <c r="C19" s="37" t="s">
        <v>20</v>
      </c>
      <c r="D19" t="s">
        <v>23</v>
      </c>
      <c r="E19" t="s">
        <v>24</v>
      </c>
      <c r="F19" s="3">
        <f t="shared" si="6"/>
        <v>2.6580937723975908</v>
      </c>
      <c r="H19" t="str">
        <f t="shared" si="1"/>
        <v>2007-08-03</v>
      </c>
      <c r="I19" s="4">
        <f>F19/MIN(F$12:F19,B$12:B$32)-1</f>
        <v>6.9822635807735454</v>
      </c>
      <c r="J19" s="4">
        <f t="shared" si="2"/>
        <v>7.8500000000000014E-2</v>
      </c>
      <c r="K19" s="9">
        <f t="shared" si="7"/>
        <v>2.5489605099531865</v>
      </c>
      <c r="L19" s="6">
        <f t="shared" si="3"/>
        <v>2.5489605099531865</v>
      </c>
      <c r="M19" s="6">
        <f t="shared" si="4"/>
        <v>0</v>
      </c>
      <c r="N19" s="10">
        <f t="shared" si="8"/>
        <v>1</v>
      </c>
      <c r="O19" s="4">
        <f t="shared" si="5"/>
        <v>2.5000000000000001E-3</v>
      </c>
      <c r="Q19" s="4">
        <f>(K19-MAX(K$12:K19))/MAX(K$12:K19)</f>
        <v>-2.2613336920000001E-2</v>
      </c>
    </row>
    <row r="20" spans="1:17">
      <c r="A20">
        <v>8</v>
      </c>
      <c r="B20" s="40">
        <f t="shared" si="0"/>
        <v>0.59940000000000004</v>
      </c>
      <c r="C20" s="37" t="s">
        <v>23</v>
      </c>
      <c r="D20" t="s">
        <v>25</v>
      </c>
      <c r="E20" t="s">
        <v>26</v>
      </c>
      <c r="F20" s="3">
        <f t="shared" si="6"/>
        <v>2.8667541335308018</v>
      </c>
      <c r="H20" t="str">
        <f t="shared" si="1"/>
        <v>2007-08-31</v>
      </c>
      <c r="I20" s="4">
        <f>F20/MIN(F$12:F20,B$12:B$32)-1</f>
        <v>7.6088712718642686</v>
      </c>
      <c r="J20" s="4">
        <f t="shared" si="2"/>
        <v>-1.749999999999996E-2</v>
      </c>
      <c r="K20" s="9">
        <f t="shared" si="7"/>
        <v>2.7490539099845117</v>
      </c>
      <c r="L20" s="6">
        <f t="shared" si="3"/>
        <v>2.7490539099845117</v>
      </c>
      <c r="M20" s="6">
        <f t="shared" si="4"/>
        <v>0</v>
      </c>
      <c r="N20" s="10">
        <f t="shared" si="8"/>
        <v>1</v>
      </c>
      <c r="O20" s="4">
        <f t="shared" si="5"/>
        <v>2.5000000000000001E-3</v>
      </c>
      <c r="P20" s="4">
        <f>K20/K12-1</f>
        <v>1.7490539099845117</v>
      </c>
      <c r="Q20" s="4">
        <f>(K20-MAX(K$12:K20))/MAX(K$12:K20)</f>
        <v>0</v>
      </c>
    </row>
    <row r="21" spans="1:17">
      <c r="A21">
        <v>9</v>
      </c>
      <c r="B21" s="40">
        <f t="shared" si="0"/>
        <v>0.63270000000000004</v>
      </c>
      <c r="C21" s="37" t="s">
        <v>25</v>
      </c>
      <c r="D21" t="s">
        <v>28</v>
      </c>
      <c r="E21" t="s">
        <v>29</v>
      </c>
      <c r="F21" s="3">
        <f t="shared" si="6"/>
        <v>2.8165859361940129</v>
      </c>
      <c r="H21" t="str">
        <f t="shared" si="1"/>
        <v>2007-09-28</v>
      </c>
      <c r="I21" s="4">
        <f>F21/MIN(F$12:F21,B$12:B$32)-1</f>
        <v>7.458216024606644</v>
      </c>
      <c r="J21" s="4">
        <f t="shared" si="2"/>
        <v>-1.8299999999999983E-2</v>
      </c>
      <c r="K21" s="9">
        <f t="shared" si="7"/>
        <v>2.7009454665597827</v>
      </c>
      <c r="L21" s="6">
        <f t="shared" si="3"/>
        <v>1.3504727332798914</v>
      </c>
      <c r="M21" s="6">
        <f t="shared" si="4"/>
        <v>1.3504727332798914</v>
      </c>
      <c r="N21" s="10">
        <f t="shared" si="8"/>
        <v>0.5</v>
      </c>
      <c r="O21" s="4">
        <f t="shared" si="5"/>
        <v>2.5000000000000001E-3</v>
      </c>
      <c r="Q21" s="4">
        <f>(K21-MAX(K$12:K21))/MAX(K$12:K21)</f>
        <v>-1.7500000000000009E-2</v>
      </c>
    </row>
    <row r="22" spans="1:17">
      <c r="A22">
        <v>10</v>
      </c>
      <c r="B22" s="40">
        <f t="shared" si="0"/>
        <v>0.66600000000000004</v>
      </c>
      <c r="C22" s="37" t="s">
        <v>28</v>
      </c>
      <c r="D22" t="s">
        <v>30</v>
      </c>
      <c r="E22" t="s">
        <v>31</v>
      </c>
      <c r="F22" s="3">
        <f t="shared" si="6"/>
        <v>2.7064574260888268</v>
      </c>
      <c r="H22" t="str">
        <f t="shared" si="1"/>
        <v>2007-11-02</v>
      </c>
      <c r="I22" s="4">
        <f>F22/MIN(F$12:F22,B$12:B$32)-1</f>
        <v>7.1274997780445251</v>
      </c>
      <c r="J22" s="8">
        <f t="shared" si="2"/>
        <v>1.9749999999999934E-2</v>
      </c>
      <c r="K22" s="9">
        <f t="shared" si="7"/>
        <v>2.6515181645217387</v>
      </c>
      <c r="L22" s="6">
        <f t="shared" si="3"/>
        <v>1.3257590822608694</v>
      </c>
      <c r="M22" s="6">
        <f t="shared" si="4"/>
        <v>1.3257590822608694</v>
      </c>
      <c r="N22" s="10">
        <f t="shared" si="8"/>
        <v>0.5</v>
      </c>
      <c r="O22" s="4">
        <f t="shared" si="5"/>
        <v>2.5000000000000001E-3</v>
      </c>
      <c r="P22" s="8"/>
      <c r="Q22" s="4">
        <f>(K22-MAX(K$12:K22))/MAX(K$12:K22)</f>
        <v>-3.5479750000000004E-2</v>
      </c>
    </row>
    <row r="23" spans="1:17">
      <c r="A23">
        <v>11</v>
      </c>
      <c r="B23" s="40">
        <f t="shared" si="0"/>
        <v>0.69930000000000003</v>
      </c>
      <c r="C23" s="37" t="s">
        <v>30</v>
      </c>
      <c r="D23" t="s">
        <v>32</v>
      </c>
      <c r="E23" t="s">
        <v>33</v>
      </c>
      <c r="F23" s="3">
        <f t="shared" si="6"/>
        <v>2.8065963508541132</v>
      </c>
      <c r="H23" t="str">
        <f t="shared" si="1"/>
        <v>2007-11-30</v>
      </c>
      <c r="I23" s="4">
        <f>F23/MIN(F$12:F23,B$12:B$32)-1</f>
        <v>7.4282172698321709</v>
      </c>
      <c r="J23" s="8">
        <f t="shared" si="2"/>
        <v>7.6799999999999979E-2</v>
      </c>
      <c r="K23" s="9">
        <f t="shared" si="7"/>
        <v>2.7038856482710427</v>
      </c>
      <c r="L23" s="6">
        <f t="shared" si="3"/>
        <v>1.3519428241355214</v>
      </c>
      <c r="M23" s="6">
        <f t="shared" si="4"/>
        <v>1.3519428241355214</v>
      </c>
      <c r="N23" s="10">
        <f t="shared" si="8"/>
        <v>0.5</v>
      </c>
      <c r="O23" s="4">
        <f t="shared" si="5"/>
        <v>2.5000000000000001E-3</v>
      </c>
      <c r="P23" s="8"/>
      <c r="Q23" s="4">
        <f>(K23-MAX(K$12:K23))/MAX(K$12:K23)</f>
        <v>-1.643047506250013E-2</v>
      </c>
    </row>
    <row r="24" spans="1:17">
      <c r="A24">
        <v>12</v>
      </c>
      <c r="B24" s="40">
        <f t="shared" si="0"/>
        <v>0.73260000000000014</v>
      </c>
      <c r="C24" s="37" t="s">
        <v>32</v>
      </c>
      <c r="D24" t="s">
        <v>34</v>
      </c>
      <c r="E24" t="s">
        <v>35</v>
      </c>
      <c r="F24" s="3">
        <f t="shared" si="6"/>
        <v>3.2306730594681698</v>
      </c>
      <c r="H24" t="str">
        <f t="shared" si="1"/>
        <v>2007-12-28</v>
      </c>
      <c r="I24" s="4">
        <f>F24/MIN(F$12:F24,B$12:B$32)-1</f>
        <v>8.7017208993038135</v>
      </c>
      <c r="J24" s="4">
        <f t="shared" si="2"/>
        <v>-6.3999999999999946E-2</v>
      </c>
      <c r="K24" s="9">
        <f t="shared" si="7"/>
        <v>2.9115440660582586</v>
      </c>
      <c r="L24" s="6">
        <f t="shared" si="3"/>
        <v>2.9115440660582586</v>
      </c>
      <c r="M24" s="6">
        <f t="shared" si="4"/>
        <v>0</v>
      </c>
      <c r="N24" s="10">
        <f t="shared" si="8"/>
        <v>1</v>
      </c>
      <c r="O24" s="4">
        <f t="shared" si="5"/>
        <v>2.5000000000000001E-3</v>
      </c>
      <c r="P24" s="11"/>
      <c r="Q24" s="4">
        <f>(K24-MAX(K$12:K24))/MAX(K$12:K24)</f>
        <v>0</v>
      </c>
    </row>
    <row r="25" spans="1:17">
      <c r="A25">
        <v>13</v>
      </c>
      <c r="B25" s="40">
        <f t="shared" si="0"/>
        <v>0.76590000000000003</v>
      </c>
      <c r="C25" s="37" t="s">
        <v>34</v>
      </c>
      <c r="D25" t="s">
        <v>36</v>
      </c>
      <c r="E25" t="s">
        <v>37</v>
      </c>
      <c r="F25" s="3">
        <f t="shared" si="6"/>
        <v>3.023909983662207</v>
      </c>
      <c r="H25" t="str">
        <f t="shared" si="1"/>
        <v>2008-01-29</v>
      </c>
      <c r="I25" s="4">
        <f>F25/MIN(F$12:F25,B$12:B$32)-1</f>
        <v>8.0808107617483689</v>
      </c>
      <c r="J25" s="4">
        <f t="shared" si="2"/>
        <v>2.1900000000000031E-2</v>
      </c>
      <c r="K25" s="9">
        <f t="shared" si="7"/>
        <v>2.72520524583053</v>
      </c>
      <c r="L25" s="6">
        <f t="shared" si="3"/>
        <v>1.362602622915265</v>
      </c>
      <c r="M25" s="6">
        <f t="shared" si="4"/>
        <v>1.362602622915265</v>
      </c>
      <c r="N25" s="10">
        <f t="shared" si="8"/>
        <v>0.5</v>
      </c>
      <c r="O25" s="4">
        <f t="shared" si="5"/>
        <v>2.5000000000000001E-3</v>
      </c>
      <c r="Q25" s="4">
        <f>(K25-MAX(K$12:K25))/MAX(K$12:K25)</f>
        <v>-6.3999999999999987E-2</v>
      </c>
    </row>
    <row r="26" spans="1:17">
      <c r="A26">
        <v>14</v>
      </c>
      <c r="B26" s="40">
        <f t="shared" si="0"/>
        <v>0.79920000000000002</v>
      </c>
      <c r="C26" s="37" t="s">
        <v>36</v>
      </c>
      <c r="D26" t="s">
        <v>39</v>
      </c>
      <c r="E26" t="s">
        <v>40</v>
      </c>
      <c r="F26" s="3">
        <f t="shared" si="6"/>
        <v>3.1487974659874567</v>
      </c>
      <c r="H26" t="str">
        <f t="shared" si="1"/>
        <v>2008-03-04</v>
      </c>
      <c r="I26" s="4">
        <f>F26/MIN(F$12:F26,B$12:B$32)-1</f>
        <v>8.4558482462085784</v>
      </c>
      <c r="J26" s="8">
        <f t="shared" si="2"/>
        <v>-9.8400000000000043E-2</v>
      </c>
      <c r="K26" s="9">
        <f t="shared" si="7"/>
        <v>2.7848872407142187</v>
      </c>
      <c r="L26" s="6">
        <f t="shared" si="3"/>
        <v>1.3924436203571093</v>
      </c>
      <c r="M26" s="6">
        <f t="shared" si="4"/>
        <v>1.3924436203571093</v>
      </c>
      <c r="N26" s="10">
        <f t="shared" si="8"/>
        <v>0.5</v>
      </c>
      <c r="O26" s="4">
        <f t="shared" si="5"/>
        <v>2.5000000000000001E-3</v>
      </c>
      <c r="P26" s="8"/>
      <c r="Q26" s="4">
        <f>(K26-MAX(K$12:K26))/MAX(K$12:K26)</f>
        <v>-4.3501599999999981E-2</v>
      </c>
    </row>
    <row r="27" spans="1:17">
      <c r="A27">
        <v>15</v>
      </c>
      <c r="B27" s="40">
        <f t="shared" si="0"/>
        <v>0.83250000000000002</v>
      </c>
      <c r="C27" s="37" t="s">
        <v>39</v>
      </c>
      <c r="D27" t="s">
        <v>42</v>
      </c>
      <c r="E27" t="s">
        <v>43</v>
      </c>
      <c r="F27" s="3">
        <f t="shared" si="6"/>
        <v>2.5212421310161566</v>
      </c>
      <c r="H27" t="str">
        <f t="shared" si="1"/>
        <v>2008-04-01</v>
      </c>
      <c r="I27" s="4">
        <f>F27/MIN(F$12:F27,B13:B$32)-1</f>
        <v>5.8829979006720077</v>
      </c>
      <c r="J27" s="4">
        <f t="shared" si="2"/>
        <v>-2.9600000000000071E-2</v>
      </c>
      <c r="K27" s="9">
        <f t="shared" si="7"/>
        <v>2.5108543362279394</v>
      </c>
      <c r="L27" s="6">
        <f t="shared" si="3"/>
        <v>1.2554271681139697</v>
      </c>
      <c r="M27" s="6">
        <f t="shared" si="4"/>
        <v>1.2554271681139697</v>
      </c>
      <c r="N27" s="10">
        <f t="shared" si="8"/>
        <v>0.5</v>
      </c>
      <c r="O27" s="4">
        <f t="shared" si="5"/>
        <v>2.5000000000000001E-3</v>
      </c>
      <c r="Q27" s="4">
        <f>(K27-MAX(K$12:K27))/MAX(K$12:K27)</f>
        <v>-0.13762104256000002</v>
      </c>
    </row>
    <row r="28" spans="1:17">
      <c r="A28">
        <v>16</v>
      </c>
      <c r="B28" s="40">
        <f t="shared" si="0"/>
        <v>0.86580000000000013</v>
      </c>
      <c r="C28" s="37" t="s">
        <v>42</v>
      </c>
      <c r="D28" t="s">
        <v>44</v>
      </c>
      <c r="E28" t="s">
        <v>45</v>
      </c>
      <c r="F28" s="3">
        <f t="shared" si="6"/>
        <v>2.36568149153246</v>
      </c>
      <c r="H28" t="str">
        <f t="shared" si="1"/>
        <v>2008-04-30</v>
      </c>
      <c r="I28" s="4">
        <f>F28/MIN(F$12:F28,B14:B$32)-1</f>
        <v>4.920123852683834</v>
      </c>
      <c r="J28" s="4">
        <f t="shared" si="2"/>
        <v>-1.9999999999997797E-4</v>
      </c>
      <c r="K28" s="9">
        <f t="shared" si="7"/>
        <v>2.4365330478755922</v>
      </c>
      <c r="L28" s="6">
        <f t="shared" si="3"/>
        <v>1.2182665239377961</v>
      </c>
      <c r="M28" s="6">
        <f t="shared" si="4"/>
        <v>1.2182665239377961</v>
      </c>
      <c r="N28" s="10">
        <f t="shared" si="8"/>
        <v>0.5</v>
      </c>
      <c r="O28" s="4">
        <f t="shared" si="5"/>
        <v>2.5000000000000001E-3</v>
      </c>
      <c r="Q28" s="4">
        <f>(K28-MAX(K$12:K28))/MAX(K$12:K28)</f>
        <v>-0.1631474597002241</v>
      </c>
    </row>
    <row r="29" spans="1:17">
      <c r="A29">
        <v>17</v>
      </c>
      <c r="B29" s="40">
        <f t="shared" si="0"/>
        <v>0.89910000000000001</v>
      </c>
      <c r="C29" s="37" t="s">
        <v>44</v>
      </c>
      <c r="D29" t="s">
        <v>47</v>
      </c>
      <c r="E29" t="s">
        <v>48</v>
      </c>
      <c r="F29" s="3">
        <f t="shared" si="6"/>
        <v>2.3588210152070159</v>
      </c>
      <c r="H29" t="str">
        <f t="shared" si="1"/>
        <v>2008-05-30</v>
      </c>
      <c r="I29" s="4">
        <f>F29/MIN(F$12:F29,B15:B$32)-1</f>
        <v>4.4488819940101996</v>
      </c>
      <c r="J29" s="8">
        <f t="shared" si="2"/>
        <v>-9.2350000000000043E-2</v>
      </c>
      <c r="K29" s="9">
        <f t="shared" si="7"/>
        <v>2.436045741266017</v>
      </c>
      <c r="L29" s="6">
        <f t="shared" si="3"/>
        <v>1.2180228706330085</v>
      </c>
      <c r="M29" s="6">
        <f t="shared" si="4"/>
        <v>1.2180228706330085</v>
      </c>
      <c r="N29" s="10">
        <f t="shared" si="8"/>
        <v>0.5</v>
      </c>
      <c r="O29" s="4">
        <f t="shared" si="5"/>
        <v>2.5000000000000001E-3</v>
      </c>
      <c r="P29" s="8"/>
      <c r="Q29" s="4">
        <f>(K29-MAX(K$12:K29))/MAX(K$12:K29)</f>
        <v>-0.16331483020828408</v>
      </c>
    </row>
    <row r="30" spans="1:17">
      <c r="A30">
        <v>18</v>
      </c>
      <c r="B30" s="40">
        <f t="shared" si="0"/>
        <v>0.93240000000000012</v>
      </c>
      <c r="C30" s="37" t="s">
        <v>47</v>
      </c>
      <c r="D30" t="s">
        <v>49</v>
      </c>
      <c r="E30" t="s">
        <v>50</v>
      </c>
      <c r="F30" s="3">
        <f t="shared" si="6"/>
        <v>1.9172497211602624</v>
      </c>
      <c r="H30" t="str">
        <f t="shared" si="1"/>
        <v>2008-06-30</v>
      </c>
      <c r="I30" s="4">
        <f>F30/MIN(F$12:F30,B16:B$32)-1</f>
        <v>3.1125047643935266</v>
      </c>
      <c r="J30" s="8">
        <f t="shared" si="2"/>
        <v>0.1956</v>
      </c>
      <c r="K30" s="9">
        <f t="shared" si="7"/>
        <v>2.2110769170601001</v>
      </c>
      <c r="L30" s="6">
        <f t="shared" si="3"/>
        <v>2.2110769170601001</v>
      </c>
      <c r="M30" s="6">
        <f t="shared" si="4"/>
        <v>0</v>
      </c>
      <c r="N30" s="10">
        <f t="shared" si="8"/>
        <v>1</v>
      </c>
      <c r="O30" s="4">
        <f t="shared" si="5"/>
        <v>2.5000000000000001E-3</v>
      </c>
      <c r="P30" s="8"/>
      <c r="Q30" s="4">
        <f>(K30-MAX(K$12:K30))/MAX(K$12:K30)</f>
        <v>-0.24058270563854911</v>
      </c>
    </row>
    <row r="31" spans="1:17">
      <c r="A31">
        <v>19</v>
      </c>
      <c r="B31" s="40">
        <f t="shared" si="0"/>
        <v>0.9657</v>
      </c>
      <c r="C31" s="37" t="s">
        <v>49</v>
      </c>
      <c r="D31" t="s">
        <v>51</v>
      </c>
      <c r="E31" t="s">
        <v>52</v>
      </c>
      <c r="F31" s="3">
        <f t="shared" si="6"/>
        <v>2.2922637666192096</v>
      </c>
      <c r="H31" t="str">
        <f t="shared" si="1"/>
        <v>2008-07-28</v>
      </c>
      <c r="I31" s="4">
        <f>F31/MIN(F$12:F31,B17:B$32)-1</f>
        <v>3.5891166498883074</v>
      </c>
      <c r="J31" s="8">
        <f t="shared" si="2"/>
        <v>-0.11229999999999996</v>
      </c>
      <c r="K31" s="9">
        <f t="shared" si="7"/>
        <v>2.6435635620370559</v>
      </c>
      <c r="L31" s="6">
        <f t="shared" si="3"/>
        <v>1.3217817810185279</v>
      </c>
      <c r="M31" s="6">
        <f t="shared" si="4"/>
        <v>1.3217817810185279</v>
      </c>
      <c r="N31" s="10">
        <f t="shared" si="8"/>
        <v>0.5</v>
      </c>
      <c r="O31" s="4">
        <f t="shared" si="5"/>
        <v>2.5000000000000001E-3</v>
      </c>
      <c r="P31" s="8"/>
      <c r="Q31" s="4">
        <f>(K31-MAX(K$12:K31))/MAX(K$12:K31)</f>
        <v>-9.2040682861449258E-2</v>
      </c>
    </row>
    <row r="32" spans="1:17">
      <c r="A32">
        <v>20</v>
      </c>
      <c r="B32" s="40">
        <f t="shared" si="0"/>
        <v>0.99900000000000011</v>
      </c>
      <c r="C32" s="37" t="s">
        <v>51</v>
      </c>
      <c r="D32" t="s">
        <v>54</v>
      </c>
      <c r="E32" t="s">
        <v>55</v>
      </c>
      <c r="F32" s="3">
        <f t="shared" si="6"/>
        <v>1.7716906652199871</v>
      </c>
      <c r="H32" t="str">
        <f t="shared" si="1"/>
        <v>2008-08-25</v>
      </c>
      <c r="I32" s="4">
        <f>F32/MIN(F$12:F32,B18:B$32)-1</f>
        <v>2.3252452425300056</v>
      </c>
      <c r="J32" s="4">
        <f t="shared" si="2"/>
        <v>-9.7950000000000093E-2</v>
      </c>
      <c r="K32" s="9">
        <f t="shared" si="7"/>
        <v>2.3466913740202946</v>
      </c>
      <c r="L32" s="6">
        <f t="shared" si="3"/>
        <v>1.1733456870101473</v>
      </c>
      <c r="M32" s="6">
        <f t="shared" si="4"/>
        <v>1.1733456870101473</v>
      </c>
      <c r="N32" s="10">
        <f t="shared" si="8"/>
        <v>0.5</v>
      </c>
      <c r="O32" s="4">
        <f t="shared" si="5"/>
        <v>2.5000000000000001E-3</v>
      </c>
      <c r="P32" s="4">
        <f>K32/K20-1</f>
        <v>-0.14636400344963918</v>
      </c>
      <c r="Q32" s="4">
        <f>(K32-MAX(K$12:K32))/MAX(K$12:K32)</f>
        <v>-0.19400451417610848</v>
      </c>
    </row>
    <row r="33" spans="3:17" customFormat="1">
      <c r="C33" s="37" t="s">
        <v>54</v>
      </c>
      <c r="D33" t="s">
        <v>56</v>
      </c>
      <c r="E33" t="s">
        <v>57</v>
      </c>
      <c r="F33" s="3">
        <f t="shared" si="6"/>
        <v>1.4201872372403417</v>
      </c>
      <c r="H33" t="str">
        <f t="shared" si="1"/>
        <v>2008-09-23</v>
      </c>
      <c r="I33" s="4">
        <f>F33/MIN(F$12:F33,B19:B$32)-1</f>
        <v>1.5087214930936965</v>
      </c>
      <c r="J33" s="4">
        <f t="shared" si="2"/>
        <v>-0.17030000000000001</v>
      </c>
      <c r="K33" s="9">
        <f t="shared" si="7"/>
        <v>2.1168329539350066</v>
      </c>
      <c r="L33" s="6">
        <f t="shared" si="3"/>
        <v>2.1168329539350066</v>
      </c>
      <c r="M33" s="6">
        <f t="shared" si="4"/>
        <v>0</v>
      </c>
      <c r="N33" s="10">
        <f t="shared" si="8"/>
        <v>1</v>
      </c>
      <c r="O33" s="4">
        <f t="shared" si="5"/>
        <v>2.5000000000000001E-3</v>
      </c>
      <c r="P33" s="4"/>
      <c r="Q33" s="4">
        <f>(K33-MAX(K$12:K33))/MAX(K$12:K33)</f>
        <v>-0.27295177201255871</v>
      </c>
    </row>
    <row r="34" spans="3:17" customFormat="1">
      <c r="C34" s="37" t="s">
        <v>56</v>
      </c>
      <c r="D34" t="s">
        <v>58</v>
      </c>
      <c r="E34" t="s">
        <v>59</v>
      </c>
      <c r="F34" s="3">
        <f t="shared" si="6"/>
        <v>1.1783293507383115</v>
      </c>
      <c r="H34" t="str">
        <f t="shared" si="1"/>
        <v>2008-10-28</v>
      </c>
      <c r="I34" s="4">
        <f>F34/MIN(F$12:F34,B20:B$32)-1</f>
        <v>0.96584809932984883</v>
      </c>
      <c r="J34" s="4">
        <f t="shared" si="2"/>
        <v>0.21419999999999972</v>
      </c>
      <c r="K34" s="9">
        <f t="shared" si="7"/>
        <v>1.756336301879875</v>
      </c>
      <c r="L34" s="6">
        <f t="shared" si="3"/>
        <v>1.756336301879875</v>
      </c>
      <c r="M34" s="6">
        <f t="shared" si="4"/>
        <v>0</v>
      </c>
      <c r="N34" s="10">
        <f t="shared" si="8"/>
        <v>1</v>
      </c>
      <c r="O34" s="4">
        <f t="shared" si="5"/>
        <v>2.5000000000000001E-3</v>
      </c>
      <c r="P34" s="4"/>
      <c r="Q34" s="4">
        <f>(K34-MAX(K$12:K34))/MAX(K$12:K34)</f>
        <v>-0.39676808523881996</v>
      </c>
    </row>
    <row r="35" spans="3:17" customFormat="1">
      <c r="C35" s="37" t="s">
        <v>58</v>
      </c>
      <c r="D35" t="s">
        <v>60</v>
      </c>
      <c r="E35" t="s">
        <v>61</v>
      </c>
      <c r="F35" s="3">
        <f t="shared" si="6"/>
        <v>1.4307274976664577</v>
      </c>
      <c r="H35" t="str">
        <f t="shared" si="1"/>
        <v>2008-11-25</v>
      </c>
      <c r="I35" s="4">
        <f>F35/MIN(F$12:F35,B21:B$32)-1</f>
        <v>1.261304722090181</v>
      </c>
      <c r="J35" s="4">
        <f t="shared" si="2"/>
        <v>0.24819999999999998</v>
      </c>
      <c r="K35" s="9">
        <f t="shared" si="7"/>
        <v>2.1325435377425439</v>
      </c>
      <c r="L35" s="6">
        <f t="shared" si="3"/>
        <v>2.1325435377425439</v>
      </c>
      <c r="M35" s="6">
        <f t="shared" si="4"/>
        <v>0</v>
      </c>
      <c r="N35" s="10">
        <f t="shared" si="8"/>
        <v>1</v>
      </c>
      <c r="O35" s="4">
        <f t="shared" si="5"/>
        <v>2.5000000000000001E-3</v>
      </c>
      <c r="P35" s="4"/>
      <c r="Q35" s="4">
        <f>(K35-MAX(K$12:K35))/MAX(K$12:K35)</f>
        <v>-0.26755580909697529</v>
      </c>
    </row>
    <row r="36" spans="3:17" customFormat="1">
      <c r="C36" s="37" t="s">
        <v>60</v>
      </c>
      <c r="D36" t="s">
        <v>62</v>
      </c>
      <c r="E36" t="s">
        <v>63</v>
      </c>
      <c r="F36" s="3">
        <f t="shared" si="6"/>
        <v>1.7858340625872724</v>
      </c>
      <c r="H36" t="str">
        <f t="shared" si="1"/>
        <v>2008-12-23</v>
      </c>
      <c r="I36" s="4">
        <f>F36/MIN(F$12:F36,B22:B$32)-1</f>
        <v>1.6814325264073156</v>
      </c>
      <c r="J36" s="8">
        <f t="shared" si="2"/>
        <v>0.14430000000000009</v>
      </c>
      <c r="K36" s="9">
        <f t="shared" si="7"/>
        <v>2.6618408438102432</v>
      </c>
      <c r="L36" s="6">
        <f t="shared" si="3"/>
        <v>2.6618408438102432</v>
      </c>
      <c r="M36" s="12">
        <f>K36-L36</f>
        <v>0</v>
      </c>
      <c r="N36" s="10">
        <f t="shared" si="8"/>
        <v>1</v>
      </c>
      <c r="O36" s="4">
        <f t="shared" si="5"/>
        <v>2.5000000000000001E-3</v>
      </c>
      <c r="P36" s="8"/>
      <c r="Q36" s="4">
        <f>(K36-MAX(K$12:K36))/MAX(K$12:K36)</f>
        <v>-8.5763160914844594E-2</v>
      </c>
    </row>
    <row r="37" spans="3:17" customFormat="1">
      <c r="C37" s="37" t="s">
        <v>62</v>
      </c>
      <c r="D37" t="s">
        <v>64</v>
      </c>
      <c r="E37" t="s">
        <v>65</v>
      </c>
      <c r="F37" s="3">
        <f t="shared" si="6"/>
        <v>2.0435299178186161</v>
      </c>
      <c r="H37" t="str">
        <f t="shared" si="1"/>
        <v>2009-01-22</v>
      </c>
      <c r="I37" s="4">
        <f>F37/MIN(F$12:F37,B23:B$32)-1</f>
        <v>1.9222507047313258</v>
      </c>
      <c r="J37" s="8">
        <f t="shared" si="2"/>
        <v>0.15949999999999998</v>
      </c>
      <c r="K37" s="9">
        <f t="shared" si="7"/>
        <v>3.0459444775720614</v>
      </c>
      <c r="L37" s="6">
        <f t="shared" si="3"/>
        <v>3.0459444775720614</v>
      </c>
      <c r="M37" s="12">
        <f>K37-L37</f>
        <v>0</v>
      </c>
      <c r="N37" s="10">
        <f t="shared" si="8"/>
        <v>1</v>
      </c>
      <c r="O37" s="4">
        <f t="shared" si="5"/>
        <v>2.5000000000000001E-3</v>
      </c>
      <c r="P37" s="8"/>
      <c r="Q37" s="4">
        <f>(K37-MAX(K$12:K37))/MAX(K$12:K37)</f>
        <v>0</v>
      </c>
    </row>
    <row r="38" spans="3:17" customFormat="1">
      <c r="C38" s="37" t="s">
        <v>64</v>
      </c>
      <c r="D38" t="s">
        <v>66</v>
      </c>
      <c r="E38" t="s">
        <v>67</v>
      </c>
      <c r="F38" s="3">
        <f t="shared" si="6"/>
        <v>2.3694729397106853</v>
      </c>
      <c r="H38" t="str">
        <f t="shared" si="1"/>
        <v>2009-02-26</v>
      </c>
      <c r="I38" s="4">
        <f>F38/MIN(F$12:F38,B24:B$32)-1</f>
        <v>2.2343337970388819</v>
      </c>
      <c r="J38" s="4">
        <f t="shared" si="2"/>
        <v>0.2399</v>
      </c>
      <c r="K38" s="9">
        <f t="shared" si="7"/>
        <v>3.5317726217448051</v>
      </c>
      <c r="L38" s="6">
        <f t="shared" si="3"/>
        <v>3.5317726217448051</v>
      </c>
      <c r="M38" s="6">
        <f t="shared" ref="M38:M101" si="9">K38-L38</f>
        <v>0</v>
      </c>
      <c r="N38" s="10">
        <f t="shared" si="8"/>
        <v>1</v>
      </c>
      <c r="O38" s="4">
        <f t="shared" si="5"/>
        <v>2.5000000000000001E-3</v>
      </c>
      <c r="P38" s="4"/>
      <c r="Q38" s="4">
        <f>(K38-MAX(K$12:K38))/MAX(K$12:K38)</f>
        <v>0</v>
      </c>
    </row>
    <row r="39" spans="3:17" customFormat="1">
      <c r="C39" s="37" t="s">
        <v>66</v>
      </c>
      <c r="D39" t="s">
        <v>68</v>
      </c>
      <c r="E39" t="s">
        <v>69</v>
      </c>
      <c r="F39" s="3">
        <f t="shared" si="6"/>
        <v>2.9379094979472788</v>
      </c>
      <c r="H39" t="str">
        <f t="shared" si="1"/>
        <v>2009-03-26</v>
      </c>
      <c r="I39" s="4">
        <f>F39/MIN(F$12:F39,B25:B$32)-1</f>
        <v>2.8358917586464014</v>
      </c>
      <c r="J39" s="4">
        <f t="shared" si="2"/>
        <v>0.1633</v>
      </c>
      <c r="K39" s="9">
        <f t="shared" si="7"/>
        <v>4.3790448737013836</v>
      </c>
      <c r="L39" s="6">
        <f t="shared" si="3"/>
        <v>4.3790448737013836</v>
      </c>
      <c r="M39" s="6">
        <f t="shared" si="9"/>
        <v>0</v>
      </c>
      <c r="N39" s="10">
        <f t="shared" si="8"/>
        <v>1</v>
      </c>
      <c r="O39" s="4">
        <f t="shared" si="5"/>
        <v>2.5000000000000001E-3</v>
      </c>
      <c r="P39" s="4"/>
      <c r="Q39" s="4">
        <f>(K39-MAX(K$12:K39))/MAX(K$12:K39)</f>
        <v>0</v>
      </c>
    </row>
    <row r="40" spans="3:17" customFormat="1">
      <c r="C40" s="37" t="s">
        <v>68</v>
      </c>
      <c r="D40" t="s">
        <v>70</v>
      </c>
      <c r="E40" t="s">
        <v>71</v>
      </c>
      <c r="F40" s="3">
        <f t="shared" si="6"/>
        <v>3.4176701189620693</v>
      </c>
      <c r="H40" t="str">
        <f t="shared" si="1"/>
        <v>2009-04-24</v>
      </c>
      <c r="I40" s="4">
        <f>F40/MIN(F$12:F40,B26:B$32)-1</f>
        <v>3.2763640127153018</v>
      </c>
      <c r="J40" s="13">
        <f t="shared" si="2"/>
        <v>4.7299999999999898E-2</v>
      </c>
      <c r="K40" s="9">
        <f t="shared" si="7"/>
        <v>5.0941429015768191</v>
      </c>
      <c r="L40" s="6">
        <f t="shared" si="3"/>
        <v>5.0941429015768191</v>
      </c>
      <c r="M40" s="14">
        <f t="shared" si="9"/>
        <v>0</v>
      </c>
      <c r="N40" s="10">
        <f t="shared" si="8"/>
        <v>1</v>
      </c>
      <c r="O40" s="4">
        <f t="shared" si="5"/>
        <v>2.5000000000000001E-3</v>
      </c>
      <c r="P40" s="13"/>
      <c r="Q40" s="4">
        <f>(K40-MAX(K$12:K40))/MAX(K$12:K40)</f>
        <v>0</v>
      </c>
    </row>
    <row r="41" spans="3:17" customFormat="1">
      <c r="C41" s="37" t="s">
        <v>70</v>
      </c>
      <c r="D41" t="s">
        <v>73</v>
      </c>
      <c r="E41" t="s">
        <v>74</v>
      </c>
      <c r="F41" s="3">
        <f t="shared" si="6"/>
        <v>3.5793259155889747</v>
      </c>
      <c r="H41" t="str">
        <f t="shared" si="1"/>
        <v>2009-05-25</v>
      </c>
      <c r="I41" s="4">
        <f>F41/MIN(F$12:F41,B27:B$32)-1</f>
        <v>3.2994905892960658</v>
      </c>
      <c r="J41" s="13">
        <f t="shared" si="2"/>
        <v>6.8799999999999972E-2</v>
      </c>
      <c r="K41" s="9">
        <f t="shared" si="7"/>
        <v>5.3350958608214025</v>
      </c>
      <c r="L41" s="6">
        <f t="shared" si="3"/>
        <v>5.3350958608214025</v>
      </c>
      <c r="M41" s="14">
        <f t="shared" si="9"/>
        <v>0</v>
      </c>
      <c r="N41" s="10">
        <f t="shared" si="8"/>
        <v>1</v>
      </c>
      <c r="O41" s="4">
        <f t="shared" si="5"/>
        <v>2.5000000000000001E-3</v>
      </c>
      <c r="P41" s="13"/>
      <c r="Q41" s="4">
        <f>(K41-MAX(K$12:K41))/MAX(K$12:K41)</f>
        <v>0</v>
      </c>
    </row>
    <row r="42" spans="3:17" customFormat="1">
      <c r="C42" s="37" t="s">
        <v>73</v>
      </c>
      <c r="D42" t="s">
        <v>75</v>
      </c>
      <c r="E42" t="s">
        <v>76</v>
      </c>
      <c r="F42" s="3">
        <f t="shared" si="6"/>
        <v>3.8255835385814962</v>
      </c>
      <c r="H42" t="str">
        <f t="shared" si="1"/>
        <v>2009-06-24</v>
      </c>
      <c r="I42" s="4">
        <f>F42/MIN(F$12:F42,B28:B$32)-1</f>
        <v>3.4185534056150333</v>
      </c>
      <c r="J42" s="4">
        <f t="shared" si="2"/>
        <v>0.11230000000000007</v>
      </c>
      <c r="K42" s="9">
        <f t="shared" si="7"/>
        <v>5.7021504560459153</v>
      </c>
      <c r="L42" s="6">
        <f t="shared" si="3"/>
        <v>5.7021504560459153</v>
      </c>
      <c r="M42" s="6">
        <f t="shared" si="9"/>
        <v>0</v>
      </c>
      <c r="N42" s="10">
        <f t="shared" si="8"/>
        <v>1</v>
      </c>
      <c r="O42" s="4">
        <f t="shared" si="5"/>
        <v>2.5000000000000001E-3</v>
      </c>
      <c r="P42" s="4"/>
      <c r="Q42" s="4">
        <f>(K42-MAX(K$12:K42))/MAX(K$12:K42)</f>
        <v>0</v>
      </c>
    </row>
    <row r="43" spans="3:17" customFormat="1">
      <c r="C43" s="37" t="s">
        <v>75</v>
      </c>
      <c r="D43" t="s">
        <v>77</v>
      </c>
      <c r="E43" t="s">
        <v>78</v>
      </c>
      <c r="F43" s="3">
        <f t="shared" si="6"/>
        <v>4.2551965699641983</v>
      </c>
      <c r="H43" t="str">
        <f t="shared" si="1"/>
        <v>2009-07-22</v>
      </c>
      <c r="I43" s="4">
        <f>F43/MIN(F$12:F43,B29:B$32)-1</f>
        <v>3.7327289177668757</v>
      </c>
      <c r="J43" s="4">
        <f t="shared" si="2"/>
        <v>-8.550000000000002E-2</v>
      </c>
      <c r="K43" s="9">
        <f t="shared" si="7"/>
        <v>6.3425019522598722</v>
      </c>
      <c r="L43" s="6">
        <f t="shared" si="3"/>
        <v>6.3425019522598722</v>
      </c>
      <c r="M43" s="6">
        <f t="shared" si="9"/>
        <v>0</v>
      </c>
      <c r="N43" s="10">
        <f t="shared" si="8"/>
        <v>1</v>
      </c>
      <c r="O43" s="4">
        <f t="shared" si="5"/>
        <v>2.5000000000000001E-3</v>
      </c>
      <c r="P43" s="4"/>
      <c r="Q43" s="4">
        <f>(K43-MAX(K$12:K43))/MAX(K$12:K43)</f>
        <v>0</v>
      </c>
    </row>
    <row r="44" spans="3:17" customFormat="1">
      <c r="C44" s="37" t="s">
        <v>77</v>
      </c>
      <c r="D44" t="s">
        <v>79</v>
      </c>
      <c r="E44" t="s">
        <v>80</v>
      </c>
      <c r="F44" s="3">
        <f t="shared" si="6"/>
        <v>3.8913772632322594</v>
      </c>
      <c r="H44" t="str">
        <f t="shared" si="1"/>
        <v>2009-08-19</v>
      </c>
      <c r="I44" s="4">
        <f>F44/MIN(F$12:F44,B30:B$32)-1</f>
        <v>3.1735062883228862</v>
      </c>
      <c r="J44" s="13">
        <f t="shared" si="2"/>
        <v>0.15609999999999991</v>
      </c>
      <c r="K44" s="9">
        <f t="shared" si="7"/>
        <v>5.8002180353416533</v>
      </c>
      <c r="L44" s="6">
        <f t="shared" si="3"/>
        <v>2.9001090176708266</v>
      </c>
      <c r="M44" s="14">
        <f t="shared" si="9"/>
        <v>2.9001090176708266</v>
      </c>
      <c r="N44" s="10">
        <f t="shared" si="8"/>
        <v>0.5</v>
      </c>
      <c r="O44" s="4">
        <f t="shared" si="5"/>
        <v>2.5000000000000001E-3</v>
      </c>
      <c r="P44" s="13">
        <f t="shared" ref="P44" si="10">K44/K32-1</f>
        <v>1.4716577985305586</v>
      </c>
      <c r="Q44" s="4">
        <f>(K44-MAX(K$12:K44))/MAX(K$12:K44)</f>
        <v>-8.5499999999999979E-2</v>
      </c>
    </row>
    <row r="45" spans="3:17" customFormat="1">
      <c r="C45" s="37" t="s">
        <v>79</v>
      </c>
      <c r="D45" t="s">
        <v>81</v>
      </c>
      <c r="E45" t="s">
        <v>82</v>
      </c>
      <c r="F45" s="3">
        <f t="shared" si="6"/>
        <v>5.0965368016552892</v>
      </c>
      <c r="H45" t="str">
        <f t="shared" si="1"/>
        <v>2009-09-16</v>
      </c>
      <c r="I45" s="4">
        <f>F45/MIN(F$12:F45,B31:B$32)-1</f>
        <v>4.2775570069952256</v>
      </c>
      <c r="J45" s="15">
        <f t="shared" si="2"/>
        <v>9.4100000000000072E-2</v>
      </c>
      <c r="K45" s="9">
        <f t="shared" si="7"/>
        <v>6.7056320706584849</v>
      </c>
      <c r="L45" s="6">
        <f t="shared" si="3"/>
        <v>6.7056320706584849</v>
      </c>
      <c r="M45" s="16">
        <f t="shared" si="9"/>
        <v>0</v>
      </c>
      <c r="N45" s="10">
        <f t="shared" si="8"/>
        <v>1</v>
      </c>
      <c r="O45" s="4">
        <f t="shared" si="5"/>
        <v>2.5000000000000001E-3</v>
      </c>
      <c r="P45" s="15"/>
      <c r="Q45" s="4">
        <f>(K45-MAX(K$12:K45))/MAX(K$12:K45)</f>
        <v>0</v>
      </c>
    </row>
    <row r="46" spans="3:17" customFormat="1">
      <c r="C46" s="37" t="s">
        <v>81</v>
      </c>
      <c r="D46" t="s">
        <v>84</v>
      </c>
      <c r="E46" t="s">
        <v>85</v>
      </c>
      <c r="F46" s="3">
        <f t="shared" si="6"/>
        <v>5.5761209146910522</v>
      </c>
      <c r="H46" t="str">
        <f t="shared" si="1"/>
        <v>2009-10-22</v>
      </c>
      <c r="I46" s="4">
        <f>F46/MIN(F$12:F46,B32:B$32)-1</f>
        <v>4.5817026173083599</v>
      </c>
      <c r="J46" s="17">
        <f t="shared" si="2"/>
        <v>0.1613</v>
      </c>
      <c r="K46" s="9">
        <f t="shared" si="7"/>
        <v>7.3366320485074485</v>
      </c>
      <c r="L46" s="6">
        <f t="shared" si="3"/>
        <v>7.3366320485074485</v>
      </c>
      <c r="M46" s="18">
        <f t="shared" si="9"/>
        <v>0</v>
      </c>
      <c r="N46" s="10">
        <f t="shared" si="8"/>
        <v>1</v>
      </c>
      <c r="O46" s="4">
        <f t="shared" si="5"/>
        <v>2.5000000000000001E-3</v>
      </c>
      <c r="P46" s="17"/>
      <c r="Q46" s="4">
        <f>(K46-MAX(K$12:K46))/MAX(K$12:K46)</f>
        <v>0</v>
      </c>
    </row>
    <row r="47" spans="3:17" customFormat="1">
      <c r="C47" s="37" t="s">
        <v>84</v>
      </c>
      <c r="D47" t="s">
        <v>87</v>
      </c>
      <c r="E47" t="s">
        <v>88</v>
      </c>
      <c r="F47" s="3">
        <f t="shared" si="6"/>
        <v>6.4755492182307188</v>
      </c>
      <c r="H47" t="str">
        <f t="shared" si="1"/>
        <v>2009-11-19</v>
      </c>
      <c r="I47" s="4">
        <f>F47/MIN(F12:F47)-1</f>
        <v>5.4755492182307188</v>
      </c>
      <c r="J47" s="19">
        <f t="shared" si="2"/>
        <v>4.3299999999999894E-2</v>
      </c>
      <c r="K47" s="9">
        <f t="shared" si="7"/>
        <v>8.5200307979316996</v>
      </c>
      <c r="L47" s="6">
        <f t="shared" si="3"/>
        <v>8.5200307979316996</v>
      </c>
      <c r="M47" s="20">
        <f t="shared" si="9"/>
        <v>0</v>
      </c>
      <c r="N47" s="10">
        <f t="shared" si="8"/>
        <v>1</v>
      </c>
      <c r="O47" s="4">
        <f t="shared" si="5"/>
        <v>2.5000000000000001E-3</v>
      </c>
      <c r="P47" s="19"/>
      <c r="Q47" s="4">
        <f>(K47-MAX(K$12:K47))/MAX(K$12:K47)</f>
        <v>0</v>
      </c>
    </row>
    <row r="48" spans="3:17" customFormat="1">
      <c r="C48" s="37" t="s">
        <v>87</v>
      </c>
      <c r="D48" t="s">
        <v>89</v>
      </c>
      <c r="E48" t="s">
        <v>90</v>
      </c>
      <c r="F48" s="3">
        <f t="shared" si="6"/>
        <v>6.7559404993801087</v>
      </c>
      <c r="H48" t="str">
        <f t="shared" si="1"/>
        <v>2009-12-17</v>
      </c>
      <c r="I48" s="4">
        <f t="shared" ref="I48:I111" si="11">F48/MIN(F13:F48)-1</f>
        <v>4.7334908064090966</v>
      </c>
      <c r="J48" s="19">
        <f t="shared" si="2"/>
        <v>6.8200000000000038E-2</v>
      </c>
      <c r="K48" s="9">
        <f t="shared" si="7"/>
        <v>8.8889481314821417</v>
      </c>
      <c r="L48" s="6">
        <f t="shared" si="3"/>
        <v>8.8889481314821417</v>
      </c>
      <c r="M48" s="20">
        <f t="shared" si="9"/>
        <v>0</v>
      </c>
      <c r="N48" s="10">
        <f t="shared" si="8"/>
        <v>1</v>
      </c>
      <c r="O48" s="4">
        <f t="shared" si="5"/>
        <v>2.5000000000000001E-3</v>
      </c>
      <c r="P48" s="19"/>
      <c r="Q48" s="4">
        <f>(K48-MAX(K$12:K48))/MAX(K$12:K48)</f>
        <v>0</v>
      </c>
    </row>
    <row r="49" spans="3:17" customFormat="1">
      <c r="C49" s="37" t="s">
        <v>89</v>
      </c>
      <c r="D49" t="s">
        <v>92</v>
      </c>
      <c r="E49" t="s">
        <v>93</v>
      </c>
      <c r="F49" s="3">
        <f t="shared" si="6"/>
        <v>7.2166956414378323</v>
      </c>
      <c r="H49" t="str">
        <f t="shared" si="1"/>
        <v>2010-01-15</v>
      </c>
      <c r="I49" s="4">
        <f t="shared" si="11"/>
        <v>5.1245148794061972</v>
      </c>
      <c r="J49" s="19">
        <f t="shared" si="2"/>
        <v>-3.0000000000000027E-3</v>
      </c>
      <c r="K49" s="9">
        <f t="shared" si="7"/>
        <v>9.4951743940492239</v>
      </c>
      <c r="L49" s="6">
        <f t="shared" si="3"/>
        <v>9.4951743940492239</v>
      </c>
      <c r="M49" s="20">
        <f t="shared" si="9"/>
        <v>0</v>
      </c>
      <c r="N49" s="10">
        <f t="shared" si="8"/>
        <v>1</v>
      </c>
      <c r="O49" s="4">
        <f t="shared" si="5"/>
        <v>2.5000000000000001E-3</v>
      </c>
      <c r="P49" s="19"/>
      <c r="Q49" s="4">
        <f>(K49-MAX(K$12:K49))/MAX(K$12:K49)</f>
        <v>0</v>
      </c>
    </row>
    <row r="50" spans="3:17" customFormat="1">
      <c r="C50" s="37" t="s">
        <v>92</v>
      </c>
      <c r="D50" t="s">
        <v>95</v>
      </c>
      <c r="E50" t="s">
        <v>96</v>
      </c>
      <c r="F50" s="3">
        <f t="shared" si="6"/>
        <v>7.195045554513519</v>
      </c>
      <c r="H50" t="str">
        <f t="shared" si="1"/>
        <v>2010-02-12</v>
      </c>
      <c r="I50" s="4">
        <f t="shared" si="11"/>
        <v>5.1061413347679787</v>
      </c>
      <c r="J50" s="19">
        <f t="shared" si="2"/>
        <v>6.7699999999999871E-2</v>
      </c>
      <c r="K50" s="9">
        <f t="shared" si="7"/>
        <v>9.4666888708670758</v>
      </c>
      <c r="L50" s="6">
        <f t="shared" si="3"/>
        <v>4.7333444354335379</v>
      </c>
      <c r="M50" s="20">
        <f t="shared" si="9"/>
        <v>4.7333444354335379</v>
      </c>
      <c r="N50" s="10">
        <f t="shared" si="8"/>
        <v>0.5</v>
      </c>
      <c r="O50" s="4">
        <f t="shared" si="5"/>
        <v>2.5000000000000001E-3</v>
      </c>
      <c r="P50" s="19"/>
      <c r="Q50" s="4">
        <f>(K50-MAX(K$12:K50))/MAX(K$12:K50)</f>
        <v>-3.0000000000000495E-3</v>
      </c>
    </row>
    <row r="51" spans="3:17" customFormat="1">
      <c r="C51" s="37" t="s">
        <v>95</v>
      </c>
      <c r="D51" t="s">
        <v>98</v>
      </c>
      <c r="E51" t="s">
        <v>99</v>
      </c>
      <c r="F51" s="3">
        <f t="shared" si="6"/>
        <v>8.1512671087083657</v>
      </c>
      <c r="H51" t="str">
        <f t="shared" si="1"/>
        <v>2010-03-19</v>
      </c>
      <c r="I51" s="4">
        <f t="shared" si="11"/>
        <v>5.9176475181586428</v>
      </c>
      <c r="J51" s="19">
        <f t="shared" si="2"/>
        <v>0.11390000000000011</v>
      </c>
      <c r="K51" s="9">
        <f t="shared" si="7"/>
        <v>10.107583707424777</v>
      </c>
      <c r="L51" s="6">
        <f t="shared" si="3"/>
        <v>10.107583707424777</v>
      </c>
      <c r="M51" s="20">
        <f t="shared" si="9"/>
        <v>0</v>
      </c>
      <c r="N51" s="10">
        <f t="shared" si="8"/>
        <v>1</v>
      </c>
      <c r="O51" s="4">
        <f t="shared" si="5"/>
        <v>2.5000000000000001E-3</v>
      </c>
      <c r="P51" s="19"/>
      <c r="Q51" s="4">
        <f>(K51-MAX(K$12:K51))/MAX(K$12:K51)</f>
        <v>0</v>
      </c>
    </row>
    <row r="52" spans="3:17" customFormat="1">
      <c r="C52" s="37" t="s">
        <v>98</v>
      </c>
      <c r="D52" t="s">
        <v>100</v>
      </c>
      <c r="E52" t="s">
        <v>101</v>
      </c>
      <c r="F52" s="3">
        <f t="shared" si="6"/>
        <v>9.07969643239025</v>
      </c>
      <c r="H52" t="str">
        <f t="shared" si="1"/>
        <v>2010-04-19</v>
      </c>
      <c r="I52" s="4">
        <f t="shared" si="11"/>
        <v>6.705567570476914</v>
      </c>
      <c r="J52" s="19">
        <f t="shared" si="2"/>
        <v>-0.19230000000000003</v>
      </c>
      <c r="K52" s="9">
        <f t="shared" si="7"/>
        <v>11.25883749170046</v>
      </c>
      <c r="L52" s="6">
        <f t="shared" si="3"/>
        <v>11.25883749170046</v>
      </c>
      <c r="M52" s="20">
        <f t="shared" si="9"/>
        <v>0</v>
      </c>
      <c r="N52" s="10">
        <f t="shared" si="8"/>
        <v>1</v>
      </c>
      <c r="O52" s="4">
        <f t="shared" si="5"/>
        <v>2.5000000000000001E-3</v>
      </c>
      <c r="P52" s="19"/>
      <c r="Q52" s="4">
        <f>(K52-MAX(K$12:K52))/MAX(K$12:K52)</f>
        <v>0</v>
      </c>
    </row>
    <row r="53" spans="3:17" customFormat="1">
      <c r="C53" s="37" t="s">
        <v>100</v>
      </c>
      <c r="D53" t="s">
        <v>103</v>
      </c>
      <c r="E53" t="s">
        <v>104</v>
      </c>
      <c r="F53" s="3">
        <f t="shared" si="6"/>
        <v>7.3336708084416049</v>
      </c>
      <c r="H53" t="str">
        <f t="shared" si="1"/>
        <v>2010-05-18</v>
      </c>
      <c r="I53" s="4">
        <f t="shared" si="11"/>
        <v>5.2237869266742036</v>
      </c>
      <c r="J53" s="19">
        <f t="shared" si="2"/>
        <v>3.0249999999999888E-2</v>
      </c>
      <c r="K53" s="9">
        <f t="shared" si="7"/>
        <v>9.0937630420464615</v>
      </c>
      <c r="L53" s="6">
        <f t="shared" si="3"/>
        <v>4.5468815210232307</v>
      </c>
      <c r="M53" s="20">
        <f t="shared" si="9"/>
        <v>4.5468815210232307</v>
      </c>
      <c r="N53" s="10">
        <f t="shared" si="8"/>
        <v>0.5</v>
      </c>
      <c r="O53" s="4">
        <f t="shared" si="5"/>
        <v>2.5000000000000001E-3</v>
      </c>
      <c r="P53" s="19"/>
      <c r="Q53" s="4">
        <f>(K53-MAX(K$12:K53))/MAX(K$12:K53)</f>
        <v>-0.19229999999999997</v>
      </c>
    </row>
    <row r="54" spans="3:17" customFormat="1">
      <c r="C54" s="37" t="s">
        <v>103</v>
      </c>
      <c r="D54" t="s">
        <v>105</v>
      </c>
      <c r="E54" t="s">
        <v>106</v>
      </c>
      <c r="F54" s="3">
        <f t="shared" si="6"/>
        <v>7.7590237153312183</v>
      </c>
      <c r="H54" t="str">
        <f t="shared" si="1"/>
        <v>2010-06-18</v>
      </c>
      <c r="I54" s="4">
        <f t="shared" si="11"/>
        <v>5.5847665684213075</v>
      </c>
      <c r="J54" s="11">
        <f t="shared" si="2"/>
        <v>-1.7049999999999899E-2</v>
      </c>
      <c r="K54" s="9">
        <f t="shared" si="7"/>
        <v>9.3688493740683665</v>
      </c>
      <c r="L54" s="6">
        <f t="shared" si="3"/>
        <v>4.6844246870341832</v>
      </c>
      <c r="M54" s="21">
        <f t="shared" si="9"/>
        <v>4.6844246870341832</v>
      </c>
      <c r="N54" s="10">
        <f t="shared" si="8"/>
        <v>0.5</v>
      </c>
      <c r="O54" s="4">
        <f t="shared" si="5"/>
        <v>2.5000000000000001E-3</v>
      </c>
      <c r="P54" s="11"/>
      <c r="Q54" s="4">
        <f>(K54-MAX(K$12:K54))/MAX(K$12:K54)</f>
        <v>-0.16786707500000003</v>
      </c>
    </row>
    <row r="55" spans="3:17" customFormat="1">
      <c r="C55" s="37" t="s">
        <v>105</v>
      </c>
      <c r="D55" t="s">
        <v>107</v>
      </c>
      <c r="E55" t="s">
        <v>108</v>
      </c>
      <c r="F55" s="3">
        <f t="shared" si="6"/>
        <v>7.475043447350096</v>
      </c>
      <c r="H55" t="str">
        <f t="shared" si="1"/>
        <v>2010-07-16</v>
      </c>
      <c r="I55" s="4">
        <f t="shared" si="11"/>
        <v>5.3437641120170873</v>
      </c>
      <c r="J55" s="4">
        <f t="shared" si="2"/>
        <v>7.4950000000000072E-2</v>
      </c>
      <c r="K55" s="9">
        <f t="shared" si="7"/>
        <v>9.2091104922405016</v>
      </c>
      <c r="L55" s="6">
        <f t="shared" si="3"/>
        <v>4.6045552461202508</v>
      </c>
      <c r="M55" s="6">
        <f t="shared" si="9"/>
        <v>4.6045552461202508</v>
      </c>
      <c r="N55" s="10">
        <f t="shared" si="8"/>
        <v>0.5</v>
      </c>
      <c r="O55" s="4">
        <f t="shared" si="5"/>
        <v>2.5000000000000001E-3</v>
      </c>
      <c r="P55" s="4"/>
      <c r="Q55" s="4">
        <f>(K55-MAX(K$12:K55))/MAX(K$12:K55)</f>
        <v>-0.18205494137124995</v>
      </c>
    </row>
    <row r="56" spans="3:17" customFormat="1">
      <c r="C56" s="37" t="s">
        <v>107</v>
      </c>
      <c r="D56" t="s">
        <v>110</v>
      </c>
      <c r="E56" t="s">
        <v>111</v>
      </c>
      <c r="F56" s="3">
        <f t="shared" si="6"/>
        <v>8.5768648514894998</v>
      </c>
      <c r="H56" t="str">
        <f t="shared" si="1"/>
        <v>2010-08-13</v>
      </c>
      <c r="I56" s="4">
        <f t="shared" si="11"/>
        <v>6.2788349421284062</v>
      </c>
      <c r="J56" s="22">
        <f t="shared" si="2"/>
        <v>6.4400000000000013E-2</v>
      </c>
      <c r="K56" s="9">
        <f t="shared" si="7"/>
        <v>9.8993333236339272</v>
      </c>
      <c r="L56" s="6">
        <f t="shared" si="3"/>
        <v>9.8993333236339272</v>
      </c>
      <c r="M56" s="23">
        <f t="shared" si="9"/>
        <v>0</v>
      </c>
      <c r="N56" s="10">
        <f t="shared" si="8"/>
        <v>1</v>
      </c>
      <c r="O56" s="4">
        <f t="shared" si="5"/>
        <v>2.5000000000000001E-3</v>
      </c>
      <c r="P56" s="22">
        <f t="shared" ref="P56" si="12">K56/K44-1</f>
        <v>0.70671744808828052</v>
      </c>
      <c r="Q56" s="4">
        <f>(K56-MAX(K$12:K56))/MAX(K$12:K56)</f>
        <v>-0.12074995922702514</v>
      </c>
    </row>
    <row r="57" spans="3:17" customFormat="1">
      <c r="C57" s="37" t="s">
        <v>110</v>
      </c>
      <c r="D57" t="s">
        <v>112</v>
      </c>
      <c r="E57" t="s">
        <v>113</v>
      </c>
      <c r="F57" s="3">
        <f t="shared" si="6"/>
        <v>9.1292149479254245</v>
      </c>
      <c r="H57" t="str">
        <f t="shared" si="1"/>
        <v>2010-09-10</v>
      </c>
      <c r="I57" s="4">
        <f t="shared" si="11"/>
        <v>6.747591912401476</v>
      </c>
      <c r="J57" s="4">
        <f t="shared" si="2"/>
        <v>-3.7800000000000056E-2</v>
      </c>
      <c r="K57" s="9">
        <f t="shared" si="7"/>
        <v>10.536850389675951</v>
      </c>
      <c r="L57" s="6">
        <f t="shared" si="3"/>
        <v>10.536850389675951</v>
      </c>
      <c r="M57" s="6">
        <f t="shared" si="9"/>
        <v>0</v>
      </c>
      <c r="N57" s="10">
        <f t="shared" si="8"/>
        <v>1</v>
      </c>
      <c r="O57" s="4">
        <f t="shared" si="5"/>
        <v>2.5000000000000001E-3</v>
      </c>
      <c r="P57" s="4"/>
      <c r="Q57" s="4">
        <f>(K57-MAX(K$12:K57))/MAX(K$12:K57)</f>
        <v>-6.4126256601245629E-2</v>
      </c>
    </row>
    <row r="58" spans="3:17" customFormat="1">
      <c r="C58" s="37" t="s">
        <v>112</v>
      </c>
      <c r="D58" t="s">
        <v>114</v>
      </c>
      <c r="E58" t="s">
        <v>115</v>
      </c>
      <c r="F58" s="3">
        <f t="shared" si="6"/>
        <v>8.7841306228938425</v>
      </c>
      <c r="H58" t="str">
        <f t="shared" si="1"/>
        <v>2010-10-20</v>
      </c>
      <c r="I58" s="4">
        <f t="shared" si="11"/>
        <v>6.4547329381126994</v>
      </c>
      <c r="J58" s="4">
        <f t="shared" si="2"/>
        <v>5.0650000000000084E-2</v>
      </c>
      <c r="K58" s="9">
        <f t="shared" si="7"/>
        <v>10.138557444946199</v>
      </c>
      <c r="L58" s="6">
        <f t="shared" si="3"/>
        <v>5.0692787224730997</v>
      </c>
      <c r="M58" s="6">
        <f t="shared" si="9"/>
        <v>5.0692787224730997</v>
      </c>
      <c r="N58" s="10">
        <f t="shared" si="8"/>
        <v>0.5</v>
      </c>
      <c r="O58" s="4">
        <f t="shared" si="5"/>
        <v>2.5000000000000001E-3</v>
      </c>
      <c r="P58" s="4"/>
      <c r="Q58" s="4">
        <f>(K58-MAX(K$12:K58))/MAX(K$12:K58)</f>
        <v>-9.9502284101718616E-2</v>
      </c>
    </row>
    <row r="59" spans="3:17" customFormat="1">
      <c r="C59" s="37" t="s">
        <v>114</v>
      </c>
      <c r="D59" t="s">
        <v>117</v>
      </c>
      <c r="E59" t="s">
        <v>118</v>
      </c>
      <c r="F59" s="3">
        <f t="shared" si="6"/>
        <v>9.6520027284357539</v>
      </c>
      <c r="H59" t="str">
        <f t="shared" si="1"/>
        <v>2010-11-17</v>
      </c>
      <c r="I59" s="4">
        <f t="shared" si="11"/>
        <v>7.1912605523982336</v>
      </c>
      <c r="J59" s="4">
        <f t="shared" si="2"/>
        <v>8.4100000000000064E-2</v>
      </c>
      <c r="K59" s="9">
        <f t="shared" si="7"/>
        <v>10.652075379532725</v>
      </c>
      <c r="L59" s="6">
        <f t="shared" si="3"/>
        <v>10.652075379532725</v>
      </c>
      <c r="M59" s="6">
        <f t="shared" si="9"/>
        <v>0</v>
      </c>
      <c r="N59" s="10">
        <f t="shared" si="8"/>
        <v>1</v>
      </c>
      <c r="O59" s="4">
        <f t="shared" si="5"/>
        <v>2.5000000000000001E-3</v>
      </c>
      <c r="P59" s="4"/>
      <c r="Q59" s="4">
        <f>(K59-MAX(K$12:K59))/MAX(K$12:K59)</f>
        <v>-5.3892074791470602E-2</v>
      </c>
    </row>
    <row r="60" spans="3:17" customFormat="1">
      <c r="C60" s="37" t="s">
        <v>117</v>
      </c>
      <c r="D60" t="s">
        <v>119</v>
      </c>
      <c r="E60" t="s">
        <v>120</v>
      </c>
      <c r="F60" s="3">
        <f t="shared" si="6"/>
        <v>10.463736157897202</v>
      </c>
      <c r="H60" t="str">
        <f t="shared" si="1"/>
        <v>2010-12-15</v>
      </c>
      <c r="I60" s="4">
        <f t="shared" si="11"/>
        <v>7.8801455648549261</v>
      </c>
      <c r="J60" s="4">
        <f t="shared" si="2"/>
        <v>-5.1499999999999879E-2</v>
      </c>
      <c r="K60" s="9">
        <f t="shared" si="7"/>
        <v>11.547914918951427</v>
      </c>
      <c r="L60" s="6">
        <f t="shared" si="3"/>
        <v>11.547914918951427</v>
      </c>
      <c r="M60" s="6">
        <f t="shared" si="9"/>
        <v>0</v>
      </c>
      <c r="N60" s="10">
        <f t="shared" si="8"/>
        <v>1</v>
      </c>
      <c r="O60" s="4">
        <f t="shared" si="5"/>
        <v>2.5000000000000001E-3</v>
      </c>
      <c r="P60" s="4"/>
      <c r="Q60" s="4">
        <f>(K60-MAX(K$12:K60))/MAX(K$12:K60)</f>
        <v>0</v>
      </c>
    </row>
    <row r="61" spans="3:17" customFormat="1">
      <c r="C61" s="37" t="s">
        <v>119</v>
      </c>
      <c r="D61" t="s">
        <v>122</v>
      </c>
      <c r="E61" t="s">
        <v>123</v>
      </c>
      <c r="F61" s="3">
        <f t="shared" si="6"/>
        <v>9.9248537457654962</v>
      </c>
      <c r="H61" t="str">
        <f t="shared" si="1"/>
        <v>2011-01-13</v>
      </c>
      <c r="I61" s="4">
        <f t="shared" si="11"/>
        <v>7.422818068264899</v>
      </c>
      <c r="J61" s="4">
        <f t="shared" si="2"/>
        <v>-7.8500000000000236E-3</v>
      </c>
      <c r="K61" s="9">
        <f t="shared" si="7"/>
        <v>10.95319730062543</v>
      </c>
      <c r="L61" s="6">
        <f t="shared" si="3"/>
        <v>5.4765986503127149</v>
      </c>
      <c r="M61" s="6">
        <f t="shared" si="9"/>
        <v>5.4765986503127149</v>
      </c>
      <c r="N61" s="10">
        <f t="shared" si="8"/>
        <v>0.5</v>
      </c>
      <c r="O61" s="4">
        <f t="shared" si="5"/>
        <v>2.5000000000000001E-3</v>
      </c>
      <c r="P61" s="4"/>
      <c r="Q61" s="4">
        <f>(K61-MAX(K$12:K61))/MAX(K$12:K61)</f>
        <v>-5.1499999999999928E-2</v>
      </c>
    </row>
    <row r="62" spans="3:17" customFormat="1">
      <c r="C62" s="37" t="s">
        <v>122</v>
      </c>
      <c r="D62" t="s">
        <v>124</v>
      </c>
      <c r="E62" t="s">
        <v>125</v>
      </c>
      <c r="F62" s="3">
        <f t="shared" si="6"/>
        <v>9.7442214075925637</v>
      </c>
      <c r="H62" t="str">
        <f t="shared" si="1"/>
        <v>2011-02-17</v>
      </c>
      <c r="I62" s="4">
        <f t="shared" si="11"/>
        <v>7.269522779422477</v>
      </c>
      <c r="J62" s="4">
        <f t="shared" si="2"/>
        <v>1.2250000000000094E-2</v>
      </c>
      <c r="K62" s="9">
        <f t="shared" si="7"/>
        <v>10.86721470181552</v>
      </c>
      <c r="L62" s="6">
        <f t="shared" si="3"/>
        <v>5.43360735090776</v>
      </c>
      <c r="M62" s="6">
        <f t="shared" si="9"/>
        <v>5.43360735090776</v>
      </c>
      <c r="N62" s="10">
        <f t="shared" si="8"/>
        <v>0.5</v>
      </c>
      <c r="O62" s="4">
        <f t="shared" si="5"/>
        <v>2.5000000000000001E-3</v>
      </c>
      <c r="P62" s="4"/>
      <c r="Q62" s="4">
        <f>(K62-MAX(K$12:K62))/MAX(K$12:K62)</f>
        <v>-5.8945724999999928E-2</v>
      </c>
    </row>
    <row r="63" spans="3:17" customFormat="1">
      <c r="C63" s="37" t="s">
        <v>124</v>
      </c>
      <c r="D63" t="s">
        <v>126</v>
      </c>
      <c r="E63" t="s">
        <v>127</v>
      </c>
      <c r="F63" s="3">
        <f t="shared" si="6"/>
        <v>9.9585942785596</v>
      </c>
      <c r="H63" t="str">
        <f t="shared" si="1"/>
        <v>2011-03-17</v>
      </c>
      <c r="I63" s="4">
        <f t="shared" si="11"/>
        <v>7.4514522805697716</v>
      </c>
      <c r="J63" s="4">
        <f t="shared" si="2"/>
        <v>-3.4099999999999908E-2</v>
      </c>
      <c r="K63" s="9">
        <f t="shared" si="7"/>
        <v>11.00033808191276</v>
      </c>
      <c r="L63" s="6">
        <f t="shared" si="3"/>
        <v>5.5001690409563802</v>
      </c>
      <c r="M63" s="6">
        <f t="shared" si="9"/>
        <v>5.5001690409563802</v>
      </c>
      <c r="N63" s="10">
        <f t="shared" si="8"/>
        <v>0.5</v>
      </c>
      <c r="O63" s="4">
        <f t="shared" si="5"/>
        <v>2.5000000000000001E-3</v>
      </c>
      <c r="P63" s="4"/>
      <c r="Q63" s="4">
        <f>(K63-MAX(K$12:K63))/MAX(K$12:K63)</f>
        <v>-4.7417810131249918E-2</v>
      </c>
    </row>
    <row r="64" spans="3:17" customFormat="1">
      <c r="C64" s="37" t="s">
        <v>126</v>
      </c>
      <c r="D64" t="s">
        <v>128</v>
      </c>
      <c r="E64" t="s">
        <v>129</v>
      </c>
      <c r="F64" s="3">
        <f t="shared" si="6"/>
        <v>9.2545216630654359</v>
      </c>
      <c r="H64" t="str">
        <f t="shared" si="1"/>
        <v>2011-04-18</v>
      </c>
      <c r="I64" s="4">
        <f t="shared" si="11"/>
        <v>6.8539346043334879</v>
      </c>
      <c r="J64" s="4">
        <f t="shared" si="2"/>
        <v>-5.6749999999999967E-2</v>
      </c>
      <c r="K64" s="9">
        <f t="shared" si="7"/>
        <v>10.625226553319536</v>
      </c>
      <c r="L64" s="6">
        <f t="shared" si="3"/>
        <v>5.3126132766597678</v>
      </c>
      <c r="M64" s="6">
        <f t="shared" si="9"/>
        <v>5.3126132766597678</v>
      </c>
      <c r="N64" s="10">
        <f t="shared" si="8"/>
        <v>0.5</v>
      </c>
      <c r="O64" s="4">
        <f t="shared" si="5"/>
        <v>2.5000000000000001E-3</v>
      </c>
      <c r="P64" s="4"/>
      <c r="Q64" s="4">
        <f>(K64-MAX(K$12:K64))/MAX(K$12:K64)</f>
        <v>-7.990086280577427E-2</v>
      </c>
    </row>
    <row r="65" spans="3:17" customFormat="1">
      <c r="C65" s="37" t="s">
        <v>128</v>
      </c>
      <c r="D65" t="s">
        <v>131</v>
      </c>
      <c r="E65" t="s">
        <v>132</v>
      </c>
      <c r="F65" s="3">
        <f t="shared" si="6"/>
        <v>8.180997150149846</v>
      </c>
      <c r="H65" t="str">
        <f t="shared" si="1"/>
        <v>2011-05-17</v>
      </c>
      <c r="I65" s="4">
        <f t="shared" si="11"/>
        <v>5.9428781902308039</v>
      </c>
      <c r="J65" s="4">
        <f t="shared" si="2"/>
        <v>-5.6100000000000039E-2</v>
      </c>
      <c r="K65" s="9">
        <f t="shared" si="7"/>
        <v>10.022244946418652</v>
      </c>
      <c r="L65" s="6">
        <f t="shared" si="3"/>
        <v>5.0111224732093262</v>
      </c>
      <c r="M65" s="6">
        <f t="shared" si="9"/>
        <v>5.0111224732093262</v>
      </c>
      <c r="N65" s="10">
        <f t="shared" si="8"/>
        <v>0.5</v>
      </c>
      <c r="O65" s="4">
        <f t="shared" si="5"/>
        <v>2.5000000000000001E-3</v>
      </c>
      <c r="P65" s="4"/>
      <c r="Q65" s="4">
        <f>(K65-MAX(K$12:K65))/MAX(K$12:K65)</f>
        <v>-0.13211648884154653</v>
      </c>
    </row>
    <row r="66" spans="3:17" customFormat="1">
      <c r="C66" s="37" t="s">
        <v>131</v>
      </c>
      <c r="D66" t="s">
        <v>133</v>
      </c>
      <c r="E66" t="s">
        <v>134</v>
      </c>
      <c r="F66" s="3">
        <f t="shared" si="6"/>
        <v>7.2426367770276583</v>
      </c>
      <c r="H66" t="str">
        <f t="shared" si="1"/>
        <v>2011-06-15</v>
      </c>
      <c r="I66" s="4">
        <f t="shared" si="11"/>
        <v>5.1465300618113305</v>
      </c>
      <c r="J66" s="4">
        <f t="shared" si="2"/>
        <v>5.1800000000000068E-2</v>
      </c>
      <c r="K66" s="9">
        <f t="shared" si="7"/>
        <v>9.4599970049245652</v>
      </c>
      <c r="L66" s="6">
        <f t="shared" si="3"/>
        <v>4.7299985024622826</v>
      </c>
      <c r="M66" s="6">
        <f t="shared" si="9"/>
        <v>4.7299985024622826</v>
      </c>
      <c r="N66" s="10">
        <f t="shared" si="8"/>
        <v>0.5</v>
      </c>
      <c r="O66" s="4">
        <f t="shared" si="5"/>
        <v>2.5000000000000001E-3</v>
      </c>
      <c r="P66" s="4"/>
      <c r="Q66" s="4">
        <f>(K66-MAX(K$12:K66))/MAX(K$12:K66)</f>
        <v>-0.18080475381753586</v>
      </c>
    </row>
    <row r="67" spans="3:17" customFormat="1">
      <c r="C67" s="37" t="s">
        <v>133</v>
      </c>
      <c r="D67" t="s">
        <v>135</v>
      </c>
      <c r="E67" t="s">
        <v>136</v>
      </c>
      <c r="F67" s="3">
        <f t="shared" si="6"/>
        <v>7.9748673551851539</v>
      </c>
      <c r="H67" t="str">
        <f t="shared" si="1"/>
        <v>2011-07-13</v>
      </c>
      <c r="I67" s="4">
        <f t="shared" si="11"/>
        <v>5.7679442510604551</v>
      </c>
      <c r="J67" s="24">
        <f t="shared" si="2"/>
        <v>-2.6949999999999918E-2</v>
      </c>
      <c r="K67" s="9">
        <f t="shared" si="7"/>
        <v>9.9500248497796573</v>
      </c>
      <c r="L67" s="6">
        <f t="shared" si="3"/>
        <v>4.9750124248898286</v>
      </c>
      <c r="M67" s="25">
        <f t="shared" si="9"/>
        <v>4.9750124248898286</v>
      </c>
      <c r="N67" s="10">
        <f t="shared" si="8"/>
        <v>0.5</v>
      </c>
      <c r="O67" s="4">
        <f t="shared" si="5"/>
        <v>2.5000000000000001E-3</v>
      </c>
      <c r="P67" s="24"/>
      <c r="Q67" s="4">
        <f>(K67-MAX(K$12:K67))/MAX(K$12:K67)</f>
        <v>-0.13837044006528423</v>
      </c>
    </row>
    <row r="68" spans="3:17" customFormat="1">
      <c r="C68" s="37" t="s">
        <v>135</v>
      </c>
      <c r="D68" t="s">
        <v>138</v>
      </c>
      <c r="E68" t="s">
        <v>139</v>
      </c>
      <c r="F68" s="3">
        <f t="shared" si="6"/>
        <v>7.5250848363527112</v>
      </c>
      <c r="H68" t="str">
        <f t="shared" si="1"/>
        <v>2011-08-10</v>
      </c>
      <c r="I68" s="4">
        <f t="shared" si="11"/>
        <v>5.3862321953006456</v>
      </c>
      <c r="J68" s="22">
        <f t="shared" si="2"/>
        <v>7.9449999999999799E-2</v>
      </c>
      <c r="K68" s="9">
        <f t="shared" si="7"/>
        <v>9.6818716800780962</v>
      </c>
      <c r="L68" s="6">
        <f t="shared" si="3"/>
        <v>4.8409358400390481</v>
      </c>
      <c r="M68" s="23">
        <f t="shared" si="9"/>
        <v>4.8409358400390481</v>
      </c>
      <c r="N68" s="10">
        <f t="shared" si="8"/>
        <v>0.5</v>
      </c>
      <c r="O68" s="4">
        <f t="shared" si="5"/>
        <v>2.5000000000000001E-3</v>
      </c>
      <c r="P68" s="22">
        <f t="shared" ref="P68" si="13">K68/K56-1</f>
        <v>-2.1967301882507284E-2</v>
      </c>
      <c r="Q68" s="4">
        <f>(K68-MAX(K$12:K68))/MAX(K$12:K68)</f>
        <v>-0.16159135670552477</v>
      </c>
    </row>
    <row r="69" spans="3:17" customFormat="1">
      <c r="C69" s="37" t="s">
        <v>138</v>
      </c>
      <c r="D69" t="s">
        <v>140</v>
      </c>
      <c r="E69" t="s">
        <v>141</v>
      </c>
      <c r="F69" s="3">
        <f t="shared" si="6"/>
        <v>8.702008104758276</v>
      </c>
      <c r="H69" t="str">
        <f t="shared" si="1"/>
        <v>2011-09-07</v>
      </c>
      <c r="I69" s="4">
        <f t="shared" si="11"/>
        <v>6.3850389106456671</v>
      </c>
      <c r="J69" s="4">
        <f t="shared" si="2"/>
        <v>-0.10960000000000003</v>
      </c>
      <c r="K69" s="9">
        <f t="shared" si="7"/>
        <v>10.4510963850603</v>
      </c>
      <c r="L69" s="6">
        <f t="shared" si="3"/>
        <v>10.4510963850603</v>
      </c>
      <c r="M69" s="6">
        <f t="shared" si="9"/>
        <v>0</v>
      </c>
      <c r="N69" s="10">
        <f t="shared" si="8"/>
        <v>1</v>
      </c>
      <c r="O69" s="4">
        <f t="shared" si="5"/>
        <v>2.5000000000000001E-3</v>
      </c>
      <c r="P69" s="4"/>
      <c r="Q69" s="4">
        <f>(K69-MAX(K$12:K69))/MAX(K$12:K69)</f>
        <v>-9.4979789995778802E-2</v>
      </c>
    </row>
    <row r="70" spans="3:17" customFormat="1">
      <c r="C70" s="37" t="s">
        <v>140</v>
      </c>
      <c r="D70" t="s">
        <v>142</v>
      </c>
      <c r="E70" t="s">
        <v>143</v>
      </c>
      <c r="F70" s="3">
        <f t="shared" si="6"/>
        <v>7.7482680164767688</v>
      </c>
      <c r="H70" t="str">
        <f t="shared" si="1"/>
        <v>2011-10-13</v>
      </c>
      <c r="I70" s="4">
        <f t="shared" si="11"/>
        <v>4.4156141047923754</v>
      </c>
      <c r="J70" s="4">
        <f t="shared" si="2"/>
        <v>4.5649999999999746E-2</v>
      </c>
      <c r="K70" s="9">
        <f t="shared" si="7"/>
        <v>9.3056562212576903</v>
      </c>
      <c r="L70" s="6">
        <f t="shared" si="3"/>
        <v>4.6528281106288452</v>
      </c>
      <c r="M70" s="6">
        <f t="shared" si="9"/>
        <v>4.6528281106288452</v>
      </c>
      <c r="N70" s="10">
        <f t="shared" si="8"/>
        <v>0.5</v>
      </c>
      <c r="O70" s="4">
        <f t="shared" si="5"/>
        <v>2.5000000000000001E-3</v>
      </c>
      <c r="P70" s="4"/>
      <c r="Q70" s="4">
        <f>(K70-MAX(K$12:K70))/MAX(K$12:K70)</f>
        <v>-0.19417000501224149</v>
      </c>
    </row>
    <row r="71" spans="3:17" customFormat="1">
      <c r="C71" s="37" t="s">
        <v>142</v>
      </c>
      <c r="D71" t="s">
        <v>145</v>
      </c>
      <c r="E71" t="s">
        <v>146</v>
      </c>
      <c r="F71" s="3">
        <f t="shared" si="6"/>
        <v>8.4363142163399054</v>
      </c>
      <c r="H71" t="str">
        <f t="shared" si="1"/>
        <v>2011-11-10</v>
      </c>
      <c r="I71" s="4">
        <f t="shared" si="11"/>
        <v>3.7240190973385179</v>
      </c>
      <c r="J71" s="4">
        <f t="shared" si="2"/>
        <v>-3.5050000000000026E-2</v>
      </c>
      <c r="K71" s="9">
        <f t="shared" si="7"/>
        <v>9.7304594277581025</v>
      </c>
      <c r="L71" s="6">
        <f t="shared" si="3"/>
        <v>4.8652297138790512</v>
      </c>
      <c r="M71" s="6">
        <f t="shared" si="9"/>
        <v>4.8652297138790512</v>
      </c>
      <c r="N71" s="10">
        <f t="shared" si="8"/>
        <v>0.5</v>
      </c>
      <c r="O71" s="4">
        <f t="shared" si="5"/>
        <v>2.5000000000000001E-3</v>
      </c>
      <c r="P71" s="4"/>
      <c r="Q71" s="4">
        <f>(K71-MAX(K$12:K71))/MAX(K$12:K71)</f>
        <v>-0.15738386574105045</v>
      </c>
    </row>
    <row r="72" spans="3:17" customFormat="1">
      <c r="C72" s="37" t="s">
        <v>145</v>
      </c>
      <c r="D72" t="s">
        <v>148</v>
      </c>
      <c r="E72" t="s">
        <v>149</v>
      </c>
      <c r="F72" s="3">
        <f t="shared" si="6"/>
        <v>7.8238378042336283</v>
      </c>
      <c r="H72" t="str">
        <f t="shared" si="1"/>
        <v>2011-12-08</v>
      </c>
      <c r="I72" s="4">
        <f t="shared" si="11"/>
        <v>2.8285898023872593</v>
      </c>
      <c r="J72" s="4">
        <f t="shared" si="2"/>
        <v>-8.604999999999996E-2</v>
      </c>
      <c r="K72" s="9">
        <f t="shared" si="7"/>
        <v>9.3894068248151807</v>
      </c>
      <c r="L72" s="6">
        <f t="shared" si="3"/>
        <v>4.6947034124075904</v>
      </c>
      <c r="M72" s="6">
        <f t="shared" si="9"/>
        <v>4.6947034124075904</v>
      </c>
      <c r="N72" s="10">
        <f t="shared" si="8"/>
        <v>0.5</v>
      </c>
      <c r="O72" s="4">
        <f t="shared" si="5"/>
        <v>2.5000000000000001E-3</v>
      </c>
      <c r="P72" s="4"/>
      <c r="Q72" s="4">
        <f>(K72-MAX(K$12:K72))/MAX(K$12:K72)</f>
        <v>-0.18691756124682665</v>
      </c>
    </row>
    <row r="73" spans="3:17" customFormat="1">
      <c r="C73" s="37" t="s">
        <v>148</v>
      </c>
      <c r="D73" t="s">
        <v>151</v>
      </c>
      <c r="E73" t="s">
        <v>152</v>
      </c>
      <c r="F73" s="3">
        <f t="shared" si="6"/>
        <v>6.4577957236144368</v>
      </c>
      <c r="H73" t="str">
        <f t="shared" si="1"/>
        <v>2012-01-09</v>
      </c>
      <c r="I73" s="4">
        <f t="shared" si="11"/>
        <v>1.7254144225014612</v>
      </c>
      <c r="J73" s="4">
        <f t="shared" si="2"/>
        <v>5.2100000000000035E-2</v>
      </c>
      <c r="K73" s="9">
        <f t="shared" si="7"/>
        <v>8.581448367539835</v>
      </c>
      <c r="L73" s="6">
        <f t="shared" si="3"/>
        <v>8.581448367539835</v>
      </c>
      <c r="M73" s="6">
        <f t="shared" si="9"/>
        <v>0</v>
      </c>
      <c r="N73" s="10">
        <f t="shared" si="8"/>
        <v>1</v>
      </c>
      <c r="O73" s="4">
        <f t="shared" si="5"/>
        <v>2.5000000000000001E-3</v>
      </c>
      <c r="P73" s="4"/>
      <c r="Q73" s="4">
        <f>(K73-MAX(K$12:K73))/MAX(K$12:K73)</f>
        <v>-0.25688330510153717</v>
      </c>
    </row>
    <row r="74" spans="3:17" customFormat="1">
      <c r="C74" s="37" t="s">
        <v>151</v>
      </c>
      <c r="D74" t="s">
        <v>153</v>
      </c>
      <c r="E74" t="s">
        <v>154</v>
      </c>
      <c r="F74" s="3">
        <f t="shared" si="6"/>
        <v>6.7942468808147494</v>
      </c>
      <c r="H74" t="str">
        <f t="shared" si="1"/>
        <v>2012-02-13</v>
      </c>
      <c r="I74" s="4">
        <f t="shared" si="11"/>
        <v>1.312612721924177</v>
      </c>
      <c r="J74" s="11">
        <f t="shared" si="2"/>
        <v>0.13680000000000003</v>
      </c>
      <c r="K74" s="9">
        <f t="shared" si="7"/>
        <v>9.0285418274886613</v>
      </c>
      <c r="L74" s="6">
        <f t="shared" si="3"/>
        <v>9.0285418274886613</v>
      </c>
      <c r="M74" s="21">
        <f t="shared" si="9"/>
        <v>0</v>
      </c>
      <c r="N74" s="10">
        <f t="shared" si="8"/>
        <v>1</v>
      </c>
      <c r="O74" s="4">
        <f t="shared" si="5"/>
        <v>2.5000000000000001E-3</v>
      </c>
      <c r="P74" s="11"/>
      <c r="Q74" s="4">
        <f>(K74-MAX(K$12:K74))/MAX(K$12:K74)</f>
        <v>-0.21816692529732717</v>
      </c>
    </row>
    <row r="75" spans="3:17" customFormat="1">
      <c r="C75" s="37" t="s">
        <v>153</v>
      </c>
      <c r="D75" t="s">
        <v>155</v>
      </c>
      <c r="E75" t="s">
        <v>156</v>
      </c>
      <c r="F75" s="3">
        <f t="shared" si="6"/>
        <v>7.7236998541102073</v>
      </c>
      <c r="H75" t="str">
        <f t="shared" si="1"/>
        <v>2012-03-12</v>
      </c>
      <c r="I75" s="4">
        <f t="shared" si="11"/>
        <v>1.2599313524313631</v>
      </c>
      <c r="J75" s="4">
        <f t="shared" si="2"/>
        <v>-0.126</v>
      </c>
      <c r="K75" s="9">
        <f t="shared" si="7"/>
        <v>10.263646349489111</v>
      </c>
      <c r="L75" s="6">
        <f t="shared" si="3"/>
        <v>10.263646349489111</v>
      </c>
      <c r="M75" s="6">
        <f t="shared" si="9"/>
        <v>0</v>
      </c>
      <c r="N75" s="10">
        <f t="shared" si="8"/>
        <v>1</v>
      </c>
      <c r="O75" s="4">
        <f t="shared" si="5"/>
        <v>2.5000000000000001E-3</v>
      </c>
      <c r="P75" s="4"/>
      <c r="Q75" s="4">
        <f>(K75-MAX(K$12:K75))/MAX(K$12:K75)</f>
        <v>-0.11121216067800146</v>
      </c>
    </row>
    <row r="76" spans="3:17" customFormat="1">
      <c r="C76" s="37" t="s">
        <v>155</v>
      </c>
      <c r="D76" t="s">
        <v>157</v>
      </c>
      <c r="E76" t="s">
        <v>158</v>
      </c>
      <c r="F76" s="3">
        <f t="shared" si="6"/>
        <v>6.7505136724923211</v>
      </c>
      <c r="H76" t="str">
        <f t="shared" si="1"/>
        <v>2012-04-12</v>
      </c>
      <c r="I76" s="4">
        <f t="shared" si="11"/>
        <v>0.88597345748592726</v>
      </c>
      <c r="J76" s="4">
        <f t="shared" si="2"/>
        <v>-6.6300000000000026E-2</v>
      </c>
      <c r="K76" s="9">
        <f t="shared" si="7"/>
        <v>8.970426909453483</v>
      </c>
      <c r="L76" s="6">
        <f t="shared" si="3"/>
        <v>8.970426909453483</v>
      </c>
      <c r="M76" s="6">
        <f t="shared" si="9"/>
        <v>0</v>
      </c>
      <c r="N76" s="10">
        <f t="shared" si="8"/>
        <v>1</v>
      </c>
      <c r="O76" s="4">
        <f t="shared" si="5"/>
        <v>2.5000000000000001E-3</v>
      </c>
      <c r="P76" s="4"/>
      <c r="Q76" s="4">
        <f>(K76-MAX(K$12:K76))/MAX(K$12:K76)</f>
        <v>-0.22319942843257329</v>
      </c>
    </row>
    <row r="77" spans="3:17" customFormat="1">
      <c r="C77" s="37" t="s">
        <v>157</v>
      </c>
      <c r="D77" t="s">
        <v>159</v>
      </c>
      <c r="E77" t="s">
        <v>160</v>
      </c>
      <c r="F77" s="3">
        <f t="shared" si="6"/>
        <v>6.3029546160060796</v>
      </c>
      <c r="H77" t="str">
        <f t="shared" ref="H77:H120" si="14">C77</f>
        <v>2012-05-14</v>
      </c>
      <c r="I77" s="4">
        <f t="shared" si="11"/>
        <v>0.64757991883852006</v>
      </c>
      <c r="J77" s="4">
        <f t="shared" ref="J77:J140" si="15">K78/K77-1</f>
        <v>3.0399999999999983E-2</v>
      </c>
      <c r="K77" s="9">
        <f t="shared" si="7"/>
        <v>8.3756876053567169</v>
      </c>
      <c r="L77" s="6">
        <f t="shared" ref="L77:L140" si="16">K77*N77</f>
        <v>8.3756876053567169</v>
      </c>
      <c r="M77" s="6">
        <f t="shared" si="9"/>
        <v>0</v>
      </c>
      <c r="N77" s="10">
        <f t="shared" si="8"/>
        <v>1</v>
      </c>
      <c r="O77" s="4">
        <f t="shared" ref="O77:O140" si="17">O$1/12</f>
        <v>2.5000000000000001E-3</v>
      </c>
      <c r="P77" s="4"/>
      <c r="Q77" s="4">
        <f>(K77-MAX(K$12:K77))/MAX(K$12:K77)</f>
        <v>-0.27470130632749368</v>
      </c>
    </row>
    <row r="78" spans="3:17" customFormat="1">
      <c r="C78" s="37" t="s">
        <v>159</v>
      </c>
      <c r="D78" t="s">
        <v>162</v>
      </c>
      <c r="E78" t="s">
        <v>163</v>
      </c>
      <c r="F78" s="3">
        <f t="shared" ref="F78:F121" si="18">F77*(1+E77)</f>
        <v>6.4945644363326647</v>
      </c>
      <c r="H78" t="str">
        <f t="shared" si="14"/>
        <v>2012-06-11</v>
      </c>
      <c r="I78" s="4">
        <f t="shared" si="11"/>
        <v>0.66896293959895914</v>
      </c>
      <c r="J78" s="4">
        <f t="shared" si="15"/>
        <v>2.4999999999999467E-3</v>
      </c>
      <c r="K78" s="9">
        <f t="shared" ref="K78:K141" si="19">L77*(1+E77)+M77*(1+O77)</f>
        <v>8.6303085085595601</v>
      </c>
      <c r="L78" s="6">
        <f t="shared" si="16"/>
        <v>8.6303085085595601</v>
      </c>
      <c r="M78" s="6">
        <f t="shared" si="9"/>
        <v>0</v>
      </c>
      <c r="N78" s="10">
        <f t="shared" si="8"/>
        <v>1</v>
      </c>
      <c r="O78" s="4">
        <f t="shared" si="17"/>
        <v>2.5000000000000001E-3</v>
      </c>
      <c r="P78" s="4"/>
      <c r="Q78" s="4">
        <f>(K78-MAX(K$12:K78))/MAX(K$12:K78)</f>
        <v>-0.2526522260398496</v>
      </c>
    </row>
    <row r="79" spans="3:17" customFormat="1">
      <c r="C79" s="37" t="s">
        <v>162</v>
      </c>
      <c r="D79" t="s">
        <v>166</v>
      </c>
      <c r="E79" t="s">
        <v>167</v>
      </c>
      <c r="F79" s="3">
        <f t="shared" si="18"/>
        <v>6.5108008474234964</v>
      </c>
      <c r="H79" t="str">
        <f t="shared" si="14"/>
        <v>2012-07-10</v>
      </c>
      <c r="I79" s="4">
        <f t="shared" si="11"/>
        <v>0.67313534694795663</v>
      </c>
      <c r="J79" s="4">
        <f t="shared" si="15"/>
        <v>-4.4799999999999951E-2</v>
      </c>
      <c r="K79" s="9">
        <f t="shared" si="19"/>
        <v>8.6518842798309592</v>
      </c>
      <c r="L79" s="6">
        <f t="shared" si="16"/>
        <v>8.6518842798309592</v>
      </c>
      <c r="M79" s="6">
        <f t="shared" si="9"/>
        <v>0</v>
      </c>
      <c r="N79" s="10">
        <f t="shared" si="8"/>
        <v>1</v>
      </c>
      <c r="O79" s="4">
        <f t="shared" si="17"/>
        <v>2.5000000000000001E-3</v>
      </c>
      <c r="P79" s="4"/>
      <c r="Q79" s="4">
        <f>(K79-MAX(K$12:K79))/MAX(K$12:K79)</f>
        <v>-0.25078385660494917</v>
      </c>
    </row>
    <row r="80" spans="3:17" customFormat="1">
      <c r="C80" s="37" t="s">
        <v>166</v>
      </c>
      <c r="D80" t="s">
        <v>168</v>
      </c>
      <c r="E80" t="s">
        <v>169</v>
      </c>
      <c r="F80" s="3">
        <f t="shared" si="18"/>
        <v>6.2191169694589243</v>
      </c>
      <c r="H80" t="str">
        <f t="shared" si="14"/>
        <v>2012-08-07</v>
      </c>
      <c r="I80" s="4">
        <f t="shared" si="11"/>
        <v>0.22026333007916987</v>
      </c>
      <c r="J80" s="22">
        <f t="shared" si="15"/>
        <v>7.0899999999999963E-2</v>
      </c>
      <c r="K80" s="9">
        <f t="shared" si="19"/>
        <v>8.264279864094533</v>
      </c>
      <c r="L80" s="6">
        <f t="shared" si="16"/>
        <v>8.264279864094533</v>
      </c>
      <c r="M80" s="23">
        <f t="shared" si="9"/>
        <v>0</v>
      </c>
      <c r="N80" s="10">
        <f t="shared" si="8"/>
        <v>1</v>
      </c>
      <c r="O80" s="4">
        <f t="shared" si="17"/>
        <v>2.5000000000000001E-3</v>
      </c>
      <c r="P80" s="22">
        <f t="shared" ref="P80" si="20">K80/K68-1</f>
        <v>-0.14641712499665438</v>
      </c>
      <c r="Q80" s="4">
        <f>(K80-MAX(K$12:K80))/MAX(K$12:K80)</f>
        <v>-0.2843487398290474</v>
      </c>
    </row>
    <row r="81" spans="3:17" customFormat="1">
      <c r="C81" s="37" t="s">
        <v>168</v>
      </c>
      <c r="D81" t="s">
        <v>170</v>
      </c>
      <c r="E81" t="s">
        <v>171</v>
      </c>
      <c r="F81" s="3">
        <f t="shared" si="18"/>
        <v>6.6600523625935617</v>
      </c>
      <c r="H81" t="str">
        <f t="shared" si="14"/>
        <v>2012-09-04</v>
      </c>
      <c r="I81" s="4">
        <f t="shared" si="11"/>
        <v>0.19438808169434485</v>
      </c>
      <c r="J81" s="4">
        <f t="shared" si="15"/>
        <v>1.6000000000000014E-2</v>
      </c>
      <c r="K81" s="9">
        <f t="shared" si="19"/>
        <v>8.8502173064588359</v>
      </c>
      <c r="L81" s="6">
        <f t="shared" si="16"/>
        <v>8.8502173064588359</v>
      </c>
      <c r="M81" s="6">
        <f t="shared" si="9"/>
        <v>0</v>
      </c>
      <c r="N81" s="10">
        <f t="shared" ref="N81:N120" si="21">IF(I81&gt;I$1,J$1,IF(AND(I81&gt;I$2,MAX(F78:F80)/F81&gt;1),IF(Q81&lt;I$3,1,0.5),1))</f>
        <v>1</v>
      </c>
      <c r="O81" s="4">
        <f t="shared" si="17"/>
        <v>2.5000000000000001E-3</v>
      </c>
      <c r="P81" s="4"/>
      <c r="Q81" s="4">
        <f>(K81-MAX(K$12:K81))/MAX(K$12:K81)</f>
        <v>-0.23360906548292681</v>
      </c>
    </row>
    <row r="82" spans="3:17" customFormat="1">
      <c r="C82" s="37" t="s">
        <v>170</v>
      </c>
      <c r="D82" t="s">
        <v>172</v>
      </c>
      <c r="E82" t="s">
        <v>173</v>
      </c>
      <c r="F82" s="3">
        <f t="shared" si="18"/>
        <v>6.7666132003950592</v>
      </c>
      <c r="H82" t="str">
        <f t="shared" si="14"/>
        <v>2012-10-09</v>
      </c>
      <c r="I82" s="4">
        <f t="shared" si="11"/>
        <v>8.8034399999999957E-2</v>
      </c>
      <c r="J82" s="4">
        <f t="shared" si="15"/>
        <v>-4.6300000000000008E-2</v>
      </c>
      <c r="K82" s="9">
        <f t="shared" si="19"/>
        <v>8.9918207833621775</v>
      </c>
      <c r="L82" s="6">
        <f t="shared" si="16"/>
        <v>8.9918207833621775</v>
      </c>
      <c r="M82" s="6">
        <f t="shared" si="9"/>
        <v>0</v>
      </c>
      <c r="N82" s="10">
        <f t="shared" si="21"/>
        <v>1</v>
      </c>
      <c r="O82" s="4">
        <f t="shared" si="17"/>
        <v>2.5000000000000001E-3</v>
      </c>
      <c r="P82" s="4"/>
      <c r="Q82" s="4">
        <f>(K82-MAX(K$12:K82))/MAX(K$12:K82)</f>
        <v>-0.22134681053065364</v>
      </c>
    </row>
    <row r="83" spans="3:17" customFormat="1">
      <c r="C83" s="37" t="s">
        <v>172</v>
      </c>
      <c r="D83" t="s">
        <v>175</v>
      </c>
      <c r="E83" t="s">
        <v>176</v>
      </c>
      <c r="F83" s="3">
        <f t="shared" si="18"/>
        <v>6.4533190092167683</v>
      </c>
      <c r="H83" t="str">
        <f t="shared" si="14"/>
        <v>2012-11-06</v>
      </c>
      <c r="I83" s="4">
        <f t="shared" si="11"/>
        <v>3.7658407280000139E-2</v>
      </c>
      <c r="J83" s="4">
        <f t="shared" si="15"/>
        <v>-9.8099999999999965E-2</v>
      </c>
      <c r="K83" s="9">
        <f t="shared" si="19"/>
        <v>8.5754994810925087</v>
      </c>
      <c r="L83" s="6">
        <f t="shared" si="16"/>
        <v>8.5754994810925087</v>
      </c>
      <c r="M83" s="6">
        <f t="shared" si="9"/>
        <v>0</v>
      </c>
      <c r="N83" s="10">
        <f t="shared" si="21"/>
        <v>1</v>
      </c>
      <c r="O83" s="4">
        <f t="shared" si="17"/>
        <v>2.5000000000000001E-3</v>
      </c>
      <c r="P83" s="4"/>
      <c r="Q83" s="4">
        <f>(K83-MAX(K$12:K83))/MAX(K$12:K83)</f>
        <v>-0.25739845320308435</v>
      </c>
    </row>
    <row r="84" spans="3:17" customFormat="1">
      <c r="C84" s="37" t="s">
        <v>175</v>
      </c>
      <c r="D84" t="s">
        <v>177</v>
      </c>
      <c r="E84" t="s">
        <v>178</v>
      </c>
      <c r="F84" s="3">
        <f t="shared" si="18"/>
        <v>5.8202484144126032</v>
      </c>
      <c r="H84" t="str">
        <f t="shared" si="14"/>
        <v>2012-12-04</v>
      </c>
      <c r="I84" s="4">
        <f t="shared" si="11"/>
        <v>0</v>
      </c>
      <c r="J84" s="4">
        <f t="shared" si="15"/>
        <v>0.25419999999999998</v>
      </c>
      <c r="K84" s="9">
        <f t="shared" si="19"/>
        <v>7.7342429819973342</v>
      </c>
      <c r="L84" s="6">
        <f t="shared" si="16"/>
        <v>7.7342429819973342</v>
      </c>
      <c r="M84" s="6">
        <f t="shared" si="9"/>
        <v>0</v>
      </c>
      <c r="N84" s="10">
        <f t="shared" si="21"/>
        <v>1</v>
      </c>
      <c r="O84" s="4">
        <f t="shared" si="17"/>
        <v>2.5000000000000001E-3</v>
      </c>
      <c r="P84" s="4"/>
      <c r="Q84" s="4">
        <f>(K84-MAX(K$12:K84))/MAX(K$12:K84)</f>
        <v>-0.33024766494386171</v>
      </c>
    </row>
    <row r="85" spans="3:17" customFormat="1">
      <c r="C85" s="37" t="s">
        <v>177</v>
      </c>
      <c r="D85" t="s">
        <v>180</v>
      </c>
      <c r="E85" t="s">
        <v>181</v>
      </c>
      <c r="F85" s="3">
        <f t="shared" si="18"/>
        <v>7.299755561356287</v>
      </c>
      <c r="H85" t="str">
        <f t="shared" si="14"/>
        <v>2013-01-04</v>
      </c>
      <c r="I85" s="4">
        <f t="shared" si="11"/>
        <v>0.25419999999999998</v>
      </c>
      <c r="J85" s="4">
        <f t="shared" si="15"/>
        <v>-1.0199999999999987E-2</v>
      </c>
      <c r="K85" s="9">
        <f t="shared" si="19"/>
        <v>9.7002875480210555</v>
      </c>
      <c r="L85" s="6">
        <f t="shared" si="16"/>
        <v>9.7002875480210555</v>
      </c>
      <c r="M85" s="6">
        <f t="shared" si="9"/>
        <v>0</v>
      </c>
      <c r="N85" s="10">
        <f t="shared" si="21"/>
        <v>1</v>
      </c>
      <c r="O85" s="4">
        <f t="shared" si="17"/>
        <v>2.5000000000000001E-3</v>
      </c>
      <c r="P85" s="4"/>
      <c r="Q85" s="4">
        <f>(K85-MAX(K$12:K85))/MAX(K$12:K85)</f>
        <v>-0.15999662137259146</v>
      </c>
    </row>
    <row r="86" spans="3:17" customFormat="1">
      <c r="C86" s="37" t="s">
        <v>180</v>
      </c>
      <c r="D86" t="s">
        <v>183</v>
      </c>
      <c r="E86" t="s">
        <v>165</v>
      </c>
      <c r="F86" s="3">
        <f t="shared" si="18"/>
        <v>7.2252980546304526</v>
      </c>
      <c r="H86" t="str">
        <f t="shared" si="14"/>
        <v>2013-02-01</v>
      </c>
      <c r="I86" s="4">
        <f t="shared" si="11"/>
        <v>0.24140716000000007</v>
      </c>
      <c r="J86" s="4">
        <f t="shared" si="15"/>
        <v>6.1800000000000077E-2</v>
      </c>
      <c r="K86" s="9">
        <f t="shared" si="19"/>
        <v>9.6013446150312411</v>
      </c>
      <c r="L86" s="6">
        <f t="shared" si="16"/>
        <v>9.6013446150312411</v>
      </c>
      <c r="M86" s="6">
        <f t="shared" si="9"/>
        <v>0</v>
      </c>
      <c r="N86" s="10">
        <f t="shared" si="21"/>
        <v>1</v>
      </c>
      <c r="O86" s="4">
        <f t="shared" si="17"/>
        <v>2.5000000000000001E-3</v>
      </c>
      <c r="P86" s="4"/>
      <c r="Q86" s="4">
        <f>(K86-MAX(K$12:K86))/MAX(K$12:K86)</f>
        <v>-0.16856465583459102</v>
      </c>
    </row>
    <row r="87" spans="3:17" customFormat="1">
      <c r="C87" s="37" t="s">
        <v>183</v>
      </c>
      <c r="D87" t="s">
        <v>184</v>
      </c>
      <c r="E87" t="s">
        <v>185</v>
      </c>
      <c r="F87" s="3">
        <f t="shared" si="18"/>
        <v>7.6718214744066149</v>
      </c>
      <c r="H87" t="str">
        <f t="shared" si="14"/>
        <v>2013-03-08</v>
      </c>
      <c r="I87" s="4">
        <f t="shared" si="11"/>
        <v>0.3181261224880001</v>
      </c>
      <c r="J87" s="4">
        <f t="shared" si="15"/>
        <v>-0.13059999999999994</v>
      </c>
      <c r="K87" s="9">
        <f t="shared" si="19"/>
        <v>10.194707712240172</v>
      </c>
      <c r="L87" s="6">
        <f t="shared" si="16"/>
        <v>10.194707712240172</v>
      </c>
      <c r="M87" s="6">
        <f t="shared" si="9"/>
        <v>0</v>
      </c>
      <c r="N87" s="10">
        <f t="shared" si="21"/>
        <v>1</v>
      </c>
      <c r="O87" s="4">
        <f t="shared" si="17"/>
        <v>2.5000000000000001E-3</v>
      </c>
      <c r="P87" s="4"/>
      <c r="Q87" s="4">
        <f>(K87-MAX(K$12:K87))/MAX(K$12:K87)</f>
        <v>-0.11718195156516872</v>
      </c>
    </row>
    <row r="88" spans="3:17" customFormat="1">
      <c r="C88" s="37" t="s">
        <v>184</v>
      </c>
      <c r="D88" t="s">
        <v>186</v>
      </c>
      <c r="E88" t="s">
        <v>187</v>
      </c>
      <c r="F88" s="3">
        <f t="shared" si="18"/>
        <v>6.6698815898491102</v>
      </c>
      <c r="H88" t="str">
        <f t="shared" si="14"/>
        <v>2013-04-09</v>
      </c>
      <c r="I88" s="4">
        <f t="shared" si="11"/>
        <v>0.1459788508910671</v>
      </c>
      <c r="J88" s="4">
        <f t="shared" si="15"/>
        <v>7.9199999999999937E-2</v>
      </c>
      <c r="K88" s="9">
        <f t="shared" si="19"/>
        <v>8.8632788850216055</v>
      </c>
      <c r="L88" s="6">
        <f t="shared" si="16"/>
        <v>8.8632788850216055</v>
      </c>
      <c r="M88" s="6">
        <f t="shared" si="9"/>
        <v>0</v>
      </c>
      <c r="N88" s="10">
        <f t="shared" si="21"/>
        <v>1</v>
      </c>
      <c r="O88" s="4">
        <f t="shared" si="17"/>
        <v>2.5000000000000001E-3</v>
      </c>
      <c r="P88" s="4"/>
      <c r="Q88" s="4">
        <f>(K88-MAX(K$12:K88))/MAX(K$12:K88)</f>
        <v>-0.23247798869075767</v>
      </c>
    </row>
    <row r="89" spans="3:17" customFormat="1">
      <c r="C89" s="37" t="s">
        <v>186</v>
      </c>
      <c r="D89" t="s">
        <v>188</v>
      </c>
      <c r="E89" t="s">
        <v>189</v>
      </c>
      <c r="F89" s="3">
        <f t="shared" si="18"/>
        <v>7.1981362117651591</v>
      </c>
      <c r="H89" t="str">
        <f t="shared" si="14"/>
        <v>2013-05-10</v>
      </c>
      <c r="I89" s="4">
        <f t="shared" si="11"/>
        <v>0.23674037588163954</v>
      </c>
      <c r="J89" s="4">
        <f t="shared" si="15"/>
        <v>1.0499999999999954E-2</v>
      </c>
      <c r="K89" s="9">
        <f t="shared" si="19"/>
        <v>9.5652505727153159</v>
      </c>
      <c r="L89" s="6">
        <f t="shared" si="16"/>
        <v>9.5652505727153159</v>
      </c>
      <c r="M89" s="6">
        <f t="shared" si="9"/>
        <v>0</v>
      </c>
      <c r="N89" s="10">
        <f t="shared" si="21"/>
        <v>1</v>
      </c>
      <c r="O89" s="4">
        <f t="shared" si="17"/>
        <v>2.5000000000000001E-3</v>
      </c>
      <c r="P89" s="4"/>
      <c r="Q89" s="4">
        <f>(K89-MAX(K$12:K89))/MAX(K$12:K89)</f>
        <v>-0.17169024539506578</v>
      </c>
    </row>
    <row r="90" spans="3:17" customFormat="1">
      <c r="C90" s="37" t="s">
        <v>188</v>
      </c>
      <c r="D90" t="s">
        <v>190</v>
      </c>
      <c r="E90" t="s">
        <v>191</v>
      </c>
      <c r="F90" s="3">
        <f t="shared" si="18"/>
        <v>7.2737166419886927</v>
      </c>
      <c r="H90" t="str">
        <f t="shared" si="14"/>
        <v>2013-06-07</v>
      </c>
      <c r="I90" s="4">
        <f t="shared" si="11"/>
        <v>0.24972614982839669</v>
      </c>
      <c r="J90" s="4">
        <f t="shared" si="15"/>
        <v>-2.2400000000000087E-2</v>
      </c>
      <c r="K90" s="9">
        <f t="shared" si="19"/>
        <v>9.6656857037288262</v>
      </c>
      <c r="L90" s="6">
        <f t="shared" si="16"/>
        <v>9.6656857037288262</v>
      </c>
      <c r="M90" s="6">
        <f t="shared" si="9"/>
        <v>0</v>
      </c>
      <c r="N90" s="10">
        <f t="shared" si="21"/>
        <v>1</v>
      </c>
      <c r="O90" s="4">
        <f t="shared" si="17"/>
        <v>2.5000000000000001E-3</v>
      </c>
      <c r="P90" s="4"/>
      <c r="Q90" s="4">
        <f>(K90-MAX(K$12:K90))/MAX(K$12:K90)</f>
        <v>-0.16299299297171399</v>
      </c>
    </row>
    <row r="91" spans="3:17" customFormat="1">
      <c r="C91" s="37" t="s">
        <v>190</v>
      </c>
      <c r="D91" t="s">
        <v>192</v>
      </c>
      <c r="E91" t="s">
        <v>193</v>
      </c>
      <c r="F91" s="3">
        <f t="shared" si="18"/>
        <v>7.1107853892081465</v>
      </c>
      <c r="H91" t="str">
        <f t="shared" si="14"/>
        <v>2013-07-10</v>
      </c>
      <c r="I91" s="4">
        <f t="shared" si="11"/>
        <v>0.22173228407224066</v>
      </c>
      <c r="J91" s="4">
        <f t="shared" si="15"/>
        <v>0.1581999999999999</v>
      </c>
      <c r="K91" s="9">
        <f t="shared" si="19"/>
        <v>9.4491743439653</v>
      </c>
      <c r="L91" s="6">
        <f t="shared" si="16"/>
        <v>9.4491743439653</v>
      </c>
      <c r="M91" s="6">
        <f t="shared" si="9"/>
        <v>0</v>
      </c>
      <c r="N91" s="10">
        <f t="shared" si="21"/>
        <v>1</v>
      </c>
      <c r="O91" s="4">
        <f t="shared" si="17"/>
        <v>2.5000000000000001E-3</v>
      </c>
      <c r="P91" s="4"/>
      <c r="Q91" s="4">
        <f>(K91-MAX(K$12:K91))/MAX(K$12:K91)</f>
        <v>-0.18174194992914763</v>
      </c>
    </row>
    <row r="92" spans="3:17" customFormat="1">
      <c r="C92" s="37" t="s">
        <v>192</v>
      </c>
      <c r="D92" t="s">
        <v>194</v>
      </c>
      <c r="E92" t="s">
        <v>195</v>
      </c>
      <c r="F92" s="3">
        <f t="shared" si="18"/>
        <v>8.2357116377808737</v>
      </c>
      <c r="H92" t="str">
        <f t="shared" si="14"/>
        <v>2013-08-07</v>
      </c>
      <c r="I92" s="4">
        <f t="shared" si="11"/>
        <v>0.4150103314124689</v>
      </c>
      <c r="J92" s="26">
        <f t="shared" si="15"/>
        <v>-3.1999999999999806E-3</v>
      </c>
      <c r="K92" s="9">
        <f t="shared" si="19"/>
        <v>10.94403372518061</v>
      </c>
      <c r="L92" s="6">
        <f t="shared" si="16"/>
        <v>10.94403372518061</v>
      </c>
      <c r="M92" s="27">
        <f t="shared" si="9"/>
        <v>0</v>
      </c>
      <c r="N92" s="10">
        <f t="shared" si="21"/>
        <v>1</v>
      </c>
      <c r="O92" s="4">
        <f t="shared" si="17"/>
        <v>2.5000000000000001E-3</v>
      </c>
      <c r="P92" s="26">
        <f t="shared" ref="P92" si="22">K92/K80-1</f>
        <v>0.32425739509726559</v>
      </c>
      <c r="Q92" s="4">
        <f>(K92-MAX(K$12:K92))/MAX(K$12:K92)</f>
        <v>-5.2293526407938849E-2</v>
      </c>
    </row>
    <row r="93" spans="3:17" customFormat="1">
      <c r="C93" s="37" t="s">
        <v>194</v>
      </c>
      <c r="D93" t="s">
        <v>196</v>
      </c>
      <c r="E93" t="s">
        <v>197</v>
      </c>
      <c r="F93" s="3">
        <f t="shared" si="18"/>
        <v>8.2093573605399754</v>
      </c>
      <c r="H93" t="str">
        <f t="shared" si="14"/>
        <v>2013-09-04</v>
      </c>
      <c r="I93" s="4">
        <f t="shared" si="11"/>
        <v>0.41048229835194894</v>
      </c>
      <c r="J93" s="4">
        <f t="shared" si="15"/>
        <v>7.0100000000000051E-2</v>
      </c>
      <c r="K93" s="9">
        <f t="shared" si="19"/>
        <v>10.909012817260033</v>
      </c>
      <c r="L93" s="6">
        <f t="shared" si="16"/>
        <v>10.909012817260033</v>
      </c>
      <c r="M93" s="6">
        <f t="shared" si="9"/>
        <v>0</v>
      </c>
      <c r="N93" s="10">
        <f t="shared" si="21"/>
        <v>1</v>
      </c>
      <c r="O93" s="4">
        <f t="shared" si="17"/>
        <v>2.5000000000000001E-3</v>
      </c>
      <c r="P93" s="4"/>
      <c r="Q93" s="4">
        <f>(K93-MAX(K$12:K93))/MAX(K$12:K93)</f>
        <v>-5.532618712343338E-2</v>
      </c>
    </row>
    <row r="94" spans="3:17" customFormat="1">
      <c r="C94" s="37" t="s">
        <v>196</v>
      </c>
      <c r="D94" t="s">
        <v>198</v>
      </c>
      <c r="E94" t="s">
        <v>41</v>
      </c>
      <c r="F94" s="3">
        <f t="shared" si="18"/>
        <v>8.7848333115138288</v>
      </c>
      <c r="H94" t="str">
        <f t="shared" si="14"/>
        <v>2013-10-11</v>
      </c>
      <c r="I94" s="4">
        <f t="shared" si="11"/>
        <v>0.50935710746642071</v>
      </c>
      <c r="J94" s="4">
        <f t="shared" si="15"/>
        <v>3.3700000000000063E-2</v>
      </c>
      <c r="K94" s="9">
        <f t="shared" si="19"/>
        <v>11.673734615749961</v>
      </c>
      <c r="L94" s="6">
        <f t="shared" si="16"/>
        <v>11.673734615749961</v>
      </c>
      <c r="M94" s="6">
        <f t="shared" si="9"/>
        <v>0</v>
      </c>
      <c r="N94" s="10">
        <f t="shared" si="21"/>
        <v>1</v>
      </c>
      <c r="O94" s="4">
        <f t="shared" si="17"/>
        <v>2.5000000000000001E-3</v>
      </c>
      <c r="P94" s="4"/>
      <c r="Q94" s="4">
        <f>(K94-MAX(K$12:K94))/MAX(K$12:K94)</f>
        <v>0</v>
      </c>
    </row>
    <row r="95" spans="3:17" customFormat="1">
      <c r="C95" s="37" t="s">
        <v>198</v>
      </c>
      <c r="D95" t="s">
        <v>200</v>
      </c>
      <c r="E95" t="s">
        <v>201</v>
      </c>
      <c r="F95" s="3">
        <f t="shared" si="18"/>
        <v>9.0808821941118456</v>
      </c>
      <c r="H95" t="str">
        <f t="shared" si="14"/>
        <v>2013-11-08</v>
      </c>
      <c r="I95" s="4">
        <f t="shared" si="11"/>
        <v>0.56022244198803928</v>
      </c>
      <c r="J95" s="28">
        <f t="shared" si="15"/>
        <v>0.14880000000000004</v>
      </c>
      <c r="K95" s="9">
        <f t="shared" si="19"/>
        <v>12.067139472300735</v>
      </c>
      <c r="L95" s="6">
        <f t="shared" si="16"/>
        <v>12.067139472300735</v>
      </c>
      <c r="M95" s="29">
        <f t="shared" si="9"/>
        <v>0</v>
      </c>
      <c r="N95" s="10">
        <f t="shared" si="21"/>
        <v>1</v>
      </c>
      <c r="O95" s="4">
        <f t="shared" si="17"/>
        <v>2.5000000000000001E-3</v>
      </c>
      <c r="P95" s="28"/>
      <c r="Q95" s="4">
        <f>(K95-MAX(K$12:K95))/MAX(K$12:K95)</f>
        <v>0</v>
      </c>
    </row>
    <row r="96" spans="3:17" customFormat="1">
      <c r="C96" s="37" t="s">
        <v>200</v>
      </c>
      <c r="D96" t="s">
        <v>202</v>
      </c>
      <c r="E96" t="s">
        <v>203</v>
      </c>
      <c r="F96" s="3">
        <f t="shared" si="18"/>
        <v>10.432117464595688</v>
      </c>
      <c r="H96" t="str">
        <f t="shared" si="14"/>
        <v>2013-12-06</v>
      </c>
      <c r="I96" s="4">
        <f t="shared" si="11"/>
        <v>0.79238354135585953</v>
      </c>
      <c r="J96" s="4">
        <f t="shared" si="15"/>
        <v>1.8000000000000238E-3</v>
      </c>
      <c r="K96" s="9">
        <f t="shared" si="19"/>
        <v>13.862729825779084</v>
      </c>
      <c r="L96" s="6">
        <f t="shared" si="16"/>
        <v>13.862729825779084</v>
      </c>
      <c r="M96" s="6">
        <f t="shared" si="9"/>
        <v>0</v>
      </c>
      <c r="N96" s="10">
        <f t="shared" si="21"/>
        <v>1</v>
      </c>
      <c r="O96" s="4">
        <f t="shared" si="17"/>
        <v>2.5000000000000001E-3</v>
      </c>
      <c r="P96" s="4"/>
      <c r="Q96" s="4">
        <f>(K96-MAX(K$12:K96))/MAX(K$12:K96)</f>
        <v>0</v>
      </c>
    </row>
    <row r="97" spans="3:17" customFormat="1">
      <c r="C97" s="37" t="s">
        <v>202</v>
      </c>
      <c r="D97" t="s">
        <v>204</v>
      </c>
      <c r="E97" t="s">
        <v>205</v>
      </c>
      <c r="F97" s="3">
        <f t="shared" si="18"/>
        <v>10.450895276031961</v>
      </c>
      <c r="H97" t="str">
        <f t="shared" si="14"/>
        <v>2014-01-06</v>
      </c>
      <c r="I97" s="4">
        <f t="shared" si="11"/>
        <v>0.7956098317303002</v>
      </c>
      <c r="J97" s="4">
        <f t="shared" si="15"/>
        <v>0.1694</v>
      </c>
      <c r="K97" s="9">
        <f t="shared" si="19"/>
        <v>13.887682739465486</v>
      </c>
      <c r="L97" s="6">
        <f t="shared" si="16"/>
        <v>13.887682739465486</v>
      </c>
      <c r="M97" s="6">
        <f t="shared" si="9"/>
        <v>0</v>
      </c>
      <c r="N97" s="10">
        <f t="shared" si="21"/>
        <v>1</v>
      </c>
      <c r="O97" s="4">
        <f t="shared" si="17"/>
        <v>2.5000000000000001E-3</v>
      </c>
      <c r="P97" s="4"/>
      <c r="Q97" s="4">
        <f>(K97-MAX(K$12:K97))/MAX(K$12:K97)</f>
        <v>0</v>
      </c>
    </row>
    <row r="98" spans="3:17" customFormat="1">
      <c r="C98" s="37" t="s">
        <v>204</v>
      </c>
      <c r="D98" t="s">
        <v>207</v>
      </c>
      <c r="E98" t="s">
        <v>208</v>
      </c>
      <c r="F98" s="3">
        <f t="shared" si="18"/>
        <v>12.221276935791774</v>
      </c>
      <c r="H98" t="str">
        <f t="shared" si="14"/>
        <v>2014-02-10</v>
      </c>
      <c r="I98" s="4">
        <f t="shared" si="11"/>
        <v>1.0997861372254127</v>
      </c>
      <c r="J98" s="4">
        <f t="shared" si="15"/>
        <v>0.23209999999999997</v>
      </c>
      <c r="K98" s="9">
        <f t="shared" si="19"/>
        <v>16.240256195530939</v>
      </c>
      <c r="L98" s="6">
        <f t="shared" si="16"/>
        <v>16.240256195530939</v>
      </c>
      <c r="M98" s="6">
        <f t="shared" si="9"/>
        <v>0</v>
      </c>
      <c r="N98" s="10">
        <f t="shared" si="21"/>
        <v>1</v>
      </c>
      <c r="O98" s="4">
        <f t="shared" si="17"/>
        <v>2.5000000000000001E-3</v>
      </c>
      <c r="P98" s="4"/>
      <c r="Q98" s="4">
        <f>(K98-MAX(K$12:K98))/MAX(K$12:K98)</f>
        <v>0</v>
      </c>
    </row>
    <row r="99" spans="3:17" customFormat="1">
      <c r="C99" s="37" t="s">
        <v>207</v>
      </c>
      <c r="D99" t="s">
        <v>209</v>
      </c>
      <c r="E99" t="s">
        <v>210</v>
      </c>
      <c r="F99" s="3">
        <f t="shared" si="18"/>
        <v>15.057835312589045</v>
      </c>
      <c r="H99" t="str">
        <f t="shared" si="14"/>
        <v>2014-03-10</v>
      </c>
      <c r="I99" s="4">
        <f t="shared" si="11"/>
        <v>1.5871464996754314</v>
      </c>
      <c r="J99" s="4">
        <f t="shared" si="15"/>
        <v>7.8400000000000025E-2</v>
      </c>
      <c r="K99" s="9">
        <f t="shared" si="19"/>
        <v>20.009619658513671</v>
      </c>
      <c r="L99" s="6">
        <f t="shared" si="16"/>
        <v>20.009619658513671</v>
      </c>
      <c r="M99" s="6">
        <f t="shared" si="9"/>
        <v>0</v>
      </c>
      <c r="N99" s="10">
        <f t="shared" si="21"/>
        <v>1</v>
      </c>
      <c r="O99" s="4">
        <f t="shared" si="17"/>
        <v>2.5000000000000001E-3</v>
      </c>
      <c r="P99" s="4"/>
      <c r="Q99" s="4">
        <f>(K99-MAX(K$12:K99))/MAX(K$12:K99)</f>
        <v>0</v>
      </c>
    </row>
    <row r="100" spans="3:17" customFormat="1">
      <c r="C100" s="37" t="s">
        <v>209</v>
      </c>
      <c r="D100" t="s">
        <v>212</v>
      </c>
      <c r="E100" t="s">
        <v>213</v>
      </c>
      <c r="F100" s="3">
        <f t="shared" si="18"/>
        <v>16.238369601096025</v>
      </c>
      <c r="H100" t="str">
        <f t="shared" si="14"/>
        <v>2014-04-08</v>
      </c>
      <c r="I100" s="4">
        <f t="shared" si="11"/>
        <v>1.7899787852499847</v>
      </c>
      <c r="J100" s="4">
        <f t="shared" si="15"/>
        <v>3.2000000000000028E-2</v>
      </c>
      <c r="K100" s="9">
        <f t="shared" si="19"/>
        <v>21.578373839741143</v>
      </c>
      <c r="L100" s="6">
        <f t="shared" si="16"/>
        <v>21.578373839741143</v>
      </c>
      <c r="M100" s="6">
        <f t="shared" si="9"/>
        <v>0</v>
      </c>
      <c r="N100" s="10">
        <f t="shared" si="21"/>
        <v>1</v>
      </c>
      <c r="O100" s="4">
        <f t="shared" si="17"/>
        <v>2.5000000000000001E-3</v>
      </c>
      <c r="P100" s="4"/>
      <c r="Q100" s="4">
        <f>(K100-MAX(K$12:K100))/MAX(K$12:K100)</f>
        <v>0</v>
      </c>
    </row>
    <row r="101" spans="3:17" customFormat="1">
      <c r="C101" s="37" t="s">
        <v>212</v>
      </c>
      <c r="D101" t="s">
        <v>214</v>
      </c>
      <c r="E101" t="s">
        <v>215</v>
      </c>
      <c r="F101" s="3">
        <f t="shared" si="18"/>
        <v>16.757997428331098</v>
      </c>
      <c r="H101" t="str">
        <f t="shared" si="14"/>
        <v>2014-05-08</v>
      </c>
      <c r="I101" s="4">
        <f t="shared" si="11"/>
        <v>1.8792581063779843</v>
      </c>
      <c r="J101" s="4">
        <f t="shared" si="15"/>
        <v>7.1600000000000108E-2</v>
      </c>
      <c r="K101" s="9">
        <f t="shared" si="19"/>
        <v>22.26888180261286</v>
      </c>
      <c r="L101" s="6">
        <f t="shared" si="16"/>
        <v>22.26888180261286</v>
      </c>
      <c r="M101" s="6">
        <f t="shared" si="9"/>
        <v>0</v>
      </c>
      <c r="N101" s="10">
        <f t="shared" si="21"/>
        <v>1</v>
      </c>
      <c r="O101" s="4">
        <f t="shared" si="17"/>
        <v>2.5000000000000001E-3</v>
      </c>
      <c r="P101" s="4"/>
      <c r="Q101" s="4">
        <f>(K101-MAX(K$12:K101))/MAX(K$12:K101)</f>
        <v>0</v>
      </c>
    </row>
    <row r="102" spans="3:17" customFormat="1">
      <c r="C102" s="37" t="s">
        <v>214</v>
      </c>
      <c r="D102" t="s">
        <v>216</v>
      </c>
      <c r="E102" t="s">
        <v>217</v>
      </c>
      <c r="F102" s="3">
        <f t="shared" si="18"/>
        <v>17.957870044199606</v>
      </c>
      <c r="H102" t="str">
        <f t="shared" si="14"/>
        <v>2014-06-06</v>
      </c>
      <c r="I102" s="4">
        <f t="shared" si="11"/>
        <v>2.085412986794648</v>
      </c>
      <c r="J102" s="4">
        <f t="shared" si="15"/>
        <v>8.1700000000000106E-2</v>
      </c>
      <c r="K102" s="9">
        <f t="shared" si="19"/>
        <v>23.863333739679945</v>
      </c>
      <c r="L102" s="6">
        <f t="shared" si="16"/>
        <v>23.863333739679945</v>
      </c>
      <c r="M102" s="6">
        <f t="shared" ref="M102:M165" si="23">K102-L102</f>
        <v>0</v>
      </c>
      <c r="N102" s="10">
        <f t="shared" si="21"/>
        <v>1</v>
      </c>
      <c r="O102" s="4">
        <f t="shared" si="17"/>
        <v>2.5000000000000001E-3</v>
      </c>
      <c r="P102" s="4"/>
      <c r="Q102" s="4">
        <f>(K102-MAX(K$12:K102))/MAX(K$12:K102)</f>
        <v>0</v>
      </c>
    </row>
    <row r="103" spans="3:17" customFormat="1">
      <c r="C103" s="37" t="s">
        <v>216</v>
      </c>
      <c r="D103" t="s">
        <v>218</v>
      </c>
      <c r="E103" t="s">
        <v>219</v>
      </c>
      <c r="F103" s="3">
        <f t="shared" si="18"/>
        <v>19.425028026810715</v>
      </c>
      <c r="H103" t="str">
        <f t="shared" si="14"/>
        <v>2014-07-04</v>
      </c>
      <c r="I103" s="4">
        <f t="shared" si="11"/>
        <v>2.3374912278157711</v>
      </c>
      <c r="J103" s="4">
        <f t="shared" si="15"/>
        <v>6.6200000000000037E-2</v>
      </c>
      <c r="K103" s="9">
        <f t="shared" si="19"/>
        <v>25.812968106211798</v>
      </c>
      <c r="L103" s="6">
        <f t="shared" si="16"/>
        <v>25.812968106211798</v>
      </c>
      <c r="M103" s="6">
        <f t="shared" si="23"/>
        <v>0</v>
      </c>
      <c r="N103" s="10">
        <f t="shared" si="21"/>
        <v>1</v>
      </c>
      <c r="O103" s="4">
        <f t="shared" si="17"/>
        <v>2.5000000000000001E-3</v>
      </c>
      <c r="P103" s="4"/>
      <c r="Q103" s="4">
        <f>(K103-MAX(K$12:K103))/MAX(K$12:K103)</f>
        <v>0</v>
      </c>
    </row>
    <row r="104" spans="3:17" customFormat="1">
      <c r="C104" s="37" t="s">
        <v>218</v>
      </c>
      <c r="D104" t="s">
        <v>220</v>
      </c>
      <c r="E104" t="s">
        <v>221</v>
      </c>
      <c r="F104" s="3">
        <f t="shared" si="18"/>
        <v>20.710964882185586</v>
      </c>
      <c r="H104" t="str">
        <f t="shared" si="14"/>
        <v>2014-08-01</v>
      </c>
      <c r="I104" s="4">
        <f t="shared" si="11"/>
        <v>2.5584331470971757</v>
      </c>
      <c r="J104" s="22">
        <f t="shared" si="15"/>
        <v>5.5800000000000072E-2</v>
      </c>
      <c r="K104" s="9">
        <f t="shared" si="19"/>
        <v>27.521786594843022</v>
      </c>
      <c r="L104" s="6">
        <f t="shared" si="16"/>
        <v>27.521786594843022</v>
      </c>
      <c r="M104" s="23">
        <f t="shared" si="23"/>
        <v>0</v>
      </c>
      <c r="N104" s="10">
        <f t="shared" si="21"/>
        <v>1</v>
      </c>
      <c r="O104" s="4">
        <f t="shared" si="17"/>
        <v>2.5000000000000001E-3</v>
      </c>
      <c r="P104" s="22">
        <f t="shared" ref="P104" si="24">K104/K92-1</f>
        <v>1.5147753822723922</v>
      </c>
      <c r="Q104" s="4">
        <f>(K104-MAX(K$12:K104))/MAX(K$12:K104)</f>
        <v>0</v>
      </c>
    </row>
    <row r="105" spans="3:17" customFormat="1">
      <c r="C105" s="37" t="s">
        <v>220</v>
      </c>
      <c r="D105" t="s">
        <v>223</v>
      </c>
      <c r="E105" t="s">
        <v>224</v>
      </c>
      <c r="F105" s="3">
        <f t="shared" si="18"/>
        <v>21.866636722611542</v>
      </c>
      <c r="H105" t="str">
        <f t="shared" si="14"/>
        <v>2014-08-29</v>
      </c>
      <c r="I105" s="4">
        <f t="shared" si="11"/>
        <v>2.7569937167051979</v>
      </c>
      <c r="J105" s="4">
        <f t="shared" si="15"/>
        <v>0.10840000000000005</v>
      </c>
      <c r="K105" s="9">
        <f t="shared" si="19"/>
        <v>29.057502286835263</v>
      </c>
      <c r="L105" s="6">
        <f t="shared" si="16"/>
        <v>29.057502286835263</v>
      </c>
      <c r="M105" s="6">
        <f t="shared" si="23"/>
        <v>0</v>
      </c>
      <c r="N105" s="10">
        <f t="shared" si="21"/>
        <v>1</v>
      </c>
      <c r="O105" s="4">
        <f t="shared" si="17"/>
        <v>2.5000000000000001E-3</v>
      </c>
      <c r="P105" s="4"/>
      <c r="Q105" s="4">
        <f>(K105-MAX(K$12:K105))/MAX(K$12:K105)</f>
        <v>0</v>
      </c>
    </row>
    <row r="106" spans="3:17" customFormat="1">
      <c r="C106" s="37" t="s">
        <v>223</v>
      </c>
      <c r="D106" t="s">
        <v>226</v>
      </c>
      <c r="E106" t="s">
        <v>227</v>
      </c>
      <c r="F106" s="3">
        <f t="shared" si="18"/>
        <v>24.236980143342635</v>
      </c>
      <c r="H106" t="str">
        <f t="shared" si="14"/>
        <v>2014-09-29</v>
      </c>
      <c r="I106" s="4">
        <f t="shared" si="11"/>
        <v>3.1642518355960414</v>
      </c>
      <c r="J106" s="4">
        <f t="shared" si="15"/>
        <v>9.6700000000000008E-2</v>
      </c>
      <c r="K106" s="9">
        <f t="shared" si="19"/>
        <v>32.207335534728209</v>
      </c>
      <c r="L106" s="6">
        <f t="shared" si="16"/>
        <v>32.207335534728209</v>
      </c>
      <c r="M106" s="6">
        <f t="shared" si="23"/>
        <v>0</v>
      </c>
      <c r="N106" s="10">
        <f t="shared" si="21"/>
        <v>1</v>
      </c>
      <c r="O106" s="4">
        <f t="shared" si="17"/>
        <v>2.5000000000000001E-3</v>
      </c>
      <c r="P106" s="4"/>
      <c r="Q106" s="4">
        <f>(K106-MAX(K$12:K106))/MAX(K$12:K106)</f>
        <v>0</v>
      </c>
    </row>
    <row r="107" spans="3:17" customFormat="1">
      <c r="C107" s="37" t="s">
        <v>226</v>
      </c>
      <c r="D107" t="s">
        <v>228</v>
      </c>
      <c r="E107" t="s">
        <v>229</v>
      </c>
      <c r="F107" s="3">
        <f t="shared" si="18"/>
        <v>26.580696123203868</v>
      </c>
      <c r="H107" t="str">
        <f t="shared" si="14"/>
        <v>2014-11-03</v>
      </c>
      <c r="I107" s="4">
        <f t="shared" si="11"/>
        <v>3.5669349880981791</v>
      </c>
      <c r="J107" s="4">
        <f t="shared" si="15"/>
        <v>5.0499999999999989E-2</v>
      </c>
      <c r="K107" s="9">
        <f t="shared" si="19"/>
        <v>35.321784880936427</v>
      </c>
      <c r="L107" s="6">
        <f t="shared" si="16"/>
        <v>35.321784880936427</v>
      </c>
      <c r="M107" s="6">
        <f t="shared" si="23"/>
        <v>0</v>
      </c>
      <c r="N107" s="10">
        <f t="shared" si="21"/>
        <v>1</v>
      </c>
      <c r="O107" s="4">
        <f t="shared" si="17"/>
        <v>2.5000000000000001E-3</v>
      </c>
      <c r="P107" s="4"/>
      <c r="Q107" s="4">
        <f>(K107-MAX(K$12:K107))/MAX(K$12:K107)</f>
        <v>0</v>
      </c>
    </row>
    <row r="108" spans="3:17" customFormat="1">
      <c r="C108" s="37" t="s">
        <v>228</v>
      </c>
      <c r="D108" t="s">
        <v>230</v>
      </c>
      <c r="E108" t="s">
        <v>231</v>
      </c>
      <c r="F108" s="3">
        <f t="shared" si="18"/>
        <v>27.923021277425661</v>
      </c>
      <c r="H108" t="str">
        <f t="shared" si="14"/>
        <v>2014-12-01</v>
      </c>
      <c r="I108" s="4">
        <f t="shared" si="11"/>
        <v>3.7975652049971371</v>
      </c>
      <c r="J108" s="4">
        <f t="shared" si="15"/>
        <v>-4.3200000000000016E-2</v>
      </c>
      <c r="K108" s="9">
        <f t="shared" si="19"/>
        <v>37.105535017423719</v>
      </c>
      <c r="L108" s="6">
        <f t="shared" si="16"/>
        <v>37.105535017423719</v>
      </c>
      <c r="M108" s="6">
        <f t="shared" si="23"/>
        <v>0</v>
      </c>
      <c r="N108" s="10">
        <f t="shared" si="21"/>
        <v>1</v>
      </c>
      <c r="O108" s="4">
        <f t="shared" si="17"/>
        <v>2.5000000000000001E-3</v>
      </c>
      <c r="P108" s="4"/>
      <c r="Q108" s="4">
        <f>(K108-MAX(K$12:K108))/MAX(K$12:K108)</f>
        <v>0</v>
      </c>
    </row>
    <row r="109" spans="3:17" customFormat="1">
      <c r="C109" s="37" t="s">
        <v>230</v>
      </c>
      <c r="D109" t="s">
        <v>232</v>
      </c>
      <c r="E109" t="s">
        <v>233</v>
      </c>
      <c r="F109" s="3">
        <f t="shared" si="18"/>
        <v>26.716746758240873</v>
      </c>
      <c r="H109" t="str">
        <f t="shared" si="14"/>
        <v>2014-12-29</v>
      </c>
      <c r="I109" s="4">
        <f t="shared" si="11"/>
        <v>3.590310388141261</v>
      </c>
      <c r="J109" s="4">
        <f t="shared" si="15"/>
        <v>8.0049999999999955E-2</v>
      </c>
      <c r="K109" s="9">
        <f t="shared" si="19"/>
        <v>35.502575904671012</v>
      </c>
      <c r="L109" s="6">
        <f t="shared" si="16"/>
        <v>17.751287952335506</v>
      </c>
      <c r="M109" s="6">
        <f t="shared" si="23"/>
        <v>17.751287952335506</v>
      </c>
      <c r="N109" s="10">
        <f t="shared" si="21"/>
        <v>0.5</v>
      </c>
      <c r="O109" s="4">
        <f t="shared" si="17"/>
        <v>2.5000000000000001E-3</v>
      </c>
      <c r="P109" s="4"/>
      <c r="Q109" s="4">
        <f>(K109-MAX(K$12:K109))/MAX(K$12:K109)</f>
        <v>-4.3200000000000065E-2</v>
      </c>
    </row>
    <row r="110" spans="3:17" customFormat="1">
      <c r="C110" s="37" t="s">
        <v>232</v>
      </c>
      <c r="D110" t="s">
        <v>234</v>
      </c>
      <c r="E110" t="s">
        <v>235</v>
      </c>
      <c r="F110" s="3">
        <f t="shared" si="18"/>
        <v>30.927306047339634</v>
      </c>
      <c r="H110" t="str">
        <f t="shared" si="14"/>
        <v>2015-01-28</v>
      </c>
      <c r="I110" s="4">
        <f t="shared" si="11"/>
        <v>4.3137433053123235</v>
      </c>
      <c r="J110" s="4">
        <f t="shared" si="15"/>
        <v>0.2027000000000001</v>
      </c>
      <c r="K110" s="9">
        <f t="shared" si="19"/>
        <v>38.344557105839925</v>
      </c>
      <c r="L110" s="6">
        <f t="shared" si="16"/>
        <v>38.344557105839925</v>
      </c>
      <c r="M110" s="6">
        <f t="shared" si="23"/>
        <v>0</v>
      </c>
      <c r="N110" s="10">
        <f t="shared" si="21"/>
        <v>1</v>
      </c>
      <c r="O110" s="4">
        <f t="shared" si="17"/>
        <v>2.5000000000000001E-3</v>
      </c>
      <c r="P110" s="4"/>
      <c r="Q110" s="4">
        <f>(K110-MAX(K$12:K110))/MAX(K$12:K110)</f>
        <v>0</v>
      </c>
    </row>
    <row r="111" spans="3:17" customFormat="1">
      <c r="C111" s="37" t="s">
        <v>234</v>
      </c>
      <c r="D111" t="s">
        <v>237</v>
      </c>
      <c r="E111" t="s">
        <v>238</v>
      </c>
      <c r="F111" s="3">
        <f t="shared" si="18"/>
        <v>37.196270983135378</v>
      </c>
      <c r="H111" t="str">
        <f t="shared" si="14"/>
        <v>2015-03-04</v>
      </c>
      <c r="I111" s="4">
        <f t="shared" si="11"/>
        <v>5.3908390732991309</v>
      </c>
      <c r="J111" s="4">
        <f t="shared" si="15"/>
        <v>0.32319999999999993</v>
      </c>
      <c r="K111" s="9">
        <f t="shared" si="19"/>
        <v>46.116998831193683</v>
      </c>
      <c r="L111" s="6">
        <f t="shared" si="16"/>
        <v>46.116998831193683</v>
      </c>
      <c r="M111" s="6">
        <f t="shared" si="23"/>
        <v>0</v>
      </c>
      <c r="N111" s="10">
        <f t="shared" si="21"/>
        <v>1</v>
      </c>
      <c r="O111" s="4">
        <f t="shared" si="17"/>
        <v>2.5000000000000001E-3</v>
      </c>
      <c r="P111" s="4"/>
      <c r="Q111" s="4">
        <f>(K111-MAX(K$12:K111))/MAX(K$12:K111)</f>
        <v>0</v>
      </c>
    </row>
    <row r="112" spans="3:17" customFormat="1">
      <c r="C112" s="37" t="s">
        <v>237</v>
      </c>
      <c r="D112" t="s">
        <v>240</v>
      </c>
      <c r="E112" t="s">
        <v>206</v>
      </c>
      <c r="F112" s="3">
        <f t="shared" si="18"/>
        <v>49.218105764884726</v>
      </c>
      <c r="H112" t="str">
        <f t="shared" si="14"/>
        <v>2015-04-01</v>
      </c>
      <c r="I112" s="4">
        <f t="shared" ref="I112:I120" si="25">F112/MIN(F77:F112)-1</f>
        <v>7.4563582617894095</v>
      </c>
      <c r="J112" s="4">
        <f t="shared" si="15"/>
        <v>0.15650000000000008</v>
      </c>
      <c r="K112" s="9">
        <f t="shared" si="19"/>
        <v>61.022012853435477</v>
      </c>
      <c r="L112" s="6">
        <f t="shared" si="16"/>
        <v>61.022012853435477</v>
      </c>
      <c r="M112" s="6">
        <f t="shared" si="23"/>
        <v>0</v>
      </c>
      <c r="N112" s="10">
        <f t="shared" si="21"/>
        <v>1</v>
      </c>
      <c r="O112" s="4">
        <f t="shared" si="17"/>
        <v>2.5000000000000001E-3</v>
      </c>
      <c r="P112" s="4"/>
      <c r="Q112" s="4">
        <f>(K112-MAX(K$12:K112))/MAX(K$12:K112)</f>
        <v>0</v>
      </c>
    </row>
    <row r="113" spans="3:17" customFormat="1">
      <c r="C113" s="37" t="s">
        <v>240</v>
      </c>
      <c r="D113" t="s">
        <v>241</v>
      </c>
      <c r="E113" t="s">
        <v>242</v>
      </c>
      <c r="F113" s="3">
        <f t="shared" si="18"/>
        <v>56.920739317089186</v>
      </c>
      <c r="H113" t="str">
        <f t="shared" si="14"/>
        <v>2015-04-30</v>
      </c>
      <c r="I113" s="4">
        <f t="shared" si="25"/>
        <v>8.779778329759452</v>
      </c>
      <c r="J113" s="4">
        <f t="shared" si="15"/>
        <v>0.66959999999999997</v>
      </c>
      <c r="K113" s="9">
        <f t="shared" si="19"/>
        <v>70.57195786499814</v>
      </c>
      <c r="L113" s="6">
        <f t="shared" si="16"/>
        <v>70.57195786499814</v>
      </c>
      <c r="M113" s="6">
        <f t="shared" si="23"/>
        <v>0</v>
      </c>
      <c r="N113" s="10">
        <f t="shared" si="21"/>
        <v>1</v>
      </c>
      <c r="O113" s="4">
        <f t="shared" si="17"/>
        <v>2.5000000000000001E-3</v>
      </c>
      <c r="P113" s="4"/>
      <c r="Q113" s="4">
        <f>(K113-MAX(K$12:K113))/MAX(K$12:K113)</f>
        <v>0</v>
      </c>
    </row>
    <row r="114" spans="3:17" customFormat="1">
      <c r="C114" s="37" t="s">
        <v>241</v>
      </c>
      <c r="D114" t="s">
        <v>244</v>
      </c>
      <c r="E114" t="s">
        <v>245</v>
      </c>
      <c r="F114" s="3">
        <f t="shared" si="18"/>
        <v>95.0348663638121</v>
      </c>
      <c r="H114" t="str">
        <f t="shared" si="14"/>
        <v>2015-05-29</v>
      </c>
      <c r="I114" s="4">
        <f t="shared" si="25"/>
        <v>15.328317899366379</v>
      </c>
      <c r="J114" s="4">
        <f t="shared" si="15"/>
        <v>2.4999999999999467E-3</v>
      </c>
      <c r="K114" s="9">
        <f t="shared" si="19"/>
        <v>117.82694085140089</v>
      </c>
      <c r="L114" s="6">
        <f t="shared" si="16"/>
        <v>0</v>
      </c>
      <c r="M114" s="6">
        <f t="shared" si="23"/>
        <v>117.82694085140089</v>
      </c>
      <c r="N114" s="10">
        <f t="shared" si="21"/>
        <v>0</v>
      </c>
      <c r="O114" s="4">
        <f t="shared" si="17"/>
        <v>2.5000000000000001E-3</v>
      </c>
      <c r="P114" s="4"/>
      <c r="Q114" s="4">
        <f>(K114-MAX(K$12:K114))/MAX(K$12:K114)</f>
        <v>0</v>
      </c>
    </row>
    <row r="115" spans="3:17" customFormat="1">
      <c r="C115" s="37" t="s">
        <v>244</v>
      </c>
      <c r="D115" t="s">
        <v>247</v>
      </c>
      <c r="E115" t="s">
        <v>27</v>
      </c>
      <c r="F115" s="3">
        <f t="shared" si="18"/>
        <v>73.490462159135902</v>
      </c>
      <c r="H115" t="str">
        <f t="shared" si="14"/>
        <v>2015-06-29</v>
      </c>
      <c r="I115" s="4">
        <f t="shared" si="25"/>
        <v>11.626688231580022</v>
      </c>
      <c r="J115" s="4">
        <f t="shared" si="15"/>
        <v>-3.4349999999999992E-2</v>
      </c>
      <c r="K115" s="9">
        <f t="shared" si="19"/>
        <v>118.12150820352939</v>
      </c>
      <c r="L115" s="6">
        <f t="shared" si="16"/>
        <v>59.060754101764694</v>
      </c>
      <c r="M115" s="6">
        <f t="shared" si="23"/>
        <v>59.060754101764694</v>
      </c>
      <c r="N115" s="10">
        <f t="shared" si="21"/>
        <v>0.5</v>
      </c>
      <c r="O115" s="4">
        <f t="shared" si="17"/>
        <v>2.5000000000000001E-3</v>
      </c>
      <c r="P115" s="4"/>
      <c r="Q115" s="4">
        <f>(K115-MAX(K$12:K115))/MAX(K$12:K115)</f>
        <v>0</v>
      </c>
    </row>
    <row r="116" spans="3:17" customFormat="1">
      <c r="C116" s="37" t="s">
        <v>247</v>
      </c>
      <c r="D116" t="s">
        <v>249</v>
      </c>
      <c r="E116" t="s">
        <v>250</v>
      </c>
      <c r="F116" s="3">
        <f t="shared" si="18"/>
        <v>68.25794125340542</v>
      </c>
      <c r="H116" t="str">
        <f t="shared" si="14"/>
        <v>2015-07-27</v>
      </c>
      <c r="I116" s="4">
        <f t="shared" si="25"/>
        <v>10.727668029491523</v>
      </c>
      <c r="J116" s="22">
        <f t="shared" si="15"/>
        <v>-3.1500000000000083E-2</v>
      </c>
      <c r="K116" s="9">
        <f t="shared" si="19"/>
        <v>114.06403439673815</v>
      </c>
      <c r="L116" s="6">
        <f t="shared" si="16"/>
        <v>57.032017198369076</v>
      </c>
      <c r="M116" s="23">
        <f t="shared" si="23"/>
        <v>57.032017198369076</v>
      </c>
      <c r="N116" s="10">
        <f t="shared" si="21"/>
        <v>0.5</v>
      </c>
      <c r="O116" s="4">
        <f t="shared" si="17"/>
        <v>2.5000000000000001E-3</v>
      </c>
      <c r="P116" s="22">
        <f t="shared" ref="P116" si="26">K116/K104-1</f>
        <v>3.1444996313615503</v>
      </c>
      <c r="Q116" s="4">
        <f>(K116-MAX(K$12:K116))/MAX(K$12:K116)</f>
        <v>-3.4350000000000019E-2</v>
      </c>
    </row>
    <row r="117" spans="3:17" customFormat="1">
      <c r="C117" s="37" t="s">
        <v>249</v>
      </c>
      <c r="D117" t="s">
        <v>252</v>
      </c>
      <c r="E117" t="s">
        <v>253</v>
      </c>
      <c r="F117" s="3">
        <f t="shared" si="18"/>
        <v>63.787046101307368</v>
      </c>
      <c r="H117" t="str">
        <f t="shared" si="14"/>
        <v>2015-08-24</v>
      </c>
      <c r="I117" s="4">
        <f t="shared" si="25"/>
        <v>9.9595057735598296</v>
      </c>
      <c r="J117" s="4">
        <f t="shared" si="15"/>
        <v>-8.2500000000000906E-3</v>
      </c>
      <c r="K117" s="9">
        <f t="shared" si="19"/>
        <v>110.47101731324089</v>
      </c>
      <c r="L117" s="6">
        <f t="shared" si="16"/>
        <v>55.235508656620446</v>
      </c>
      <c r="M117" s="6">
        <f t="shared" si="23"/>
        <v>55.235508656620446</v>
      </c>
      <c r="N117" s="10">
        <f t="shared" si="21"/>
        <v>0.5</v>
      </c>
      <c r="O117" s="4">
        <f t="shared" si="17"/>
        <v>2.5000000000000001E-3</v>
      </c>
      <c r="P117" s="4"/>
      <c r="Q117" s="4">
        <f>(K117-MAX(K$12:K117))/MAX(K$12:K117)</f>
        <v>-6.4767975000000075E-2</v>
      </c>
    </row>
    <row r="118" spans="3:17" customFormat="1">
      <c r="C118" s="37" t="s">
        <v>252</v>
      </c>
      <c r="D118" t="s">
        <v>254</v>
      </c>
      <c r="E118" t="s">
        <v>15</v>
      </c>
      <c r="F118" s="3">
        <f t="shared" si="18"/>
        <v>62.575092225382527</v>
      </c>
      <c r="H118" t="str">
        <f t="shared" si="14"/>
        <v>2015-09-23</v>
      </c>
      <c r="I118" s="4">
        <f t="shared" si="25"/>
        <v>9.7512751638621928</v>
      </c>
      <c r="J118" s="4">
        <f t="shared" si="15"/>
        <v>8.4600000000000009E-2</v>
      </c>
      <c r="K118" s="9">
        <f t="shared" si="19"/>
        <v>109.55963142040665</v>
      </c>
      <c r="L118" s="6">
        <f t="shared" si="16"/>
        <v>54.779815710203323</v>
      </c>
      <c r="M118" s="6">
        <f t="shared" si="23"/>
        <v>54.779815710203323</v>
      </c>
      <c r="N118" s="10">
        <f t="shared" si="21"/>
        <v>0.5</v>
      </c>
      <c r="O118" s="4">
        <f t="shared" si="17"/>
        <v>2.5000000000000001E-3</v>
      </c>
      <c r="P118" s="4"/>
      <c r="Q118" s="4">
        <f>(K118-MAX(K$12:K118))/MAX(K$12:K118)</f>
        <v>-7.2483639206250144E-2</v>
      </c>
    </row>
    <row r="119" spans="3:17" customFormat="1">
      <c r="C119" s="37" t="s">
        <v>254</v>
      </c>
      <c r="D119" t="s">
        <v>255</v>
      </c>
      <c r="E119" t="s">
        <v>256</v>
      </c>
      <c r="F119" s="3">
        <f t="shared" si="18"/>
        <v>73.006360099353799</v>
      </c>
      <c r="H119" t="str">
        <f t="shared" si="14"/>
        <v>2015-10-28</v>
      </c>
      <c r="I119" s="4">
        <f t="shared" si="25"/>
        <v>11.543512733678021</v>
      </c>
      <c r="J119" s="4">
        <f t="shared" si="15"/>
        <v>0.37119999999999997</v>
      </c>
      <c r="K119" s="9">
        <f t="shared" si="19"/>
        <v>118.82837623857304</v>
      </c>
      <c r="L119" s="6">
        <f t="shared" si="16"/>
        <v>118.82837623857304</v>
      </c>
      <c r="M119" s="6">
        <f t="shared" si="23"/>
        <v>0</v>
      </c>
      <c r="N119" s="10">
        <f t="shared" si="21"/>
        <v>1</v>
      </c>
      <c r="O119" s="4">
        <f t="shared" si="17"/>
        <v>2.5000000000000001E-3</v>
      </c>
      <c r="P119" s="4"/>
      <c r="Q119" s="4">
        <f>(K119-MAX(K$12:K119))/MAX(K$12:K119)</f>
        <v>0</v>
      </c>
    </row>
    <row r="120" spans="3:17" customFormat="1">
      <c r="C120" s="37" t="s">
        <v>255</v>
      </c>
      <c r="D120" t="s">
        <v>257</v>
      </c>
      <c r="E120" t="s">
        <v>258</v>
      </c>
      <c r="F120" s="3">
        <f t="shared" si="18"/>
        <v>100.10632096823393</v>
      </c>
      <c r="H120" t="str">
        <f t="shared" si="14"/>
        <v>2015-11-25</v>
      </c>
      <c r="I120" s="4">
        <f t="shared" si="25"/>
        <v>14.008710367600182</v>
      </c>
      <c r="J120" s="4">
        <f t="shared" si="15"/>
        <v>2.4999999999999467E-3</v>
      </c>
      <c r="K120" s="9">
        <f t="shared" si="19"/>
        <v>162.93746949833135</v>
      </c>
      <c r="L120" s="6">
        <f t="shared" si="16"/>
        <v>0</v>
      </c>
      <c r="M120" s="6">
        <f t="shared" si="23"/>
        <v>162.93746949833135</v>
      </c>
      <c r="N120" s="10">
        <f t="shared" si="21"/>
        <v>0</v>
      </c>
      <c r="O120" s="4">
        <f t="shared" si="17"/>
        <v>2.5000000000000001E-3</v>
      </c>
      <c r="P120" s="4"/>
      <c r="Q120" s="4">
        <f>(K120-MAX(K$12:K120))/MAX(K$12:K120)</f>
        <v>0</v>
      </c>
    </row>
    <row r="121" spans="3:17" customFormat="1">
      <c r="C121" s="37"/>
      <c r="F121" s="3">
        <f t="shared" si="18"/>
        <v>97.103131339186916</v>
      </c>
      <c r="I121" s="4"/>
      <c r="J121" s="4"/>
      <c r="K121" s="9">
        <f t="shared" si="19"/>
        <v>163.34481317207718</v>
      </c>
      <c r="L121" s="6"/>
      <c r="M121" s="6"/>
      <c r="N121" s="10"/>
      <c r="O121" s="4"/>
      <c r="P121" s="4"/>
      <c r="Q121" s="4"/>
    </row>
    <row r="122" spans="3:17" customFormat="1">
      <c r="C122" s="37"/>
      <c r="F122" s="3"/>
      <c r="I122" s="4"/>
      <c r="J122" s="4"/>
      <c r="K122" s="9"/>
      <c r="L122" s="6"/>
      <c r="M122" s="6"/>
      <c r="N122" s="10"/>
      <c r="O122" s="4"/>
      <c r="P122" s="4"/>
      <c r="Q122" s="4"/>
    </row>
    <row r="123" spans="3:17" customFormat="1">
      <c r="C123" s="37"/>
      <c r="F123" s="3"/>
      <c r="I123" s="4"/>
      <c r="J123" s="4"/>
      <c r="K123" s="9"/>
      <c r="L123" s="6"/>
      <c r="M123" s="6"/>
      <c r="N123" s="10"/>
      <c r="O123" s="4"/>
      <c r="P123" s="4"/>
      <c r="Q123" s="4"/>
    </row>
    <row r="124" spans="3:17" customFormat="1">
      <c r="C124" s="37"/>
      <c r="F124" s="3"/>
      <c r="I124" s="4"/>
      <c r="J124" s="4"/>
      <c r="K124" s="9"/>
      <c r="L124" s="6"/>
      <c r="M124" s="6"/>
      <c r="N124" s="10"/>
      <c r="O124" s="4"/>
      <c r="P124" s="4"/>
      <c r="Q124" s="4">
        <f>MIN(Q11:Q120)</f>
        <v>-0.39676808523881996</v>
      </c>
    </row>
    <row r="125" spans="3:17" customFormat="1">
      <c r="C125" s="37"/>
      <c r="F125" s="3"/>
      <c r="I125" s="4"/>
      <c r="J125" s="4"/>
      <c r="K125" s="9"/>
      <c r="L125" s="6"/>
      <c r="M125" s="6"/>
      <c r="N125" s="10"/>
      <c r="O125" s="4"/>
      <c r="P125" s="4"/>
      <c r="Q125" s="4"/>
    </row>
    <row r="126" spans="3:17" customFormat="1">
      <c r="C126" s="37"/>
      <c r="F126" s="3"/>
      <c r="H126" t="s">
        <v>2634</v>
      </c>
      <c r="I126" s="34">
        <f>MAX(I11:I120)</f>
        <v>15.328317899366379</v>
      </c>
      <c r="J126" s="4"/>
      <c r="K126" s="9"/>
      <c r="L126" s="6"/>
      <c r="M126" s="6"/>
      <c r="N126" s="10"/>
      <c r="O126" s="4"/>
      <c r="P126" s="4"/>
      <c r="Q126" s="4"/>
    </row>
    <row r="127" spans="3:17" customFormat="1">
      <c r="C127" s="37"/>
      <c r="F127" s="3"/>
      <c r="H127" t="s">
        <v>2635</v>
      </c>
      <c r="I127" s="34">
        <f>AVERAGE(I11:I120)</f>
        <v>4.215406593558912</v>
      </c>
      <c r="J127" s="4"/>
      <c r="K127" s="9"/>
      <c r="L127" s="6"/>
      <c r="M127" s="6"/>
      <c r="N127" s="10"/>
      <c r="O127" s="4"/>
      <c r="P127" s="4"/>
      <c r="Q127" s="4"/>
    </row>
    <row r="128" spans="3:17" customFormat="1">
      <c r="C128" s="37"/>
      <c r="F128" s="3"/>
      <c r="H128" t="s">
        <v>2636</v>
      </c>
      <c r="I128" s="34">
        <f>MEDIAN(I11:I120)</f>
        <v>3.7240190973385179</v>
      </c>
      <c r="J128" s="22"/>
      <c r="K128" s="9"/>
      <c r="L128" s="6"/>
      <c r="M128" s="23"/>
      <c r="N128" s="10"/>
      <c r="O128" s="4"/>
      <c r="P128" s="22"/>
      <c r="Q128" s="4"/>
    </row>
    <row r="129" spans="10:16" customFormat="1">
      <c r="J129" s="4"/>
      <c r="K129" s="9"/>
      <c r="L129" s="6"/>
      <c r="M129" s="6"/>
      <c r="N129" s="10"/>
      <c r="O129" s="4"/>
      <c r="P129" s="4"/>
    </row>
    <row r="130" spans="10:16" customFormat="1">
      <c r="J130" s="4"/>
      <c r="K130" s="9"/>
      <c r="L130" s="6"/>
      <c r="M130" s="6"/>
      <c r="N130" s="10"/>
      <c r="O130" s="4"/>
      <c r="P130" s="4"/>
    </row>
    <row r="131" spans="10:16" customFormat="1">
      <c r="J131" s="4"/>
      <c r="K131" s="9"/>
      <c r="L131" s="6"/>
      <c r="M131" s="6"/>
      <c r="N131" s="10"/>
      <c r="O131" s="4"/>
      <c r="P131" s="4"/>
    </row>
    <row r="132" spans="10:16" customFormat="1">
      <c r="J132" s="4"/>
      <c r="K132" s="9"/>
      <c r="L132" s="6"/>
      <c r="M132" s="6"/>
      <c r="N132" s="10"/>
      <c r="O132" s="4"/>
      <c r="P132" s="4"/>
    </row>
    <row r="133" spans="10:16" customFormat="1">
      <c r="J133" s="15"/>
      <c r="K133" s="9"/>
      <c r="L133" s="6"/>
      <c r="M133" s="16"/>
      <c r="N133" s="10"/>
      <c r="O133" s="4"/>
      <c r="P133" s="15"/>
    </row>
    <row r="134" spans="10:16" customFormat="1">
      <c r="J134" s="4"/>
      <c r="K134" s="9"/>
      <c r="L134" s="6"/>
      <c r="M134" s="6"/>
      <c r="N134" s="10"/>
      <c r="O134" s="4"/>
      <c r="P134" s="4"/>
    </row>
    <row r="135" spans="10:16" customFormat="1">
      <c r="J135" s="4"/>
      <c r="K135" s="9"/>
      <c r="L135" s="6"/>
      <c r="M135" s="6"/>
      <c r="N135" s="10"/>
      <c r="O135" s="4"/>
      <c r="P135" s="4"/>
    </row>
    <row r="136" spans="10:16" customFormat="1">
      <c r="J136" s="4"/>
      <c r="K136" s="9"/>
      <c r="L136" s="6"/>
      <c r="M136" s="6"/>
      <c r="N136" s="10"/>
      <c r="O136" s="4"/>
      <c r="P136" s="4"/>
    </row>
    <row r="137" spans="10:16" customFormat="1">
      <c r="J137" s="4"/>
      <c r="K137" s="9"/>
      <c r="L137" s="6"/>
      <c r="M137" s="6"/>
      <c r="N137" s="10"/>
      <c r="O137" s="4"/>
      <c r="P137" s="4"/>
    </row>
    <row r="138" spans="10:16" customFormat="1">
      <c r="J138" s="4"/>
      <c r="K138" s="9"/>
      <c r="L138" s="6"/>
      <c r="M138" s="23"/>
      <c r="N138" s="10"/>
      <c r="O138" s="4"/>
      <c r="P138" s="30"/>
    </row>
    <row r="139" spans="10:16" customFormat="1">
      <c r="J139" s="4"/>
      <c r="K139" s="9"/>
      <c r="L139" s="6"/>
      <c r="M139" s="23"/>
      <c r="N139" s="10"/>
      <c r="O139" s="4"/>
      <c r="P139" s="31"/>
    </row>
    <row r="140" spans="10:16" customFormat="1">
      <c r="J140" s="4"/>
      <c r="K140" s="9"/>
      <c r="L140" s="6"/>
      <c r="M140" s="23"/>
      <c r="N140" s="10"/>
      <c r="O140" s="4"/>
      <c r="P140" s="32"/>
    </row>
    <row r="141" spans="10:16" customFormat="1">
      <c r="J141" s="4"/>
      <c r="K141" s="9"/>
      <c r="L141" s="6"/>
      <c r="M141" s="23"/>
      <c r="N141" s="10"/>
      <c r="O141" s="4"/>
      <c r="P141" s="32"/>
    </row>
    <row r="142" spans="10:16" customFormat="1">
      <c r="J142" s="4"/>
      <c r="K142" s="9"/>
      <c r="L142" s="6"/>
      <c r="M142" s="23"/>
      <c r="N142" s="10"/>
      <c r="O142" s="4"/>
      <c r="P142" s="4"/>
    </row>
    <row r="143" spans="10:16" customFormat="1">
      <c r="J143" s="4"/>
      <c r="K143" s="9"/>
      <c r="L143" s="6"/>
      <c r="M143" s="23"/>
      <c r="N143" s="10"/>
      <c r="O143" s="4"/>
      <c r="P143" s="4"/>
    </row>
    <row r="144" spans="10:16" customFormat="1">
      <c r="J144" s="4"/>
      <c r="K144" s="9"/>
      <c r="L144" s="6"/>
      <c r="M144" s="23"/>
      <c r="N144" s="10"/>
      <c r="O144" s="4"/>
      <c r="P144" s="32"/>
    </row>
    <row r="145" spans="11:16" customFormat="1">
      <c r="K145" s="9"/>
      <c r="L145" s="6"/>
      <c r="M145" s="23"/>
      <c r="N145" s="10"/>
      <c r="O145" s="4"/>
      <c r="P145" s="32"/>
    </row>
    <row r="146" spans="11:16" customFormat="1">
      <c r="K146" s="9"/>
      <c r="L146" s="6"/>
      <c r="M146" s="23"/>
      <c r="N146" s="10"/>
      <c r="O146" s="4"/>
      <c r="P146" s="33"/>
    </row>
    <row r="147" spans="11:16" customFormat="1">
      <c r="K147" s="9"/>
      <c r="L147" s="6"/>
      <c r="M147" s="23"/>
      <c r="N147" s="10"/>
      <c r="O147" s="4"/>
      <c r="P147" s="34"/>
    </row>
    <row r="148" spans="11:16" customFormat="1">
      <c r="K148" s="9"/>
      <c r="L148" s="6"/>
      <c r="M148" s="23"/>
      <c r="N148" s="10"/>
      <c r="O148" s="4"/>
      <c r="P148" s="32"/>
    </row>
    <row r="149" spans="11:16" customFormat="1">
      <c r="K149" s="9"/>
      <c r="L149" s="6"/>
      <c r="M149" s="23"/>
      <c r="N149" s="10"/>
      <c r="O149" s="4"/>
      <c r="P149" s="32"/>
    </row>
    <row r="150" spans="11:16" customFormat="1">
      <c r="K150" s="9"/>
      <c r="L150" s="6"/>
      <c r="M150" s="23"/>
      <c r="N150" s="10"/>
      <c r="O150" s="4"/>
      <c r="P150" s="32"/>
    </row>
    <row r="151" spans="11:16" customFormat="1">
      <c r="K151" s="9"/>
      <c r="L151" s="6"/>
      <c r="M151" s="23"/>
      <c r="N151" s="10"/>
      <c r="O151" s="4"/>
      <c r="P151" s="32"/>
    </row>
    <row r="152" spans="11:16" customFormat="1">
      <c r="K152" s="9"/>
      <c r="L152" s="6"/>
      <c r="M152" s="23"/>
      <c r="N152" s="10"/>
      <c r="O152" s="4"/>
      <c r="P152" s="32"/>
    </row>
    <row r="153" spans="11:16" customFormat="1">
      <c r="K153" s="9"/>
      <c r="L153" s="6"/>
      <c r="M153" s="23"/>
      <c r="N153" s="10"/>
      <c r="O153" s="4"/>
      <c r="P153" s="32"/>
    </row>
    <row r="154" spans="11:16" customFormat="1">
      <c r="K154" s="9"/>
      <c r="L154" s="6"/>
      <c r="M154" s="23"/>
      <c r="N154" s="10"/>
      <c r="O154" s="4"/>
      <c r="P154" s="32"/>
    </row>
    <row r="155" spans="11:16" customFormat="1">
      <c r="K155" s="9"/>
      <c r="L155" s="6"/>
      <c r="M155" s="23"/>
      <c r="N155" s="10"/>
      <c r="O155" s="4"/>
      <c r="P155" s="32"/>
    </row>
    <row r="156" spans="11:16" customFormat="1">
      <c r="K156" s="9"/>
      <c r="L156" s="6"/>
      <c r="M156" s="23"/>
      <c r="N156" s="10"/>
      <c r="O156" s="4"/>
      <c r="P156" s="32"/>
    </row>
    <row r="157" spans="11:16" customFormat="1">
      <c r="K157" s="9"/>
      <c r="L157" s="6"/>
      <c r="M157" s="23"/>
      <c r="N157" s="10"/>
      <c r="O157" s="4"/>
      <c r="P157" s="32"/>
    </row>
    <row r="158" spans="11:16" customFormat="1">
      <c r="K158" s="9"/>
      <c r="L158" s="6"/>
      <c r="M158" s="23"/>
      <c r="N158" s="10"/>
      <c r="O158" s="4"/>
      <c r="P158" s="32"/>
    </row>
    <row r="159" spans="11:16" customFormat="1">
      <c r="K159" s="9"/>
      <c r="L159" s="6"/>
      <c r="M159" s="23"/>
      <c r="N159" s="10"/>
      <c r="O159" s="4"/>
      <c r="P159" s="32"/>
    </row>
    <row r="160" spans="11:16" customFormat="1">
      <c r="K160" s="9"/>
      <c r="L160" s="6"/>
      <c r="M160" s="23"/>
      <c r="N160" s="10"/>
      <c r="O160" s="4"/>
      <c r="P160" s="32"/>
    </row>
    <row r="161" spans="11:16" customFormat="1">
      <c r="K161" s="9"/>
      <c r="L161" s="6"/>
      <c r="M161" s="23"/>
      <c r="N161" s="10"/>
      <c r="O161" s="4"/>
      <c r="P161" s="32"/>
    </row>
    <row r="162" spans="11:16" customFormat="1">
      <c r="K162" s="9"/>
      <c r="L162" s="6"/>
      <c r="M162" s="23"/>
      <c r="N162" s="10"/>
      <c r="O162" s="4"/>
      <c r="P162" s="32"/>
    </row>
    <row r="163" spans="11:16" customFormat="1">
      <c r="K163" s="9"/>
      <c r="L163" s="6"/>
      <c r="M163" s="23"/>
      <c r="N163" s="10"/>
      <c r="O163" s="4"/>
      <c r="P163" s="32"/>
    </row>
    <row r="164" spans="11:16" customFormat="1">
      <c r="K164" s="9"/>
      <c r="L164" s="6"/>
      <c r="M164" s="23"/>
      <c r="N164" s="10"/>
      <c r="O164" s="4"/>
      <c r="P164" s="32"/>
    </row>
    <row r="165" spans="11:16" customFormat="1">
      <c r="K165" s="9"/>
      <c r="L165" s="6"/>
      <c r="M165" s="23"/>
      <c r="N165" s="10"/>
      <c r="O165" s="4"/>
      <c r="P165" s="32"/>
    </row>
    <row r="166" spans="11:16" customFormat="1">
      <c r="K166" s="9"/>
      <c r="L166" s="6"/>
      <c r="M166" s="23"/>
      <c r="N166" s="10"/>
      <c r="O166" s="4"/>
      <c r="P166" s="32"/>
    </row>
    <row r="167" spans="11:16" customFormat="1">
      <c r="K167" s="9"/>
      <c r="L167" s="6"/>
      <c r="M167" s="23"/>
      <c r="N167" s="10"/>
      <c r="O167" s="4"/>
      <c r="P167" s="32"/>
    </row>
    <row r="168" spans="11:16" customFormat="1">
      <c r="K168" s="9"/>
      <c r="L168" s="6"/>
      <c r="M168" s="23"/>
      <c r="N168" s="10"/>
      <c r="O168" s="4"/>
      <c r="P168" s="32"/>
    </row>
    <row r="169" spans="11:16" customFormat="1">
      <c r="K169" s="9"/>
      <c r="L169" s="6"/>
      <c r="M169" s="23"/>
      <c r="N169" s="10"/>
      <c r="O169" s="4"/>
      <c r="P169" s="32"/>
    </row>
    <row r="170" spans="11:16" customFormat="1">
      <c r="K170" s="9"/>
      <c r="L170" s="6"/>
      <c r="M170" s="23"/>
      <c r="N170" s="10"/>
      <c r="O170" s="4"/>
      <c r="P170" s="32"/>
    </row>
    <row r="171" spans="11:16" customFormat="1">
      <c r="K171" s="9"/>
      <c r="L171" s="6"/>
      <c r="M171" s="23"/>
      <c r="N171" s="10"/>
      <c r="O171" s="4"/>
      <c r="P171" s="32"/>
    </row>
    <row r="172" spans="11:16" customFormat="1">
      <c r="K172" s="9"/>
      <c r="L172" s="6"/>
      <c r="M172" s="23"/>
      <c r="N172" s="10"/>
      <c r="O172" s="4"/>
      <c r="P172" s="32"/>
    </row>
    <row r="173" spans="11:16" customFormat="1">
      <c r="K173" s="9"/>
      <c r="L173" s="6"/>
      <c r="M173" s="23"/>
      <c r="N173" s="10"/>
      <c r="O173" s="4"/>
      <c r="P173" s="32"/>
    </row>
    <row r="174" spans="11:16" customFormat="1">
      <c r="K174" s="9"/>
      <c r="L174" s="6"/>
      <c r="M174" s="23"/>
      <c r="N174" s="10"/>
      <c r="O174" s="4"/>
      <c r="P174" s="32"/>
    </row>
    <row r="175" spans="11:16" customFormat="1">
      <c r="K175" s="9"/>
      <c r="L175" s="6"/>
      <c r="M175" s="23"/>
      <c r="N175" s="10"/>
      <c r="O175" s="4"/>
      <c r="P175" s="32"/>
    </row>
    <row r="176" spans="11:16" customFormat="1">
      <c r="K176" s="9"/>
      <c r="L176" s="6"/>
      <c r="M176" s="23"/>
      <c r="N176" s="10"/>
      <c r="O176" s="4"/>
      <c r="P176" s="32"/>
    </row>
    <row r="177" spans="11:16" customFormat="1">
      <c r="K177" s="9"/>
      <c r="L177" s="6"/>
      <c r="M177" s="23"/>
      <c r="N177" s="10"/>
      <c r="O177" s="4"/>
      <c r="P177" s="32"/>
    </row>
    <row r="178" spans="11:16" customFormat="1">
      <c r="K178" s="9"/>
      <c r="L178" s="6"/>
      <c r="M178" s="23"/>
      <c r="N178" s="10"/>
      <c r="O178" s="4"/>
      <c r="P178" s="32"/>
    </row>
    <row r="179" spans="11:16" customFormat="1">
      <c r="K179" s="9"/>
      <c r="L179" s="6"/>
      <c r="M179" s="23"/>
      <c r="N179" s="10"/>
      <c r="O179" s="4"/>
      <c r="P179" s="32"/>
    </row>
    <row r="180" spans="11:16" customFormat="1">
      <c r="K180" s="9"/>
      <c r="L180" s="6"/>
      <c r="M180" s="23"/>
      <c r="N180" s="10"/>
      <c r="O180" s="4"/>
      <c r="P180" s="32"/>
    </row>
    <row r="181" spans="11:16" customFormat="1">
      <c r="K181" s="9"/>
      <c r="L181" s="6"/>
      <c r="M181" s="23"/>
      <c r="N181" s="10"/>
      <c r="O181" s="4"/>
      <c r="P181" s="32"/>
    </row>
    <row r="182" spans="11:16" customFormat="1">
      <c r="K182" s="9"/>
      <c r="L182" s="6"/>
      <c r="M182" s="23"/>
      <c r="N182" s="10"/>
      <c r="O182" s="4"/>
      <c r="P182" s="32"/>
    </row>
    <row r="183" spans="11:16" customFormat="1">
      <c r="K183" s="9"/>
      <c r="L183" s="6"/>
      <c r="M183" s="23"/>
      <c r="N183" s="10"/>
      <c r="O183" s="4"/>
      <c r="P183" s="32"/>
    </row>
    <row r="184" spans="11:16" customFormat="1">
      <c r="K184" s="9"/>
      <c r="L184" s="6"/>
      <c r="M184" s="23"/>
      <c r="N184" s="10"/>
      <c r="O184" s="4"/>
      <c r="P184" s="32"/>
    </row>
    <row r="185" spans="11:16" customFormat="1">
      <c r="K185" s="9"/>
      <c r="L185" s="6"/>
      <c r="M185" s="23"/>
      <c r="N185" s="10"/>
      <c r="O185" s="4"/>
      <c r="P185" s="32"/>
    </row>
    <row r="186" spans="11:16" customFormat="1">
      <c r="K186" s="9"/>
      <c r="L186" s="6"/>
      <c r="M186" s="23"/>
      <c r="N186" s="10"/>
      <c r="O186" s="4"/>
      <c r="P186" s="32"/>
    </row>
    <row r="187" spans="11:16" customFormat="1">
      <c r="K187" s="9"/>
      <c r="L187" s="6"/>
      <c r="M187" s="23"/>
      <c r="N187" s="10"/>
      <c r="O187" s="4"/>
      <c r="P187" s="32"/>
    </row>
    <row r="188" spans="11:16" customFormat="1">
      <c r="K188" s="9"/>
      <c r="L188" s="6"/>
      <c r="M188" s="23"/>
      <c r="N188" s="10"/>
      <c r="O188" s="4"/>
      <c r="P188" s="32"/>
    </row>
    <row r="189" spans="11:16" customFormat="1">
      <c r="K189" s="9"/>
      <c r="L189" s="6"/>
      <c r="M189" s="23"/>
      <c r="N189" s="10"/>
      <c r="O189" s="4"/>
      <c r="P189" s="32"/>
    </row>
    <row r="190" spans="11:16" customFormat="1">
      <c r="K190" s="9"/>
      <c r="L190" s="6"/>
      <c r="M190" s="23"/>
      <c r="N190" s="10"/>
      <c r="O190" s="4"/>
      <c r="P190" s="32"/>
    </row>
    <row r="191" spans="11:16" customFormat="1">
      <c r="K191" s="9"/>
      <c r="L191" s="6"/>
      <c r="M191" s="23"/>
      <c r="N191" s="10"/>
      <c r="O191" s="4"/>
      <c r="P191" s="32"/>
    </row>
    <row r="192" spans="11:16" customFormat="1">
      <c r="K192" s="9"/>
      <c r="L192" s="6"/>
      <c r="M192" s="23"/>
      <c r="N192" s="10"/>
      <c r="O192" s="4"/>
      <c r="P192" s="32"/>
    </row>
    <row r="193" spans="11:16" customFormat="1">
      <c r="K193" s="9"/>
      <c r="L193" s="6"/>
      <c r="M193" s="23"/>
      <c r="N193" s="10"/>
      <c r="O193" s="4"/>
      <c r="P193" s="32"/>
    </row>
    <row r="194" spans="11:16" customFormat="1">
      <c r="K194" s="9"/>
      <c r="L194" s="6"/>
      <c r="M194" s="23"/>
      <c r="N194" s="10"/>
      <c r="O194" s="4"/>
      <c r="P194" s="32"/>
    </row>
    <row r="195" spans="11:16" customFormat="1">
      <c r="K195" s="9"/>
      <c r="L195" s="6"/>
      <c r="M195" s="23"/>
      <c r="N195" s="10"/>
      <c r="O195" s="4"/>
      <c r="P195" s="32"/>
    </row>
    <row r="196" spans="11:16" customFormat="1">
      <c r="K196" s="9"/>
      <c r="L196" s="6"/>
      <c r="M196" s="23"/>
      <c r="N196" s="10"/>
      <c r="O196" s="4"/>
      <c r="P196" s="32"/>
    </row>
    <row r="197" spans="11:16" customFormat="1">
      <c r="K197" s="9"/>
      <c r="L197" s="6"/>
      <c r="M197" s="23"/>
      <c r="N197" s="10"/>
      <c r="O197" s="4"/>
      <c r="P197" s="32"/>
    </row>
    <row r="198" spans="11:16" customFormat="1">
      <c r="K198" s="9"/>
      <c r="L198" s="6"/>
      <c r="M198" s="23"/>
      <c r="N198" s="10"/>
      <c r="O198" s="4"/>
      <c r="P198" s="32"/>
    </row>
    <row r="199" spans="11:16" customFormat="1">
      <c r="K199" s="9"/>
      <c r="L199" s="6"/>
      <c r="M199" s="23"/>
      <c r="N199" s="10"/>
      <c r="O199" s="4"/>
      <c r="P199" s="32"/>
    </row>
    <row r="200" spans="11:16" customFormat="1">
      <c r="K200" s="9"/>
      <c r="L200" s="6"/>
      <c r="M200" s="23"/>
      <c r="N200" s="10"/>
      <c r="O200" s="4"/>
      <c r="P200" s="32"/>
    </row>
    <row r="201" spans="11:16" customFormat="1">
      <c r="K201" s="9"/>
      <c r="L201" s="6"/>
      <c r="M201" s="23"/>
      <c r="N201" s="10"/>
      <c r="O201" s="4"/>
      <c r="P201" s="32"/>
    </row>
    <row r="202" spans="11:16" customFormat="1">
      <c r="K202" s="9"/>
      <c r="L202" s="6"/>
      <c r="M202" s="23"/>
      <c r="N202" s="10"/>
      <c r="O202" s="4"/>
      <c r="P202" s="32"/>
    </row>
    <row r="203" spans="11:16" customFormat="1">
      <c r="K203" s="9"/>
      <c r="L203" s="6"/>
      <c r="M203" s="23"/>
      <c r="N203" s="10"/>
      <c r="O203" s="4"/>
      <c r="P203" s="32"/>
    </row>
    <row r="204" spans="11:16" customFormat="1">
      <c r="K204" s="9"/>
      <c r="L204" s="6"/>
      <c r="M204" s="23"/>
      <c r="N204" s="10"/>
      <c r="O204" s="4"/>
      <c r="P204" s="32"/>
    </row>
    <row r="205" spans="11:16" customFormat="1">
      <c r="K205" s="9"/>
      <c r="L205" s="6"/>
      <c r="M205" s="23"/>
      <c r="N205" s="10"/>
      <c r="O205" s="4"/>
      <c r="P205" s="32"/>
    </row>
    <row r="206" spans="11:16" customFormat="1">
      <c r="K206" s="9"/>
      <c r="L206" s="6"/>
      <c r="M206" s="23"/>
      <c r="N206" s="10"/>
      <c r="O206" s="4"/>
      <c r="P206" s="32"/>
    </row>
    <row r="207" spans="11:16" customFormat="1">
      <c r="K207" s="9"/>
      <c r="L207" s="6"/>
      <c r="M207" s="23"/>
      <c r="N207" s="10"/>
      <c r="O207" s="4"/>
      <c r="P207" s="32"/>
    </row>
    <row r="208" spans="11:16" customFormat="1">
      <c r="K208" s="9"/>
      <c r="L208" s="6"/>
      <c r="M208" s="23"/>
      <c r="N208" s="10"/>
      <c r="O208" s="4"/>
      <c r="P208" s="32"/>
    </row>
    <row r="209" spans="11:16" customFormat="1">
      <c r="K209" s="9"/>
      <c r="L209" s="6"/>
      <c r="M209" s="23"/>
      <c r="N209" s="10"/>
      <c r="O209" s="4"/>
      <c r="P209" s="32"/>
    </row>
    <row r="210" spans="11:16" customFormat="1">
      <c r="K210" s="9"/>
      <c r="L210" s="6"/>
      <c r="M210" s="23"/>
      <c r="N210" s="10"/>
      <c r="O210" s="4"/>
      <c r="P210" s="32"/>
    </row>
    <row r="211" spans="11:16" customFormat="1">
      <c r="K211" s="9"/>
      <c r="L211" s="6"/>
      <c r="M211" s="23"/>
      <c r="N211" s="10"/>
      <c r="O211" s="4"/>
      <c r="P211" s="32"/>
    </row>
    <row r="212" spans="11:16" customFormat="1">
      <c r="K212" s="9"/>
      <c r="L212" s="6"/>
      <c r="M212" s="23"/>
      <c r="N212" s="10"/>
      <c r="O212" s="4"/>
      <c r="P212" s="32"/>
    </row>
    <row r="213" spans="11:16" customFormat="1">
      <c r="K213" s="9"/>
      <c r="L213" s="6"/>
      <c r="M213" s="23"/>
      <c r="N213" s="10"/>
      <c r="O213" s="4"/>
      <c r="P213" s="32"/>
    </row>
    <row r="214" spans="11:16" customFormat="1">
      <c r="K214" s="9"/>
      <c r="L214" s="6"/>
      <c r="M214" s="23"/>
      <c r="N214" s="10"/>
      <c r="O214" s="4"/>
      <c r="P214" s="32"/>
    </row>
    <row r="215" spans="11:16" customFormat="1">
      <c r="K215" s="9"/>
      <c r="L215" s="6"/>
      <c r="M215" s="23"/>
      <c r="N215" s="10"/>
      <c r="O215" s="4"/>
      <c r="P215" s="32"/>
    </row>
    <row r="216" spans="11:16" customFormat="1">
      <c r="K216" s="9"/>
      <c r="L216" s="6"/>
      <c r="M216" s="23"/>
      <c r="N216" s="10"/>
      <c r="O216" s="4"/>
      <c r="P216" s="32"/>
    </row>
    <row r="217" spans="11:16" customFormat="1">
      <c r="K217" s="9"/>
      <c r="L217" s="6"/>
      <c r="M217" s="23"/>
      <c r="N217" s="10"/>
      <c r="O217" s="4"/>
      <c r="P217" s="32"/>
    </row>
    <row r="218" spans="11:16" customFormat="1">
      <c r="K218" s="9"/>
      <c r="L218" s="6"/>
      <c r="M218" s="23"/>
      <c r="N218" s="10"/>
      <c r="O218" s="4"/>
      <c r="P218" s="32"/>
    </row>
    <row r="219" spans="11:16" customFormat="1">
      <c r="K219" s="9"/>
      <c r="L219" s="6"/>
      <c r="M219" s="23"/>
      <c r="N219" s="10"/>
      <c r="O219" s="4"/>
      <c r="P219" s="32"/>
    </row>
    <row r="220" spans="11:16" customFormat="1">
      <c r="K220" s="9"/>
      <c r="L220" s="6"/>
      <c r="M220" s="23"/>
      <c r="N220" s="10"/>
      <c r="O220" s="4"/>
      <c r="P220" s="32"/>
    </row>
    <row r="221" spans="11:16" customFormat="1">
      <c r="K221" s="9"/>
      <c r="L221" s="6"/>
      <c r="M221" s="23"/>
      <c r="N221" s="10"/>
      <c r="O221" s="4"/>
      <c r="P221" s="32"/>
    </row>
    <row r="222" spans="11:16" customFormat="1">
      <c r="K222" s="9"/>
      <c r="L222" s="6"/>
      <c r="M222" s="23"/>
      <c r="N222" s="10"/>
      <c r="O222" s="4"/>
      <c r="P222" s="32"/>
    </row>
    <row r="223" spans="11:16" customFormat="1">
      <c r="K223" s="9"/>
      <c r="L223" s="6"/>
      <c r="M223" s="23"/>
      <c r="N223" s="10"/>
      <c r="O223" s="4"/>
      <c r="P223" s="32"/>
    </row>
    <row r="224" spans="11:16" customFormat="1">
      <c r="K224" s="9"/>
      <c r="L224" s="6"/>
      <c r="M224" s="23"/>
      <c r="N224" s="10"/>
      <c r="O224" s="4"/>
      <c r="P224" s="32"/>
    </row>
    <row r="225" spans="11:16" customFormat="1">
      <c r="K225" s="9"/>
      <c r="L225" s="6"/>
      <c r="M225" s="23"/>
      <c r="N225" s="10"/>
      <c r="O225" s="4"/>
      <c r="P225" s="32"/>
    </row>
    <row r="226" spans="11:16" customFormat="1">
      <c r="K226" s="9"/>
      <c r="L226" s="6"/>
      <c r="M226" s="23"/>
      <c r="N226" s="10"/>
      <c r="O226" s="4"/>
      <c r="P226" s="32"/>
    </row>
    <row r="227" spans="11:16" customFormat="1">
      <c r="K227" s="9"/>
      <c r="L227" s="6"/>
      <c r="M227" s="23"/>
      <c r="N227" s="10"/>
      <c r="O227" s="4"/>
      <c r="P227" s="32"/>
    </row>
    <row r="228" spans="11:16" customFormat="1">
      <c r="K228" s="9"/>
      <c r="L228" s="6"/>
      <c r="M228" s="23"/>
      <c r="N228" s="10"/>
      <c r="O228" s="4"/>
      <c r="P228" s="32"/>
    </row>
    <row r="229" spans="11:16" customFormat="1">
      <c r="K229" s="9"/>
      <c r="L229" s="6"/>
      <c r="M229" s="23"/>
      <c r="N229" s="10"/>
      <c r="O229" s="4"/>
      <c r="P229" s="32"/>
    </row>
    <row r="230" spans="11:16" customFormat="1">
      <c r="K230" s="9"/>
      <c r="L230" s="6"/>
      <c r="M230" s="23"/>
      <c r="N230" s="10"/>
      <c r="O230" s="4"/>
      <c r="P230" s="32"/>
    </row>
    <row r="231" spans="11:16" customFormat="1">
      <c r="K231" s="9"/>
      <c r="L231" s="6"/>
      <c r="M231" s="23"/>
      <c r="N231" s="10"/>
      <c r="O231" s="4"/>
      <c r="P231" s="32"/>
    </row>
    <row r="232" spans="11:16" customFormat="1">
      <c r="K232" s="9"/>
      <c r="L232" s="6"/>
      <c r="M232" s="23"/>
      <c r="N232" s="10"/>
      <c r="O232" s="4"/>
      <c r="P232" s="32"/>
    </row>
    <row r="233" spans="11:16" customFormat="1">
      <c r="K233" s="9"/>
      <c r="L233" s="6"/>
      <c r="M233" s="23"/>
      <c r="N233" s="10"/>
      <c r="O233" s="4"/>
      <c r="P233" s="32"/>
    </row>
    <row r="234" spans="11:16" customFormat="1">
      <c r="K234" s="9"/>
      <c r="L234" s="6"/>
      <c r="M234" s="23"/>
      <c r="N234" s="10"/>
      <c r="O234" s="4"/>
      <c r="P234" s="32"/>
    </row>
    <row r="235" spans="11:16" customFormat="1">
      <c r="K235" s="9"/>
      <c r="L235" s="6"/>
      <c r="M235" s="23"/>
      <c r="N235" s="10"/>
      <c r="O235" s="4"/>
      <c r="P235" s="32"/>
    </row>
    <row r="236" spans="11:16" customFormat="1">
      <c r="K236" s="9"/>
      <c r="L236" s="6"/>
      <c r="M236" s="23"/>
      <c r="N236" s="10"/>
      <c r="O236" s="4"/>
      <c r="P236" s="32"/>
    </row>
    <row r="237" spans="11:16" customFormat="1">
      <c r="K237" s="9"/>
      <c r="L237" s="6"/>
      <c r="M237" s="23"/>
      <c r="N237" s="10"/>
      <c r="O237" s="4"/>
      <c r="P237" s="32"/>
    </row>
    <row r="238" spans="11:16" customFormat="1">
      <c r="K238" s="9"/>
      <c r="L238" s="6"/>
      <c r="M238" s="23"/>
      <c r="N238" s="10"/>
      <c r="O238" s="4"/>
      <c r="P238" s="32"/>
    </row>
    <row r="239" spans="11:16" customFormat="1">
      <c r="K239" s="9"/>
      <c r="L239" s="6"/>
      <c r="M239" s="23"/>
      <c r="N239" s="10"/>
      <c r="O239" s="4"/>
      <c r="P239" s="32"/>
    </row>
    <row r="240" spans="11:16" customFormat="1">
      <c r="K240" s="9"/>
      <c r="L240" s="6"/>
      <c r="M240" s="23"/>
      <c r="N240" s="10"/>
      <c r="O240" s="4"/>
      <c r="P240" s="32"/>
    </row>
    <row r="241" spans="11:16" customFormat="1">
      <c r="K241" s="9"/>
      <c r="L241" s="6"/>
      <c r="M241" s="23"/>
      <c r="N241" s="10"/>
      <c r="O241" s="4"/>
      <c r="P241" s="32"/>
    </row>
    <row r="242" spans="11:16" customFormat="1">
      <c r="K242" s="9"/>
      <c r="L242" s="6"/>
      <c r="M242" s="23"/>
      <c r="N242" s="10"/>
      <c r="O242" s="4"/>
      <c r="P242" s="32"/>
    </row>
    <row r="243" spans="11:16" customFormat="1">
      <c r="K243" s="9"/>
      <c r="L243" s="6"/>
      <c r="M243" s="23"/>
      <c r="N243" s="10"/>
      <c r="O243" s="4"/>
      <c r="P243" s="32"/>
    </row>
    <row r="244" spans="11:16" customFormat="1">
      <c r="K244" s="9"/>
      <c r="L244" s="6"/>
      <c r="M244" s="23"/>
      <c r="N244" s="10"/>
      <c r="O244" s="4"/>
      <c r="P244" s="32"/>
    </row>
    <row r="245" spans="11:16" customFormat="1">
      <c r="K245" s="9"/>
      <c r="L245" s="6"/>
      <c r="M245" s="23"/>
      <c r="N245" s="10"/>
      <c r="O245" s="4"/>
      <c r="P245" s="32"/>
    </row>
    <row r="246" spans="11:16" customFormat="1">
      <c r="K246" s="9"/>
      <c r="L246" s="6"/>
      <c r="M246" s="23"/>
      <c r="N246" s="10"/>
      <c r="O246" s="4"/>
      <c r="P246" s="32"/>
    </row>
    <row r="247" spans="11:16" customFormat="1">
      <c r="K247" s="9"/>
      <c r="L247" s="6"/>
      <c r="M247" s="23"/>
      <c r="N247" s="10"/>
      <c r="O247" s="4"/>
      <c r="P247" s="32"/>
    </row>
    <row r="248" spans="11:16" customFormat="1">
      <c r="K248" s="9"/>
      <c r="L248" s="6"/>
      <c r="M248" s="23"/>
      <c r="N248" s="10"/>
      <c r="O248" s="4"/>
      <c r="P248" s="32"/>
    </row>
    <row r="249" spans="11:16" customFormat="1">
      <c r="K249" s="9"/>
      <c r="L249" s="6"/>
      <c r="M249" s="23"/>
      <c r="N249" s="10"/>
      <c r="O249" s="4"/>
      <c r="P249" s="32"/>
    </row>
    <row r="250" spans="11:16" customFormat="1">
      <c r="K250" s="9"/>
      <c r="L250" s="6"/>
      <c r="M250" s="23"/>
      <c r="N250" s="10"/>
      <c r="O250" s="4"/>
      <c r="P250" s="32"/>
    </row>
    <row r="251" spans="11:16" customFormat="1">
      <c r="K251" s="9"/>
      <c r="L251" s="6"/>
      <c r="M251" s="23"/>
      <c r="N251" s="10"/>
      <c r="O251" s="4"/>
      <c r="P251" s="32"/>
    </row>
    <row r="252" spans="11:16" customFormat="1">
      <c r="K252" s="9"/>
      <c r="L252" s="6"/>
      <c r="M252" s="23"/>
      <c r="N252" s="10"/>
      <c r="O252" s="4"/>
      <c r="P252" s="32"/>
    </row>
    <row r="253" spans="11:16" customFormat="1">
      <c r="K253" s="9"/>
      <c r="L253" s="6"/>
      <c r="M253" s="23"/>
      <c r="N253" s="10"/>
      <c r="O253" s="4"/>
      <c r="P253" s="32"/>
    </row>
    <row r="254" spans="11:16" customFormat="1">
      <c r="K254" s="9"/>
      <c r="L254" s="6"/>
      <c r="M254" s="23"/>
      <c r="N254" s="10"/>
      <c r="O254" s="4"/>
      <c r="P254" s="32"/>
    </row>
    <row r="255" spans="11:16" customFormat="1">
      <c r="K255" s="9"/>
      <c r="L255" s="6"/>
      <c r="M255" s="23"/>
      <c r="N255" s="10"/>
      <c r="O255" s="4"/>
      <c r="P255" s="32"/>
    </row>
    <row r="256" spans="11:16" customFormat="1">
      <c r="K256" s="9"/>
      <c r="L256" s="6"/>
      <c r="M256" s="23"/>
      <c r="N256" s="10"/>
      <c r="O256" s="4"/>
      <c r="P256" s="32"/>
    </row>
    <row r="257" spans="11:16" customFormat="1">
      <c r="K257" s="9"/>
      <c r="L257" s="6"/>
      <c r="M257" s="23"/>
      <c r="N257" s="10"/>
      <c r="O257" s="4"/>
      <c r="P257" s="32"/>
    </row>
    <row r="258" spans="11:16" customFormat="1">
      <c r="K258" s="9"/>
      <c r="L258" s="6"/>
      <c r="M258" s="23"/>
      <c r="N258" s="10"/>
      <c r="O258" s="4"/>
      <c r="P258" s="32"/>
    </row>
    <row r="259" spans="11:16" customFormat="1">
      <c r="K259" s="9"/>
      <c r="L259" s="6"/>
      <c r="M259" s="23"/>
      <c r="N259" s="10"/>
      <c r="O259" s="4"/>
      <c r="P259" s="32"/>
    </row>
    <row r="260" spans="11:16" customFormat="1">
      <c r="K260" s="9"/>
      <c r="L260" s="6"/>
      <c r="M260" s="23"/>
      <c r="N260" s="10"/>
      <c r="O260" s="4"/>
      <c r="P260" s="32"/>
    </row>
    <row r="261" spans="11:16" customFormat="1">
      <c r="K261" s="9"/>
      <c r="L261" s="6"/>
      <c r="M261" s="23"/>
      <c r="N261" s="10"/>
      <c r="O261" s="4"/>
      <c r="P261" s="32"/>
    </row>
    <row r="262" spans="11:16" customFormat="1">
      <c r="K262" s="9"/>
      <c r="L262" s="6"/>
      <c r="M262" s="23"/>
      <c r="N262" s="10"/>
      <c r="O262" s="4"/>
      <c r="P262" s="32"/>
    </row>
    <row r="263" spans="11:16" customFormat="1">
      <c r="K263" s="9"/>
      <c r="L263" s="6"/>
      <c r="M263" s="23"/>
      <c r="N263" s="10"/>
      <c r="O263" s="4"/>
      <c r="P263" s="32"/>
    </row>
    <row r="264" spans="11:16" customFormat="1">
      <c r="K264" s="9"/>
      <c r="L264" s="6"/>
      <c r="M264" s="23"/>
      <c r="N264" s="10"/>
      <c r="O264" s="4"/>
      <c r="P264" s="32"/>
    </row>
    <row r="265" spans="11:16" customFormat="1">
      <c r="K265" s="9"/>
      <c r="L265" s="6"/>
      <c r="M265" s="23"/>
      <c r="N265" s="10"/>
      <c r="O265" s="4"/>
      <c r="P265" s="32"/>
    </row>
    <row r="266" spans="11:16" customFormat="1">
      <c r="K266" s="9"/>
      <c r="L266" s="6"/>
      <c r="M266" s="23"/>
      <c r="N266" s="10"/>
      <c r="O266" s="4"/>
      <c r="P266" s="32"/>
    </row>
    <row r="267" spans="11:16" customFormat="1">
      <c r="K267" s="9"/>
      <c r="L267" s="6"/>
      <c r="M267" s="23"/>
      <c r="N267" s="10"/>
      <c r="O267" s="4"/>
      <c r="P267" s="32"/>
    </row>
    <row r="268" spans="11:16" customFormat="1">
      <c r="K268" s="9"/>
      <c r="L268" s="6"/>
      <c r="M268" s="23"/>
      <c r="N268" s="10"/>
      <c r="O268" s="4"/>
      <c r="P268" s="32"/>
    </row>
    <row r="269" spans="11:16" customFormat="1">
      <c r="K269" s="9"/>
      <c r="L269" s="6"/>
      <c r="M269" s="23"/>
      <c r="N269" s="10"/>
      <c r="O269" s="4"/>
      <c r="P269" s="32"/>
    </row>
    <row r="270" spans="11:16" customFormat="1">
      <c r="K270" s="9"/>
      <c r="L270" s="6"/>
      <c r="M270" s="23"/>
      <c r="N270" s="10"/>
      <c r="O270" s="4"/>
      <c r="P270" s="32"/>
    </row>
    <row r="271" spans="11:16" customFormat="1">
      <c r="K271" s="9"/>
      <c r="L271" s="6"/>
      <c r="M271" s="23"/>
      <c r="N271" s="10"/>
      <c r="O271" s="4"/>
      <c r="P271" s="32"/>
    </row>
    <row r="272" spans="11:16" customFormat="1">
      <c r="K272" s="9"/>
      <c r="L272" s="6"/>
      <c r="M272" s="23"/>
      <c r="N272" s="10"/>
      <c r="O272" s="4"/>
      <c r="P272" s="32"/>
    </row>
    <row r="273" spans="11:16" customFormat="1">
      <c r="K273" s="9"/>
      <c r="L273" s="6"/>
      <c r="M273" s="23"/>
      <c r="N273" s="10"/>
      <c r="O273" s="4"/>
      <c r="P273" s="32"/>
    </row>
    <row r="274" spans="11:16" customFormat="1">
      <c r="K274" s="9"/>
      <c r="L274" s="6"/>
      <c r="M274" s="23"/>
      <c r="N274" s="10"/>
      <c r="O274" s="4"/>
      <c r="P274" s="32"/>
    </row>
    <row r="275" spans="11:16" customFormat="1">
      <c r="K275" s="9"/>
      <c r="L275" s="6"/>
      <c r="M275" s="23"/>
      <c r="N275" s="10"/>
      <c r="O275" s="4"/>
      <c r="P275" s="32"/>
    </row>
    <row r="276" spans="11:16" customFormat="1">
      <c r="K276" s="9"/>
      <c r="L276" s="6"/>
      <c r="M276" s="23"/>
      <c r="N276" s="10"/>
      <c r="O276" s="4"/>
      <c r="P276" s="32"/>
    </row>
    <row r="277" spans="11:16" customFormat="1">
      <c r="K277" s="9"/>
      <c r="L277" s="6"/>
      <c r="M277" s="23"/>
      <c r="N277" s="10"/>
      <c r="O277" s="4"/>
      <c r="P277" s="32"/>
    </row>
    <row r="278" spans="11:16" customFormat="1">
      <c r="K278" s="9"/>
      <c r="L278" s="6"/>
      <c r="M278" s="23"/>
      <c r="N278" s="10"/>
      <c r="O278" s="4"/>
      <c r="P278" s="32"/>
    </row>
    <row r="279" spans="11:16" customFormat="1">
      <c r="K279" s="9"/>
      <c r="L279" s="6"/>
      <c r="M279" s="23"/>
      <c r="N279" s="10"/>
      <c r="O279" s="4"/>
      <c r="P279" s="32"/>
    </row>
    <row r="280" spans="11:16" customFormat="1">
      <c r="K280" s="9"/>
      <c r="L280" s="6"/>
      <c r="M280" s="23"/>
      <c r="N280" s="10"/>
      <c r="O280" s="4"/>
      <c r="P280" s="32"/>
    </row>
    <row r="281" spans="11:16" customFormat="1">
      <c r="K281" s="9"/>
      <c r="L281" s="6"/>
      <c r="M281" s="23"/>
      <c r="N281" s="10"/>
      <c r="O281" s="4"/>
      <c r="P281" s="32"/>
    </row>
    <row r="282" spans="11:16" customFormat="1">
      <c r="K282" s="9"/>
      <c r="L282" s="6"/>
      <c r="M282" s="23"/>
      <c r="N282" s="10"/>
      <c r="O282" s="4"/>
      <c r="P282" s="32"/>
    </row>
    <row r="283" spans="11:16" customFormat="1">
      <c r="K283" s="9"/>
      <c r="L283" s="6"/>
      <c r="M283" s="23"/>
      <c r="N283" s="10"/>
      <c r="O283" s="4"/>
      <c r="P283" s="32"/>
    </row>
    <row r="284" spans="11:16" customFormat="1">
      <c r="K284" s="9"/>
      <c r="L284" s="6"/>
      <c r="M284" s="23"/>
      <c r="N284" s="10"/>
      <c r="O284" s="4"/>
      <c r="P284" s="32"/>
    </row>
    <row r="285" spans="11:16" customFormat="1">
      <c r="K285" s="9"/>
      <c r="L285" s="6"/>
      <c r="M285" s="23"/>
      <c r="N285" s="10"/>
      <c r="O285" s="4"/>
      <c r="P285" s="32"/>
    </row>
    <row r="286" spans="11:16" customFormat="1">
      <c r="K286" s="9"/>
      <c r="L286" s="6"/>
      <c r="M286" s="23"/>
      <c r="N286" s="10"/>
      <c r="O286" s="4"/>
      <c r="P286" s="32"/>
    </row>
    <row r="287" spans="11:16" customFormat="1">
      <c r="K287" s="9"/>
      <c r="L287" s="6"/>
      <c r="M287" s="23"/>
      <c r="N287" s="10"/>
      <c r="O287" s="4"/>
      <c r="P287" s="32"/>
    </row>
    <row r="288" spans="11:16" customFormat="1">
      <c r="K288" s="9"/>
      <c r="L288" s="6"/>
      <c r="M288" s="23"/>
      <c r="N288" s="10"/>
      <c r="O288" s="4"/>
      <c r="P288" s="32"/>
    </row>
    <row r="289" spans="11:16" customFormat="1">
      <c r="K289" s="9"/>
      <c r="L289" s="6"/>
      <c r="M289" s="23"/>
      <c r="N289" s="10"/>
      <c r="O289" s="4"/>
      <c r="P289" s="32"/>
    </row>
    <row r="290" spans="11:16" customFormat="1">
      <c r="K290" s="9"/>
      <c r="L290" s="6"/>
      <c r="M290" s="23"/>
      <c r="N290" s="10"/>
      <c r="O290" s="4"/>
      <c r="P290" s="32"/>
    </row>
    <row r="291" spans="11:16" customFormat="1">
      <c r="K291" s="9"/>
      <c r="L291" s="6"/>
      <c r="M291" s="23"/>
      <c r="N291" s="10"/>
      <c r="O291" s="4"/>
      <c r="P291" s="32"/>
    </row>
    <row r="292" spans="11:16" customFormat="1">
      <c r="K292" s="9"/>
      <c r="L292" s="6"/>
      <c r="M292" s="23"/>
      <c r="N292" s="10"/>
      <c r="O292" s="4"/>
      <c r="P292" s="32"/>
    </row>
    <row r="293" spans="11:16" customFormat="1">
      <c r="K293" s="9"/>
      <c r="L293" s="6"/>
      <c r="M293" s="23"/>
      <c r="N293" s="10"/>
      <c r="O293" s="4"/>
      <c r="P293" s="32"/>
    </row>
    <row r="294" spans="11:16" customFormat="1">
      <c r="K294" s="9"/>
      <c r="L294" s="6"/>
      <c r="M294" s="23"/>
      <c r="N294" s="10"/>
      <c r="O294" s="4"/>
      <c r="P294" s="32"/>
    </row>
    <row r="295" spans="11:16" customFormat="1">
      <c r="K295" s="9"/>
      <c r="L295" s="6"/>
      <c r="M295" s="23"/>
      <c r="N295" s="10"/>
      <c r="O295" s="4"/>
      <c r="P295" s="32"/>
    </row>
    <row r="296" spans="11:16" customFormat="1">
      <c r="K296" s="9"/>
      <c r="L296" s="6"/>
      <c r="M296" s="23"/>
      <c r="N296" s="10"/>
      <c r="O296" s="4"/>
      <c r="P296" s="32"/>
    </row>
    <row r="297" spans="11:16" customFormat="1">
      <c r="K297" s="9"/>
      <c r="L297" s="6"/>
      <c r="M297" s="23"/>
      <c r="N297" s="10"/>
      <c r="O297" s="4"/>
      <c r="P297" s="32"/>
    </row>
    <row r="298" spans="11:16" customFormat="1">
      <c r="K298" s="9"/>
      <c r="L298" s="6"/>
      <c r="M298" s="23"/>
      <c r="N298" s="10"/>
      <c r="O298" s="4"/>
      <c r="P298" s="32"/>
    </row>
    <row r="299" spans="11:16" customFormat="1">
      <c r="K299" s="9"/>
      <c r="L299" s="6"/>
      <c r="M299" s="23"/>
      <c r="N299" s="10"/>
      <c r="O299" s="4"/>
      <c r="P299" s="32"/>
    </row>
    <row r="300" spans="11:16" customFormat="1">
      <c r="K300" s="9"/>
      <c r="L300" s="6"/>
      <c r="M300" s="23"/>
      <c r="N300" s="10"/>
      <c r="O300" s="4"/>
      <c r="P300" s="32"/>
    </row>
    <row r="301" spans="11:16" customFormat="1">
      <c r="K301" s="9"/>
      <c r="L301" s="6"/>
      <c r="M301" s="23"/>
      <c r="N301" s="10"/>
      <c r="O301" s="4"/>
      <c r="P301" s="32"/>
    </row>
    <row r="302" spans="11:16" customFormat="1">
      <c r="K302" s="9"/>
      <c r="L302" s="6"/>
      <c r="M302" s="23"/>
      <c r="N302" s="10"/>
      <c r="O302" s="4"/>
      <c r="P302" s="32"/>
    </row>
    <row r="303" spans="11:16" customFormat="1">
      <c r="K303" s="9"/>
      <c r="L303" s="6"/>
      <c r="M303" s="23"/>
      <c r="N303" s="10"/>
      <c r="O303" s="4"/>
      <c r="P303" s="32"/>
    </row>
    <row r="304" spans="11:16" customFormat="1">
      <c r="K304" s="9"/>
      <c r="L304" s="6"/>
      <c r="M304" s="23"/>
      <c r="N304" s="10"/>
      <c r="O304" s="4"/>
      <c r="P304" s="32"/>
    </row>
    <row r="305" spans="11:16" customFormat="1">
      <c r="K305" s="9"/>
      <c r="L305" s="6"/>
      <c r="M305" s="23"/>
      <c r="N305" s="10"/>
      <c r="O305" s="4"/>
      <c r="P305" s="32"/>
    </row>
    <row r="306" spans="11:16" customFormat="1">
      <c r="K306" s="9"/>
      <c r="L306" s="6"/>
      <c r="M306" s="23"/>
      <c r="N306" s="10"/>
      <c r="O306" s="4"/>
      <c r="P306" s="32"/>
    </row>
    <row r="307" spans="11:16" customFormat="1">
      <c r="K307" s="9"/>
      <c r="L307" s="6"/>
      <c r="M307" s="23"/>
      <c r="N307" s="10"/>
      <c r="O307" s="4"/>
      <c r="P307" s="32"/>
    </row>
    <row r="308" spans="11:16" customFormat="1">
      <c r="K308" s="9"/>
      <c r="L308" s="6"/>
      <c r="M308" s="23"/>
      <c r="N308" s="10"/>
      <c r="O308" s="4"/>
      <c r="P308" s="32"/>
    </row>
    <row r="309" spans="11:16" customFormat="1">
      <c r="K309" s="9"/>
      <c r="L309" s="6"/>
      <c r="M309" s="23"/>
      <c r="N309" s="10"/>
      <c r="O309" s="4"/>
      <c r="P309" s="32"/>
    </row>
    <row r="310" spans="11:16" customFormat="1">
      <c r="K310" s="9"/>
      <c r="L310" s="6"/>
      <c r="M310" s="23"/>
      <c r="N310" s="10"/>
      <c r="O310" s="4"/>
      <c r="P310" s="32"/>
    </row>
    <row r="311" spans="11:16" customFormat="1">
      <c r="K311" s="9"/>
      <c r="L311" s="6"/>
      <c r="M311" s="23"/>
      <c r="N311" s="10"/>
      <c r="O311" s="4"/>
      <c r="P311" s="32"/>
    </row>
    <row r="312" spans="11:16" customFormat="1">
      <c r="K312" s="9"/>
      <c r="L312" s="6"/>
      <c r="M312" s="23"/>
      <c r="N312" s="10"/>
      <c r="O312" s="4"/>
      <c r="P312" s="32"/>
    </row>
    <row r="313" spans="11:16" customFormat="1">
      <c r="K313" s="9"/>
      <c r="L313" s="6"/>
      <c r="M313" s="23"/>
      <c r="N313" s="10"/>
      <c r="O313" s="4"/>
      <c r="P313" s="32"/>
    </row>
    <row r="314" spans="11:16" customFormat="1">
      <c r="K314" s="9"/>
      <c r="L314" s="6"/>
      <c r="M314" s="23"/>
      <c r="N314" s="10"/>
      <c r="O314" s="4"/>
      <c r="P314" s="32"/>
    </row>
    <row r="315" spans="11:16" customFormat="1">
      <c r="K315" s="9"/>
      <c r="L315" s="6"/>
      <c r="M315" s="23"/>
      <c r="N315" s="10"/>
      <c r="O315" s="4"/>
      <c r="P315" s="32"/>
    </row>
    <row r="316" spans="11:16" customFormat="1">
      <c r="K316" s="9"/>
      <c r="L316" s="6"/>
      <c r="M316" s="23"/>
      <c r="N316" s="10"/>
      <c r="O316" s="4"/>
      <c r="P316" s="32"/>
    </row>
    <row r="317" spans="11:16" customFormat="1">
      <c r="K317" s="9"/>
      <c r="L317" s="6"/>
      <c r="M317" s="23"/>
      <c r="N317" s="10"/>
      <c r="O317" s="4"/>
      <c r="P317" s="32"/>
    </row>
    <row r="318" spans="11:16" customFormat="1">
      <c r="K318" s="9"/>
      <c r="L318" s="6"/>
      <c r="M318" s="23"/>
      <c r="N318" s="10"/>
      <c r="O318" s="4"/>
      <c r="P318" s="32"/>
    </row>
    <row r="319" spans="11:16" customFormat="1">
      <c r="K319" s="9"/>
      <c r="L319" s="6"/>
      <c r="M319" s="23"/>
      <c r="N319" s="10"/>
      <c r="O319" s="4"/>
      <c r="P319" s="32"/>
    </row>
    <row r="320" spans="11:16" customFormat="1">
      <c r="K320" s="9"/>
      <c r="L320" s="6"/>
      <c r="M320" s="23"/>
      <c r="N320" s="10"/>
      <c r="O320" s="4"/>
      <c r="P320" s="32"/>
    </row>
    <row r="321" spans="11:16" customFormat="1">
      <c r="K321" s="9"/>
      <c r="L321" s="6"/>
      <c r="M321" s="23"/>
      <c r="N321" s="10"/>
      <c r="O321" s="4"/>
      <c r="P321" s="32"/>
    </row>
    <row r="322" spans="11:16" customFormat="1">
      <c r="K322" s="9"/>
      <c r="L322" s="6"/>
      <c r="M322" s="23"/>
      <c r="N322" s="10"/>
      <c r="O322" s="4"/>
      <c r="P322" s="32"/>
    </row>
    <row r="323" spans="11:16" customFormat="1">
      <c r="K323" s="9"/>
      <c r="L323" s="6"/>
      <c r="M323" s="23"/>
      <c r="N323" s="10"/>
      <c r="O323" s="4"/>
      <c r="P323" s="32"/>
    </row>
    <row r="324" spans="11:16" customFormat="1">
      <c r="K324" s="9"/>
      <c r="L324" s="6"/>
      <c r="M324" s="23"/>
      <c r="N324" s="10"/>
      <c r="O324" s="4"/>
      <c r="P324" s="32"/>
    </row>
    <row r="325" spans="11:16" customFormat="1">
      <c r="K325" s="9"/>
      <c r="L325" s="6"/>
      <c r="M325" s="23"/>
      <c r="N325" s="10"/>
      <c r="O325" s="4"/>
      <c r="P325" s="32"/>
    </row>
    <row r="326" spans="11:16" customFormat="1">
      <c r="K326" s="9"/>
      <c r="L326" s="6"/>
      <c r="M326" s="23"/>
      <c r="N326" s="10"/>
      <c r="O326" s="4"/>
      <c r="P326" s="32"/>
    </row>
    <row r="327" spans="11:16" customFormat="1">
      <c r="K327" s="9"/>
      <c r="L327" s="6"/>
      <c r="M327" s="23"/>
      <c r="N327" s="10"/>
      <c r="O327" s="4"/>
      <c r="P327" s="32"/>
    </row>
    <row r="328" spans="11:16" customFormat="1">
      <c r="K328" s="9"/>
      <c r="L328" s="6"/>
      <c r="M328" s="23"/>
      <c r="N328" s="10"/>
      <c r="O328" s="4"/>
      <c r="P328" s="32"/>
    </row>
    <row r="329" spans="11:16" customFormat="1">
      <c r="K329" s="9"/>
      <c r="L329" s="6"/>
      <c r="M329" s="23"/>
      <c r="N329" s="10"/>
      <c r="O329" s="4"/>
      <c r="P329" s="32"/>
    </row>
    <row r="330" spans="11:16" customFormat="1">
      <c r="K330" s="9"/>
      <c r="L330" s="6"/>
      <c r="M330" s="23"/>
      <c r="N330" s="10"/>
      <c r="O330" s="4"/>
      <c r="P330" s="32"/>
    </row>
    <row r="331" spans="11:16" customFormat="1">
      <c r="K331" s="9"/>
      <c r="L331" s="6"/>
      <c r="M331" s="23"/>
      <c r="N331" s="10"/>
      <c r="O331" s="4"/>
      <c r="P331" s="32"/>
    </row>
    <row r="332" spans="11:16" customFormat="1">
      <c r="K332" s="9"/>
      <c r="L332" s="6"/>
      <c r="M332" s="23"/>
      <c r="N332" s="10"/>
      <c r="O332" s="4"/>
      <c r="P332" s="32"/>
    </row>
    <row r="333" spans="11:16" customFormat="1">
      <c r="K333" s="9"/>
      <c r="L333" s="6"/>
      <c r="M333" s="23"/>
      <c r="N333" s="10"/>
      <c r="O333" s="4"/>
      <c r="P333" s="32"/>
    </row>
    <row r="334" spans="11:16" customFormat="1">
      <c r="K334" s="9"/>
      <c r="L334" s="6"/>
      <c r="M334" s="23"/>
      <c r="N334" s="10"/>
      <c r="O334" s="4"/>
      <c r="P334" s="32"/>
    </row>
    <row r="335" spans="11:16" customFormat="1">
      <c r="K335" s="9"/>
      <c r="L335" s="6"/>
      <c r="M335" s="23"/>
      <c r="N335" s="10"/>
      <c r="O335" s="4"/>
      <c r="P335" s="32"/>
    </row>
    <row r="336" spans="11:16" customFormat="1">
      <c r="K336" s="9"/>
      <c r="L336" s="6"/>
      <c r="M336" s="23"/>
      <c r="N336" s="10"/>
      <c r="O336" s="4"/>
      <c r="P336" s="32"/>
    </row>
    <row r="337" spans="11:16" customFormat="1">
      <c r="K337" s="9"/>
      <c r="L337" s="6"/>
      <c r="M337" s="23"/>
      <c r="N337" s="10"/>
      <c r="O337" s="4"/>
      <c r="P337" s="32"/>
    </row>
    <row r="338" spans="11:16" customFormat="1">
      <c r="K338" s="9"/>
      <c r="L338" s="6"/>
      <c r="M338" s="23"/>
      <c r="N338" s="10"/>
      <c r="O338" s="4"/>
      <c r="P338" s="32"/>
    </row>
    <row r="339" spans="11:16" customFormat="1">
      <c r="K339" s="9"/>
      <c r="L339" s="6"/>
      <c r="M339" s="23"/>
      <c r="N339" s="10"/>
      <c r="O339" s="4"/>
      <c r="P339" s="32"/>
    </row>
    <row r="340" spans="11:16" customFormat="1">
      <c r="K340" s="9"/>
      <c r="L340" s="6"/>
      <c r="M340" s="23"/>
      <c r="N340" s="10"/>
      <c r="O340" s="4"/>
      <c r="P340" s="32"/>
    </row>
    <row r="341" spans="11:16" customFormat="1">
      <c r="K341" s="9"/>
      <c r="L341" s="6"/>
      <c r="M341" s="23"/>
      <c r="N341" s="10"/>
      <c r="O341" s="4"/>
      <c r="P341" s="32"/>
    </row>
    <row r="342" spans="11:16" customFormat="1">
      <c r="K342" s="9"/>
      <c r="L342" s="6"/>
      <c r="M342" s="23"/>
      <c r="N342" s="10"/>
      <c r="O342" s="4"/>
      <c r="P342" s="32"/>
    </row>
    <row r="343" spans="11:16" customFormat="1">
      <c r="K343" s="9"/>
      <c r="L343" s="6"/>
      <c r="M343" s="23"/>
      <c r="N343" s="10"/>
      <c r="O343" s="4"/>
      <c r="P343" s="32"/>
    </row>
    <row r="344" spans="11:16" customFormat="1">
      <c r="K344" s="9"/>
      <c r="L344" s="6"/>
      <c r="M344" s="23"/>
      <c r="N344" s="10"/>
      <c r="O344" s="4"/>
      <c r="P344" s="32"/>
    </row>
    <row r="345" spans="11:16" customFormat="1">
      <c r="K345" s="9"/>
      <c r="L345" s="6"/>
      <c r="M345" s="23"/>
      <c r="N345" s="10"/>
      <c r="O345" s="4"/>
      <c r="P345" s="32"/>
    </row>
    <row r="346" spans="11:16" customFormat="1">
      <c r="K346" s="9"/>
      <c r="L346" s="6"/>
      <c r="M346" s="23"/>
      <c r="N346" s="10"/>
      <c r="O346" s="4"/>
      <c r="P346" s="32"/>
    </row>
    <row r="347" spans="11:16" customFormat="1">
      <c r="K347" s="9"/>
      <c r="L347" s="6"/>
      <c r="M347" s="23"/>
      <c r="N347" s="10"/>
      <c r="O347" s="4"/>
      <c r="P347" s="32"/>
    </row>
    <row r="348" spans="11:16" customFormat="1">
      <c r="K348" s="9"/>
      <c r="L348" s="6"/>
      <c r="M348" s="23"/>
      <c r="N348" s="10"/>
      <c r="O348" s="4"/>
      <c r="P348" s="32"/>
    </row>
    <row r="349" spans="11:16" customFormat="1">
      <c r="K349" s="9"/>
      <c r="L349" s="6"/>
      <c r="M349" s="23"/>
      <c r="N349" s="10"/>
      <c r="O349" s="4"/>
      <c r="P349" s="32"/>
    </row>
    <row r="350" spans="11:16" customFormat="1">
      <c r="K350" s="9"/>
      <c r="L350" s="6"/>
      <c r="M350" s="23"/>
      <c r="N350" s="10"/>
      <c r="O350" s="4"/>
      <c r="P350" s="32"/>
    </row>
    <row r="351" spans="11:16" customFormat="1">
      <c r="K351" s="9"/>
      <c r="L351" s="6"/>
      <c r="M351" s="23"/>
      <c r="N351" s="10"/>
      <c r="O351" s="4"/>
      <c r="P351" s="32"/>
    </row>
    <row r="352" spans="11:16" customFormat="1">
      <c r="K352" s="9"/>
      <c r="L352" s="6"/>
      <c r="M352" s="23"/>
      <c r="N352" s="10"/>
      <c r="O352" s="4"/>
      <c r="P352" s="32"/>
    </row>
    <row r="353" spans="11:16" customFormat="1">
      <c r="K353" s="9"/>
      <c r="L353" s="6"/>
      <c r="M353" s="23"/>
      <c r="N353" s="10"/>
      <c r="O353" s="4"/>
      <c r="P353" s="32"/>
    </row>
    <row r="354" spans="11:16" customFormat="1">
      <c r="K354" s="9"/>
      <c r="L354" s="6"/>
      <c r="M354" s="23"/>
      <c r="N354" s="10"/>
      <c r="O354" s="4"/>
      <c r="P354" s="32"/>
    </row>
    <row r="355" spans="11:16" customFormat="1">
      <c r="K355" s="9"/>
      <c r="L355" s="6"/>
      <c r="M355" s="23"/>
      <c r="N355" s="10"/>
      <c r="O355" s="4"/>
      <c r="P355" s="32"/>
    </row>
    <row r="356" spans="11:16" customFormat="1">
      <c r="K356" s="9"/>
      <c r="L356" s="6"/>
      <c r="M356" s="23"/>
      <c r="N356" s="10"/>
      <c r="O356" s="4"/>
      <c r="P356" s="32"/>
    </row>
    <row r="357" spans="11:16" customFormat="1">
      <c r="K357" s="9"/>
      <c r="L357" s="6"/>
      <c r="M357" s="23"/>
      <c r="N357" s="10"/>
      <c r="O357" s="4"/>
      <c r="P357" s="32"/>
    </row>
    <row r="358" spans="11:16" customFormat="1">
      <c r="K358" s="9"/>
      <c r="L358" s="6"/>
      <c r="M358" s="23"/>
      <c r="N358" s="10"/>
      <c r="O358" s="4"/>
      <c r="P358" s="32"/>
    </row>
    <row r="359" spans="11:16" customFormat="1">
      <c r="K359" s="9"/>
      <c r="L359" s="6"/>
      <c r="M359" s="23"/>
      <c r="N359" s="10"/>
      <c r="O359" s="4"/>
      <c r="P359" s="32"/>
    </row>
    <row r="360" spans="11:16" customFormat="1">
      <c r="K360" s="9"/>
      <c r="L360" s="6"/>
      <c r="M360" s="23"/>
      <c r="N360" s="10"/>
      <c r="O360" s="4"/>
      <c r="P360" s="32"/>
    </row>
    <row r="361" spans="11:16" customFormat="1">
      <c r="K361" s="9"/>
      <c r="L361" s="6"/>
      <c r="M361" s="23"/>
      <c r="N361" s="10"/>
      <c r="O361" s="4"/>
      <c r="P361" s="32"/>
    </row>
    <row r="362" spans="11:16" customFormat="1">
      <c r="K362" s="9"/>
      <c r="L362" s="6"/>
      <c r="M362" s="23"/>
      <c r="N362" s="10"/>
      <c r="O362" s="4"/>
      <c r="P362" s="32"/>
    </row>
    <row r="363" spans="11:16" customFormat="1">
      <c r="K363" s="9"/>
      <c r="L363" s="6"/>
      <c r="M363" s="23"/>
      <c r="N363" s="10"/>
      <c r="O363" s="4"/>
      <c r="P363" s="32"/>
    </row>
    <row r="364" spans="11:16" customFormat="1">
      <c r="K364" s="9"/>
      <c r="L364" s="6"/>
      <c r="M364" s="23"/>
      <c r="N364" s="10"/>
      <c r="O364" s="4"/>
      <c r="P364" s="32"/>
    </row>
    <row r="365" spans="11:16" customFormat="1">
      <c r="K365" s="9"/>
      <c r="L365" s="6"/>
      <c r="M365" s="23"/>
      <c r="N365" s="10"/>
      <c r="O365" s="4"/>
      <c r="P365" s="32"/>
    </row>
    <row r="366" spans="11:16" customFormat="1">
      <c r="K366" s="9"/>
      <c r="L366" s="6"/>
      <c r="M366" s="23"/>
      <c r="N366" s="10"/>
      <c r="O366" s="4"/>
      <c r="P366" s="32"/>
    </row>
    <row r="367" spans="11:16" customFormat="1">
      <c r="K367" s="9"/>
      <c r="L367" s="6"/>
      <c r="M367" s="23"/>
      <c r="N367" s="10"/>
      <c r="O367" s="4"/>
      <c r="P367" s="32"/>
    </row>
    <row r="368" spans="11:16" customFormat="1">
      <c r="K368" s="9"/>
      <c r="L368" s="6"/>
      <c r="M368" s="23"/>
      <c r="N368" s="10"/>
      <c r="O368" s="4"/>
      <c r="P368" s="32"/>
    </row>
    <row r="369" spans="11:16" customFormat="1">
      <c r="K369" s="9"/>
      <c r="L369" s="6"/>
      <c r="M369" s="23"/>
      <c r="N369" s="10"/>
      <c r="O369" s="4"/>
      <c r="P369" s="32"/>
    </row>
    <row r="370" spans="11:16" customFormat="1">
      <c r="K370" s="9"/>
      <c r="L370" s="6"/>
      <c r="M370" s="23"/>
      <c r="N370" s="10"/>
      <c r="O370" s="4"/>
      <c r="P370" s="32"/>
    </row>
    <row r="371" spans="11:16" customFormat="1">
      <c r="K371" s="9"/>
      <c r="L371" s="6"/>
      <c r="M371" s="23"/>
      <c r="N371" s="10"/>
      <c r="O371" s="4"/>
      <c r="P371" s="32"/>
    </row>
    <row r="372" spans="11:16" customFormat="1">
      <c r="K372" s="9"/>
      <c r="L372" s="6"/>
      <c r="M372" s="23"/>
      <c r="N372" s="10"/>
      <c r="O372" s="4"/>
      <c r="P372" s="32"/>
    </row>
    <row r="373" spans="11:16" customFormat="1">
      <c r="K373" s="9"/>
      <c r="L373" s="6"/>
      <c r="M373" s="23"/>
      <c r="N373" s="10"/>
      <c r="O373" s="4"/>
      <c r="P373" s="32"/>
    </row>
    <row r="374" spans="11:16" customFormat="1">
      <c r="K374" s="9"/>
      <c r="L374" s="6"/>
      <c r="M374" s="23"/>
      <c r="N374" s="10"/>
      <c r="O374" s="4"/>
      <c r="P374" s="32"/>
    </row>
    <row r="375" spans="11:16" customFormat="1">
      <c r="K375" s="9"/>
      <c r="L375" s="6"/>
      <c r="M375" s="23"/>
      <c r="N375" s="10"/>
      <c r="O375" s="4"/>
      <c r="P375" s="32"/>
    </row>
    <row r="376" spans="11:16" customFormat="1">
      <c r="K376" s="9"/>
      <c r="L376" s="6"/>
      <c r="M376" s="23"/>
      <c r="N376" s="10"/>
      <c r="O376" s="4"/>
      <c r="P376" s="32"/>
    </row>
    <row r="377" spans="11:16" customFormat="1">
      <c r="K377" s="9"/>
      <c r="L377" s="6"/>
      <c r="M377" s="23"/>
      <c r="N377" s="10"/>
      <c r="O377" s="4"/>
      <c r="P377" s="32"/>
    </row>
    <row r="378" spans="11:16" customFormat="1">
      <c r="K378" s="9"/>
      <c r="L378" s="6"/>
      <c r="M378" s="23"/>
      <c r="N378" s="10"/>
      <c r="O378" s="4"/>
      <c r="P378" s="32"/>
    </row>
    <row r="379" spans="11:16" customFormat="1">
      <c r="K379" s="9"/>
      <c r="L379" s="6"/>
      <c r="M379" s="23"/>
      <c r="N379" s="10"/>
      <c r="O379" s="4"/>
      <c r="P379" s="32"/>
    </row>
    <row r="380" spans="11:16" customFormat="1">
      <c r="K380" s="9"/>
      <c r="L380" s="6"/>
      <c r="M380" s="23"/>
      <c r="N380" s="10"/>
      <c r="O380" s="4"/>
      <c r="P380" s="32"/>
    </row>
    <row r="381" spans="11:16" customFormat="1">
      <c r="K381" s="9"/>
      <c r="L381" s="6"/>
      <c r="M381" s="23"/>
      <c r="N381" s="10"/>
      <c r="O381" s="4"/>
      <c r="P381" s="32"/>
    </row>
    <row r="382" spans="11:16" customFormat="1">
      <c r="K382" s="9"/>
      <c r="L382" s="6"/>
      <c r="M382" s="23"/>
      <c r="N382" s="10"/>
      <c r="O382" s="4"/>
      <c r="P382" s="32"/>
    </row>
    <row r="383" spans="11:16" customFormat="1">
      <c r="K383" s="9"/>
      <c r="L383" s="6"/>
      <c r="M383" s="23"/>
      <c r="N383" s="10"/>
      <c r="O383" s="4"/>
      <c r="P383" s="32"/>
    </row>
    <row r="384" spans="11:16" customFormat="1">
      <c r="K384" s="9"/>
      <c r="L384" s="6"/>
      <c r="M384" s="23"/>
      <c r="N384" s="10"/>
      <c r="O384" s="4"/>
      <c r="P384" s="32"/>
    </row>
    <row r="385" spans="11:16" customFormat="1">
      <c r="K385" s="9"/>
      <c r="L385" s="6"/>
      <c r="M385" s="23"/>
      <c r="N385" s="10"/>
      <c r="O385" s="4"/>
      <c r="P385" s="32"/>
    </row>
    <row r="386" spans="11:16" customFormat="1">
      <c r="K386" s="9"/>
      <c r="L386" s="6"/>
      <c r="M386" s="23"/>
      <c r="N386" s="10"/>
      <c r="O386" s="4"/>
      <c r="P386" s="32"/>
    </row>
    <row r="387" spans="11:16" customFormat="1">
      <c r="K387" s="9"/>
      <c r="L387" s="6"/>
      <c r="M387" s="23"/>
      <c r="N387" s="10"/>
      <c r="O387" s="4"/>
      <c r="P387" s="32"/>
    </row>
    <row r="388" spans="11:16" customFormat="1">
      <c r="K388" s="9"/>
      <c r="L388" s="6"/>
      <c r="M388" s="23"/>
      <c r="N388" s="10"/>
      <c r="O388" s="4"/>
      <c r="P388" s="32"/>
    </row>
    <row r="389" spans="11:16" customFormat="1">
      <c r="K389" s="9"/>
      <c r="L389" s="6"/>
      <c r="M389" s="23"/>
      <c r="N389" s="10"/>
      <c r="O389" s="4"/>
      <c r="P389" s="32"/>
    </row>
    <row r="390" spans="11:16" customFormat="1">
      <c r="K390" s="9"/>
      <c r="L390" s="6"/>
      <c r="M390" s="23"/>
      <c r="N390" s="10"/>
      <c r="O390" s="4"/>
      <c r="P390" s="32"/>
    </row>
    <row r="391" spans="11:16" customFormat="1">
      <c r="K391" s="9"/>
      <c r="L391" s="6"/>
      <c r="M391" s="23"/>
      <c r="N391" s="10"/>
      <c r="O391" s="4"/>
      <c r="P391" s="32"/>
    </row>
    <row r="392" spans="11:16" customFormat="1">
      <c r="K392" s="9"/>
      <c r="L392" s="6"/>
      <c r="M392" s="23"/>
      <c r="N392" s="10"/>
      <c r="O392" s="4"/>
      <c r="P392" s="32"/>
    </row>
    <row r="393" spans="11:16" customFormat="1">
      <c r="K393" s="9"/>
      <c r="L393" s="6"/>
      <c r="M393" s="23"/>
      <c r="N393" s="10"/>
      <c r="O393" s="4"/>
      <c r="P393" s="32"/>
    </row>
    <row r="394" spans="11:16" customFormat="1">
      <c r="K394" s="9"/>
      <c r="L394" s="6"/>
      <c r="M394" s="23"/>
      <c r="N394" s="10"/>
      <c r="O394" s="4"/>
      <c r="P394" s="32"/>
    </row>
    <row r="395" spans="11:16" customFormat="1">
      <c r="K395" s="9"/>
      <c r="L395" s="6"/>
      <c r="M395" s="23"/>
      <c r="N395" s="10"/>
      <c r="O395" s="4"/>
      <c r="P395" s="32"/>
    </row>
    <row r="396" spans="11:16" customFormat="1">
      <c r="K396" s="9"/>
      <c r="L396" s="6"/>
      <c r="M396" s="23"/>
      <c r="N396" s="10"/>
      <c r="O396" s="4"/>
      <c r="P396" s="32"/>
    </row>
    <row r="397" spans="11:16" customFormat="1">
      <c r="K397" s="9"/>
      <c r="L397" s="6"/>
      <c r="M397" s="23"/>
      <c r="N397" s="10"/>
      <c r="O397" s="4"/>
      <c r="P397" s="32"/>
    </row>
    <row r="398" spans="11:16" customFormat="1">
      <c r="K398" s="9"/>
      <c r="L398" s="6"/>
      <c r="M398" s="23"/>
      <c r="N398" s="10"/>
      <c r="O398" s="4"/>
      <c r="P398" s="32"/>
    </row>
    <row r="399" spans="11:16" customFormat="1">
      <c r="K399" s="9"/>
      <c r="L399" s="6"/>
      <c r="M399" s="23"/>
      <c r="N399" s="10"/>
      <c r="O399" s="4"/>
      <c r="P399" s="32"/>
    </row>
    <row r="400" spans="11:16" customFormat="1">
      <c r="K400" s="9"/>
      <c r="L400" s="6"/>
      <c r="M400" s="23"/>
      <c r="N400" s="10"/>
      <c r="O400" s="4"/>
      <c r="P400" s="32"/>
    </row>
    <row r="401" spans="11:16" customFormat="1">
      <c r="K401" s="9"/>
      <c r="L401" s="6"/>
      <c r="M401" s="23"/>
      <c r="N401" s="10"/>
      <c r="O401" s="4"/>
      <c r="P401" s="32"/>
    </row>
    <row r="402" spans="11:16" customFormat="1">
      <c r="K402" s="9"/>
      <c r="L402" s="6"/>
      <c r="M402" s="23"/>
      <c r="N402" s="10"/>
      <c r="O402" s="4"/>
      <c r="P402" s="32"/>
    </row>
    <row r="403" spans="11:16" customFormat="1">
      <c r="K403" s="9"/>
      <c r="L403" s="6"/>
      <c r="M403" s="23"/>
      <c r="N403" s="10"/>
      <c r="O403" s="4"/>
      <c r="P403" s="32"/>
    </row>
    <row r="404" spans="11:16" customFormat="1">
      <c r="K404" s="9"/>
      <c r="L404" s="6"/>
      <c r="M404" s="23"/>
      <c r="N404" s="10"/>
      <c r="O404" s="4"/>
      <c r="P404" s="32"/>
    </row>
    <row r="405" spans="11:16" customFormat="1">
      <c r="K405" s="9"/>
      <c r="L405" s="6"/>
      <c r="M405" s="23"/>
      <c r="N405" s="10"/>
      <c r="O405" s="4"/>
      <c r="P405" s="32"/>
    </row>
    <row r="406" spans="11:16" customFormat="1">
      <c r="K406" s="9"/>
      <c r="L406" s="6"/>
      <c r="M406" s="23"/>
      <c r="N406" s="10"/>
      <c r="O406" s="4"/>
      <c r="P406" s="32"/>
    </row>
    <row r="407" spans="11:16" customFormat="1">
      <c r="K407" s="9"/>
      <c r="L407" s="6"/>
      <c r="M407" s="23"/>
      <c r="N407" s="10"/>
      <c r="O407" s="4"/>
      <c r="P407" s="32"/>
    </row>
    <row r="408" spans="11:16" customFormat="1">
      <c r="K408" s="9"/>
      <c r="L408" s="6"/>
      <c r="M408" s="23"/>
      <c r="N408" s="10"/>
      <c r="O408" s="4"/>
      <c r="P408" s="32"/>
    </row>
    <row r="409" spans="11:16" customFormat="1">
      <c r="K409" s="9"/>
      <c r="L409" s="6"/>
      <c r="M409" s="23"/>
      <c r="N409" s="10"/>
      <c r="O409" s="4"/>
      <c r="P409" s="32"/>
    </row>
    <row r="410" spans="11:16" customFormat="1">
      <c r="K410" s="9"/>
      <c r="L410" s="6"/>
      <c r="M410" s="23"/>
      <c r="N410" s="10"/>
      <c r="O410" s="4"/>
      <c r="P410" s="32"/>
    </row>
    <row r="411" spans="11:16" customFormat="1">
      <c r="K411" s="9"/>
      <c r="L411" s="6"/>
      <c r="M411" s="23"/>
      <c r="N411" s="10"/>
      <c r="O411" s="4"/>
      <c r="P411" s="32"/>
    </row>
    <row r="412" spans="11:16" customFormat="1">
      <c r="K412" s="9"/>
      <c r="L412" s="6"/>
      <c r="M412" s="23"/>
      <c r="N412" s="10"/>
      <c r="O412" s="4"/>
      <c r="P412" s="32"/>
    </row>
    <row r="413" spans="11:16" customFormat="1">
      <c r="K413" s="9"/>
      <c r="L413" s="6"/>
      <c r="M413" s="23"/>
      <c r="N413" s="10"/>
      <c r="O413" s="4"/>
      <c r="P413" s="32"/>
    </row>
    <row r="414" spans="11:16" customFormat="1">
      <c r="K414" s="9"/>
      <c r="L414" s="6"/>
      <c r="M414" s="23"/>
      <c r="N414" s="10"/>
      <c r="O414" s="4"/>
      <c r="P414" s="32"/>
    </row>
    <row r="415" spans="11:16" customFormat="1">
      <c r="K415" s="9"/>
      <c r="L415" s="6"/>
      <c r="M415" s="23"/>
      <c r="N415" s="10"/>
      <c r="O415" s="4"/>
      <c r="P415" s="32"/>
    </row>
    <row r="416" spans="11:16" customFormat="1">
      <c r="K416" s="9"/>
      <c r="L416" s="6"/>
      <c r="M416" s="23"/>
      <c r="N416" s="10"/>
      <c r="O416" s="4"/>
      <c r="P416" s="32"/>
    </row>
    <row r="417" spans="11:16" customFormat="1">
      <c r="K417" s="9"/>
      <c r="L417" s="6"/>
      <c r="M417" s="23"/>
      <c r="N417" s="10"/>
      <c r="O417" s="4"/>
      <c r="P417" s="32"/>
    </row>
    <row r="418" spans="11:16" customFormat="1">
      <c r="K418" s="9"/>
      <c r="L418" s="6"/>
      <c r="M418" s="23"/>
      <c r="N418" s="10"/>
      <c r="O418" s="4"/>
      <c r="P418" s="32"/>
    </row>
    <row r="419" spans="11:16" customFormat="1">
      <c r="K419" s="9"/>
      <c r="L419" s="6"/>
      <c r="M419" s="23"/>
      <c r="N419" s="10"/>
      <c r="O419" s="4"/>
      <c r="P419" s="32"/>
    </row>
    <row r="420" spans="11:16" customFormat="1">
      <c r="K420" s="9"/>
      <c r="L420" s="6"/>
      <c r="M420" s="23"/>
      <c r="N420" s="10"/>
      <c r="O420" s="4"/>
      <c r="P420" s="32"/>
    </row>
    <row r="421" spans="11:16" customFormat="1">
      <c r="K421" s="9"/>
      <c r="L421" s="6"/>
      <c r="M421" s="23"/>
      <c r="N421" s="10"/>
      <c r="O421" s="4"/>
      <c r="P421" s="32"/>
    </row>
    <row r="422" spans="11:16" customFormat="1">
      <c r="K422" s="9"/>
      <c r="L422" s="6"/>
      <c r="M422" s="23"/>
      <c r="N422" s="10"/>
      <c r="O422" s="4"/>
      <c r="P422" s="32"/>
    </row>
    <row r="423" spans="11:16" customFormat="1">
      <c r="K423" s="9"/>
      <c r="L423" s="6"/>
      <c r="M423" s="23"/>
      <c r="N423" s="10"/>
      <c r="O423" s="4"/>
      <c r="P423" s="32"/>
    </row>
    <row r="424" spans="11:16" customFormat="1">
      <c r="K424" s="9"/>
      <c r="L424" s="6"/>
      <c r="M424" s="23"/>
      <c r="N424" s="10"/>
      <c r="O424" s="4"/>
      <c r="P424" s="32"/>
    </row>
    <row r="425" spans="11:16" customFormat="1">
      <c r="K425" s="9"/>
      <c r="L425" s="6"/>
      <c r="M425" s="23"/>
      <c r="N425" s="10"/>
      <c r="O425" s="4"/>
      <c r="P425" s="32"/>
    </row>
    <row r="426" spans="11:16" customFormat="1">
      <c r="K426" s="9"/>
      <c r="L426" s="6"/>
      <c r="M426" s="23"/>
      <c r="N426" s="10"/>
      <c r="O426" s="4"/>
      <c r="P426" s="32"/>
    </row>
    <row r="427" spans="11:16" customFormat="1">
      <c r="K427" s="9"/>
      <c r="L427" s="6"/>
      <c r="M427" s="23"/>
      <c r="N427" s="10"/>
      <c r="O427" s="4"/>
      <c r="P427" s="32"/>
    </row>
    <row r="428" spans="11:16" customFormat="1">
      <c r="K428" s="9"/>
      <c r="L428" s="6"/>
      <c r="M428" s="23"/>
      <c r="N428" s="10"/>
      <c r="O428" s="4"/>
      <c r="P428" s="32"/>
    </row>
    <row r="429" spans="11:16" customFormat="1">
      <c r="K429" s="9"/>
      <c r="L429" s="6"/>
      <c r="M429" s="23"/>
      <c r="N429" s="10"/>
      <c r="O429" s="4"/>
      <c r="P429" s="32"/>
    </row>
    <row r="430" spans="11:16" customFormat="1">
      <c r="K430" s="9"/>
      <c r="L430" s="6"/>
      <c r="M430" s="23"/>
      <c r="N430" s="10"/>
      <c r="O430" s="4"/>
      <c r="P430" s="32"/>
    </row>
    <row r="431" spans="11:16" customFormat="1">
      <c r="K431" s="9"/>
      <c r="L431" s="6"/>
      <c r="M431" s="23"/>
      <c r="N431" s="10"/>
      <c r="O431" s="4"/>
      <c r="P431" s="32"/>
    </row>
    <row r="432" spans="11:16" customFormat="1">
      <c r="K432" s="9"/>
      <c r="L432" s="6"/>
      <c r="M432" s="23"/>
      <c r="N432" s="10"/>
      <c r="O432" s="4"/>
      <c r="P432" s="32"/>
    </row>
    <row r="433" spans="8:17" customFormat="1">
      <c r="I433" s="4"/>
      <c r="J433" s="4"/>
      <c r="K433" s="9"/>
      <c r="L433" s="6"/>
      <c r="M433" s="23"/>
      <c r="N433" s="10"/>
      <c r="O433" s="4"/>
      <c r="P433" s="32"/>
      <c r="Q433" s="4"/>
    </row>
    <row r="434" spans="8:17" customFormat="1">
      <c r="I434" s="4"/>
      <c r="J434" s="4"/>
      <c r="K434" s="9"/>
      <c r="L434" s="6"/>
      <c r="M434" s="23"/>
      <c r="N434" s="10"/>
      <c r="O434" s="4"/>
      <c r="P434" s="32"/>
      <c r="Q434" s="4"/>
    </row>
    <row r="435" spans="8:17" customFormat="1">
      <c r="I435" s="4"/>
      <c r="J435" s="4"/>
      <c r="K435" s="9"/>
      <c r="L435" s="6"/>
      <c r="M435" s="23"/>
      <c r="N435" s="10"/>
      <c r="O435" s="4"/>
      <c r="P435" s="32"/>
      <c r="Q435" s="4"/>
    </row>
    <row r="436" spans="8:17" customFormat="1">
      <c r="I436" s="4"/>
      <c r="J436" s="4"/>
      <c r="K436" s="9"/>
      <c r="L436" s="6"/>
      <c r="M436" s="23"/>
      <c r="N436" s="10"/>
      <c r="O436" s="4"/>
      <c r="P436" s="32"/>
      <c r="Q436" s="4"/>
    </row>
    <row r="437" spans="8:17" customFormat="1">
      <c r="I437" s="4"/>
      <c r="J437" s="4"/>
      <c r="K437" s="9"/>
      <c r="L437" s="6"/>
      <c r="M437" s="23"/>
      <c r="N437" s="10"/>
      <c r="O437" s="4"/>
      <c r="P437" s="32"/>
      <c r="Q437" s="4"/>
    </row>
    <row r="438" spans="8:17" customFormat="1">
      <c r="I438" s="4"/>
      <c r="J438" s="4"/>
      <c r="K438" s="9"/>
      <c r="L438" s="6"/>
      <c r="M438" s="23"/>
      <c r="N438" s="10"/>
      <c r="O438" s="4"/>
      <c r="P438" s="32"/>
      <c r="Q438" s="4"/>
    </row>
    <row r="439" spans="8:17" customFormat="1">
      <c r="I439" s="4"/>
      <c r="J439" s="4"/>
      <c r="K439" s="9"/>
      <c r="L439" s="6"/>
      <c r="M439" s="23"/>
      <c r="N439" s="10"/>
      <c r="O439" s="4"/>
      <c r="P439" s="32"/>
      <c r="Q439" s="4"/>
    </row>
    <row r="440" spans="8:17" customFormat="1">
      <c r="I440" s="4"/>
      <c r="J440" s="4"/>
      <c r="K440" s="9"/>
      <c r="L440" s="6"/>
      <c r="M440" s="23"/>
      <c r="N440" s="10"/>
      <c r="O440" s="4"/>
      <c r="P440" s="32"/>
      <c r="Q440" s="4"/>
    </row>
    <row r="441" spans="8:17" customFormat="1">
      <c r="I441" s="4"/>
      <c r="J441" s="4"/>
      <c r="K441" s="9"/>
      <c r="L441" s="6"/>
      <c r="M441" s="23"/>
      <c r="N441" s="10"/>
      <c r="O441" s="4"/>
      <c r="P441" s="32"/>
      <c r="Q441" s="4"/>
    </row>
    <row r="442" spans="8:17" customFormat="1">
      <c r="I442" s="4"/>
      <c r="J442" s="4"/>
      <c r="K442" s="9"/>
      <c r="L442" s="6"/>
      <c r="M442" s="23"/>
      <c r="N442" s="10"/>
      <c r="O442" s="4"/>
      <c r="P442" s="32"/>
      <c r="Q442" s="4"/>
    </row>
    <row r="443" spans="8:17" customFormat="1">
      <c r="I443" s="4"/>
      <c r="J443" s="4"/>
      <c r="K443" s="9"/>
      <c r="L443" s="6"/>
      <c r="M443" s="23"/>
      <c r="N443" s="10"/>
      <c r="O443" s="4"/>
      <c r="P443" s="32"/>
      <c r="Q443" s="4"/>
    </row>
    <row r="444" spans="8:17" customFormat="1">
      <c r="I444" s="4"/>
      <c r="J444" s="4"/>
      <c r="K444" s="9"/>
      <c r="L444" s="6"/>
      <c r="M444" s="23"/>
      <c r="N444" s="10"/>
      <c r="O444" s="4"/>
      <c r="P444" s="32"/>
      <c r="Q444" s="4"/>
    </row>
    <row r="445" spans="8:17" customFormat="1">
      <c r="I445" s="32"/>
      <c r="J445" s="32"/>
      <c r="K445" s="9"/>
      <c r="L445" s="32"/>
      <c r="M445" s="32"/>
      <c r="N445" s="35"/>
      <c r="O445" s="4"/>
      <c r="P445" s="32"/>
      <c r="Q445" s="4"/>
    </row>
    <row r="446" spans="8:17" customFormat="1">
      <c r="I446" s="32"/>
      <c r="J446" s="32"/>
      <c r="K446" s="36"/>
      <c r="L446" s="32"/>
      <c r="M446" s="32"/>
      <c r="N446" s="35"/>
      <c r="O446" s="4"/>
      <c r="P446" s="32"/>
      <c r="Q446" s="4"/>
    </row>
    <row r="447" spans="8:17" customFormat="1">
      <c r="I447" s="32"/>
      <c r="J447" s="32"/>
      <c r="K447" s="36"/>
      <c r="L447" s="32"/>
      <c r="M447" s="32"/>
      <c r="N447" s="35"/>
      <c r="O447" s="4"/>
      <c r="P447" s="32"/>
      <c r="Q447" s="4"/>
    </row>
    <row r="448" spans="8:17" customFormat="1">
      <c r="H448" t="s">
        <v>2631</v>
      </c>
      <c r="I448" s="34">
        <f>MAX(I12:I444)</f>
        <v>15.328317899366379</v>
      </c>
      <c r="J448" s="32"/>
      <c r="K448" s="36"/>
      <c r="L448" s="32"/>
      <c r="M448" s="32"/>
      <c r="N448" s="35"/>
      <c r="O448" s="4"/>
      <c r="P448" s="32" t="s">
        <v>2631</v>
      </c>
      <c r="Q448" s="4">
        <f>MIN(Q12:Q444)</f>
        <v>-0.39676808523881996</v>
      </c>
    </row>
    <row r="449" spans="8:16" customFormat="1">
      <c r="H449" t="s">
        <v>2632</v>
      </c>
      <c r="I449" s="34">
        <f>AVERAGE(I12:I444)</f>
        <v>4.3102416275730819</v>
      </c>
      <c r="J449" s="32"/>
      <c r="K449" s="36"/>
      <c r="L449" s="32"/>
      <c r="M449" s="32"/>
      <c r="N449" s="35"/>
      <c r="O449" s="4"/>
      <c r="P449" s="32"/>
    </row>
    <row r="450" spans="8:16" customFormat="1">
      <c r="H450" t="s">
        <v>2633</v>
      </c>
      <c r="I450" s="34">
        <f>MEDIAN(I12:I444)</f>
        <v>3.7283740075526968</v>
      </c>
      <c r="J450" s="32"/>
      <c r="K450" s="36"/>
      <c r="L450" s="32"/>
      <c r="M450" s="32"/>
      <c r="N450" s="35"/>
      <c r="O450" s="4"/>
      <c r="P450" s="32"/>
    </row>
    <row r="451" spans="8:16" customFormat="1">
      <c r="I451" s="32"/>
      <c r="J451" s="32"/>
      <c r="K451" s="36"/>
      <c r="L451" s="32"/>
      <c r="M451" s="32"/>
      <c r="N451" s="35"/>
      <c r="O451" s="4"/>
      <c r="P451" s="32"/>
    </row>
    <row r="452" spans="8:16" customFormat="1">
      <c r="I452" s="32"/>
      <c r="J452" s="32"/>
      <c r="K452" s="36"/>
      <c r="L452" s="32"/>
      <c r="M452" s="32"/>
      <c r="N452" s="35"/>
      <c r="O452" s="4"/>
      <c r="P452" s="32"/>
    </row>
    <row r="453" spans="8:16" customFormat="1">
      <c r="I453" s="32"/>
      <c r="J453" s="32"/>
      <c r="K453" s="36"/>
      <c r="L453" s="32"/>
      <c r="M453" s="32"/>
      <c r="N453" s="35"/>
      <c r="O453" s="4"/>
      <c r="P453" s="32"/>
    </row>
    <row r="454" spans="8:16" customFormat="1">
      <c r="I454" s="32"/>
      <c r="J454" s="32"/>
      <c r="K454" s="36"/>
      <c r="L454" s="32"/>
      <c r="M454" s="32"/>
      <c r="N454" s="35"/>
      <c r="O454" s="4"/>
      <c r="P454" s="32"/>
    </row>
    <row r="455" spans="8:16" customFormat="1">
      <c r="I455" s="32"/>
      <c r="J455" s="32"/>
      <c r="K455" s="36"/>
      <c r="L455" s="32"/>
      <c r="M455" s="32"/>
      <c r="N455" s="35"/>
      <c r="O455" s="4"/>
      <c r="P455" s="32"/>
    </row>
    <row r="456" spans="8:16" customFormat="1">
      <c r="I456" s="32"/>
      <c r="J456" s="32"/>
      <c r="K456" s="36"/>
      <c r="L456" s="32"/>
      <c r="M456" s="32"/>
      <c r="N456" s="35"/>
      <c r="O456" s="4"/>
      <c r="P456" s="32"/>
    </row>
    <row r="457" spans="8:16" customFormat="1">
      <c r="I457" s="32"/>
      <c r="J457" s="32"/>
      <c r="K457" s="36"/>
      <c r="L457" s="32"/>
      <c r="M457" s="32"/>
      <c r="N457" s="35"/>
      <c r="O457" s="4"/>
      <c r="P457" s="32"/>
    </row>
    <row r="458" spans="8:16" customFormat="1">
      <c r="I458" s="32"/>
      <c r="J458" s="32"/>
      <c r="K458" s="36"/>
      <c r="L458" s="32"/>
      <c r="M458" s="32"/>
      <c r="N458" s="35"/>
      <c r="O458" s="4"/>
      <c r="P458" s="32"/>
    </row>
    <row r="459" spans="8:16" customFormat="1">
      <c r="I459" s="32"/>
      <c r="J459" s="32"/>
      <c r="K459" s="36"/>
      <c r="L459" s="32"/>
      <c r="M459" s="32"/>
      <c r="N459" s="35"/>
      <c r="O459" s="4"/>
      <c r="P459" s="32"/>
    </row>
    <row r="460" spans="8:16" customFormat="1">
      <c r="I460" s="32"/>
      <c r="J460" s="32"/>
      <c r="K460" s="36"/>
      <c r="L460" s="32"/>
      <c r="M460" s="32"/>
      <c r="N460" s="35"/>
      <c r="O460" s="4"/>
      <c r="P460" s="32"/>
    </row>
    <row r="461" spans="8:16" customFormat="1">
      <c r="I461" s="32"/>
      <c r="J461" s="32"/>
      <c r="K461" s="36"/>
      <c r="L461" s="32"/>
      <c r="M461" s="32"/>
      <c r="N461" s="35"/>
      <c r="O461" s="4"/>
      <c r="P461" s="32"/>
    </row>
    <row r="462" spans="8:16" customFormat="1">
      <c r="I462" s="32"/>
      <c r="J462" s="32"/>
      <c r="K462" s="36"/>
      <c r="L462" s="32"/>
      <c r="M462" s="32"/>
      <c r="N462" s="35"/>
      <c r="O462" s="4"/>
      <c r="P462" s="32"/>
    </row>
    <row r="463" spans="8:16" customFormat="1">
      <c r="I463" s="32"/>
      <c r="J463" s="32"/>
      <c r="K463" s="36"/>
      <c r="L463" s="32"/>
      <c r="M463" s="32"/>
      <c r="N463" s="35"/>
      <c r="O463" s="4"/>
      <c r="P463" s="32"/>
    </row>
    <row r="464" spans="8:16" customFormat="1">
      <c r="I464" s="32"/>
      <c r="J464" s="32"/>
      <c r="K464" s="36"/>
      <c r="L464" s="32"/>
      <c r="M464" s="32"/>
      <c r="N464" s="35"/>
      <c r="O464" s="4"/>
      <c r="P464" s="32"/>
    </row>
    <row r="465" spans="9:16" customFormat="1">
      <c r="I465" s="32"/>
      <c r="J465" s="32"/>
      <c r="K465" s="36"/>
      <c r="L465" s="32"/>
      <c r="M465" s="32"/>
      <c r="N465" s="35"/>
      <c r="O465" s="4"/>
      <c r="P465" s="32"/>
    </row>
    <row r="466" spans="9:16" customFormat="1">
      <c r="I466" s="32"/>
      <c r="J466" s="32"/>
      <c r="K466" s="36"/>
      <c r="L466" s="32"/>
      <c r="M466" s="32"/>
      <c r="N466" s="35"/>
      <c r="O466" s="4"/>
      <c r="P466" s="32"/>
    </row>
    <row r="467" spans="9:16" customFormat="1">
      <c r="I467" s="32"/>
      <c r="J467" s="32"/>
      <c r="K467" s="36"/>
      <c r="L467" s="32"/>
      <c r="M467" s="32"/>
      <c r="N467" s="35"/>
      <c r="O467" s="4"/>
      <c r="P467" s="32"/>
    </row>
    <row r="468" spans="9:16" customFormat="1">
      <c r="I468" s="32"/>
      <c r="J468" s="32"/>
      <c r="K468" s="36"/>
      <c r="L468" s="32"/>
      <c r="M468" s="32"/>
      <c r="N468" s="35"/>
      <c r="O468" s="4"/>
      <c r="P468" s="32"/>
    </row>
    <row r="469" spans="9:16" customFormat="1">
      <c r="I469" s="32"/>
      <c r="J469" s="32"/>
      <c r="K469" s="36"/>
      <c r="L469" s="32"/>
      <c r="M469" s="32"/>
      <c r="N469" s="35"/>
      <c r="O469" s="4"/>
      <c r="P469" s="32"/>
    </row>
    <row r="470" spans="9:16" customFormat="1">
      <c r="I470" s="32"/>
      <c r="J470" s="32"/>
      <c r="K470" s="36"/>
      <c r="L470" s="32"/>
      <c r="M470" s="32"/>
      <c r="N470" s="35"/>
      <c r="O470" s="4"/>
      <c r="P470" s="32"/>
    </row>
    <row r="471" spans="9:16" customFormat="1">
      <c r="I471" s="32"/>
      <c r="J471" s="32"/>
      <c r="K471" s="36"/>
      <c r="L471" s="32"/>
      <c r="M471" s="32"/>
      <c r="N471" s="35"/>
      <c r="O471" s="4"/>
      <c r="P471" s="32"/>
    </row>
    <row r="472" spans="9:16" customFormat="1">
      <c r="I472" s="32"/>
      <c r="J472" s="32"/>
      <c r="K472" s="36"/>
      <c r="L472" s="32"/>
      <c r="M472" s="32"/>
      <c r="N472" s="35"/>
      <c r="O472" s="4"/>
      <c r="P472" s="32"/>
    </row>
    <row r="473" spans="9:16" customFormat="1">
      <c r="I473" s="32"/>
      <c r="J473" s="32"/>
      <c r="K473" s="36"/>
      <c r="L473" s="32"/>
      <c r="M473" s="32"/>
      <c r="N473" s="35"/>
      <c r="O473" s="4"/>
      <c r="P473" s="32"/>
    </row>
    <row r="474" spans="9:16" customFormat="1">
      <c r="I474" s="32"/>
      <c r="J474" s="32"/>
      <c r="K474" s="36"/>
      <c r="L474" s="32"/>
      <c r="M474" s="32"/>
      <c r="N474" s="35"/>
      <c r="O474" s="4"/>
      <c r="P474" s="32"/>
    </row>
    <row r="475" spans="9:16" customFormat="1">
      <c r="I475" s="32"/>
      <c r="J475" s="32"/>
      <c r="K475" s="36"/>
      <c r="L475" s="32"/>
      <c r="M475" s="32"/>
      <c r="N475" s="35"/>
      <c r="O475" s="4"/>
      <c r="P475" s="32"/>
    </row>
    <row r="476" spans="9:16" customFormat="1">
      <c r="I476" s="32"/>
      <c r="J476" s="32"/>
      <c r="K476" s="36"/>
      <c r="L476" s="32"/>
      <c r="M476" s="32"/>
      <c r="N476" s="35"/>
      <c r="O476" s="4"/>
      <c r="P476" s="32"/>
    </row>
    <row r="477" spans="9:16" customFormat="1">
      <c r="I477" s="32"/>
      <c r="J477" s="32"/>
      <c r="K477" s="36"/>
      <c r="L477" s="32"/>
      <c r="M477" s="32"/>
      <c r="N477" s="35"/>
      <c r="O477" s="4"/>
      <c r="P477" s="32"/>
    </row>
    <row r="478" spans="9:16" customFormat="1">
      <c r="I478" s="32"/>
      <c r="J478" s="32"/>
      <c r="K478" s="36"/>
      <c r="L478" s="32"/>
      <c r="M478" s="32"/>
      <c r="N478" s="35"/>
      <c r="O478" s="4"/>
      <c r="P478" s="32"/>
    </row>
    <row r="479" spans="9:16" customFormat="1">
      <c r="I479" s="32"/>
      <c r="J479" s="32"/>
      <c r="K479" s="36"/>
      <c r="L479" s="32"/>
      <c r="M479" s="32"/>
      <c r="N479" s="35"/>
      <c r="O479" s="4"/>
      <c r="P479" s="32"/>
    </row>
    <row r="480" spans="9:16" customFormat="1">
      <c r="I480" s="32"/>
      <c r="J480" s="32"/>
      <c r="K480" s="36"/>
      <c r="L480" s="32"/>
      <c r="M480" s="32"/>
      <c r="N480" s="35"/>
      <c r="O480" s="4"/>
      <c r="P480" s="32"/>
    </row>
    <row r="481" spans="9:16" customFormat="1">
      <c r="I481" s="32"/>
      <c r="J481" s="32"/>
      <c r="K481" s="36"/>
      <c r="L481" s="32"/>
      <c r="M481" s="32"/>
      <c r="N481" s="35"/>
      <c r="O481" s="4"/>
      <c r="P481" s="32"/>
    </row>
    <row r="482" spans="9:16" customFormat="1">
      <c r="I482" s="32"/>
      <c r="J482" s="32"/>
      <c r="K482" s="36"/>
      <c r="L482" s="32"/>
      <c r="M482" s="32"/>
      <c r="N482" s="35"/>
      <c r="O482" s="4"/>
      <c r="P482" s="32"/>
    </row>
    <row r="483" spans="9:16" customFormat="1">
      <c r="I483" s="32"/>
      <c r="J483" s="32"/>
      <c r="K483" s="36"/>
      <c r="L483" s="32"/>
      <c r="M483" s="32"/>
      <c r="N483" s="35"/>
      <c r="O483" s="4"/>
      <c r="P483" s="32"/>
    </row>
    <row r="484" spans="9:16" customFormat="1">
      <c r="I484" s="32"/>
      <c r="J484" s="32"/>
      <c r="K484" s="36"/>
      <c r="L484" s="32"/>
      <c r="M484" s="32"/>
      <c r="N484" s="35"/>
      <c r="O484" s="4"/>
      <c r="P484" s="32"/>
    </row>
    <row r="485" spans="9:16" customFormat="1">
      <c r="I485" s="32"/>
      <c r="J485" s="32"/>
      <c r="K485" s="36"/>
      <c r="L485" s="32"/>
      <c r="M485" s="32"/>
      <c r="N485" s="35"/>
      <c r="O485" s="4"/>
      <c r="P485" s="32"/>
    </row>
    <row r="486" spans="9:16" customFormat="1">
      <c r="I486" s="32"/>
      <c r="J486" s="32"/>
      <c r="K486" s="36"/>
      <c r="L486" s="32"/>
      <c r="M486" s="32"/>
      <c r="N486" s="35"/>
      <c r="O486" s="4"/>
      <c r="P486" s="32"/>
    </row>
    <row r="487" spans="9:16" customFormat="1">
      <c r="I487" s="32"/>
      <c r="J487" s="32"/>
      <c r="K487" s="36"/>
      <c r="L487" s="32"/>
      <c r="M487" s="32"/>
      <c r="N487" s="35"/>
      <c r="O487" s="4"/>
      <c r="P487" s="32"/>
    </row>
    <row r="488" spans="9:16" customFormat="1">
      <c r="I488" s="32"/>
      <c r="J488" s="32"/>
      <c r="K488" s="36"/>
      <c r="L488" s="32"/>
      <c r="M488" s="32"/>
      <c r="N488" s="35"/>
      <c r="O488" s="4"/>
      <c r="P488" s="32"/>
    </row>
    <row r="489" spans="9:16" customFormat="1">
      <c r="I489" s="32"/>
      <c r="J489" s="32"/>
      <c r="K489" s="36"/>
      <c r="L489" s="32"/>
      <c r="M489" s="32"/>
      <c r="N489" s="35"/>
      <c r="O489" s="4"/>
      <c r="P489" s="32"/>
    </row>
    <row r="490" spans="9:16" customFormat="1">
      <c r="I490" s="32"/>
      <c r="J490" s="32"/>
      <c r="K490" s="36"/>
      <c r="L490" s="32"/>
      <c r="M490" s="32"/>
      <c r="N490" s="35"/>
      <c r="O490" s="4"/>
      <c r="P490" s="32"/>
    </row>
    <row r="491" spans="9:16" customFormat="1">
      <c r="I491" s="32"/>
      <c r="J491" s="32"/>
      <c r="K491" s="36"/>
      <c r="L491" s="32"/>
      <c r="M491" s="32"/>
      <c r="N491" s="35"/>
      <c r="O491" s="4"/>
      <c r="P491" s="32"/>
    </row>
    <row r="492" spans="9:16" customFormat="1">
      <c r="I492" s="32"/>
      <c r="J492" s="32"/>
      <c r="K492" s="36"/>
      <c r="L492" s="32"/>
      <c r="M492" s="32"/>
      <c r="N492" s="35"/>
      <c r="O492" s="4"/>
      <c r="P492" s="32"/>
    </row>
    <row r="493" spans="9:16" customFormat="1">
      <c r="I493" s="32"/>
      <c r="J493" s="32"/>
      <c r="K493" s="36"/>
      <c r="L493" s="32"/>
      <c r="M493" s="32"/>
      <c r="N493" s="35"/>
      <c r="O493" s="4"/>
      <c r="P493" s="32"/>
    </row>
    <row r="494" spans="9:16" customFormat="1">
      <c r="I494" s="32"/>
      <c r="J494" s="32"/>
      <c r="K494" s="36"/>
      <c r="L494" s="32"/>
      <c r="M494" s="32"/>
      <c r="N494" s="35"/>
      <c r="O494" s="4"/>
      <c r="P494" s="32"/>
    </row>
    <row r="495" spans="9:16" customFormat="1">
      <c r="I495" s="32"/>
      <c r="J495" s="32"/>
      <c r="K495" s="36"/>
      <c r="L495" s="32"/>
      <c r="M495" s="32"/>
      <c r="N495" s="35"/>
      <c r="O495" s="4"/>
      <c r="P495" s="32"/>
    </row>
    <row r="496" spans="9:16" customFormat="1">
      <c r="I496" s="32"/>
      <c r="J496" s="32"/>
      <c r="K496" s="36"/>
      <c r="L496" s="32"/>
      <c r="M496" s="32"/>
      <c r="N496" s="35"/>
      <c r="O496" s="4"/>
      <c r="P496" s="32"/>
    </row>
    <row r="497" spans="9:16" customFormat="1">
      <c r="I497" s="32"/>
      <c r="J497" s="32"/>
      <c r="K497" s="36"/>
      <c r="L497" s="32"/>
      <c r="M497" s="32"/>
      <c r="N497" s="35"/>
      <c r="O497" s="4"/>
      <c r="P497" s="32"/>
    </row>
    <row r="498" spans="9:16" customFormat="1">
      <c r="I498" s="32"/>
      <c r="J498" s="32"/>
      <c r="K498" s="36"/>
      <c r="L498" s="32"/>
      <c r="M498" s="32"/>
      <c r="N498" s="35"/>
      <c r="O498" s="4"/>
      <c r="P498" s="32"/>
    </row>
    <row r="499" spans="9:16" customFormat="1">
      <c r="I499" s="32"/>
      <c r="J499" s="32"/>
      <c r="K499" s="36"/>
      <c r="L499" s="32"/>
      <c r="M499" s="32"/>
      <c r="N499" s="35"/>
      <c r="O499" s="4"/>
      <c r="P499" s="32"/>
    </row>
    <row r="500" spans="9:16" customFormat="1">
      <c r="I500" s="32"/>
      <c r="J500" s="32"/>
      <c r="K500" s="36"/>
      <c r="L500" s="32"/>
      <c r="M500" s="32"/>
      <c r="N500" s="35"/>
      <c r="O500" s="4"/>
      <c r="P500" s="32"/>
    </row>
    <row r="501" spans="9:16" customFormat="1">
      <c r="I501" s="32"/>
      <c r="J501" s="32"/>
      <c r="K501" s="36"/>
      <c r="L501" s="32"/>
      <c r="M501" s="32"/>
      <c r="N501" s="35"/>
      <c r="O501" s="4"/>
      <c r="P501" s="32"/>
    </row>
    <row r="502" spans="9:16" customFormat="1">
      <c r="I502" s="32"/>
      <c r="J502" s="32"/>
      <c r="K502" s="36"/>
      <c r="L502" s="32"/>
      <c r="M502" s="32"/>
      <c r="N502" s="35"/>
      <c r="O502" s="4"/>
      <c r="P502" s="32"/>
    </row>
    <row r="503" spans="9:16" customFormat="1">
      <c r="I503" s="32"/>
      <c r="J503" s="32"/>
      <c r="K503" s="36"/>
      <c r="L503" s="32"/>
      <c r="M503" s="32"/>
      <c r="N503" s="35"/>
      <c r="O503" s="4"/>
      <c r="P503" s="32"/>
    </row>
    <row r="504" spans="9:16" customFormat="1">
      <c r="I504" s="32"/>
      <c r="J504" s="32"/>
      <c r="K504" s="36"/>
      <c r="L504" s="32"/>
      <c r="M504" s="32"/>
      <c r="N504" s="35"/>
      <c r="O504" s="4"/>
      <c r="P504" s="32"/>
    </row>
    <row r="505" spans="9:16" customFormat="1">
      <c r="I505" s="32"/>
      <c r="J505" s="32"/>
      <c r="K505" s="36"/>
      <c r="L505" s="32"/>
      <c r="M505" s="32"/>
      <c r="N505" s="35"/>
      <c r="O505" s="4"/>
      <c r="P505" s="32"/>
    </row>
    <row r="506" spans="9:16" customFormat="1">
      <c r="I506" s="32"/>
      <c r="J506" s="32"/>
      <c r="K506" s="36"/>
      <c r="L506" s="32"/>
      <c r="M506" s="32"/>
      <c r="N506" s="35"/>
      <c r="O506" s="4"/>
      <c r="P506" s="32"/>
    </row>
    <row r="507" spans="9:16" customFormat="1">
      <c r="I507" s="32"/>
      <c r="J507" s="32"/>
      <c r="K507" s="36"/>
      <c r="L507" s="32"/>
      <c r="M507" s="32"/>
      <c r="N507" s="35"/>
      <c r="O507" s="4"/>
      <c r="P507" s="32"/>
    </row>
    <row r="508" spans="9:16" customFormat="1">
      <c r="I508" s="32"/>
      <c r="J508" s="32"/>
      <c r="K508" s="36"/>
      <c r="L508" s="32"/>
      <c r="M508" s="32"/>
      <c r="N508" s="35"/>
      <c r="O508" s="4"/>
      <c r="P508" s="32"/>
    </row>
    <row r="509" spans="9:16" customFormat="1">
      <c r="I509" s="32"/>
      <c r="J509" s="32"/>
      <c r="K509" s="36"/>
      <c r="L509" s="32"/>
      <c r="M509" s="32"/>
      <c r="N509" s="35"/>
      <c r="O509" s="4"/>
      <c r="P509" s="32"/>
    </row>
    <row r="510" spans="9:16" customFormat="1">
      <c r="I510" s="32"/>
      <c r="J510" s="32"/>
      <c r="K510" s="36"/>
      <c r="L510" s="32"/>
      <c r="M510" s="32"/>
      <c r="N510" s="35"/>
      <c r="O510" s="4"/>
      <c r="P510" s="32"/>
    </row>
    <row r="511" spans="9:16" customFormat="1">
      <c r="I511" s="32"/>
      <c r="J511" s="32"/>
      <c r="K511" s="36"/>
      <c r="L511" s="32"/>
      <c r="M511" s="32"/>
      <c r="N511" s="35"/>
      <c r="O511" s="4"/>
      <c r="P511" s="32"/>
    </row>
    <row r="512" spans="9:16" customFormat="1">
      <c r="I512" s="32"/>
      <c r="J512" s="32"/>
      <c r="K512" s="36"/>
      <c r="L512" s="32"/>
      <c r="M512" s="32"/>
      <c r="N512" s="35"/>
      <c r="O512" s="4"/>
      <c r="P512" s="32"/>
    </row>
    <row r="513" spans="9:16" customFormat="1">
      <c r="I513" s="32"/>
      <c r="J513" s="32"/>
      <c r="K513" s="36"/>
      <c r="L513" s="32"/>
      <c r="M513" s="32"/>
      <c r="N513" s="35"/>
      <c r="O513" s="4"/>
      <c r="P513" s="32"/>
    </row>
    <row r="514" spans="9:16" customFormat="1">
      <c r="I514" s="32"/>
      <c r="J514" s="32"/>
      <c r="K514" s="36"/>
      <c r="L514" s="32"/>
      <c r="M514" s="32"/>
      <c r="N514" s="35"/>
      <c r="O514" s="4"/>
      <c r="P514" s="32"/>
    </row>
    <row r="515" spans="9:16" customFormat="1">
      <c r="I515" s="32"/>
      <c r="J515" s="32"/>
      <c r="K515" s="36"/>
      <c r="L515" s="32"/>
      <c r="M515" s="32"/>
      <c r="N515" s="35"/>
      <c r="O515" s="4"/>
      <c r="P515" s="32"/>
    </row>
    <row r="516" spans="9:16" customFormat="1">
      <c r="I516" s="32"/>
      <c r="J516" s="32"/>
      <c r="K516" s="36"/>
      <c r="L516" s="32"/>
      <c r="M516" s="32"/>
      <c r="N516" s="35"/>
      <c r="O516" s="4"/>
      <c r="P516" s="32"/>
    </row>
    <row r="517" spans="9:16" customFormat="1">
      <c r="I517" s="32"/>
      <c r="J517" s="32"/>
      <c r="K517" s="36"/>
      <c r="L517" s="32"/>
      <c r="M517" s="32"/>
      <c r="N517" s="35"/>
      <c r="O517" s="4"/>
      <c r="P517" s="32"/>
    </row>
    <row r="518" spans="9:16" customFormat="1">
      <c r="I518" s="32"/>
      <c r="J518" s="32"/>
      <c r="K518" s="36"/>
      <c r="L518" s="32"/>
      <c r="M518" s="32"/>
      <c r="N518" s="35"/>
      <c r="O518" s="4"/>
      <c r="P518" s="32"/>
    </row>
    <row r="519" spans="9:16" customFormat="1">
      <c r="I519" s="32"/>
      <c r="J519" s="32"/>
      <c r="K519" s="36"/>
      <c r="L519" s="32"/>
      <c r="M519" s="32"/>
      <c r="N519" s="35"/>
      <c r="O519" s="4"/>
      <c r="P519" s="32"/>
    </row>
    <row r="520" spans="9:16" customFormat="1">
      <c r="I520" s="32"/>
      <c r="J520" s="32"/>
      <c r="K520" s="36"/>
      <c r="L520" s="32"/>
      <c r="M520" s="32"/>
      <c r="N520" s="35"/>
      <c r="O520" s="4"/>
      <c r="P520" s="32"/>
    </row>
    <row r="521" spans="9:16" customFormat="1">
      <c r="I521" s="32"/>
      <c r="J521" s="32"/>
      <c r="K521" s="36"/>
      <c r="L521" s="32"/>
      <c r="M521" s="32"/>
      <c r="N521" s="35"/>
      <c r="O521" s="4"/>
      <c r="P521" s="32"/>
    </row>
    <row r="522" spans="9:16" customFormat="1">
      <c r="I522" s="32"/>
      <c r="J522" s="32"/>
      <c r="K522" s="36"/>
      <c r="L522" s="32"/>
      <c r="M522" s="32"/>
      <c r="N522" s="35"/>
      <c r="O522" s="4"/>
      <c r="P522" s="32"/>
    </row>
    <row r="523" spans="9:16" customFormat="1">
      <c r="I523" s="32"/>
      <c r="J523" s="32"/>
      <c r="K523" s="36"/>
      <c r="L523" s="32"/>
      <c r="M523" s="32"/>
      <c r="N523" s="35"/>
      <c r="O523" s="4"/>
      <c r="P523" s="32"/>
    </row>
    <row r="524" spans="9:16" customFormat="1">
      <c r="I524" s="32"/>
      <c r="J524" s="32"/>
      <c r="K524" s="36"/>
      <c r="L524" s="32"/>
      <c r="M524" s="32"/>
      <c r="N524" s="35"/>
      <c r="O524" s="4"/>
      <c r="P524" s="32"/>
    </row>
    <row r="525" spans="9:16" customFormat="1">
      <c r="I525" s="32"/>
      <c r="J525" s="32"/>
      <c r="K525" s="36"/>
      <c r="L525" s="32"/>
      <c r="M525" s="32"/>
      <c r="N525" s="35"/>
      <c r="O525" s="4"/>
      <c r="P525" s="32"/>
    </row>
    <row r="526" spans="9:16" customFormat="1">
      <c r="I526" s="32"/>
      <c r="J526" s="32"/>
      <c r="K526" s="36"/>
      <c r="L526" s="32"/>
      <c r="M526" s="32"/>
      <c r="N526" s="35"/>
      <c r="O526" s="4"/>
      <c r="P526" s="32"/>
    </row>
    <row r="527" spans="9:16" customFormat="1">
      <c r="I527" s="32"/>
      <c r="J527" s="32"/>
      <c r="K527" s="36"/>
      <c r="L527" s="32"/>
      <c r="M527" s="32"/>
      <c r="N527" s="35"/>
      <c r="O527" s="4"/>
      <c r="P527" s="32"/>
    </row>
    <row r="528" spans="9:16" customFormat="1">
      <c r="I528" s="32"/>
      <c r="J528" s="32"/>
      <c r="K528" s="36"/>
      <c r="L528" s="32"/>
      <c r="M528" s="32"/>
      <c r="N528" s="35"/>
      <c r="O528" s="4"/>
      <c r="P528" s="32"/>
    </row>
    <row r="529" spans="9:16" customFormat="1">
      <c r="I529" s="32"/>
      <c r="J529" s="32"/>
      <c r="K529" s="36"/>
      <c r="L529" s="32"/>
      <c r="M529" s="32"/>
      <c r="N529" s="35"/>
      <c r="O529" s="4"/>
      <c r="P529" s="32"/>
    </row>
    <row r="530" spans="9:16" customFormat="1">
      <c r="I530" s="32"/>
      <c r="J530" s="32"/>
      <c r="K530" s="36"/>
      <c r="L530" s="32"/>
      <c r="M530" s="32"/>
      <c r="N530" s="35"/>
      <c r="O530" s="4"/>
      <c r="P530" s="32"/>
    </row>
    <row r="531" spans="9:16" customFormat="1">
      <c r="I531" s="32"/>
      <c r="J531" s="32"/>
      <c r="K531" s="36"/>
      <c r="L531" s="32"/>
      <c r="M531" s="32"/>
      <c r="N531" s="35"/>
      <c r="O531" s="4"/>
      <c r="P531" s="32"/>
    </row>
    <row r="532" spans="9:16" customFormat="1">
      <c r="I532" s="32"/>
      <c r="J532" s="32"/>
      <c r="K532" s="36"/>
      <c r="L532" s="32"/>
      <c r="M532" s="32"/>
      <c r="N532" s="35"/>
      <c r="O532" s="4"/>
      <c r="P532" s="32"/>
    </row>
    <row r="533" spans="9:16" customFormat="1">
      <c r="I533" s="32"/>
      <c r="J533" s="32"/>
      <c r="K533" s="36"/>
      <c r="L533" s="32"/>
      <c r="M533" s="32"/>
      <c r="N533" s="35"/>
      <c r="O533" s="4"/>
      <c r="P533" s="32"/>
    </row>
    <row r="534" spans="9:16" customFormat="1">
      <c r="I534" s="32"/>
      <c r="J534" s="32"/>
      <c r="K534" s="36"/>
      <c r="L534" s="32"/>
      <c r="M534" s="32"/>
      <c r="N534" s="35"/>
      <c r="O534" s="4"/>
      <c r="P534" s="32"/>
    </row>
    <row r="535" spans="9:16" customFormat="1">
      <c r="I535" s="32"/>
      <c r="J535" s="32"/>
      <c r="K535" s="36"/>
      <c r="L535" s="32"/>
      <c r="M535" s="32"/>
      <c r="N535" s="35"/>
      <c r="O535" s="4"/>
      <c r="P535" s="32"/>
    </row>
    <row r="536" spans="9:16" customFormat="1">
      <c r="I536" s="32"/>
      <c r="J536" s="32"/>
      <c r="K536" s="36"/>
      <c r="L536" s="32"/>
      <c r="M536" s="32"/>
      <c r="N536" s="35"/>
      <c r="O536" s="4"/>
      <c r="P536" s="32"/>
    </row>
    <row r="537" spans="9:16" customFormat="1">
      <c r="I537" s="32"/>
      <c r="J537" s="32"/>
      <c r="K537" s="36"/>
      <c r="L537" s="32"/>
      <c r="M537" s="32"/>
      <c r="N537" s="35"/>
      <c r="O537" s="4"/>
      <c r="P537" s="32"/>
    </row>
    <row r="538" spans="9:16" customFormat="1">
      <c r="I538" s="32"/>
      <c r="J538" s="32"/>
      <c r="K538" s="36"/>
      <c r="L538" s="32"/>
      <c r="M538" s="32"/>
      <c r="N538" s="35"/>
      <c r="O538" s="4"/>
      <c r="P538" s="32"/>
    </row>
    <row r="539" spans="9:16" customFormat="1">
      <c r="I539" s="32"/>
      <c r="J539" s="32"/>
      <c r="K539" s="36"/>
      <c r="L539" s="32"/>
      <c r="M539" s="32"/>
      <c r="N539" s="35"/>
      <c r="O539" s="4"/>
      <c r="P539" s="32"/>
    </row>
    <row r="540" spans="9:16" customFormat="1">
      <c r="I540" s="32"/>
      <c r="J540" s="32"/>
      <c r="K540" s="36"/>
      <c r="L540" s="32"/>
      <c r="M540" s="32"/>
      <c r="N540" s="35"/>
      <c r="O540" s="4"/>
      <c r="P540" s="32"/>
    </row>
    <row r="541" spans="9:16" customFormat="1">
      <c r="I541" s="32"/>
      <c r="J541" s="32"/>
      <c r="K541" s="36"/>
      <c r="L541" s="32"/>
      <c r="M541" s="32"/>
      <c r="N541" s="35"/>
      <c r="O541" s="4"/>
      <c r="P541" s="32"/>
    </row>
    <row r="542" spans="9:16" customFormat="1">
      <c r="I542" s="32"/>
      <c r="J542" s="32"/>
      <c r="K542" s="36"/>
      <c r="L542" s="32"/>
      <c r="M542" s="32"/>
      <c r="N542" s="35"/>
      <c r="O542" s="4"/>
      <c r="P542" s="32"/>
    </row>
    <row r="543" spans="9:16" customFormat="1">
      <c r="I543" s="32"/>
      <c r="J543" s="32"/>
      <c r="K543" s="36"/>
      <c r="L543" s="32"/>
      <c r="M543" s="32"/>
      <c r="N543" s="35"/>
      <c r="O543" s="4"/>
      <c r="P543" s="32"/>
    </row>
    <row r="544" spans="9:16" customFormat="1">
      <c r="I544" s="32"/>
      <c r="J544" s="32"/>
      <c r="K544" s="36"/>
      <c r="L544" s="32"/>
      <c r="M544" s="32"/>
      <c r="N544" s="35"/>
      <c r="O544" s="4"/>
      <c r="P544" s="32"/>
    </row>
    <row r="545" spans="9:16" customFormat="1">
      <c r="I545" s="32"/>
      <c r="J545" s="32"/>
      <c r="K545" s="36"/>
      <c r="L545" s="32"/>
      <c r="M545" s="32"/>
      <c r="N545" s="35"/>
      <c r="O545" s="4"/>
      <c r="P545" s="32"/>
    </row>
    <row r="546" spans="9:16" customFormat="1">
      <c r="I546" s="32"/>
      <c r="J546" s="32"/>
      <c r="K546" s="36"/>
      <c r="L546" s="32"/>
      <c r="M546" s="32"/>
      <c r="N546" s="35"/>
      <c r="O546" s="4"/>
      <c r="P546" s="32"/>
    </row>
    <row r="547" spans="9:16" customFormat="1">
      <c r="I547" s="32"/>
      <c r="J547" s="32"/>
      <c r="K547" s="36"/>
      <c r="L547" s="32"/>
      <c r="M547" s="32"/>
      <c r="N547" s="35"/>
      <c r="O547" s="4"/>
      <c r="P547" s="32"/>
    </row>
    <row r="548" spans="9:16" customFormat="1">
      <c r="I548" s="32"/>
      <c r="J548" s="32"/>
      <c r="K548" s="36"/>
      <c r="L548" s="32"/>
      <c r="M548" s="32"/>
      <c r="N548" s="35"/>
      <c r="O548" s="4"/>
      <c r="P548" s="32"/>
    </row>
    <row r="549" spans="9:16" customFormat="1">
      <c r="I549" s="32"/>
      <c r="J549" s="32"/>
      <c r="K549" s="36"/>
      <c r="L549" s="32"/>
      <c r="M549" s="32"/>
      <c r="N549" s="35"/>
      <c r="O549" s="4"/>
      <c r="P549" s="32"/>
    </row>
    <row r="550" spans="9:16" customFormat="1">
      <c r="I550" s="32"/>
      <c r="J550" s="32"/>
      <c r="K550" s="36"/>
      <c r="L550" s="32"/>
      <c r="M550" s="32"/>
      <c r="N550" s="35"/>
      <c r="O550" s="4"/>
      <c r="P550" s="32"/>
    </row>
    <row r="551" spans="9:16" customFormat="1">
      <c r="I551" s="32"/>
      <c r="J551" s="32"/>
      <c r="K551" s="36"/>
      <c r="L551" s="32"/>
      <c r="M551" s="32"/>
      <c r="N551" s="35"/>
      <c r="O551" s="4"/>
      <c r="P551" s="32"/>
    </row>
    <row r="552" spans="9:16" customFormat="1">
      <c r="I552" s="32"/>
      <c r="J552" s="32"/>
      <c r="K552" s="36"/>
      <c r="L552" s="32"/>
      <c r="M552" s="32"/>
      <c r="N552" s="35"/>
      <c r="O552" s="4"/>
      <c r="P552" s="32"/>
    </row>
    <row r="553" spans="9:16" customFormat="1">
      <c r="I553" s="32"/>
      <c r="J553" s="32"/>
      <c r="K553" s="36"/>
      <c r="L553" s="32"/>
      <c r="M553" s="32"/>
      <c r="N553" s="35"/>
      <c r="O553" s="4"/>
      <c r="P553" s="32"/>
    </row>
    <row r="554" spans="9:16" customFormat="1">
      <c r="I554" s="32"/>
      <c r="J554" s="32"/>
      <c r="K554" s="36"/>
      <c r="L554" s="32"/>
      <c r="M554" s="32"/>
      <c r="N554" s="35"/>
      <c r="O554" s="4"/>
      <c r="P554" s="32"/>
    </row>
    <row r="555" spans="9:16" customFormat="1">
      <c r="I555" s="32"/>
      <c r="J555" s="32"/>
      <c r="K555" s="36"/>
      <c r="L555" s="32"/>
      <c r="M555" s="32"/>
      <c r="N555" s="35"/>
      <c r="O555" s="4"/>
      <c r="P555" s="32"/>
    </row>
    <row r="556" spans="9:16" customFormat="1">
      <c r="I556" s="32"/>
      <c r="J556" s="32"/>
      <c r="K556" s="36"/>
      <c r="L556" s="32"/>
      <c r="M556" s="32"/>
      <c r="N556" s="35"/>
      <c r="O556" s="4"/>
      <c r="P556" s="32"/>
    </row>
    <row r="557" spans="9:16" customFormat="1">
      <c r="I557" s="32"/>
      <c r="J557" s="32"/>
      <c r="K557" s="36"/>
      <c r="L557" s="32"/>
      <c r="M557" s="32"/>
      <c r="N557" s="35"/>
      <c r="O557" s="4"/>
      <c r="P557" s="32"/>
    </row>
    <row r="558" spans="9:16" customFormat="1">
      <c r="I558" s="32"/>
      <c r="J558" s="32"/>
      <c r="K558" s="36"/>
      <c r="L558" s="32"/>
      <c r="M558" s="32"/>
      <c r="N558" s="35"/>
      <c r="O558" s="4"/>
      <c r="P558" s="32"/>
    </row>
    <row r="559" spans="9:16" customFormat="1">
      <c r="I559" s="32"/>
      <c r="J559" s="32"/>
      <c r="K559" s="36"/>
      <c r="L559" s="32"/>
      <c r="M559" s="32"/>
      <c r="N559" s="35"/>
      <c r="O559" s="4"/>
      <c r="P559" s="32"/>
    </row>
    <row r="560" spans="9:16" customFormat="1">
      <c r="I560" s="32"/>
      <c r="J560" s="32"/>
      <c r="K560" s="36"/>
      <c r="L560" s="32"/>
      <c r="M560" s="32"/>
      <c r="N560" s="35"/>
      <c r="O560" s="4"/>
      <c r="P560" s="32"/>
    </row>
    <row r="561" spans="9:16" customFormat="1">
      <c r="I561" s="32"/>
      <c r="J561" s="32"/>
      <c r="K561" s="36"/>
      <c r="L561" s="32"/>
      <c r="M561" s="32"/>
      <c r="N561" s="35"/>
      <c r="O561" s="4"/>
      <c r="P561" s="32"/>
    </row>
    <row r="562" spans="9:16" customFormat="1">
      <c r="I562" s="32"/>
      <c r="J562" s="32"/>
      <c r="K562" s="36"/>
      <c r="L562" s="32"/>
      <c r="M562" s="32"/>
      <c r="N562" s="35"/>
      <c r="O562" s="4"/>
      <c r="P562" s="32"/>
    </row>
    <row r="563" spans="9:16" customFormat="1">
      <c r="I563" s="32"/>
      <c r="J563" s="32"/>
      <c r="K563" s="36"/>
      <c r="L563" s="32"/>
      <c r="M563" s="32"/>
      <c r="N563" s="35"/>
      <c r="O563" s="4"/>
      <c r="P563" s="32"/>
    </row>
    <row r="564" spans="9:16" customFormat="1">
      <c r="I564" s="32"/>
      <c r="J564" s="32"/>
      <c r="K564" s="36"/>
      <c r="L564" s="32"/>
      <c r="M564" s="32"/>
      <c r="N564" s="35"/>
      <c r="O564" s="4"/>
      <c r="P564" s="32"/>
    </row>
    <row r="565" spans="9:16" customFormat="1">
      <c r="I565" s="32"/>
      <c r="J565" s="32"/>
      <c r="K565" s="36"/>
      <c r="L565" s="32"/>
      <c r="M565" s="32"/>
      <c r="N565" s="35"/>
      <c r="O565" s="4"/>
      <c r="P565" s="32"/>
    </row>
    <row r="566" spans="9:16" customFormat="1">
      <c r="I566" s="32"/>
      <c r="J566" s="32"/>
      <c r="K566" s="36"/>
      <c r="L566" s="32"/>
      <c r="M566" s="32"/>
      <c r="N566" s="35"/>
      <c r="O566" s="4"/>
      <c r="P566" s="32"/>
    </row>
    <row r="567" spans="9:16" customFormat="1">
      <c r="I567" s="32"/>
      <c r="J567" s="32"/>
      <c r="K567" s="36"/>
      <c r="L567" s="32"/>
      <c r="M567" s="32"/>
      <c r="N567" s="35"/>
      <c r="O567" s="4"/>
      <c r="P567" s="32"/>
    </row>
    <row r="568" spans="9:16" customFormat="1">
      <c r="I568" s="32"/>
      <c r="J568" s="32"/>
      <c r="K568" s="36"/>
      <c r="L568" s="32"/>
      <c r="M568" s="32"/>
      <c r="N568" s="35"/>
      <c r="O568" s="4"/>
      <c r="P568" s="32"/>
    </row>
    <row r="569" spans="9:16" customFormat="1">
      <c r="I569" s="32"/>
      <c r="J569" s="32"/>
      <c r="K569" s="36"/>
      <c r="L569" s="32"/>
      <c r="M569" s="32"/>
      <c r="N569" s="35"/>
      <c r="O569" s="4"/>
      <c r="P569" s="32"/>
    </row>
    <row r="570" spans="9:16" customFormat="1">
      <c r="I570" s="32"/>
      <c r="J570" s="32"/>
      <c r="K570" s="36"/>
      <c r="L570" s="32"/>
      <c r="M570" s="32"/>
      <c r="N570" s="35"/>
      <c r="O570" s="4"/>
      <c r="P570" s="32"/>
    </row>
    <row r="571" spans="9:16" customFormat="1">
      <c r="I571" s="32"/>
      <c r="J571" s="32"/>
      <c r="K571" s="36"/>
      <c r="L571" s="32"/>
      <c r="M571" s="32"/>
      <c r="N571" s="35"/>
      <c r="O571" s="4"/>
      <c r="P571" s="32"/>
    </row>
    <row r="572" spans="9:16" customFormat="1">
      <c r="I572" s="32"/>
      <c r="J572" s="32"/>
      <c r="K572" s="36"/>
      <c r="L572" s="32"/>
      <c r="M572" s="32"/>
      <c r="N572" s="35"/>
      <c r="O572" s="4"/>
      <c r="P572" s="32"/>
    </row>
    <row r="573" spans="9:16" customFormat="1">
      <c r="I573" s="32"/>
      <c r="J573" s="32"/>
      <c r="K573" s="36"/>
      <c r="L573" s="32"/>
      <c r="M573" s="32"/>
      <c r="N573" s="35"/>
      <c r="O573" s="4"/>
      <c r="P573" s="32"/>
    </row>
    <row r="574" spans="9:16" customFormat="1">
      <c r="I574" s="32"/>
      <c r="J574" s="32"/>
      <c r="K574" s="36"/>
      <c r="L574" s="32"/>
      <c r="M574" s="32"/>
      <c r="N574" s="35"/>
      <c r="O574" s="4"/>
      <c r="P574" s="32"/>
    </row>
    <row r="575" spans="9:16" customFormat="1">
      <c r="I575" s="32"/>
      <c r="J575" s="32"/>
      <c r="K575" s="36"/>
      <c r="L575" s="32"/>
      <c r="M575" s="32"/>
      <c r="N575" s="35"/>
      <c r="O575" s="4"/>
      <c r="P575" s="32"/>
    </row>
    <row r="576" spans="9:16" customFormat="1">
      <c r="I576" s="32"/>
      <c r="J576" s="32"/>
      <c r="K576" s="36"/>
      <c r="L576" s="32"/>
      <c r="M576" s="32"/>
      <c r="N576" s="35"/>
      <c r="O576" s="4"/>
      <c r="P576" s="32"/>
    </row>
    <row r="577" spans="9:16" customFormat="1">
      <c r="I577" s="32"/>
      <c r="J577" s="32"/>
      <c r="K577" s="36"/>
      <c r="L577" s="32"/>
      <c r="M577" s="32"/>
      <c r="N577" s="35"/>
      <c r="O577" s="4"/>
      <c r="P577" s="32"/>
    </row>
    <row r="578" spans="9:16" customFormat="1">
      <c r="I578" s="32"/>
      <c r="J578" s="32"/>
      <c r="K578" s="36"/>
      <c r="L578" s="32"/>
      <c r="M578" s="32"/>
      <c r="N578" s="35"/>
      <c r="O578" s="4"/>
      <c r="P578" s="32"/>
    </row>
    <row r="579" spans="9:16" customFormat="1">
      <c r="I579" s="32"/>
      <c r="J579" s="32"/>
      <c r="K579" s="36"/>
      <c r="L579" s="32"/>
      <c r="M579" s="32"/>
      <c r="N579" s="35"/>
      <c r="O579" s="4"/>
      <c r="P579" s="32"/>
    </row>
    <row r="580" spans="9:16" customFormat="1">
      <c r="I580" s="32"/>
      <c r="J580" s="32"/>
      <c r="K580" s="36"/>
      <c r="L580" s="32"/>
      <c r="M580" s="32"/>
      <c r="N580" s="35"/>
      <c r="O580" s="4"/>
      <c r="P580" s="32"/>
    </row>
    <row r="581" spans="9:16" customFormat="1">
      <c r="I581" s="32"/>
      <c r="J581" s="32"/>
      <c r="K581" s="36"/>
      <c r="L581" s="32"/>
      <c r="M581" s="32"/>
      <c r="N581" s="35"/>
      <c r="O581" s="4"/>
      <c r="P581" s="32"/>
    </row>
    <row r="582" spans="9:16" customFormat="1">
      <c r="I582" s="32"/>
      <c r="J582" s="32"/>
      <c r="K582" s="36"/>
      <c r="L582" s="32"/>
      <c r="M582" s="32"/>
      <c r="N582" s="35"/>
      <c r="O582" s="4"/>
      <c r="P582" s="32"/>
    </row>
    <row r="583" spans="9:16" customFormat="1">
      <c r="I583" s="32"/>
      <c r="J583" s="32"/>
      <c r="K583" s="36"/>
      <c r="L583" s="32"/>
      <c r="M583" s="32"/>
      <c r="N583" s="35"/>
      <c r="O583" s="4"/>
      <c r="P583" s="32"/>
    </row>
    <row r="584" spans="9:16" customFormat="1">
      <c r="I584" s="32"/>
      <c r="J584" s="32"/>
      <c r="K584" s="36"/>
      <c r="L584" s="32"/>
      <c r="M584" s="32"/>
      <c r="N584" s="35"/>
      <c r="O584" s="4"/>
      <c r="P584" s="32"/>
    </row>
    <row r="585" spans="9:16" customFormat="1">
      <c r="I585" s="32"/>
      <c r="J585" s="32"/>
      <c r="K585" s="36"/>
      <c r="L585" s="32"/>
      <c r="M585" s="32"/>
      <c r="N585" s="35"/>
      <c r="O585" s="4"/>
      <c r="P585" s="32"/>
    </row>
    <row r="586" spans="9:16" customFormat="1">
      <c r="I586" s="32"/>
      <c r="J586" s="32"/>
      <c r="K586" s="36"/>
      <c r="L586" s="32"/>
      <c r="M586" s="32"/>
      <c r="N586" s="35"/>
      <c r="O586" s="4"/>
      <c r="P586" s="32"/>
    </row>
    <row r="587" spans="9:16" customFormat="1">
      <c r="I587" s="32"/>
      <c r="J587" s="32"/>
      <c r="K587" s="36"/>
      <c r="L587" s="32"/>
      <c r="M587" s="32"/>
      <c r="N587" s="35"/>
      <c r="O587" s="4"/>
      <c r="P587" s="32"/>
    </row>
    <row r="588" spans="9:16" customFormat="1">
      <c r="I588" s="32"/>
      <c r="J588" s="32"/>
      <c r="K588" s="36"/>
      <c r="L588" s="32"/>
      <c r="M588" s="32"/>
      <c r="N588" s="35"/>
      <c r="O588" s="4"/>
      <c r="P588" s="32"/>
    </row>
    <row r="589" spans="9:16" customFormat="1">
      <c r="I589" s="32"/>
      <c r="J589" s="32"/>
      <c r="K589" s="36"/>
      <c r="L589" s="32"/>
      <c r="M589" s="32"/>
      <c r="N589" s="35"/>
      <c r="O589" s="4"/>
      <c r="P589" s="32"/>
    </row>
    <row r="590" spans="9:16" customFormat="1">
      <c r="I590" s="32"/>
      <c r="J590" s="32"/>
      <c r="K590" s="36"/>
      <c r="L590" s="32"/>
      <c r="M590" s="32"/>
      <c r="N590" s="35"/>
      <c r="O590" s="4"/>
      <c r="P590" s="32"/>
    </row>
    <row r="591" spans="9:16" customFormat="1">
      <c r="I591" s="32"/>
      <c r="J591" s="32"/>
      <c r="K591" s="36"/>
      <c r="L591" s="32"/>
      <c r="M591" s="32"/>
      <c r="N591" s="35"/>
      <c r="O591" s="4"/>
      <c r="P591" s="32"/>
    </row>
    <row r="592" spans="9:16" customFormat="1">
      <c r="I592" s="32"/>
      <c r="J592" s="32"/>
      <c r="K592" s="36"/>
      <c r="L592" s="32"/>
      <c r="M592" s="32"/>
      <c r="N592" s="35"/>
      <c r="O592" s="4"/>
      <c r="P592" s="32"/>
    </row>
    <row r="593" spans="9:16" customFormat="1">
      <c r="I593" s="32"/>
      <c r="J593" s="32"/>
      <c r="K593" s="36"/>
      <c r="L593" s="32"/>
      <c r="M593" s="32"/>
      <c r="N593" s="35"/>
      <c r="O593" s="4"/>
      <c r="P593" s="32"/>
    </row>
    <row r="594" spans="9:16" customFormat="1">
      <c r="I594" s="32"/>
      <c r="J594" s="32"/>
      <c r="K594" s="36"/>
      <c r="L594" s="32"/>
      <c r="M594" s="32"/>
      <c r="N594" s="35"/>
      <c r="O594" s="4"/>
      <c r="P594" s="32"/>
    </row>
    <row r="595" spans="9:16" customFormat="1">
      <c r="I595" s="32"/>
      <c r="J595" s="32"/>
      <c r="K595" s="36"/>
      <c r="L595" s="32"/>
      <c r="M595" s="32"/>
      <c r="N595" s="35"/>
      <c r="O595" s="4"/>
      <c r="P595" s="32"/>
    </row>
    <row r="596" spans="9:16" customFormat="1">
      <c r="I596" s="32"/>
      <c r="J596" s="32"/>
      <c r="K596" s="36"/>
      <c r="L596" s="32"/>
      <c r="M596" s="32"/>
      <c r="N596" s="35"/>
      <c r="O596" s="4"/>
      <c r="P596" s="32"/>
    </row>
    <row r="597" spans="9:16" customFormat="1">
      <c r="I597" s="32"/>
      <c r="J597" s="32"/>
      <c r="K597" s="36"/>
      <c r="L597" s="32"/>
      <c r="M597" s="32"/>
      <c r="N597" s="35"/>
      <c r="O597" s="4"/>
      <c r="P597" s="32"/>
    </row>
    <row r="598" spans="9:16" customFormat="1">
      <c r="I598" s="32"/>
      <c r="J598" s="32"/>
      <c r="K598" s="36"/>
      <c r="L598" s="32"/>
      <c r="M598" s="32"/>
      <c r="N598" s="35"/>
      <c r="O598" s="4"/>
      <c r="P598" s="32"/>
    </row>
    <row r="599" spans="9:16" customFormat="1">
      <c r="I599" s="32"/>
      <c r="J599" s="32"/>
      <c r="K599" s="36"/>
      <c r="L599" s="32"/>
      <c r="M599" s="32"/>
      <c r="N599" s="35"/>
      <c r="O599" s="4"/>
      <c r="P599" s="32"/>
    </row>
    <row r="600" spans="9:16" customFormat="1">
      <c r="I600" s="32"/>
      <c r="J600" s="32"/>
      <c r="K600" s="36"/>
      <c r="L600" s="32"/>
      <c r="M600" s="32"/>
      <c r="N600" s="35"/>
      <c r="O600" s="4"/>
      <c r="P600" s="32"/>
    </row>
    <row r="601" spans="9:16" customFormat="1">
      <c r="I601" s="32"/>
      <c r="J601" s="32"/>
      <c r="K601" s="36"/>
      <c r="L601" s="32"/>
      <c r="M601" s="32"/>
      <c r="N601" s="35"/>
      <c r="O601" s="4"/>
      <c r="P601" s="32"/>
    </row>
    <row r="602" spans="9:16" customFormat="1">
      <c r="I602" s="32"/>
      <c r="J602" s="32"/>
      <c r="K602" s="36"/>
      <c r="L602" s="32"/>
      <c r="M602" s="32"/>
      <c r="N602" s="35"/>
      <c r="O602" s="4"/>
      <c r="P602" s="32"/>
    </row>
    <row r="603" spans="9:16" customFormat="1">
      <c r="I603" s="32"/>
      <c r="J603" s="32"/>
      <c r="K603" s="36"/>
      <c r="L603" s="32"/>
      <c r="M603" s="32"/>
      <c r="N603" s="35"/>
      <c r="O603" s="4"/>
      <c r="P603" s="32"/>
    </row>
    <row r="604" spans="9:16" customFormat="1">
      <c r="I604" s="32"/>
      <c r="J604" s="32"/>
      <c r="K604" s="36"/>
      <c r="L604" s="32"/>
      <c r="M604" s="32"/>
      <c r="N604" s="35"/>
      <c r="O604" s="4"/>
      <c r="P604" s="32"/>
    </row>
    <row r="605" spans="9:16" customFormat="1">
      <c r="I605" s="32"/>
      <c r="J605" s="32"/>
      <c r="K605" s="36"/>
      <c r="L605" s="32"/>
      <c r="M605" s="32"/>
      <c r="N605" s="35"/>
      <c r="O605" s="4"/>
      <c r="P605" s="32"/>
    </row>
    <row r="606" spans="9:16" customFormat="1">
      <c r="I606" s="32"/>
      <c r="J606" s="32"/>
      <c r="K606" s="36"/>
      <c r="L606" s="32"/>
      <c r="M606" s="32"/>
      <c r="N606" s="35"/>
      <c r="O606" s="4"/>
      <c r="P606" s="32"/>
    </row>
    <row r="607" spans="9:16" customFormat="1">
      <c r="I607" s="32"/>
      <c r="J607" s="32"/>
      <c r="K607" s="36"/>
      <c r="L607" s="32"/>
      <c r="M607" s="32"/>
      <c r="N607" s="35"/>
      <c r="O607" s="4"/>
      <c r="P607" s="32"/>
    </row>
    <row r="608" spans="9:16" customFormat="1">
      <c r="I608" s="32"/>
      <c r="J608" s="32"/>
      <c r="K608" s="36"/>
      <c r="L608" s="32"/>
      <c r="M608" s="32"/>
      <c r="N608" s="35"/>
      <c r="O608" s="4"/>
      <c r="P608" s="32"/>
    </row>
    <row r="609" spans="9:16" customFormat="1">
      <c r="I609" s="32"/>
      <c r="J609" s="32"/>
      <c r="K609" s="36"/>
      <c r="L609" s="32"/>
      <c r="M609" s="32"/>
      <c r="N609" s="35"/>
      <c r="O609" s="4"/>
      <c r="P609" s="32"/>
    </row>
    <row r="610" spans="9:16" customFormat="1">
      <c r="I610" s="32"/>
      <c r="J610" s="32"/>
      <c r="K610" s="36"/>
      <c r="L610" s="32"/>
      <c r="M610" s="32"/>
      <c r="N610" s="35"/>
      <c r="O610" s="4"/>
      <c r="P610" s="32"/>
    </row>
    <row r="611" spans="9:16" customFormat="1">
      <c r="I611" s="32"/>
      <c r="J611" s="32"/>
      <c r="K611" s="36"/>
      <c r="L611" s="32"/>
      <c r="M611" s="32"/>
      <c r="N611" s="35"/>
      <c r="O611" s="4"/>
      <c r="P611" s="32"/>
    </row>
    <row r="612" spans="9:16" customFormat="1">
      <c r="I612" s="32"/>
      <c r="J612" s="32"/>
      <c r="K612" s="36"/>
      <c r="L612" s="32"/>
      <c r="M612" s="32"/>
      <c r="N612" s="35"/>
      <c r="O612" s="4"/>
      <c r="P612" s="32"/>
    </row>
    <row r="613" spans="9:16" customFormat="1">
      <c r="I613" s="32"/>
      <c r="J613" s="32"/>
      <c r="K613" s="36"/>
      <c r="L613" s="32"/>
      <c r="M613" s="32"/>
      <c r="N613" s="35"/>
      <c r="O613" s="4"/>
      <c r="P613" s="32"/>
    </row>
    <row r="614" spans="9:16" customFormat="1">
      <c r="I614" s="32"/>
      <c r="J614" s="32"/>
      <c r="K614" s="36"/>
      <c r="L614" s="32"/>
      <c r="M614" s="32"/>
      <c r="N614" s="35"/>
      <c r="O614" s="4"/>
      <c r="P614" s="32"/>
    </row>
    <row r="615" spans="9:16" customFormat="1">
      <c r="I615" s="32"/>
      <c r="J615" s="32"/>
      <c r="K615" s="36"/>
      <c r="L615" s="32"/>
      <c r="M615" s="32"/>
      <c r="N615" s="35"/>
      <c r="O615" s="4"/>
      <c r="P615" s="32"/>
    </row>
    <row r="616" spans="9:16" customFormat="1">
      <c r="I616" s="32"/>
      <c r="J616" s="32"/>
      <c r="K616" s="36"/>
      <c r="L616" s="32"/>
      <c r="M616" s="32"/>
      <c r="N616" s="35"/>
      <c r="O616" s="4"/>
      <c r="P616" s="32"/>
    </row>
    <row r="617" spans="9:16" customFormat="1">
      <c r="I617" s="32"/>
      <c r="J617" s="32"/>
      <c r="K617" s="36"/>
      <c r="L617" s="32"/>
      <c r="M617" s="32"/>
      <c r="N617" s="35"/>
      <c r="O617" s="4"/>
      <c r="P617" s="32"/>
    </row>
    <row r="618" spans="9:16" customFormat="1">
      <c r="I618" s="32"/>
      <c r="J618" s="32"/>
      <c r="K618" s="36"/>
      <c r="L618" s="32"/>
      <c r="M618" s="32"/>
      <c r="N618" s="35"/>
      <c r="O618" s="4"/>
      <c r="P618" s="32"/>
    </row>
    <row r="619" spans="9:16" customFormat="1">
      <c r="I619" s="32"/>
      <c r="J619" s="32"/>
      <c r="K619" s="36"/>
      <c r="L619" s="32"/>
      <c r="M619" s="32"/>
      <c r="N619" s="35"/>
      <c r="O619" s="4"/>
      <c r="P619" s="32"/>
    </row>
    <row r="620" spans="9:16" customFormat="1">
      <c r="I620" s="32"/>
      <c r="J620" s="32"/>
      <c r="K620" s="36"/>
      <c r="L620" s="32"/>
      <c r="M620" s="32"/>
      <c r="N620" s="35"/>
      <c r="O620" s="4"/>
      <c r="P620" s="32"/>
    </row>
    <row r="621" spans="9:16" customFormat="1">
      <c r="I621" s="32"/>
      <c r="J621" s="32"/>
      <c r="K621" s="36"/>
      <c r="L621" s="32"/>
      <c r="M621" s="32"/>
      <c r="N621" s="35"/>
      <c r="O621" s="4"/>
      <c r="P621" s="32"/>
    </row>
    <row r="622" spans="9:16" customFormat="1">
      <c r="I622" s="32"/>
      <c r="J622" s="32"/>
      <c r="K622" s="36"/>
      <c r="L622" s="32"/>
      <c r="M622" s="32"/>
      <c r="N622" s="35"/>
      <c r="O622" s="4"/>
      <c r="P622" s="32"/>
    </row>
    <row r="623" spans="9:16" customFormat="1">
      <c r="I623" s="32"/>
      <c r="J623" s="32"/>
      <c r="K623" s="36"/>
      <c r="L623" s="32"/>
      <c r="M623" s="32"/>
      <c r="N623" s="35"/>
      <c r="O623" s="4"/>
      <c r="P623" s="32"/>
    </row>
    <row r="624" spans="9:16" customFormat="1">
      <c r="I624" s="32"/>
      <c r="J624" s="32"/>
      <c r="K624" s="36"/>
      <c r="L624" s="32"/>
      <c r="M624" s="32"/>
      <c r="N624" s="35"/>
      <c r="O624" s="4"/>
      <c r="P624" s="32"/>
    </row>
    <row r="625" spans="9:16" customFormat="1">
      <c r="I625" s="32"/>
      <c r="J625" s="32"/>
      <c r="K625" s="36"/>
      <c r="L625" s="32"/>
      <c r="M625" s="32"/>
      <c r="N625" s="35"/>
      <c r="O625" s="4"/>
      <c r="P625" s="32"/>
    </row>
    <row r="626" spans="9:16" customFormat="1">
      <c r="I626" s="32"/>
      <c r="J626" s="32"/>
      <c r="K626" s="36"/>
      <c r="L626" s="32"/>
      <c r="M626" s="32"/>
      <c r="N626" s="35"/>
      <c r="O626" s="4"/>
      <c r="P626" s="32"/>
    </row>
    <row r="627" spans="9:16" customFormat="1">
      <c r="I627" s="32"/>
      <c r="J627" s="32"/>
      <c r="K627" s="36"/>
      <c r="L627" s="32"/>
      <c r="M627" s="32"/>
      <c r="N627" s="35"/>
      <c r="O627" s="4"/>
      <c r="P627" s="32"/>
    </row>
    <row r="628" spans="9:16" customFormat="1">
      <c r="I628" s="32"/>
      <c r="J628" s="32"/>
      <c r="K628" s="36"/>
      <c r="L628" s="32"/>
      <c r="M628" s="32"/>
      <c r="N628" s="35"/>
      <c r="O628" s="4"/>
      <c r="P628" s="32"/>
    </row>
    <row r="629" spans="9:16" customFormat="1">
      <c r="I629" s="32"/>
      <c r="J629" s="32"/>
      <c r="K629" s="36"/>
      <c r="L629" s="32"/>
      <c r="M629" s="32"/>
      <c r="N629" s="35"/>
      <c r="O629" s="4"/>
      <c r="P629" s="32"/>
    </row>
    <row r="630" spans="9:16" customFormat="1">
      <c r="I630" s="32"/>
      <c r="J630" s="32"/>
      <c r="K630" s="36"/>
      <c r="L630" s="32"/>
      <c r="M630" s="32"/>
      <c r="N630" s="35"/>
      <c r="O630" s="4"/>
      <c r="P630" s="32"/>
    </row>
    <row r="631" spans="9:16" customFormat="1">
      <c r="I631" s="32"/>
      <c r="J631" s="32"/>
      <c r="K631" s="36"/>
      <c r="L631" s="32"/>
      <c r="M631" s="32"/>
      <c r="N631" s="35"/>
      <c r="O631" s="4"/>
      <c r="P631" s="32"/>
    </row>
    <row r="632" spans="9:16" customFormat="1">
      <c r="I632" s="32"/>
      <c r="J632" s="32"/>
      <c r="K632" s="36"/>
      <c r="L632" s="32"/>
      <c r="M632" s="32"/>
      <c r="N632" s="35"/>
      <c r="O632" s="4"/>
      <c r="P632" s="32"/>
    </row>
    <row r="633" spans="9:16" customFormat="1">
      <c r="I633" s="32"/>
      <c r="J633" s="32"/>
      <c r="K633" s="36"/>
      <c r="L633" s="32"/>
      <c r="M633" s="32"/>
      <c r="N633" s="35"/>
      <c r="O633" s="4"/>
      <c r="P633" s="32"/>
    </row>
    <row r="634" spans="9:16" customFormat="1">
      <c r="I634" s="32"/>
      <c r="J634" s="32"/>
      <c r="K634" s="36"/>
      <c r="L634" s="32"/>
      <c r="M634" s="32"/>
      <c r="N634" s="35"/>
      <c r="O634" s="4"/>
      <c r="P634" s="32"/>
    </row>
    <row r="635" spans="9:16" customFormat="1">
      <c r="I635" s="32"/>
      <c r="J635" s="32"/>
      <c r="K635" s="36"/>
      <c r="L635" s="32"/>
      <c r="M635" s="32"/>
      <c r="N635" s="35"/>
      <c r="O635" s="4"/>
      <c r="P635" s="32"/>
    </row>
    <row r="636" spans="9:16" customFormat="1">
      <c r="I636" s="32"/>
      <c r="J636" s="32"/>
      <c r="K636" s="36"/>
      <c r="L636" s="32"/>
      <c r="M636" s="32"/>
      <c r="N636" s="35"/>
      <c r="O636" s="4"/>
      <c r="P636" s="32"/>
    </row>
    <row r="637" spans="9:16" customFormat="1">
      <c r="I637" s="32"/>
      <c r="J637" s="32"/>
      <c r="K637" s="36"/>
      <c r="L637" s="32"/>
      <c r="M637" s="32"/>
      <c r="N637" s="35"/>
      <c r="O637" s="4"/>
      <c r="P637" s="32"/>
    </row>
    <row r="638" spans="9:16" customFormat="1">
      <c r="I638" s="32"/>
      <c r="J638" s="32"/>
      <c r="K638" s="36"/>
      <c r="L638" s="32"/>
      <c r="M638" s="32"/>
      <c r="N638" s="35"/>
      <c r="O638" s="4"/>
      <c r="P638" s="32"/>
    </row>
    <row r="639" spans="9:16" customFormat="1">
      <c r="I639" s="32"/>
      <c r="J639" s="32"/>
      <c r="K639" s="36"/>
      <c r="L639" s="32"/>
      <c r="M639" s="32"/>
      <c r="N639" s="35"/>
      <c r="O639" s="4"/>
      <c r="P639" s="32"/>
    </row>
    <row r="640" spans="9:16" customFormat="1">
      <c r="I640" s="32"/>
      <c r="J640" s="32"/>
      <c r="K640" s="36"/>
      <c r="L640" s="32"/>
      <c r="M640" s="32"/>
      <c r="N640" s="35"/>
      <c r="O640" s="4"/>
      <c r="P640" s="32"/>
    </row>
    <row r="641" spans="9:16" customFormat="1">
      <c r="I641" s="32"/>
      <c r="J641" s="32"/>
      <c r="K641" s="36"/>
      <c r="L641" s="32"/>
      <c r="M641" s="32"/>
      <c r="N641" s="35"/>
      <c r="O641" s="4"/>
      <c r="P641" s="32"/>
    </row>
    <row r="642" spans="9:16" customFormat="1">
      <c r="I642" s="32"/>
      <c r="J642" s="32"/>
      <c r="K642" s="36"/>
      <c r="L642" s="32"/>
      <c r="M642" s="32"/>
      <c r="N642" s="35"/>
      <c r="O642" s="4"/>
      <c r="P642" s="32"/>
    </row>
    <row r="643" spans="9:16" customFormat="1">
      <c r="I643" s="32"/>
      <c r="J643" s="32"/>
      <c r="K643" s="36"/>
      <c r="L643" s="32"/>
      <c r="M643" s="32"/>
      <c r="N643" s="35"/>
      <c r="O643" s="4"/>
      <c r="P643" s="32"/>
    </row>
    <row r="644" spans="9:16" customFormat="1">
      <c r="I644" s="32"/>
      <c r="J644" s="32"/>
      <c r="K644" s="36"/>
      <c r="L644" s="32"/>
      <c r="M644" s="32"/>
      <c r="N644" s="35"/>
      <c r="O644" s="4"/>
      <c r="P644" s="32"/>
    </row>
    <row r="645" spans="9:16" customFormat="1">
      <c r="I645" s="32"/>
      <c r="J645" s="32"/>
      <c r="K645" s="36"/>
      <c r="L645" s="32"/>
      <c r="M645" s="32"/>
      <c r="N645" s="35"/>
      <c r="O645" s="4"/>
      <c r="P645" s="32"/>
    </row>
    <row r="646" spans="9:16" customFormat="1">
      <c r="I646" s="32"/>
      <c r="J646" s="32"/>
      <c r="K646" s="36"/>
      <c r="L646" s="32"/>
      <c r="M646" s="32"/>
      <c r="N646" s="35"/>
      <c r="O646" s="4"/>
      <c r="P646" s="32"/>
    </row>
    <row r="647" spans="9:16" customFormat="1">
      <c r="I647" s="32"/>
      <c r="J647" s="32"/>
      <c r="K647" s="36"/>
      <c r="L647" s="32"/>
      <c r="M647" s="32"/>
      <c r="N647" s="35"/>
      <c r="O647" s="4"/>
      <c r="P647" s="32"/>
    </row>
    <row r="648" spans="9:16" customFormat="1">
      <c r="I648" s="32"/>
      <c r="J648" s="32"/>
      <c r="K648" s="36"/>
      <c r="L648" s="32"/>
      <c r="M648" s="32"/>
      <c r="N648" s="35"/>
      <c r="O648" s="4"/>
      <c r="P648" s="32"/>
    </row>
    <row r="649" spans="9:16" customFormat="1">
      <c r="I649" s="32"/>
      <c r="J649" s="32"/>
      <c r="K649" s="36"/>
      <c r="L649" s="32"/>
      <c r="M649" s="32"/>
      <c r="N649" s="35"/>
      <c r="O649" s="4"/>
      <c r="P649" s="32"/>
    </row>
    <row r="650" spans="9:16" customFormat="1">
      <c r="I650" s="32"/>
      <c r="J650" s="32"/>
      <c r="K650" s="36"/>
      <c r="L650" s="32"/>
      <c r="M650" s="32"/>
      <c r="N650" s="35"/>
      <c r="O650" s="4"/>
      <c r="P650" s="32"/>
    </row>
    <row r="651" spans="9:16" customFormat="1">
      <c r="I651" s="32"/>
      <c r="J651" s="32"/>
      <c r="K651" s="36"/>
      <c r="L651" s="32"/>
      <c r="M651" s="32"/>
      <c r="N651" s="35"/>
      <c r="O651" s="4"/>
      <c r="P651" s="32"/>
    </row>
    <row r="652" spans="9:16" customFormat="1">
      <c r="I652" s="32"/>
      <c r="J652" s="32"/>
      <c r="K652" s="36"/>
      <c r="L652" s="32"/>
      <c r="M652" s="32"/>
      <c r="N652" s="35"/>
      <c r="O652" s="4"/>
      <c r="P652" s="32"/>
    </row>
    <row r="653" spans="9:16" customFormat="1">
      <c r="I653" s="32"/>
      <c r="J653" s="32"/>
      <c r="K653" s="36"/>
      <c r="L653" s="32"/>
      <c r="M653" s="32"/>
      <c r="N653" s="35"/>
      <c r="O653" s="4"/>
      <c r="P653" s="32"/>
    </row>
    <row r="654" spans="9:16" customFormat="1">
      <c r="I654" s="32"/>
      <c r="J654" s="32"/>
      <c r="K654" s="36"/>
      <c r="L654" s="32"/>
      <c r="M654" s="32"/>
      <c r="N654" s="35"/>
      <c r="O654" s="4"/>
      <c r="P654" s="32"/>
    </row>
    <row r="655" spans="9:16" customFormat="1">
      <c r="I655" s="32"/>
      <c r="J655" s="32"/>
      <c r="K655" s="36"/>
      <c r="L655" s="32"/>
      <c r="M655" s="32"/>
      <c r="N655" s="35"/>
      <c r="O655" s="4"/>
      <c r="P655" s="32"/>
    </row>
    <row r="656" spans="9:16" customFormat="1">
      <c r="I656" s="32"/>
      <c r="J656" s="32"/>
      <c r="K656" s="36"/>
      <c r="L656" s="32"/>
      <c r="M656" s="32"/>
      <c r="N656" s="35"/>
      <c r="O656" s="4"/>
      <c r="P656" s="32"/>
    </row>
    <row r="657" spans="9:16" customFormat="1">
      <c r="I657" s="32"/>
      <c r="J657" s="32"/>
      <c r="K657" s="36"/>
      <c r="L657" s="32"/>
      <c r="M657" s="32"/>
      <c r="N657" s="35"/>
      <c r="O657" s="4"/>
      <c r="P657" s="32"/>
    </row>
    <row r="658" spans="9:16" customFormat="1">
      <c r="I658" s="32"/>
      <c r="J658" s="32"/>
      <c r="K658" s="36"/>
      <c r="L658" s="32"/>
      <c r="M658" s="32"/>
      <c r="N658" s="35"/>
      <c r="O658" s="4"/>
      <c r="P658" s="32"/>
    </row>
    <row r="659" spans="9:16" customFormat="1">
      <c r="I659" s="32"/>
      <c r="J659" s="32"/>
      <c r="K659" s="36"/>
      <c r="L659" s="32"/>
      <c r="M659" s="32"/>
      <c r="N659" s="35"/>
      <c r="O659" s="4"/>
      <c r="P659" s="32"/>
    </row>
    <row r="660" spans="9:16" customFormat="1">
      <c r="I660" s="32"/>
      <c r="J660" s="32"/>
      <c r="K660" s="36"/>
      <c r="L660" s="32"/>
      <c r="M660" s="32"/>
      <c r="N660" s="35"/>
      <c r="O660" s="4"/>
      <c r="P660" s="32"/>
    </row>
    <row r="661" spans="9:16" customFormat="1">
      <c r="I661" s="32"/>
      <c r="J661" s="32"/>
      <c r="K661" s="36"/>
      <c r="L661" s="32"/>
      <c r="M661" s="32"/>
      <c r="N661" s="35"/>
      <c r="O661" s="4"/>
      <c r="P661" s="32"/>
    </row>
    <row r="662" spans="9:16" customFormat="1">
      <c r="I662" s="32"/>
      <c r="J662" s="32"/>
      <c r="K662" s="36"/>
      <c r="L662" s="32"/>
      <c r="M662" s="32"/>
      <c r="N662" s="35"/>
      <c r="O662" s="4"/>
      <c r="P662" s="32"/>
    </row>
    <row r="663" spans="9:16" customFormat="1">
      <c r="I663" s="32"/>
      <c r="J663" s="32"/>
      <c r="K663" s="36"/>
      <c r="L663" s="32"/>
      <c r="M663" s="32"/>
      <c r="N663" s="35"/>
      <c r="O663" s="4"/>
      <c r="P663" s="32"/>
    </row>
    <row r="664" spans="9:16" customFormat="1">
      <c r="I664" s="32"/>
      <c r="J664" s="32"/>
      <c r="K664" s="36"/>
      <c r="L664" s="32"/>
      <c r="M664" s="32"/>
      <c r="N664" s="35"/>
      <c r="O664" s="4"/>
      <c r="P664" s="32"/>
    </row>
    <row r="665" spans="9:16" customFormat="1">
      <c r="I665" s="32"/>
      <c r="J665" s="32"/>
      <c r="K665" s="36"/>
      <c r="L665" s="32"/>
      <c r="M665" s="32"/>
      <c r="N665" s="35"/>
      <c r="O665" s="4"/>
      <c r="P665" s="32"/>
    </row>
    <row r="666" spans="9:16" customFormat="1">
      <c r="I666" s="32"/>
      <c r="J666" s="32"/>
      <c r="K666" s="36"/>
      <c r="L666" s="32"/>
      <c r="M666" s="32"/>
      <c r="N666" s="35"/>
      <c r="O666" s="4"/>
      <c r="P666" s="32"/>
    </row>
    <row r="667" spans="9:16" customFormat="1">
      <c r="I667" s="32"/>
      <c r="J667" s="32"/>
      <c r="K667" s="36"/>
      <c r="L667" s="32"/>
      <c r="M667" s="32"/>
      <c r="N667" s="35"/>
      <c r="O667" s="4"/>
      <c r="P667" s="32"/>
    </row>
    <row r="668" spans="9:16" customFormat="1">
      <c r="I668" s="32"/>
      <c r="J668" s="32"/>
      <c r="K668" s="36"/>
      <c r="L668" s="32"/>
      <c r="M668" s="32"/>
      <c r="N668" s="35"/>
      <c r="O668" s="4"/>
      <c r="P668" s="32"/>
    </row>
    <row r="669" spans="9:16" customFormat="1">
      <c r="I669" s="32"/>
      <c r="J669" s="32"/>
      <c r="K669" s="36"/>
      <c r="L669" s="32"/>
      <c r="M669" s="32"/>
      <c r="N669" s="35"/>
      <c r="O669" s="4"/>
      <c r="P669" s="32"/>
    </row>
    <row r="670" spans="9:16" customFormat="1">
      <c r="I670" s="32"/>
      <c r="J670" s="32"/>
      <c r="K670" s="36"/>
      <c r="L670" s="32"/>
      <c r="M670" s="32"/>
      <c r="N670" s="35"/>
      <c r="O670" s="4"/>
      <c r="P670" s="32"/>
    </row>
    <row r="671" spans="9:16" customFormat="1">
      <c r="I671" s="32"/>
      <c r="J671" s="32"/>
      <c r="K671" s="36"/>
      <c r="L671" s="32"/>
      <c r="M671" s="32"/>
      <c r="N671" s="35"/>
      <c r="O671" s="4"/>
      <c r="P671" s="32"/>
    </row>
    <row r="672" spans="9:16" customFormat="1">
      <c r="I672" s="32"/>
      <c r="J672" s="32"/>
      <c r="K672" s="36"/>
      <c r="L672" s="32"/>
      <c r="M672" s="32"/>
      <c r="N672" s="35"/>
      <c r="O672" s="4"/>
      <c r="P672" s="32"/>
    </row>
    <row r="673" spans="9:16" customFormat="1">
      <c r="I673" s="32"/>
      <c r="J673" s="32"/>
      <c r="K673" s="36"/>
      <c r="L673" s="32"/>
      <c r="M673" s="32"/>
      <c r="N673" s="35"/>
      <c r="O673" s="4"/>
      <c r="P673" s="32"/>
    </row>
    <row r="674" spans="9:16" customFormat="1">
      <c r="I674" s="32"/>
      <c r="J674" s="32"/>
      <c r="K674" s="36"/>
      <c r="L674" s="32"/>
      <c r="M674" s="32"/>
      <c r="N674" s="35"/>
      <c r="O674" s="4"/>
      <c r="P674" s="32"/>
    </row>
    <row r="675" spans="9:16" customFormat="1">
      <c r="I675" s="32"/>
      <c r="J675" s="32"/>
      <c r="K675" s="36"/>
      <c r="L675" s="32"/>
      <c r="M675" s="32"/>
      <c r="N675" s="35"/>
      <c r="O675" s="4"/>
      <c r="P675" s="32"/>
    </row>
    <row r="676" spans="9:16" customFormat="1">
      <c r="I676" s="32"/>
      <c r="J676" s="32"/>
      <c r="K676" s="36"/>
      <c r="L676" s="32"/>
      <c r="M676" s="32"/>
      <c r="N676" s="35"/>
      <c r="O676" s="4"/>
      <c r="P676" s="32"/>
    </row>
    <row r="677" spans="9:16" customFormat="1">
      <c r="I677" s="32"/>
      <c r="J677" s="32"/>
      <c r="K677" s="36"/>
      <c r="L677" s="32"/>
      <c r="M677" s="32"/>
      <c r="N677" s="35"/>
      <c r="O677" s="4"/>
      <c r="P677" s="32"/>
    </row>
    <row r="678" spans="9:16" customFormat="1">
      <c r="I678" s="32"/>
      <c r="J678" s="32"/>
      <c r="K678" s="36"/>
      <c r="L678" s="32"/>
      <c r="M678" s="32"/>
      <c r="N678" s="35"/>
      <c r="O678" s="4"/>
      <c r="P678" s="32"/>
    </row>
    <row r="679" spans="9:16" customFormat="1">
      <c r="I679" s="32"/>
      <c r="J679" s="32"/>
      <c r="K679" s="36"/>
      <c r="L679" s="32"/>
      <c r="M679" s="32"/>
      <c r="N679" s="35"/>
      <c r="O679" s="4"/>
      <c r="P679" s="32"/>
    </row>
    <row r="680" spans="9:16" customFormat="1">
      <c r="I680" s="32"/>
      <c r="J680" s="32"/>
      <c r="K680" s="36"/>
      <c r="L680" s="32"/>
      <c r="M680" s="32"/>
      <c r="N680" s="35"/>
      <c r="O680" s="4"/>
      <c r="P680" s="32"/>
    </row>
    <row r="681" spans="9:16" customFormat="1">
      <c r="I681" s="32"/>
      <c r="J681" s="32"/>
      <c r="K681" s="36"/>
      <c r="L681" s="32"/>
      <c r="M681" s="32"/>
      <c r="N681" s="35"/>
      <c r="O681" s="4"/>
      <c r="P681" s="32"/>
    </row>
    <row r="682" spans="9:16" customFormat="1">
      <c r="I682" s="32"/>
      <c r="J682" s="32"/>
      <c r="K682" s="36"/>
      <c r="L682" s="32"/>
      <c r="M682" s="32"/>
      <c r="N682" s="35"/>
      <c r="O682" s="4"/>
      <c r="P682" s="32"/>
    </row>
    <row r="683" spans="9:16" customFormat="1">
      <c r="I683" s="32"/>
      <c r="J683" s="32"/>
      <c r="K683" s="36"/>
      <c r="L683" s="32"/>
      <c r="M683" s="32"/>
      <c r="N683" s="35"/>
      <c r="O683" s="4"/>
      <c r="P683" s="32"/>
    </row>
    <row r="684" spans="9:16" customFormat="1">
      <c r="I684" s="32"/>
      <c r="J684" s="32"/>
      <c r="K684" s="36"/>
      <c r="L684" s="32"/>
      <c r="M684" s="32"/>
      <c r="N684" s="35"/>
      <c r="O684" s="4"/>
      <c r="P684" s="32"/>
    </row>
    <row r="685" spans="9:16" customFormat="1">
      <c r="I685" s="32"/>
      <c r="J685" s="32"/>
      <c r="K685" s="36"/>
      <c r="L685" s="32"/>
      <c r="M685" s="32"/>
      <c r="N685" s="35"/>
      <c r="O685" s="4"/>
      <c r="P685" s="32"/>
    </row>
    <row r="686" spans="9:16" customFormat="1">
      <c r="I686" s="32"/>
      <c r="J686" s="32"/>
      <c r="K686" s="36"/>
      <c r="L686" s="32"/>
      <c r="M686" s="32"/>
      <c r="N686" s="35"/>
      <c r="O686" s="4"/>
      <c r="P686" s="32"/>
    </row>
    <row r="687" spans="9:16" customFormat="1">
      <c r="I687" s="32"/>
      <c r="J687" s="32"/>
      <c r="K687" s="36"/>
      <c r="L687" s="32"/>
      <c r="M687" s="32"/>
      <c r="N687" s="35"/>
      <c r="O687" s="4"/>
      <c r="P687" s="32"/>
    </row>
    <row r="688" spans="9:16" customFormat="1">
      <c r="I688" s="32"/>
      <c r="J688" s="32"/>
      <c r="K688" s="36"/>
      <c r="L688" s="32"/>
      <c r="M688" s="32"/>
      <c r="N688" s="35"/>
      <c r="O688" s="4"/>
      <c r="P688" s="32"/>
    </row>
    <row r="689" spans="9:16" customFormat="1">
      <c r="I689" s="32"/>
      <c r="J689" s="32"/>
      <c r="K689" s="36"/>
      <c r="L689" s="32"/>
      <c r="M689" s="32"/>
      <c r="N689" s="35"/>
      <c r="O689" s="4"/>
      <c r="P689" s="32"/>
    </row>
    <row r="690" spans="9:16" customFormat="1">
      <c r="I690" s="32"/>
      <c r="J690" s="32"/>
      <c r="K690" s="36"/>
      <c r="L690" s="32"/>
      <c r="M690" s="32"/>
      <c r="N690" s="35"/>
      <c r="O690" s="4"/>
      <c r="P690" s="32"/>
    </row>
    <row r="691" spans="9:16" customFormat="1">
      <c r="I691" s="32"/>
      <c r="J691" s="32"/>
      <c r="K691" s="36"/>
      <c r="L691" s="32"/>
      <c r="M691" s="32"/>
      <c r="N691" s="35"/>
      <c r="O691" s="4"/>
      <c r="P691" s="32"/>
    </row>
    <row r="692" spans="9:16" customFormat="1">
      <c r="I692" s="32"/>
      <c r="J692" s="32"/>
      <c r="K692" s="36"/>
      <c r="L692" s="32"/>
      <c r="M692" s="32"/>
      <c r="N692" s="35"/>
      <c r="O692" s="4"/>
      <c r="P692" s="32"/>
    </row>
    <row r="693" spans="9:16" customFormat="1">
      <c r="I693" s="32"/>
      <c r="J693" s="32"/>
      <c r="K693" s="36"/>
      <c r="L693" s="32"/>
      <c r="M693" s="32"/>
      <c r="N693" s="35"/>
      <c r="O693" s="4"/>
      <c r="P693" s="32"/>
    </row>
    <row r="694" spans="9:16" customFormat="1">
      <c r="I694" s="32"/>
      <c r="J694" s="32"/>
      <c r="K694" s="36"/>
      <c r="L694" s="32"/>
      <c r="M694" s="32"/>
      <c r="N694" s="35"/>
      <c r="O694" s="4"/>
      <c r="P694" s="32"/>
    </row>
    <row r="695" spans="9:16" customFormat="1">
      <c r="I695" s="32"/>
      <c r="J695" s="32"/>
      <c r="K695" s="36"/>
      <c r="L695" s="32"/>
      <c r="M695" s="32"/>
      <c r="N695" s="35"/>
      <c r="O695" s="4"/>
      <c r="P695" s="32"/>
    </row>
    <row r="696" spans="9:16" customFormat="1">
      <c r="I696" s="32"/>
      <c r="J696" s="32"/>
      <c r="K696" s="36"/>
      <c r="L696" s="32"/>
      <c r="M696" s="32"/>
      <c r="N696" s="35"/>
      <c r="O696" s="4"/>
      <c r="P696" s="32"/>
    </row>
    <row r="697" spans="9:16" customFormat="1">
      <c r="I697" s="32"/>
      <c r="J697" s="32"/>
      <c r="K697" s="36"/>
      <c r="L697" s="32"/>
      <c r="M697" s="32"/>
      <c r="N697" s="35"/>
      <c r="O697" s="4"/>
      <c r="P697" s="32"/>
    </row>
    <row r="698" spans="9:16" customFormat="1">
      <c r="I698" s="32"/>
      <c r="J698" s="32"/>
      <c r="K698" s="36"/>
      <c r="L698" s="32"/>
      <c r="M698" s="32"/>
      <c r="N698" s="35"/>
      <c r="O698" s="4"/>
      <c r="P698" s="32"/>
    </row>
    <row r="699" spans="9:16" customFormat="1">
      <c r="I699" s="32"/>
      <c r="J699" s="32"/>
      <c r="K699" s="36"/>
      <c r="L699" s="32"/>
      <c r="M699" s="32"/>
      <c r="N699" s="35"/>
      <c r="O699" s="4"/>
      <c r="P699" s="32"/>
    </row>
    <row r="700" spans="9:16" customFormat="1">
      <c r="I700" s="32"/>
      <c r="J700" s="32"/>
      <c r="K700" s="36"/>
      <c r="L700" s="32"/>
      <c r="M700" s="32"/>
      <c r="N700" s="35"/>
      <c r="O700" s="4"/>
      <c r="P700" s="32"/>
    </row>
    <row r="701" spans="9:16" customFormat="1">
      <c r="I701" s="32"/>
      <c r="J701" s="32"/>
      <c r="K701" s="36"/>
      <c r="L701" s="32"/>
      <c r="M701" s="32"/>
      <c r="N701" s="35"/>
      <c r="O701" s="4"/>
      <c r="P701" s="32"/>
    </row>
    <row r="702" spans="9:16" customFormat="1">
      <c r="I702" s="32"/>
      <c r="J702" s="32"/>
      <c r="K702" s="36"/>
      <c r="L702" s="32"/>
      <c r="M702" s="32"/>
      <c r="N702" s="35"/>
      <c r="O702" s="4"/>
      <c r="P702" s="32"/>
    </row>
    <row r="703" spans="9:16" customFormat="1">
      <c r="I703" s="32"/>
      <c r="J703" s="32"/>
      <c r="K703" s="36"/>
      <c r="L703" s="32"/>
      <c r="M703" s="32"/>
      <c r="N703" s="35"/>
      <c r="O703" s="4"/>
      <c r="P703" s="32"/>
    </row>
    <row r="704" spans="9:16" customFormat="1">
      <c r="I704" s="32"/>
      <c r="J704" s="32"/>
      <c r="K704" s="36"/>
      <c r="L704" s="32"/>
      <c r="M704" s="32"/>
      <c r="N704" s="35"/>
      <c r="O704" s="4"/>
      <c r="P704" s="32"/>
    </row>
    <row r="705" spans="9:16" customFormat="1">
      <c r="I705" s="32"/>
      <c r="J705" s="32"/>
      <c r="K705" s="36"/>
      <c r="L705" s="32"/>
      <c r="M705" s="32"/>
      <c r="N705" s="35"/>
      <c r="O705" s="4"/>
      <c r="P705" s="32"/>
    </row>
    <row r="706" spans="9:16" customFormat="1">
      <c r="I706" s="32"/>
      <c r="J706" s="32"/>
      <c r="K706" s="36"/>
      <c r="L706" s="32"/>
      <c r="M706" s="32"/>
      <c r="N706" s="35"/>
      <c r="O706" s="4"/>
      <c r="P706" s="32"/>
    </row>
    <row r="707" spans="9:16" customFormat="1">
      <c r="I707" s="32"/>
      <c r="J707" s="32"/>
      <c r="K707" s="36"/>
      <c r="L707" s="32"/>
      <c r="M707" s="32"/>
      <c r="N707" s="35"/>
      <c r="O707" s="4"/>
      <c r="P707" s="32"/>
    </row>
    <row r="708" spans="9:16" customFormat="1">
      <c r="I708" s="32"/>
      <c r="J708" s="32"/>
      <c r="K708" s="36"/>
      <c r="L708" s="32"/>
      <c r="M708" s="32"/>
      <c r="N708" s="35"/>
      <c r="O708" s="4"/>
      <c r="P708" s="32"/>
    </row>
    <row r="709" spans="9:16" customFormat="1">
      <c r="I709" s="32"/>
      <c r="J709" s="32"/>
      <c r="K709" s="36"/>
      <c r="L709" s="32"/>
      <c r="M709" s="32"/>
      <c r="N709" s="35"/>
      <c r="O709" s="4"/>
      <c r="P709" s="32"/>
    </row>
    <row r="710" spans="9:16" customFormat="1">
      <c r="I710" s="32"/>
      <c r="J710" s="32"/>
      <c r="K710" s="36"/>
      <c r="L710" s="32"/>
      <c r="M710" s="32"/>
      <c r="N710" s="35"/>
      <c r="O710" s="4"/>
      <c r="P710" s="32"/>
    </row>
    <row r="711" spans="9:16" customFormat="1">
      <c r="I711" s="32"/>
      <c r="J711" s="32"/>
      <c r="K711" s="36"/>
      <c r="L711" s="32"/>
      <c r="M711" s="32"/>
      <c r="N711" s="35"/>
      <c r="O711" s="4"/>
      <c r="P711" s="32"/>
    </row>
    <row r="712" spans="9:16" customFormat="1">
      <c r="I712" s="32"/>
      <c r="J712" s="32"/>
      <c r="K712" s="36"/>
      <c r="L712" s="32"/>
      <c r="M712" s="32"/>
      <c r="N712" s="35"/>
      <c r="O712" s="4"/>
      <c r="P712" s="32"/>
    </row>
    <row r="713" spans="9:16" customFormat="1">
      <c r="I713" s="32"/>
      <c r="J713" s="32"/>
      <c r="K713" s="36"/>
      <c r="L713" s="32"/>
      <c r="M713" s="32"/>
      <c r="N713" s="35"/>
      <c r="O713" s="4"/>
      <c r="P713" s="32"/>
    </row>
    <row r="714" spans="9:16" customFormat="1">
      <c r="I714" s="32"/>
      <c r="J714" s="32"/>
      <c r="K714" s="36"/>
      <c r="L714" s="32"/>
      <c r="M714" s="32"/>
      <c r="N714" s="35"/>
      <c r="O714" s="4"/>
      <c r="P714" s="32"/>
    </row>
    <row r="715" spans="9:16" customFormat="1">
      <c r="I715" s="32"/>
      <c r="J715" s="32"/>
      <c r="K715" s="36"/>
      <c r="L715" s="32"/>
      <c r="M715" s="32"/>
      <c r="N715" s="35"/>
      <c r="O715" s="4"/>
      <c r="P715" s="32"/>
    </row>
    <row r="716" spans="9:16" customFormat="1">
      <c r="I716" s="32"/>
      <c r="J716" s="32"/>
      <c r="K716" s="36"/>
      <c r="L716" s="32"/>
      <c r="M716" s="32"/>
      <c r="N716" s="35"/>
      <c r="O716" s="4"/>
      <c r="P716" s="32"/>
    </row>
    <row r="717" spans="9:16" customFormat="1">
      <c r="I717" s="32"/>
      <c r="J717" s="32"/>
      <c r="K717" s="36"/>
      <c r="L717" s="32"/>
      <c r="M717" s="32"/>
      <c r="N717" s="35"/>
      <c r="O717" s="4"/>
      <c r="P717" s="32"/>
    </row>
    <row r="718" spans="9:16" customFormat="1">
      <c r="I718" s="32"/>
      <c r="J718" s="32"/>
      <c r="K718" s="36"/>
      <c r="L718" s="32"/>
      <c r="M718" s="32"/>
      <c r="N718" s="35"/>
      <c r="O718" s="4"/>
      <c r="P718" s="32"/>
    </row>
    <row r="719" spans="9:16" customFormat="1">
      <c r="I719" s="32"/>
      <c r="J719" s="32"/>
      <c r="K719" s="36"/>
      <c r="L719" s="32"/>
      <c r="M719" s="32"/>
      <c r="N719" s="35"/>
      <c r="O719" s="4"/>
      <c r="P719" s="32"/>
    </row>
    <row r="720" spans="9:16" customFormat="1">
      <c r="I720" s="32"/>
      <c r="J720" s="32"/>
      <c r="K720" s="36"/>
      <c r="L720" s="32"/>
      <c r="M720" s="32"/>
      <c r="N720" s="35"/>
      <c r="O720" s="4"/>
      <c r="P720" s="32"/>
    </row>
    <row r="721" spans="9:16" customFormat="1">
      <c r="I721" s="32"/>
      <c r="J721" s="32"/>
      <c r="K721" s="36"/>
      <c r="L721" s="32"/>
      <c r="M721" s="32"/>
      <c r="N721" s="35"/>
      <c r="O721" s="4"/>
      <c r="P721" s="32"/>
    </row>
    <row r="722" spans="9:16" customFormat="1">
      <c r="I722" s="32"/>
      <c r="J722" s="32"/>
      <c r="K722" s="36"/>
      <c r="L722" s="32"/>
      <c r="M722" s="32"/>
      <c r="N722" s="35"/>
      <c r="O722" s="4"/>
      <c r="P722" s="32"/>
    </row>
    <row r="723" spans="9:16" customFormat="1">
      <c r="I723" s="32"/>
      <c r="J723" s="32"/>
      <c r="K723" s="36"/>
      <c r="L723" s="32"/>
      <c r="M723" s="32"/>
      <c r="N723" s="35"/>
      <c r="O723" s="4"/>
      <c r="P723" s="32"/>
    </row>
    <row r="724" spans="9:16" customFormat="1">
      <c r="I724" s="32"/>
      <c r="J724" s="32"/>
      <c r="K724" s="36"/>
      <c r="L724" s="32"/>
      <c r="M724" s="32"/>
      <c r="N724" s="35"/>
      <c r="O724" s="4"/>
      <c r="P724" s="32"/>
    </row>
    <row r="725" spans="9:16" customFormat="1">
      <c r="I725" s="32"/>
      <c r="J725" s="32"/>
      <c r="K725" s="36"/>
      <c r="L725" s="32"/>
      <c r="M725" s="32"/>
      <c r="N725" s="35"/>
      <c r="O725" s="4"/>
      <c r="P725" s="32"/>
    </row>
    <row r="726" spans="9:16" customFormat="1">
      <c r="I726" s="32"/>
      <c r="J726" s="32"/>
      <c r="K726" s="36"/>
      <c r="L726" s="32"/>
      <c r="M726" s="32"/>
      <c r="N726" s="35"/>
      <c r="O726" s="4"/>
      <c r="P726" s="32"/>
    </row>
    <row r="727" spans="9:16" customFormat="1">
      <c r="I727" s="32"/>
      <c r="J727" s="32"/>
      <c r="K727" s="36"/>
      <c r="L727" s="32"/>
      <c r="M727" s="32"/>
      <c r="N727" s="35"/>
      <c r="O727" s="4"/>
      <c r="P727" s="32"/>
    </row>
    <row r="728" spans="9:16" customFormat="1">
      <c r="I728" s="32"/>
      <c r="J728" s="32"/>
      <c r="K728" s="36"/>
      <c r="L728" s="32"/>
      <c r="M728" s="32"/>
      <c r="N728" s="35"/>
      <c r="O728" s="4"/>
      <c r="P728" s="32"/>
    </row>
    <row r="729" spans="9:16" customFormat="1">
      <c r="I729" s="32"/>
      <c r="J729" s="32"/>
      <c r="K729" s="36"/>
      <c r="L729" s="32"/>
      <c r="M729" s="32"/>
      <c r="N729" s="35"/>
      <c r="O729" s="4"/>
      <c r="P729" s="32"/>
    </row>
    <row r="730" spans="9:16" customFormat="1">
      <c r="I730" s="32"/>
      <c r="J730" s="32"/>
      <c r="K730" s="36"/>
      <c r="L730" s="32"/>
      <c r="M730" s="32"/>
      <c r="N730" s="35"/>
      <c r="O730" s="4"/>
      <c r="P730" s="32"/>
    </row>
    <row r="731" spans="9:16" customFormat="1">
      <c r="I731" s="32"/>
      <c r="J731" s="32"/>
      <c r="K731" s="36"/>
      <c r="L731" s="32"/>
      <c r="M731" s="32"/>
      <c r="N731" s="35"/>
      <c r="O731" s="4"/>
      <c r="P731" s="32"/>
    </row>
    <row r="732" spans="9:16" customFormat="1">
      <c r="I732" s="32"/>
      <c r="J732" s="32"/>
      <c r="K732" s="36"/>
      <c r="L732" s="32"/>
      <c r="M732" s="32"/>
      <c r="N732" s="35"/>
      <c r="O732" s="4"/>
      <c r="P732" s="32"/>
    </row>
    <row r="733" spans="9:16" customFormat="1">
      <c r="I733" s="32"/>
      <c r="J733" s="32"/>
      <c r="K733" s="36"/>
      <c r="L733" s="32"/>
      <c r="M733" s="32"/>
      <c r="N733" s="35"/>
      <c r="O733" s="4"/>
      <c r="P733" s="32"/>
    </row>
    <row r="734" spans="9:16" customFormat="1">
      <c r="I734" s="32"/>
      <c r="J734" s="32"/>
      <c r="K734" s="36"/>
      <c r="L734" s="32"/>
      <c r="M734" s="32"/>
      <c r="N734" s="35"/>
      <c r="O734" s="4"/>
      <c r="P734" s="32"/>
    </row>
    <row r="735" spans="9:16" customFormat="1">
      <c r="I735" s="32"/>
      <c r="J735" s="32"/>
      <c r="K735" s="36"/>
      <c r="L735" s="32"/>
      <c r="M735" s="32"/>
      <c r="N735" s="35"/>
      <c r="O735" s="4"/>
      <c r="P735" s="32"/>
    </row>
    <row r="736" spans="9:16" customFormat="1">
      <c r="I736" s="32"/>
      <c r="J736" s="32"/>
      <c r="K736" s="36"/>
      <c r="L736" s="32"/>
      <c r="M736" s="32"/>
      <c r="N736" s="35"/>
      <c r="O736" s="4"/>
      <c r="P736" s="32"/>
    </row>
    <row r="737" spans="9:16" customFormat="1">
      <c r="I737" s="32"/>
      <c r="J737" s="32"/>
      <c r="K737" s="36"/>
      <c r="L737" s="32"/>
      <c r="M737" s="32"/>
      <c r="N737" s="35"/>
      <c r="O737" s="4"/>
      <c r="P737" s="32"/>
    </row>
    <row r="738" spans="9:16" customFormat="1">
      <c r="I738" s="32"/>
      <c r="J738" s="32"/>
      <c r="K738" s="36"/>
      <c r="L738" s="32"/>
      <c r="M738" s="32"/>
      <c r="N738" s="35"/>
      <c r="O738" s="4"/>
      <c r="P738" s="32"/>
    </row>
    <row r="739" spans="9:16" customFormat="1">
      <c r="I739" s="32"/>
      <c r="J739" s="32"/>
      <c r="K739" s="36"/>
      <c r="L739" s="32"/>
      <c r="M739" s="32"/>
      <c r="N739" s="35"/>
      <c r="O739" s="4"/>
      <c r="P739" s="32"/>
    </row>
    <row r="740" spans="9:16" customFormat="1">
      <c r="I740" s="32"/>
      <c r="J740" s="32"/>
      <c r="K740" s="36"/>
      <c r="L740" s="32"/>
      <c r="M740" s="32"/>
      <c r="N740" s="35"/>
      <c r="O740" s="4"/>
      <c r="P740" s="32"/>
    </row>
    <row r="741" spans="9:16" customFormat="1">
      <c r="I741" s="32"/>
      <c r="J741" s="32"/>
      <c r="K741" s="36"/>
      <c r="L741" s="32"/>
      <c r="M741" s="32"/>
      <c r="N741" s="35"/>
      <c r="O741" s="4"/>
      <c r="P741" s="32"/>
    </row>
    <row r="742" spans="9:16" customFormat="1">
      <c r="I742" s="32"/>
      <c r="J742" s="32"/>
      <c r="K742" s="36"/>
      <c r="L742" s="32"/>
      <c r="M742" s="32"/>
      <c r="N742" s="35"/>
      <c r="O742" s="4"/>
      <c r="P742" s="32"/>
    </row>
    <row r="743" spans="9:16" customFormat="1">
      <c r="I743" s="32"/>
      <c r="J743" s="32"/>
      <c r="K743" s="36"/>
      <c r="L743" s="32"/>
      <c r="M743" s="32"/>
      <c r="N743" s="35"/>
      <c r="O743" s="4"/>
      <c r="P743" s="32"/>
    </row>
    <row r="744" spans="9:16" customFormat="1">
      <c r="I744" s="32"/>
      <c r="J744" s="32"/>
      <c r="K744" s="36"/>
      <c r="L744" s="32"/>
      <c r="M744" s="32"/>
      <c r="N744" s="35"/>
      <c r="O744" s="4"/>
      <c r="P744" s="32"/>
    </row>
    <row r="745" spans="9:16" customFormat="1">
      <c r="I745" s="32"/>
      <c r="J745" s="32"/>
      <c r="K745" s="36"/>
      <c r="L745" s="32"/>
      <c r="M745" s="32"/>
      <c r="N745" s="35"/>
      <c r="O745" s="4"/>
      <c r="P745" s="32"/>
    </row>
    <row r="746" spans="9:16" customFormat="1">
      <c r="I746" s="32"/>
      <c r="J746" s="32"/>
      <c r="K746" s="36"/>
      <c r="L746" s="32"/>
      <c r="M746" s="32"/>
      <c r="N746" s="35"/>
      <c r="O746" s="4"/>
      <c r="P746" s="32"/>
    </row>
    <row r="747" spans="9:16" customFormat="1">
      <c r="I747" s="32"/>
      <c r="J747" s="32"/>
      <c r="K747" s="36"/>
      <c r="L747" s="32"/>
      <c r="M747" s="32"/>
      <c r="N747" s="35"/>
      <c r="O747" s="4"/>
      <c r="P747" s="32"/>
    </row>
    <row r="748" spans="9:16" customFormat="1">
      <c r="I748" s="32"/>
      <c r="J748" s="32"/>
      <c r="K748" s="36"/>
      <c r="L748" s="32"/>
      <c r="M748" s="32"/>
      <c r="N748" s="35"/>
      <c r="O748" s="4"/>
      <c r="P748" s="32"/>
    </row>
    <row r="749" spans="9:16" customFormat="1">
      <c r="I749" s="32"/>
      <c r="J749" s="32"/>
      <c r="K749" s="36"/>
      <c r="L749" s="32"/>
      <c r="M749" s="32"/>
      <c r="N749" s="35"/>
      <c r="O749" s="4"/>
      <c r="P749" s="32"/>
    </row>
    <row r="750" spans="9:16" customFormat="1">
      <c r="I750" s="32"/>
      <c r="J750" s="32"/>
      <c r="K750" s="36"/>
      <c r="L750" s="32"/>
      <c r="M750" s="32"/>
      <c r="N750" s="35"/>
      <c r="O750" s="4"/>
      <c r="P750" s="32"/>
    </row>
    <row r="751" spans="9:16" customFormat="1">
      <c r="I751" s="32"/>
      <c r="J751" s="32"/>
      <c r="K751" s="36"/>
      <c r="L751" s="32"/>
      <c r="M751" s="32"/>
      <c r="N751" s="35"/>
      <c r="O751" s="4"/>
      <c r="P751" s="32"/>
    </row>
    <row r="752" spans="9:16" customFormat="1">
      <c r="I752" s="32"/>
      <c r="J752" s="32"/>
      <c r="K752" s="36"/>
      <c r="L752" s="32"/>
      <c r="M752" s="32"/>
      <c r="N752" s="35"/>
      <c r="O752" s="4"/>
      <c r="P752" s="32"/>
    </row>
    <row r="753" spans="9:16" customFormat="1">
      <c r="I753" s="32"/>
      <c r="J753" s="32"/>
      <c r="K753" s="36"/>
      <c r="L753" s="32"/>
      <c r="M753" s="32"/>
      <c r="N753" s="35"/>
      <c r="O753" s="4"/>
      <c r="P753" s="32"/>
    </row>
    <row r="754" spans="9:16" customFormat="1">
      <c r="I754" s="32"/>
      <c r="J754" s="32"/>
      <c r="K754" s="36"/>
      <c r="L754" s="32"/>
      <c r="M754" s="32"/>
      <c r="N754" s="35"/>
      <c r="O754" s="4"/>
      <c r="P754" s="32"/>
    </row>
    <row r="755" spans="9:16" customFormat="1">
      <c r="I755" s="32"/>
      <c r="J755" s="32"/>
      <c r="K755" s="36"/>
      <c r="L755" s="32"/>
      <c r="M755" s="32"/>
      <c r="N755" s="35"/>
      <c r="O755" s="4"/>
      <c r="P755" s="32"/>
    </row>
    <row r="756" spans="9:16" customFormat="1">
      <c r="I756" s="32"/>
      <c r="J756" s="32"/>
      <c r="K756" s="36"/>
      <c r="L756" s="32"/>
      <c r="M756" s="32"/>
      <c r="N756" s="35"/>
      <c r="O756" s="4"/>
      <c r="P756" s="32"/>
    </row>
    <row r="757" spans="9:16" customFormat="1">
      <c r="I757" s="32"/>
      <c r="J757" s="32"/>
      <c r="K757" s="36"/>
      <c r="L757" s="32"/>
      <c r="M757" s="32"/>
      <c r="N757" s="35"/>
      <c r="O757" s="4"/>
      <c r="P757" s="32"/>
    </row>
    <row r="758" spans="9:16" customFormat="1">
      <c r="I758" s="32"/>
      <c r="J758" s="32"/>
      <c r="K758" s="36"/>
      <c r="L758" s="32"/>
      <c r="M758" s="32"/>
      <c r="N758" s="35"/>
      <c r="O758" s="4"/>
      <c r="P758" s="32"/>
    </row>
    <row r="759" spans="9:16" customFormat="1">
      <c r="I759" s="32"/>
      <c r="J759" s="32"/>
      <c r="K759" s="36"/>
      <c r="L759" s="32"/>
      <c r="M759" s="32"/>
      <c r="N759" s="35"/>
      <c r="O759" s="4"/>
      <c r="P759" s="32"/>
    </row>
    <row r="760" spans="9:16" customFormat="1">
      <c r="I760" s="32"/>
      <c r="J760" s="32"/>
      <c r="K760" s="36"/>
      <c r="L760" s="32"/>
      <c r="M760" s="32"/>
      <c r="N760" s="35"/>
      <c r="O760" s="4"/>
      <c r="P760" s="32"/>
    </row>
    <row r="761" spans="9:16" customFormat="1">
      <c r="I761" s="32"/>
      <c r="J761" s="32"/>
      <c r="K761" s="36"/>
      <c r="L761" s="32"/>
      <c r="M761" s="32"/>
      <c r="N761" s="35"/>
      <c r="O761" s="4"/>
      <c r="P761" s="32"/>
    </row>
    <row r="762" spans="9:16" customFormat="1">
      <c r="I762" s="32"/>
      <c r="J762" s="32"/>
      <c r="K762" s="36"/>
      <c r="L762" s="32"/>
      <c r="M762" s="32"/>
      <c r="N762" s="35"/>
      <c r="O762" s="4"/>
      <c r="P762" s="32"/>
    </row>
    <row r="763" spans="9:16" customFormat="1">
      <c r="I763" s="32"/>
      <c r="J763" s="32"/>
      <c r="K763" s="36"/>
      <c r="L763" s="32"/>
      <c r="M763" s="32"/>
      <c r="N763" s="35"/>
      <c r="O763" s="4"/>
      <c r="P763" s="32"/>
    </row>
    <row r="764" spans="9:16" customFormat="1">
      <c r="I764" s="32"/>
      <c r="J764" s="32"/>
      <c r="K764" s="36"/>
      <c r="L764" s="32"/>
      <c r="M764" s="32"/>
      <c r="N764" s="35"/>
      <c r="O764" s="4"/>
      <c r="P764" s="32"/>
    </row>
    <row r="765" spans="9:16" customFormat="1">
      <c r="I765" s="32"/>
      <c r="J765" s="32"/>
      <c r="K765" s="36"/>
      <c r="L765" s="32"/>
      <c r="M765" s="32"/>
      <c r="N765" s="35"/>
      <c r="O765" s="4"/>
      <c r="P765" s="32"/>
    </row>
    <row r="766" spans="9:16" customFormat="1">
      <c r="I766" s="32"/>
      <c r="J766" s="32"/>
      <c r="K766" s="36"/>
      <c r="L766" s="32"/>
      <c r="M766" s="32"/>
      <c r="N766" s="35"/>
      <c r="O766" s="4"/>
      <c r="P766" s="32"/>
    </row>
    <row r="767" spans="9:16" customFormat="1">
      <c r="I767" s="32"/>
      <c r="J767" s="32"/>
      <c r="K767" s="36"/>
      <c r="L767" s="32"/>
      <c r="M767" s="32"/>
      <c r="N767" s="35"/>
      <c r="O767" s="4"/>
      <c r="P767" s="32"/>
    </row>
    <row r="768" spans="9:16" customFormat="1">
      <c r="I768" s="32"/>
      <c r="J768" s="32"/>
      <c r="K768" s="36"/>
      <c r="L768" s="32"/>
      <c r="M768" s="32"/>
      <c r="N768" s="35"/>
      <c r="O768" s="4"/>
      <c r="P768" s="32"/>
    </row>
    <row r="769" spans="9:16" customFormat="1">
      <c r="I769" s="32"/>
      <c r="J769" s="32"/>
      <c r="K769" s="36"/>
      <c r="L769" s="32"/>
      <c r="M769" s="32"/>
      <c r="N769" s="35"/>
      <c r="O769" s="4"/>
      <c r="P769" s="32"/>
    </row>
    <row r="770" spans="9:16" customFormat="1">
      <c r="I770" s="32"/>
      <c r="J770" s="32"/>
      <c r="K770" s="36"/>
      <c r="L770" s="32"/>
      <c r="M770" s="32"/>
      <c r="N770" s="35"/>
      <c r="O770" s="4"/>
      <c r="P770" s="32"/>
    </row>
    <row r="771" spans="9:16" customFormat="1">
      <c r="I771" s="32"/>
      <c r="J771" s="32"/>
      <c r="K771" s="36"/>
      <c r="L771" s="32"/>
      <c r="M771" s="32"/>
      <c r="N771" s="35"/>
      <c r="O771" s="4"/>
      <c r="P771" s="32"/>
    </row>
    <row r="772" spans="9:16" customFormat="1">
      <c r="I772" s="32"/>
      <c r="J772" s="32"/>
      <c r="K772" s="36"/>
      <c r="L772" s="32"/>
      <c r="M772" s="32"/>
      <c r="N772" s="35"/>
      <c r="O772" s="4"/>
      <c r="P772" s="32"/>
    </row>
    <row r="773" spans="9:16" customFormat="1">
      <c r="I773" s="32"/>
      <c r="J773" s="32"/>
      <c r="K773" s="36"/>
      <c r="L773" s="32"/>
      <c r="M773" s="32"/>
      <c r="N773" s="35"/>
      <c r="O773" s="4"/>
      <c r="P773" s="32"/>
    </row>
    <row r="774" spans="9:16" customFormat="1">
      <c r="I774" s="32"/>
      <c r="J774" s="32"/>
      <c r="K774" s="36"/>
      <c r="L774" s="32"/>
      <c r="M774" s="32"/>
      <c r="N774" s="35"/>
      <c r="O774" s="4"/>
      <c r="P774" s="32"/>
    </row>
    <row r="775" spans="9:16" customFormat="1">
      <c r="I775" s="32"/>
      <c r="J775" s="32"/>
      <c r="K775" s="36"/>
      <c r="L775" s="32"/>
      <c r="M775" s="32"/>
      <c r="N775" s="35"/>
      <c r="O775" s="4"/>
      <c r="P775" s="32"/>
    </row>
    <row r="776" spans="9:16" customFormat="1">
      <c r="I776" s="32"/>
      <c r="J776" s="32"/>
      <c r="K776" s="36"/>
      <c r="L776" s="32"/>
      <c r="M776" s="32"/>
      <c r="N776" s="35"/>
      <c r="O776" s="4"/>
      <c r="P776" s="32"/>
    </row>
    <row r="777" spans="9:16" customFormat="1">
      <c r="I777" s="32"/>
      <c r="J777" s="32"/>
      <c r="K777" s="36"/>
      <c r="L777" s="32"/>
      <c r="M777" s="32"/>
      <c r="N777" s="35"/>
      <c r="O777" s="4"/>
      <c r="P777" s="32"/>
    </row>
    <row r="778" spans="9:16" customFormat="1">
      <c r="I778" s="32"/>
      <c r="J778" s="32"/>
      <c r="K778" s="36"/>
      <c r="L778" s="32"/>
      <c r="M778" s="32"/>
      <c r="N778" s="35"/>
      <c r="O778" s="4"/>
      <c r="P778" s="32"/>
    </row>
    <row r="779" spans="9:16" customFormat="1">
      <c r="I779" s="32"/>
      <c r="J779" s="32"/>
      <c r="K779" s="36"/>
      <c r="L779" s="32"/>
      <c r="M779" s="32"/>
      <c r="N779" s="35"/>
      <c r="O779" s="4"/>
      <c r="P779" s="32"/>
    </row>
    <row r="780" spans="9:16" customFormat="1">
      <c r="I780" s="32"/>
      <c r="J780" s="32"/>
      <c r="K780" s="36"/>
      <c r="L780" s="32"/>
      <c r="M780" s="32"/>
      <c r="N780" s="35"/>
      <c r="O780" s="4"/>
      <c r="P780" s="32"/>
    </row>
    <row r="781" spans="9:16" customFormat="1">
      <c r="I781" s="32"/>
      <c r="J781" s="32"/>
      <c r="K781" s="36"/>
      <c r="L781" s="32"/>
      <c r="M781" s="32"/>
      <c r="N781" s="35"/>
      <c r="O781" s="4"/>
      <c r="P781" s="32"/>
    </row>
    <row r="782" spans="9:16" customFormat="1">
      <c r="I782" s="32"/>
      <c r="J782" s="32"/>
      <c r="K782" s="36"/>
      <c r="L782" s="32"/>
      <c r="M782" s="32"/>
      <c r="N782" s="35"/>
      <c r="O782" s="4"/>
      <c r="P782" s="32"/>
    </row>
    <row r="783" spans="9:16" customFormat="1">
      <c r="I783" s="32"/>
      <c r="J783" s="32"/>
      <c r="K783" s="36"/>
      <c r="L783" s="32"/>
      <c r="M783" s="32"/>
      <c r="N783" s="35"/>
      <c r="O783" s="4"/>
      <c r="P783" s="32"/>
    </row>
    <row r="784" spans="9:16" customFormat="1">
      <c r="I784" s="32"/>
      <c r="J784" s="32"/>
      <c r="K784" s="36"/>
      <c r="L784" s="32"/>
      <c r="M784" s="32"/>
      <c r="N784" s="35"/>
      <c r="O784" s="4"/>
      <c r="P784" s="32"/>
    </row>
    <row r="785" spans="9:16" customFormat="1">
      <c r="I785" s="32"/>
      <c r="J785" s="32"/>
      <c r="K785" s="36"/>
      <c r="L785" s="32"/>
      <c r="M785" s="32"/>
      <c r="N785" s="35"/>
      <c r="O785" s="4"/>
      <c r="P785" s="32"/>
    </row>
    <row r="786" spans="9:16" customFormat="1">
      <c r="I786" s="32"/>
      <c r="J786" s="32"/>
      <c r="K786" s="36"/>
      <c r="L786" s="32"/>
      <c r="M786" s="32"/>
      <c r="N786" s="35"/>
      <c r="O786" s="4"/>
      <c r="P786" s="32"/>
    </row>
    <row r="787" spans="9:16" customFormat="1">
      <c r="I787" s="32"/>
      <c r="J787" s="32"/>
      <c r="K787" s="36"/>
      <c r="L787" s="32"/>
      <c r="M787" s="32"/>
      <c r="N787" s="35"/>
      <c r="O787" s="4"/>
      <c r="P787" s="32"/>
    </row>
    <row r="788" spans="9:16" customFormat="1">
      <c r="I788" s="32"/>
      <c r="J788" s="32"/>
      <c r="K788" s="36"/>
      <c r="L788" s="32"/>
      <c r="M788" s="32"/>
      <c r="N788" s="35"/>
      <c r="O788" s="4"/>
      <c r="P788" s="32"/>
    </row>
    <row r="789" spans="9:16" customFormat="1">
      <c r="I789" s="32"/>
      <c r="J789" s="32"/>
      <c r="K789" s="36"/>
      <c r="L789" s="32"/>
      <c r="M789" s="32"/>
      <c r="N789" s="35"/>
      <c r="O789" s="4"/>
      <c r="P789" s="32"/>
    </row>
    <row r="790" spans="9:16" customFormat="1">
      <c r="I790" s="32"/>
      <c r="J790" s="32"/>
      <c r="K790" s="36"/>
      <c r="L790" s="32"/>
      <c r="M790" s="32"/>
      <c r="N790" s="35"/>
      <c r="O790" s="4"/>
      <c r="P790" s="32"/>
    </row>
    <row r="791" spans="9:16" customFormat="1">
      <c r="I791" s="32"/>
      <c r="J791" s="32"/>
      <c r="K791" s="36"/>
      <c r="L791" s="32"/>
      <c r="M791" s="32"/>
      <c r="N791" s="35"/>
      <c r="O791" s="4"/>
      <c r="P791" s="32"/>
    </row>
    <row r="792" spans="9:16" customFormat="1">
      <c r="I792" s="32"/>
      <c r="J792" s="32"/>
      <c r="K792" s="36"/>
      <c r="L792" s="32"/>
      <c r="M792" s="32"/>
      <c r="N792" s="35"/>
      <c r="O792" s="4"/>
      <c r="P792" s="32"/>
    </row>
    <row r="793" spans="9:16" customFormat="1">
      <c r="I793" s="32"/>
      <c r="J793" s="32"/>
      <c r="K793" s="36"/>
      <c r="L793" s="32"/>
      <c r="M793" s="32"/>
      <c r="N793" s="35"/>
      <c r="O793" s="4"/>
      <c r="P793" s="32"/>
    </row>
    <row r="794" spans="9:16" customFormat="1">
      <c r="I794" s="32"/>
      <c r="J794" s="32"/>
      <c r="K794" s="36"/>
      <c r="L794" s="32"/>
      <c r="M794" s="32"/>
      <c r="N794" s="35"/>
      <c r="O794" s="4"/>
      <c r="P794" s="32"/>
    </row>
    <row r="795" spans="9:16" customFormat="1">
      <c r="I795" s="32"/>
      <c r="J795" s="32"/>
      <c r="K795" s="36"/>
      <c r="L795" s="32"/>
      <c r="M795" s="32"/>
      <c r="N795" s="35"/>
      <c r="O795" s="4"/>
      <c r="P795" s="32"/>
    </row>
    <row r="796" spans="9:16" customFormat="1">
      <c r="I796" s="32"/>
      <c r="J796" s="32"/>
      <c r="K796" s="36"/>
      <c r="L796" s="32"/>
      <c r="M796" s="32"/>
      <c r="N796" s="35"/>
      <c r="O796" s="4"/>
      <c r="P796" s="32"/>
    </row>
    <row r="797" spans="9:16" customFormat="1">
      <c r="I797" s="32"/>
      <c r="J797" s="32"/>
      <c r="K797" s="36"/>
      <c r="L797" s="32"/>
      <c r="M797" s="32"/>
      <c r="N797" s="35"/>
      <c r="O797" s="4"/>
      <c r="P797" s="32"/>
    </row>
    <row r="798" spans="9:16" customFormat="1">
      <c r="I798" s="32"/>
      <c r="J798" s="32"/>
      <c r="K798" s="36"/>
      <c r="L798" s="32"/>
      <c r="M798" s="32"/>
      <c r="N798" s="35"/>
      <c r="O798" s="4"/>
      <c r="P798" s="32"/>
    </row>
    <row r="799" spans="9:16" customFormat="1">
      <c r="I799" s="32"/>
      <c r="J799" s="32"/>
      <c r="K799" s="36"/>
      <c r="L799" s="32"/>
      <c r="M799" s="32"/>
      <c r="N799" s="35"/>
      <c r="O799" s="4"/>
      <c r="P799" s="32"/>
    </row>
    <row r="800" spans="9:16" customFormat="1">
      <c r="I800" s="32"/>
      <c r="J800" s="32"/>
      <c r="K800" s="36"/>
      <c r="L800" s="32"/>
      <c r="M800" s="32"/>
      <c r="N800" s="35"/>
      <c r="O800" s="4"/>
      <c r="P800" s="32"/>
    </row>
    <row r="801" spans="9:16" customFormat="1">
      <c r="I801" s="32"/>
      <c r="J801" s="32"/>
      <c r="K801" s="36"/>
      <c r="L801" s="32"/>
      <c r="M801" s="32"/>
      <c r="N801" s="35"/>
      <c r="O801" s="4"/>
      <c r="P801" s="32"/>
    </row>
    <row r="802" spans="9:16" customFormat="1">
      <c r="I802" s="32"/>
      <c r="J802" s="32"/>
      <c r="K802" s="36"/>
      <c r="L802" s="32"/>
      <c r="M802" s="32"/>
      <c r="N802" s="35"/>
      <c r="O802" s="4"/>
      <c r="P802" s="32"/>
    </row>
    <row r="803" spans="9:16" customFormat="1">
      <c r="I803" s="32"/>
      <c r="J803" s="32"/>
      <c r="K803" s="36"/>
      <c r="L803" s="32"/>
      <c r="M803" s="32"/>
      <c r="N803" s="35"/>
      <c r="O803" s="4"/>
      <c r="P803" s="32"/>
    </row>
    <row r="804" spans="9:16" customFormat="1">
      <c r="I804" s="32"/>
      <c r="J804" s="32"/>
      <c r="K804" s="36"/>
      <c r="L804" s="32"/>
      <c r="M804" s="32"/>
      <c r="N804" s="35"/>
      <c r="O804" s="4"/>
      <c r="P804" s="32"/>
    </row>
    <row r="805" spans="9:16" customFormat="1">
      <c r="I805" s="32"/>
      <c r="J805" s="32"/>
      <c r="K805" s="36"/>
      <c r="L805" s="32"/>
      <c r="M805" s="32"/>
      <c r="N805" s="35"/>
      <c r="O805" s="4"/>
      <c r="P805" s="32"/>
    </row>
    <row r="806" spans="9:16" customFormat="1">
      <c r="I806" s="32"/>
      <c r="J806" s="32"/>
      <c r="K806" s="36"/>
      <c r="L806" s="32"/>
      <c r="M806" s="32"/>
      <c r="N806" s="35"/>
      <c r="O806" s="4"/>
      <c r="P806" s="32"/>
    </row>
    <row r="807" spans="9:16" customFormat="1">
      <c r="I807" s="32"/>
      <c r="J807" s="32"/>
      <c r="K807" s="36"/>
      <c r="L807" s="32"/>
      <c r="M807" s="32"/>
      <c r="N807" s="35"/>
      <c r="O807" s="4"/>
      <c r="P807" s="32"/>
    </row>
    <row r="808" spans="9:16" customFormat="1">
      <c r="I808" s="32"/>
      <c r="J808" s="32"/>
      <c r="K808" s="36"/>
      <c r="L808" s="32"/>
      <c r="M808" s="32"/>
      <c r="N808" s="35"/>
      <c r="O808" s="4"/>
      <c r="P808" s="32"/>
    </row>
    <row r="809" spans="9:16" customFormat="1">
      <c r="I809" s="32"/>
      <c r="J809" s="32"/>
      <c r="K809" s="36"/>
      <c r="L809" s="32"/>
      <c r="M809" s="32"/>
      <c r="N809" s="35"/>
      <c r="O809" s="4"/>
      <c r="P809" s="32"/>
    </row>
    <row r="810" spans="9:16" customFormat="1">
      <c r="I810" s="32"/>
      <c r="J810" s="32"/>
      <c r="K810" s="36"/>
      <c r="L810" s="32"/>
      <c r="M810" s="32"/>
      <c r="N810" s="35"/>
      <c r="O810" s="4"/>
      <c r="P810" s="32"/>
    </row>
    <row r="811" spans="9:16" customFormat="1">
      <c r="I811" s="32"/>
      <c r="J811" s="32"/>
      <c r="K811" s="36"/>
      <c r="L811" s="32"/>
      <c r="M811" s="32"/>
      <c r="N811" s="35"/>
      <c r="O811" s="4"/>
      <c r="P811" s="32"/>
    </row>
    <row r="812" spans="9:16" customFormat="1">
      <c r="I812" s="32"/>
      <c r="J812" s="32"/>
      <c r="K812" s="36"/>
      <c r="L812" s="32"/>
      <c r="M812" s="32"/>
      <c r="N812" s="35"/>
      <c r="O812" s="4"/>
      <c r="P812" s="32"/>
    </row>
    <row r="813" spans="9:16" customFormat="1">
      <c r="I813" s="32"/>
      <c r="J813" s="32"/>
      <c r="K813" s="36"/>
      <c r="L813" s="32"/>
      <c r="M813" s="32"/>
      <c r="N813" s="35"/>
      <c r="O813" s="4"/>
      <c r="P813" s="32"/>
    </row>
    <row r="814" spans="9:16" customFormat="1">
      <c r="I814" s="32"/>
      <c r="J814" s="32"/>
      <c r="K814" s="36"/>
      <c r="L814" s="32"/>
      <c r="M814" s="32"/>
      <c r="N814" s="35"/>
      <c r="O814" s="4"/>
      <c r="P814" s="32"/>
    </row>
    <row r="815" spans="9:16" customFormat="1">
      <c r="I815" s="32"/>
      <c r="J815" s="32"/>
      <c r="K815" s="36"/>
      <c r="L815" s="32"/>
      <c r="M815" s="32"/>
      <c r="N815" s="35"/>
      <c r="O815" s="4"/>
      <c r="P815" s="32"/>
    </row>
    <row r="816" spans="9:16" customFormat="1">
      <c r="I816" s="32"/>
      <c r="J816" s="32"/>
      <c r="K816" s="36"/>
      <c r="L816" s="32"/>
      <c r="M816" s="32"/>
      <c r="N816" s="35"/>
      <c r="O816" s="4"/>
      <c r="P816" s="32"/>
    </row>
    <row r="817" spans="9:16" customFormat="1">
      <c r="I817" s="32"/>
      <c r="J817" s="32"/>
      <c r="K817" s="36"/>
      <c r="L817" s="32"/>
      <c r="M817" s="32"/>
      <c r="N817" s="35"/>
      <c r="O817" s="4"/>
      <c r="P817" s="32"/>
    </row>
    <row r="818" spans="9:16" customFormat="1">
      <c r="I818" s="32"/>
      <c r="J818" s="32"/>
      <c r="K818" s="36"/>
      <c r="L818" s="32"/>
      <c r="M818" s="32"/>
      <c r="N818" s="35"/>
      <c r="O818" s="4"/>
      <c r="P818" s="32"/>
    </row>
    <row r="819" spans="9:16" customFormat="1">
      <c r="I819" s="32"/>
      <c r="J819" s="32"/>
      <c r="K819" s="36"/>
      <c r="L819" s="32"/>
      <c r="M819" s="32"/>
      <c r="N819" s="35"/>
      <c r="O819" s="4"/>
      <c r="P819" s="32"/>
    </row>
    <row r="820" spans="9:16" customFormat="1">
      <c r="I820" s="32"/>
      <c r="J820" s="32"/>
      <c r="K820" s="36"/>
      <c r="L820" s="32"/>
      <c r="M820" s="32"/>
      <c r="N820" s="35"/>
      <c r="O820" s="4"/>
      <c r="P820" s="32"/>
    </row>
    <row r="821" spans="9:16" customFormat="1">
      <c r="I821" s="32"/>
      <c r="J821" s="32"/>
      <c r="K821" s="36"/>
      <c r="L821" s="32"/>
      <c r="M821" s="32"/>
      <c r="N821" s="35"/>
      <c r="O821" s="4"/>
      <c r="P821" s="32"/>
    </row>
    <row r="822" spans="9:16" customFormat="1">
      <c r="I822" s="32"/>
      <c r="J822" s="32"/>
      <c r="K822" s="36"/>
      <c r="L822" s="32"/>
      <c r="M822" s="32"/>
      <c r="N822" s="35"/>
      <c r="O822" s="4"/>
      <c r="P822" s="32"/>
    </row>
    <row r="823" spans="9:16" customFormat="1">
      <c r="I823" s="32"/>
      <c r="J823" s="32"/>
      <c r="K823" s="36"/>
      <c r="L823" s="32"/>
      <c r="M823" s="32"/>
      <c r="N823" s="35"/>
      <c r="O823" s="4"/>
      <c r="P823" s="32"/>
    </row>
    <row r="824" spans="9:16" customFormat="1">
      <c r="I824" s="32"/>
      <c r="J824" s="32"/>
      <c r="K824" s="36"/>
      <c r="L824" s="32"/>
      <c r="M824" s="32"/>
      <c r="N824" s="35"/>
      <c r="O824" s="4"/>
      <c r="P824" s="32"/>
    </row>
    <row r="825" spans="9:16" customFormat="1">
      <c r="I825" s="32"/>
      <c r="J825" s="32"/>
      <c r="K825" s="36"/>
      <c r="L825" s="32"/>
      <c r="M825" s="32"/>
      <c r="N825" s="35"/>
      <c r="O825" s="4"/>
      <c r="P825" s="32"/>
    </row>
    <row r="826" spans="9:16" customFormat="1">
      <c r="I826" s="32"/>
      <c r="J826" s="32"/>
      <c r="K826" s="36"/>
      <c r="L826" s="32"/>
      <c r="M826" s="32"/>
      <c r="N826" s="35"/>
      <c r="O826" s="4"/>
      <c r="P826" s="32"/>
    </row>
    <row r="827" spans="9:16" customFormat="1">
      <c r="I827" s="32"/>
      <c r="J827" s="32"/>
      <c r="K827" s="36"/>
      <c r="L827" s="32"/>
      <c r="M827" s="32"/>
      <c r="N827" s="35"/>
      <c r="O827" s="4"/>
      <c r="P827" s="32"/>
    </row>
    <row r="828" spans="9:16" customFormat="1">
      <c r="I828" s="32"/>
      <c r="J828" s="32"/>
      <c r="K828" s="36"/>
      <c r="L828" s="32"/>
      <c r="M828" s="32"/>
      <c r="N828" s="35"/>
      <c r="O828" s="4"/>
      <c r="P828" s="32"/>
    </row>
    <row r="829" spans="9:16" customFormat="1">
      <c r="I829" s="32"/>
      <c r="J829" s="32"/>
      <c r="K829" s="36"/>
      <c r="L829" s="32"/>
      <c r="M829" s="32"/>
      <c r="N829" s="35"/>
      <c r="O829" s="4"/>
      <c r="P829" s="32"/>
    </row>
    <row r="830" spans="9:16" customFormat="1">
      <c r="I830" s="32"/>
      <c r="J830" s="32"/>
      <c r="K830" s="36"/>
      <c r="L830" s="32"/>
      <c r="M830" s="32"/>
      <c r="N830" s="35"/>
      <c r="O830" s="4"/>
      <c r="P830" s="32"/>
    </row>
    <row r="831" spans="9:16" customFormat="1">
      <c r="I831" s="32"/>
      <c r="J831" s="32"/>
      <c r="K831" s="36"/>
      <c r="L831" s="32"/>
      <c r="M831" s="32"/>
      <c r="N831" s="35"/>
      <c r="O831" s="4"/>
      <c r="P831" s="32"/>
    </row>
    <row r="832" spans="9:16" customFormat="1">
      <c r="I832" s="32"/>
      <c r="J832" s="32"/>
      <c r="K832" s="36"/>
      <c r="L832" s="32"/>
      <c r="M832" s="32"/>
      <c r="N832" s="35"/>
      <c r="O832" s="4"/>
      <c r="P832" s="32"/>
    </row>
    <row r="833" spans="9:16" customFormat="1">
      <c r="I833" s="32"/>
      <c r="J833" s="32"/>
      <c r="K833" s="36"/>
      <c r="L833" s="32"/>
      <c r="M833" s="32"/>
      <c r="N833" s="35"/>
      <c r="O833" s="4"/>
      <c r="P833" s="32"/>
    </row>
    <row r="834" spans="9:16" customFormat="1">
      <c r="I834" s="32"/>
      <c r="J834" s="32"/>
      <c r="K834" s="36"/>
      <c r="L834" s="32"/>
      <c r="M834" s="32"/>
      <c r="N834" s="35"/>
      <c r="O834" s="4"/>
      <c r="P834" s="32"/>
    </row>
    <row r="835" spans="9:16" customFormat="1">
      <c r="I835" s="32"/>
      <c r="J835" s="32"/>
      <c r="K835" s="36"/>
      <c r="L835" s="32"/>
      <c r="M835" s="32"/>
      <c r="N835" s="35"/>
      <c r="O835" s="4"/>
      <c r="P835" s="32"/>
    </row>
    <row r="836" spans="9:16" customFormat="1">
      <c r="I836" s="32"/>
      <c r="J836" s="32"/>
      <c r="K836" s="36"/>
      <c r="L836" s="32"/>
      <c r="M836" s="32"/>
      <c r="N836" s="35"/>
      <c r="O836" s="4"/>
      <c r="P836" s="32"/>
    </row>
    <row r="837" spans="9:16" customFormat="1">
      <c r="I837" s="32"/>
      <c r="J837" s="32"/>
      <c r="K837" s="36"/>
      <c r="L837" s="32"/>
      <c r="M837" s="32"/>
      <c r="N837" s="35"/>
      <c r="O837" s="4"/>
      <c r="P837" s="32"/>
    </row>
    <row r="838" spans="9:16" customFormat="1">
      <c r="I838" s="32"/>
      <c r="J838" s="32"/>
      <c r="K838" s="36"/>
      <c r="L838" s="32"/>
      <c r="M838" s="32"/>
      <c r="N838" s="35"/>
      <c r="O838" s="4"/>
      <c r="P838" s="32"/>
    </row>
    <row r="839" spans="9:16" customFormat="1">
      <c r="I839" s="32"/>
      <c r="J839" s="32"/>
      <c r="K839" s="36"/>
      <c r="L839" s="32"/>
      <c r="M839" s="32"/>
      <c r="N839" s="35"/>
      <c r="O839" s="4"/>
      <c r="P839" s="32"/>
    </row>
    <row r="840" spans="9:16" customFormat="1">
      <c r="I840" s="32"/>
      <c r="J840" s="32"/>
      <c r="K840" s="36"/>
      <c r="L840" s="32"/>
      <c r="M840" s="32"/>
      <c r="N840" s="35"/>
      <c r="O840" s="4"/>
      <c r="P840" s="32"/>
    </row>
    <row r="841" spans="9:16" customFormat="1">
      <c r="I841" s="32"/>
      <c r="J841" s="32"/>
      <c r="K841" s="36"/>
      <c r="L841" s="32"/>
      <c r="M841" s="32"/>
      <c r="N841" s="35"/>
      <c r="O841" s="4"/>
      <c r="P841" s="32"/>
    </row>
    <row r="842" spans="9:16" customFormat="1">
      <c r="I842" s="32"/>
      <c r="J842" s="32"/>
      <c r="K842" s="36"/>
      <c r="L842" s="32"/>
      <c r="M842" s="32"/>
      <c r="N842" s="35"/>
      <c r="O842" s="4"/>
      <c r="P842" s="32"/>
    </row>
    <row r="843" spans="9:16" customFormat="1">
      <c r="I843" s="32"/>
      <c r="J843" s="32"/>
      <c r="K843" s="36"/>
      <c r="L843" s="32"/>
      <c r="M843" s="32"/>
      <c r="N843" s="35"/>
      <c r="O843" s="4"/>
      <c r="P843" s="32"/>
    </row>
    <row r="844" spans="9:16" customFormat="1">
      <c r="I844" s="32"/>
      <c r="J844" s="32"/>
      <c r="K844" s="36"/>
      <c r="L844" s="32"/>
      <c r="M844" s="32"/>
      <c r="N844" s="35"/>
      <c r="O844" s="4"/>
      <c r="P844" s="32"/>
    </row>
    <row r="845" spans="9:16" customFormat="1">
      <c r="I845" s="32"/>
      <c r="J845" s="32"/>
      <c r="K845" s="36"/>
      <c r="L845" s="32"/>
      <c r="M845" s="32"/>
      <c r="N845" s="35"/>
      <c r="O845" s="4"/>
      <c r="P845" s="32"/>
    </row>
    <row r="846" spans="9:16" customFormat="1">
      <c r="I846" s="32"/>
      <c r="J846" s="32"/>
      <c r="K846" s="36"/>
      <c r="L846" s="32"/>
      <c r="M846" s="32"/>
      <c r="N846" s="35"/>
      <c r="O846" s="4"/>
      <c r="P846" s="32"/>
    </row>
    <row r="847" spans="9:16" customFormat="1">
      <c r="I847" s="32"/>
      <c r="J847" s="32"/>
      <c r="K847" s="36"/>
      <c r="L847" s="32"/>
      <c r="M847" s="32"/>
      <c r="N847" s="35"/>
      <c r="O847" s="4"/>
      <c r="P847" s="32"/>
    </row>
    <row r="848" spans="9:16" customFormat="1">
      <c r="I848" s="32"/>
      <c r="J848" s="32"/>
      <c r="K848" s="36"/>
      <c r="L848" s="32"/>
      <c r="M848" s="32"/>
      <c r="N848" s="35"/>
      <c r="O848" s="4"/>
      <c r="P848" s="32"/>
    </row>
    <row r="849" spans="9:16" customFormat="1">
      <c r="I849" s="32"/>
      <c r="J849" s="32"/>
      <c r="K849" s="36"/>
      <c r="L849" s="32"/>
      <c r="M849" s="32"/>
      <c r="N849" s="35"/>
      <c r="O849" s="4"/>
      <c r="P849" s="32"/>
    </row>
    <row r="850" spans="9:16" customFormat="1">
      <c r="I850" s="32"/>
      <c r="J850" s="32"/>
      <c r="K850" s="36"/>
      <c r="L850" s="32"/>
      <c r="M850" s="32"/>
      <c r="N850" s="35"/>
      <c r="O850" s="4"/>
      <c r="P850" s="32"/>
    </row>
    <row r="851" spans="9:16" customFormat="1">
      <c r="I851" s="32"/>
      <c r="J851" s="32"/>
      <c r="K851" s="36"/>
      <c r="L851" s="32"/>
      <c r="M851" s="32"/>
      <c r="N851" s="35"/>
      <c r="O851" s="4"/>
      <c r="P851" s="32"/>
    </row>
    <row r="852" spans="9:16" customFormat="1">
      <c r="I852" s="32"/>
      <c r="J852" s="32"/>
      <c r="K852" s="36"/>
      <c r="L852" s="32"/>
      <c r="M852" s="32"/>
      <c r="N852" s="35"/>
      <c r="O852" s="4"/>
      <c r="P852" s="32"/>
    </row>
    <row r="853" spans="9:16" customFormat="1">
      <c r="I853" s="32"/>
      <c r="J853" s="32"/>
      <c r="K853" s="36"/>
      <c r="L853" s="32"/>
      <c r="M853" s="32"/>
      <c r="N853" s="35"/>
      <c r="O853" s="4"/>
      <c r="P853" s="32"/>
    </row>
    <row r="854" spans="9:16" customFormat="1">
      <c r="I854" s="32"/>
      <c r="J854" s="32"/>
      <c r="K854" s="36"/>
      <c r="L854" s="32"/>
      <c r="M854" s="32"/>
      <c r="N854" s="35"/>
      <c r="O854" s="4"/>
      <c r="P854" s="32"/>
    </row>
    <row r="855" spans="9:16" customFormat="1">
      <c r="I855" s="32"/>
      <c r="J855" s="32"/>
      <c r="K855" s="36"/>
      <c r="L855" s="32"/>
      <c r="M855" s="32"/>
      <c r="N855" s="35"/>
      <c r="O855" s="4"/>
      <c r="P855" s="32"/>
    </row>
    <row r="856" spans="9:16" customFormat="1">
      <c r="I856" s="32"/>
      <c r="J856" s="32"/>
      <c r="K856" s="36"/>
      <c r="L856" s="32"/>
      <c r="M856" s="32"/>
      <c r="N856" s="35"/>
      <c r="O856" s="4"/>
      <c r="P856" s="32"/>
    </row>
    <row r="857" spans="9:16" customFormat="1">
      <c r="I857" s="32"/>
      <c r="J857" s="32"/>
      <c r="K857" s="36"/>
      <c r="L857" s="32"/>
      <c r="M857" s="32"/>
      <c r="N857" s="35"/>
      <c r="O857" s="4"/>
      <c r="P857" s="32"/>
    </row>
    <row r="858" spans="9:16" customFormat="1">
      <c r="I858" s="32"/>
      <c r="J858" s="32"/>
      <c r="K858" s="36"/>
      <c r="L858" s="32"/>
      <c r="M858" s="32"/>
      <c r="N858" s="35"/>
      <c r="O858" s="4"/>
      <c r="P858" s="32"/>
    </row>
    <row r="859" spans="9:16" customFormat="1">
      <c r="I859" s="32"/>
      <c r="J859" s="32"/>
      <c r="K859" s="36"/>
      <c r="L859" s="32"/>
      <c r="M859" s="32"/>
      <c r="N859" s="35"/>
      <c r="O859" s="4"/>
      <c r="P859" s="32"/>
    </row>
    <row r="860" spans="9:16" customFormat="1">
      <c r="I860" s="32"/>
      <c r="J860" s="32"/>
      <c r="K860" s="36"/>
      <c r="L860" s="32"/>
      <c r="M860" s="32"/>
      <c r="N860" s="35"/>
      <c r="O860" s="4"/>
      <c r="P860" s="32"/>
    </row>
    <row r="861" spans="9:16" customFormat="1">
      <c r="I861" s="32"/>
      <c r="J861" s="32"/>
      <c r="K861" s="36"/>
      <c r="L861" s="32"/>
      <c r="M861" s="32"/>
      <c r="N861" s="35"/>
      <c r="O861" s="4"/>
      <c r="P861" s="32"/>
    </row>
    <row r="862" spans="9:16" customFormat="1">
      <c r="I862" s="32"/>
      <c r="J862" s="32"/>
      <c r="K862" s="36"/>
      <c r="L862" s="32"/>
      <c r="M862" s="32"/>
      <c r="N862" s="35"/>
      <c r="O862" s="4"/>
      <c r="P862" s="32"/>
    </row>
    <row r="863" spans="9:16" customFormat="1">
      <c r="I863" s="32"/>
      <c r="J863" s="32"/>
      <c r="K863" s="36"/>
      <c r="L863" s="32"/>
      <c r="M863" s="32"/>
      <c r="N863" s="35"/>
      <c r="O863" s="4"/>
      <c r="P863" s="32"/>
    </row>
    <row r="864" spans="9:16" customFormat="1">
      <c r="I864" s="32"/>
      <c r="J864" s="32"/>
      <c r="K864" s="36"/>
      <c r="L864" s="32"/>
      <c r="M864" s="32"/>
      <c r="N864" s="35"/>
      <c r="O864" s="4"/>
      <c r="P864" s="32"/>
    </row>
    <row r="865" spans="9:16" customFormat="1">
      <c r="I865" s="32"/>
      <c r="J865" s="32"/>
      <c r="K865" s="36"/>
      <c r="L865" s="32"/>
      <c r="M865" s="32"/>
      <c r="N865" s="35"/>
      <c r="O865" s="4"/>
      <c r="P865" s="32"/>
    </row>
    <row r="866" spans="9:16" customFormat="1">
      <c r="I866" s="32"/>
      <c r="J866" s="32"/>
      <c r="K866" s="36"/>
      <c r="L866" s="32"/>
      <c r="M866" s="32"/>
      <c r="N866" s="35"/>
      <c r="O866" s="4"/>
      <c r="P866" s="32"/>
    </row>
    <row r="867" spans="9:16" customFormat="1">
      <c r="I867" s="32"/>
      <c r="J867" s="32"/>
      <c r="K867" s="36"/>
      <c r="L867" s="32"/>
      <c r="M867" s="32"/>
      <c r="N867" s="35"/>
      <c r="O867" s="4"/>
      <c r="P867" s="32"/>
    </row>
    <row r="868" spans="9:16" customFormat="1">
      <c r="I868" s="32"/>
      <c r="J868" s="32"/>
      <c r="K868" s="36"/>
      <c r="L868" s="32"/>
      <c r="M868" s="32"/>
      <c r="N868" s="35"/>
      <c r="O868" s="4"/>
      <c r="P868" s="32"/>
    </row>
    <row r="869" spans="9:16" customFormat="1">
      <c r="I869" s="32"/>
      <c r="J869" s="32"/>
      <c r="K869" s="36"/>
      <c r="L869" s="32"/>
      <c r="M869" s="32"/>
      <c r="N869" s="35"/>
      <c r="O869" s="4"/>
      <c r="P869" s="32"/>
    </row>
    <row r="870" spans="9:16" customFormat="1">
      <c r="I870" s="32"/>
      <c r="J870" s="32"/>
      <c r="K870" s="36"/>
      <c r="L870" s="32"/>
      <c r="M870" s="32"/>
      <c r="N870" s="35"/>
      <c r="O870" s="4"/>
      <c r="P870" s="32"/>
    </row>
    <row r="871" spans="9:16" customFormat="1">
      <c r="I871" s="32"/>
      <c r="J871" s="32"/>
      <c r="K871" s="36"/>
      <c r="L871" s="32"/>
      <c r="M871" s="32"/>
      <c r="N871" s="35"/>
      <c r="O871" s="4"/>
      <c r="P871" s="32"/>
    </row>
    <row r="872" spans="9:16" customFormat="1">
      <c r="I872" s="32"/>
      <c r="J872" s="32"/>
      <c r="K872" s="36"/>
      <c r="L872" s="32"/>
      <c r="M872" s="32"/>
      <c r="N872" s="35"/>
      <c r="O872" s="4"/>
      <c r="P872" s="32"/>
    </row>
    <row r="873" spans="9:16" customFormat="1">
      <c r="I873" s="32"/>
      <c r="J873" s="32"/>
      <c r="K873" s="36"/>
      <c r="L873" s="32"/>
      <c r="M873" s="32"/>
      <c r="N873" s="35"/>
      <c r="O873" s="4"/>
      <c r="P873" s="32"/>
    </row>
    <row r="874" spans="9:16" customFormat="1">
      <c r="I874" s="32"/>
      <c r="J874" s="32"/>
      <c r="K874" s="36"/>
      <c r="L874" s="32"/>
      <c r="M874" s="32"/>
      <c r="N874" s="35"/>
      <c r="O874" s="4"/>
      <c r="P874" s="32"/>
    </row>
    <row r="875" spans="9:16" customFormat="1">
      <c r="I875" s="32"/>
      <c r="J875" s="32"/>
      <c r="K875" s="36"/>
      <c r="L875" s="32"/>
      <c r="M875" s="32"/>
      <c r="N875" s="35"/>
      <c r="O875" s="4"/>
      <c r="P875" s="32"/>
    </row>
    <row r="876" spans="9:16" customFormat="1">
      <c r="I876" s="32"/>
      <c r="J876" s="32"/>
      <c r="K876" s="36"/>
      <c r="L876" s="32"/>
      <c r="M876" s="32"/>
      <c r="N876" s="35"/>
      <c r="O876" s="4"/>
      <c r="P876" s="32"/>
    </row>
    <row r="877" spans="9:16" customFormat="1">
      <c r="I877" s="32"/>
      <c r="J877" s="32"/>
      <c r="K877" s="36"/>
      <c r="L877" s="32"/>
      <c r="M877" s="32"/>
      <c r="N877" s="35"/>
      <c r="O877" s="4"/>
      <c r="P877" s="32"/>
    </row>
    <row r="878" spans="9:16" customFormat="1">
      <c r="I878" s="32"/>
      <c r="J878" s="32"/>
      <c r="K878" s="36"/>
      <c r="L878" s="32"/>
      <c r="M878" s="32"/>
      <c r="N878" s="35"/>
      <c r="O878" s="4"/>
      <c r="P878" s="32"/>
    </row>
    <row r="879" spans="9:16" customFormat="1">
      <c r="I879" s="32"/>
      <c r="J879" s="32"/>
      <c r="K879" s="36"/>
      <c r="L879" s="32"/>
      <c r="M879" s="32"/>
      <c r="N879" s="35"/>
      <c r="O879" s="4"/>
      <c r="P879" s="32"/>
    </row>
    <row r="880" spans="9:16" customFormat="1">
      <c r="I880" s="32"/>
      <c r="J880" s="32"/>
      <c r="K880" s="36"/>
      <c r="L880" s="32"/>
      <c r="M880" s="32"/>
      <c r="N880" s="35"/>
      <c r="O880" s="4"/>
      <c r="P880" s="32"/>
    </row>
    <row r="881" spans="9:16" customFormat="1">
      <c r="I881" s="32"/>
      <c r="J881" s="32"/>
      <c r="K881" s="36"/>
      <c r="L881" s="32"/>
      <c r="M881" s="32"/>
      <c r="N881" s="35"/>
      <c r="O881" s="4"/>
      <c r="P881" s="32"/>
    </row>
    <row r="882" spans="9:16" customFormat="1">
      <c r="I882" s="32"/>
      <c r="J882" s="32"/>
      <c r="K882" s="36"/>
      <c r="L882" s="32"/>
      <c r="M882" s="32"/>
      <c r="N882" s="35"/>
      <c r="O882" s="4"/>
      <c r="P882" s="32"/>
    </row>
    <row r="883" spans="9:16" customFormat="1">
      <c r="I883" s="32"/>
      <c r="J883" s="32"/>
      <c r="K883" s="36"/>
      <c r="L883" s="32"/>
      <c r="M883" s="32"/>
      <c r="N883" s="35"/>
      <c r="O883" s="4"/>
      <c r="P883" s="32"/>
    </row>
    <row r="884" spans="9:16" customFormat="1">
      <c r="I884" s="32"/>
      <c r="J884" s="32"/>
      <c r="K884" s="36"/>
      <c r="L884" s="32"/>
      <c r="M884" s="32"/>
      <c r="N884" s="35"/>
      <c r="O884" s="4"/>
      <c r="P884" s="32"/>
    </row>
    <row r="885" spans="9:16" customFormat="1">
      <c r="I885" s="32"/>
      <c r="J885" s="32"/>
      <c r="K885" s="36"/>
      <c r="L885" s="32"/>
      <c r="M885" s="32"/>
      <c r="N885" s="35"/>
      <c r="O885" s="4"/>
      <c r="P885" s="32"/>
    </row>
    <row r="886" spans="9:16" customFormat="1">
      <c r="I886" s="32"/>
      <c r="J886" s="32"/>
      <c r="K886" s="36"/>
      <c r="L886" s="32"/>
      <c r="M886" s="32"/>
      <c r="N886" s="35"/>
      <c r="O886" s="4"/>
      <c r="P886" s="32"/>
    </row>
    <row r="887" spans="9:16" customFormat="1">
      <c r="I887" s="32"/>
      <c r="J887" s="32"/>
      <c r="K887" s="36"/>
      <c r="L887" s="32"/>
      <c r="M887" s="32"/>
      <c r="N887" s="35"/>
      <c r="O887" s="4"/>
      <c r="P887" s="32"/>
    </row>
    <row r="888" spans="9:16" customFormat="1">
      <c r="I888" s="32"/>
      <c r="J888" s="32"/>
      <c r="K888" s="36"/>
      <c r="L888" s="32"/>
      <c r="M888" s="32"/>
      <c r="N888" s="35"/>
      <c r="O888" s="4"/>
      <c r="P888" s="32"/>
    </row>
    <row r="889" spans="9:16" customFormat="1">
      <c r="I889" s="32"/>
      <c r="J889" s="32"/>
      <c r="K889" s="36"/>
      <c r="L889" s="32"/>
      <c r="M889" s="32"/>
      <c r="N889" s="35"/>
      <c r="O889" s="4"/>
      <c r="P889" s="32"/>
    </row>
    <row r="890" spans="9:16" customFormat="1">
      <c r="I890" s="32"/>
      <c r="J890" s="32"/>
      <c r="K890" s="36"/>
      <c r="L890" s="32"/>
      <c r="M890" s="32"/>
      <c r="N890" s="35"/>
      <c r="O890" s="4"/>
      <c r="P890" s="32"/>
    </row>
    <row r="891" spans="9:16" customFormat="1">
      <c r="I891" s="32"/>
      <c r="J891" s="32"/>
      <c r="K891" s="36"/>
      <c r="L891" s="32"/>
      <c r="M891" s="32"/>
      <c r="N891" s="35"/>
      <c r="O891" s="4"/>
      <c r="P891" s="32"/>
    </row>
    <row r="892" spans="9:16" customFormat="1">
      <c r="I892" s="32"/>
      <c r="J892" s="32"/>
      <c r="K892" s="36"/>
      <c r="L892" s="32"/>
      <c r="M892" s="32"/>
      <c r="N892" s="35"/>
      <c r="O892" s="4"/>
      <c r="P892" s="32"/>
    </row>
    <row r="893" spans="9:16" customFormat="1">
      <c r="I893" s="32"/>
      <c r="J893" s="32"/>
      <c r="K893" s="36"/>
      <c r="L893" s="32"/>
      <c r="M893" s="32"/>
      <c r="N893" s="35"/>
      <c r="O893" s="4"/>
      <c r="P893" s="32"/>
    </row>
    <row r="894" spans="9:16" customFormat="1">
      <c r="I894" s="32"/>
      <c r="J894" s="32"/>
      <c r="K894" s="36"/>
      <c r="L894" s="32"/>
      <c r="M894" s="32"/>
      <c r="N894" s="35"/>
      <c r="O894" s="4"/>
      <c r="P894" s="32"/>
    </row>
    <row r="895" spans="9:16" customFormat="1">
      <c r="I895" s="32"/>
      <c r="J895" s="32"/>
      <c r="K895" s="36"/>
      <c r="L895" s="32"/>
      <c r="M895" s="32"/>
      <c r="N895" s="35"/>
      <c r="O895" s="4"/>
      <c r="P895" s="32"/>
    </row>
    <row r="896" spans="9:16" customFormat="1">
      <c r="I896" s="32"/>
      <c r="J896" s="32"/>
      <c r="K896" s="36"/>
      <c r="L896" s="32"/>
      <c r="M896" s="32"/>
      <c r="N896" s="35"/>
      <c r="O896" s="4"/>
      <c r="P896" s="32"/>
    </row>
    <row r="897" spans="9:16" customFormat="1">
      <c r="I897" s="32"/>
      <c r="J897" s="32"/>
      <c r="K897" s="36"/>
      <c r="L897" s="32"/>
      <c r="M897" s="32"/>
      <c r="N897" s="35"/>
      <c r="O897" s="4"/>
      <c r="P897" s="32"/>
    </row>
    <row r="898" spans="9:16" customFormat="1">
      <c r="I898" s="32"/>
      <c r="J898" s="32"/>
      <c r="K898" s="36"/>
      <c r="L898" s="32"/>
      <c r="M898" s="32"/>
      <c r="N898" s="35"/>
      <c r="O898" s="4"/>
      <c r="P898" s="32"/>
    </row>
    <row r="899" spans="9:16" customFormat="1">
      <c r="I899" s="32"/>
      <c r="J899" s="32"/>
      <c r="K899" s="36"/>
      <c r="L899" s="32"/>
      <c r="M899" s="32"/>
      <c r="N899" s="35"/>
      <c r="O899" s="4"/>
      <c r="P899" s="32"/>
    </row>
    <row r="900" spans="9:16" customFormat="1">
      <c r="I900" s="32"/>
      <c r="J900" s="32"/>
      <c r="K900" s="36"/>
      <c r="L900" s="32"/>
      <c r="M900" s="32"/>
      <c r="N900" s="35"/>
      <c r="O900" s="4"/>
      <c r="P900" s="32"/>
    </row>
    <row r="901" spans="9:16" customFormat="1">
      <c r="I901" s="32"/>
      <c r="J901" s="32"/>
      <c r="K901" s="36"/>
      <c r="L901" s="32"/>
      <c r="M901" s="32"/>
      <c r="N901" s="35"/>
      <c r="O901" s="4"/>
      <c r="P901" s="32"/>
    </row>
    <row r="902" spans="9:16" customFormat="1">
      <c r="I902" s="32"/>
      <c r="J902" s="32"/>
      <c r="K902" s="36"/>
      <c r="L902" s="32"/>
      <c r="M902" s="32"/>
      <c r="N902" s="35"/>
      <c r="O902" s="4"/>
      <c r="P902" s="32"/>
    </row>
    <row r="903" spans="9:16" customFormat="1">
      <c r="I903" s="32"/>
      <c r="J903" s="32"/>
      <c r="K903" s="36"/>
      <c r="L903" s="32"/>
      <c r="M903" s="32"/>
      <c r="N903" s="35"/>
      <c r="O903" s="4"/>
      <c r="P903" s="32"/>
    </row>
    <row r="904" spans="9:16" customFormat="1">
      <c r="I904" s="32"/>
      <c r="J904" s="32"/>
      <c r="K904" s="36"/>
      <c r="L904" s="32"/>
      <c r="M904" s="32"/>
      <c r="N904" s="35"/>
      <c r="O904" s="4"/>
      <c r="P904" s="32"/>
    </row>
    <row r="905" spans="9:16" customFormat="1">
      <c r="I905" s="32"/>
      <c r="J905" s="32"/>
      <c r="K905" s="36"/>
      <c r="L905" s="32"/>
      <c r="M905" s="32"/>
      <c r="N905" s="35"/>
      <c r="O905" s="4"/>
      <c r="P905" s="32"/>
    </row>
    <row r="906" spans="9:16" customFormat="1">
      <c r="I906" s="32"/>
      <c r="J906" s="32"/>
      <c r="K906" s="36"/>
      <c r="L906" s="32"/>
      <c r="M906" s="32"/>
      <c r="N906" s="35"/>
      <c r="O906" s="4"/>
      <c r="P906" s="32"/>
    </row>
    <row r="907" spans="9:16" customFormat="1">
      <c r="I907" s="32"/>
      <c r="J907" s="32"/>
      <c r="K907" s="36"/>
      <c r="L907" s="32"/>
      <c r="M907" s="32"/>
      <c r="N907" s="35"/>
      <c r="O907" s="4"/>
      <c r="P907" s="32"/>
    </row>
    <row r="908" spans="9:16" customFormat="1">
      <c r="I908" s="32"/>
      <c r="J908" s="32"/>
      <c r="K908" s="36"/>
      <c r="L908" s="32"/>
      <c r="M908" s="32"/>
      <c r="N908" s="35"/>
      <c r="O908" s="4"/>
      <c r="P908" s="32"/>
    </row>
    <row r="909" spans="9:16" customFormat="1">
      <c r="I909" s="32"/>
      <c r="J909" s="32"/>
      <c r="K909" s="36"/>
      <c r="L909" s="32"/>
      <c r="M909" s="32"/>
      <c r="N909" s="35"/>
      <c r="O909" s="4"/>
      <c r="P909" s="32"/>
    </row>
    <row r="910" spans="9:16" customFormat="1">
      <c r="I910" s="32"/>
      <c r="J910" s="32"/>
      <c r="K910" s="36"/>
      <c r="L910" s="32"/>
      <c r="M910" s="32"/>
      <c r="N910" s="35"/>
      <c r="O910" s="4"/>
      <c r="P910" s="32"/>
    </row>
    <row r="911" spans="9:16" customFormat="1">
      <c r="I911" s="32"/>
      <c r="J911" s="32"/>
      <c r="K911" s="36"/>
      <c r="L911" s="32"/>
      <c r="M911" s="32"/>
      <c r="N911" s="35"/>
      <c r="O911" s="4"/>
      <c r="P911" s="32"/>
    </row>
    <row r="912" spans="9:16" customFormat="1">
      <c r="I912" s="32"/>
      <c r="J912" s="32"/>
      <c r="K912" s="36"/>
      <c r="L912" s="32"/>
      <c r="M912" s="32"/>
      <c r="N912" s="35"/>
      <c r="O912" s="4"/>
      <c r="P912" s="32"/>
    </row>
    <row r="913" spans="9:16" customFormat="1">
      <c r="I913" s="32"/>
      <c r="J913" s="32"/>
      <c r="K913" s="36"/>
      <c r="L913" s="32"/>
      <c r="M913" s="32"/>
      <c r="N913" s="35"/>
      <c r="O913" s="4"/>
      <c r="P913" s="32"/>
    </row>
    <row r="914" spans="9:16" customFormat="1">
      <c r="I914" s="32"/>
      <c r="J914" s="32"/>
      <c r="K914" s="36"/>
      <c r="L914" s="32"/>
      <c r="M914" s="32"/>
      <c r="N914" s="35"/>
      <c r="O914" s="4"/>
      <c r="P914" s="32"/>
    </row>
    <row r="915" spans="9:16" customFormat="1">
      <c r="I915" s="32"/>
      <c r="J915" s="32"/>
      <c r="K915" s="36"/>
      <c r="L915" s="32"/>
      <c r="M915" s="32"/>
      <c r="N915" s="35"/>
      <c r="O915" s="4"/>
      <c r="P915" s="32"/>
    </row>
    <row r="916" spans="9:16" customFormat="1">
      <c r="I916" s="32"/>
      <c r="J916" s="32"/>
      <c r="K916" s="36"/>
      <c r="L916" s="32"/>
      <c r="M916" s="32"/>
      <c r="N916" s="35"/>
      <c r="O916" s="4"/>
      <c r="P916" s="32"/>
    </row>
    <row r="917" spans="9:16" customFormat="1">
      <c r="I917" s="32"/>
      <c r="J917" s="32"/>
      <c r="K917" s="36"/>
      <c r="L917" s="32"/>
      <c r="M917" s="32"/>
      <c r="N917" s="35"/>
      <c r="O917" s="4"/>
      <c r="P917" s="32"/>
    </row>
    <row r="918" spans="9:16" customFormat="1">
      <c r="I918" s="32"/>
      <c r="J918" s="32"/>
      <c r="K918" s="36"/>
      <c r="L918" s="32"/>
      <c r="M918" s="32"/>
      <c r="N918" s="35"/>
      <c r="O918" s="4"/>
      <c r="P918" s="32"/>
    </row>
    <row r="919" spans="9:16" customFormat="1">
      <c r="I919" s="32"/>
      <c r="J919" s="32"/>
      <c r="K919" s="36"/>
      <c r="L919" s="32"/>
      <c r="M919" s="32"/>
      <c r="N919" s="35"/>
      <c r="O919" s="4"/>
      <c r="P919" s="32"/>
    </row>
    <row r="920" spans="9:16" customFormat="1">
      <c r="I920" s="32"/>
      <c r="J920" s="32"/>
      <c r="K920" s="36"/>
      <c r="L920" s="32"/>
      <c r="M920" s="32"/>
      <c r="N920" s="35"/>
      <c r="O920" s="4"/>
      <c r="P920" s="32"/>
    </row>
    <row r="921" spans="9:16" customFormat="1">
      <c r="I921" s="32"/>
      <c r="J921" s="32"/>
      <c r="K921" s="36"/>
      <c r="L921" s="32"/>
      <c r="M921" s="32"/>
      <c r="N921" s="35"/>
      <c r="O921" s="4"/>
      <c r="P921" s="32"/>
    </row>
    <row r="922" spans="9:16" customFormat="1">
      <c r="I922" s="32"/>
      <c r="J922" s="32"/>
      <c r="K922" s="36"/>
      <c r="L922" s="32"/>
      <c r="M922" s="32"/>
      <c r="N922" s="35"/>
      <c r="O922" s="4"/>
      <c r="P922" s="32"/>
    </row>
    <row r="923" spans="9:16" customFormat="1">
      <c r="I923" s="32"/>
      <c r="J923" s="32"/>
      <c r="K923" s="36"/>
      <c r="L923" s="32"/>
      <c r="M923" s="32"/>
      <c r="N923" s="35"/>
      <c r="O923" s="4"/>
      <c r="P923" s="32"/>
    </row>
    <row r="924" spans="9:16" customFormat="1">
      <c r="I924" s="32"/>
      <c r="J924" s="32"/>
      <c r="K924" s="36"/>
      <c r="L924" s="32"/>
      <c r="M924" s="32"/>
      <c r="N924" s="35"/>
      <c r="O924" s="4"/>
      <c r="P924" s="32"/>
    </row>
    <row r="925" spans="9:16" customFormat="1">
      <c r="I925" s="32"/>
      <c r="J925" s="32"/>
      <c r="K925" s="36"/>
      <c r="L925" s="32"/>
      <c r="M925" s="32"/>
      <c r="N925" s="35"/>
      <c r="O925" s="4"/>
      <c r="P925" s="32"/>
    </row>
    <row r="926" spans="9:16" customFormat="1">
      <c r="I926" s="32"/>
      <c r="J926" s="32"/>
      <c r="K926" s="36"/>
      <c r="L926" s="32"/>
      <c r="M926" s="32"/>
      <c r="N926" s="35"/>
      <c r="O926" s="4"/>
      <c r="P926" s="32"/>
    </row>
    <row r="927" spans="9:16" customFormat="1">
      <c r="I927" s="32"/>
      <c r="J927" s="32"/>
      <c r="K927" s="36"/>
      <c r="L927" s="32"/>
      <c r="M927" s="32"/>
      <c r="N927" s="35"/>
      <c r="O927" s="4"/>
      <c r="P927" s="32"/>
    </row>
    <row r="928" spans="9:16" customFormat="1">
      <c r="I928" s="32"/>
      <c r="J928" s="32"/>
      <c r="K928" s="36"/>
      <c r="L928" s="32"/>
      <c r="M928" s="32"/>
      <c r="N928" s="35"/>
      <c r="O928" s="4"/>
      <c r="P928" s="32"/>
    </row>
    <row r="929" spans="9:16" customFormat="1">
      <c r="I929" s="32"/>
      <c r="J929" s="32"/>
      <c r="K929" s="36"/>
      <c r="L929" s="32"/>
      <c r="M929" s="32"/>
      <c r="N929" s="35"/>
      <c r="O929" s="4"/>
      <c r="P929" s="32"/>
    </row>
    <row r="930" spans="9:16" customFormat="1">
      <c r="I930" s="32"/>
      <c r="J930" s="32"/>
      <c r="K930" s="36"/>
      <c r="L930" s="32"/>
      <c r="M930" s="32"/>
      <c r="N930" s="35"/>
      <c r="O930" s="4"/>
      <c r="P930" s="32"/>
    </row>
    <row r="931" spans="9:16" customFormat="1">
      <c r="I931" s="32"/>
      <c r="J931" s="32"/>
      <c r="K931" s="36"/>
      <c r="L931" s="32"/>
      <c r="M931" s="32"/>
      <c r="N931" s="35"/>
      <c r="O931" s="4"/>
      <c r="P931" s="32"/>
    </row>
    <row r="932" spans="9:16" customFormat="1">
      <c r="I932" s="32"/>
      <c r="J932" s="32"/>
      <c r="K932" s="36"/>
      <c r="L932" s="32"/>
      <c r="M932" s="32"/>
      <c r="N932" s="35"/>
      <c r="O932" s="4"/>
      <c r="P932" s="32"/>
    </row>
    <row r="933" spans="9:16" customFormat="1">
      <c r="I933" s="32"/>
      <c r="J933" s="32"/>
      <c r="K933" s="36"/>
      <c r="L933" s="32"/>
      <c r="M933" s="32"/>
      <c r="N933" s="35"/>
      <c r="O933" s="4"/>
      <c r="P933" s="32"/>
    </row>
    <row r="934" spans="9:16" customFormat="1">
      <c r="I934" s="32"/>
      <c r="J934" s="32"/>
      <c r="K934" s="36"/>
      <c r="L934" s="32"/>
      <c r="M934" s="32"/>
      <c r="N934" s="35"/>
      <c r="O934" s="4"/>
      <c r="P934" s="32"/>
    </row>
    <row r="935" spans="9:16" customFormat="1">
      <c r="I935" s="32"/>
      <c r="J935" s="32"/>
      <c r="K935" s="36"/>
      <c r="L935" s="32"/>
      <c r="M935" s="32"/>
      <c r="N935" s="35"/>
      <c r="O935" s="4"/>
      <c r="P935" s="32"/>
    </row>
    <row r="936" spans="9:16" customFormat="1">
      <c r="I936" s="32"/>
      <c r="J936" s="32"/>
      <c r="K936" s="36"/>
      <c r="L936" s="32"/>
      <c r="M936" s="32"/>
      <c r="N936" s="35"/>
      <c r="O936" s="4"/>
      <c r="P936" s="32"/>
    </row>
    <row r="937" spans="9:16" customFormat="1">
      <c r="I937" s="32"/>
      <c r="J937" s="32"/>
      <c r="K937" s="36"/>
      <c r="L937" s="32"/>
      <c r="M937" s="32"/>
      <c r="N937" s="35"/>
      <c r="O937" s="4"/>
      <c r="P937" s="32"/>
    </row>
    <row r="938" spans="9:16" customFormat="1">
      <c r="I938" s="32"/>
      <c r="J938" s="32"/>
      <c r="K938" s="36"/>
      <c r="L938" s="32"/>
      <c r="M938" s="32"/>
      <c r="N938" s="35"/>
      <c r="O938" s="4"/>
      <c r="P938" s="32"/>
    </row>
    <row r="939" spans="9:16" customFormat="1">
      <c r="I939" s="32"/>
      <c r="J939" s="32"/>
      <c r="K939" s="36"/>
      <c r="L939" s="32"/>
      <c r="M939" s="32"/>
      <c r="N939" s="35"/>
      <c r="O939" s="4"/>
      <c r="P939" s="32"/>
    </row>
    <row r="940" spans="9:16" customFormat="1">
      <c r="I940" s="32"/>
      <c r="J940" s="32"/>
      <c r="K940" s="36"/>
      <c r="L940" s="32"/>
      <c r="M940" s="32"/>
      <c r="N940" s="35"/>
      <c r="O940" s="4"/>
      <c r="P940" s="32"/>
    </row>
    <row r="941" spans="9:16" customFormat="1">
      <c r="I941" s="32"/>
      <c r="J941" s="32"/>
      <c r="K941" s="36"/>
      <c r="L941" s="32"/>
      <c r="M941" s="32"/>
      <c r="N941" s="35"/>
      <c r="O941" s="4"/>
      <c r="P941" s="32"/>
    </row>
    <row r="942" spans="9:16" customFormat="1">
      <c r="I942" s="32"/>
      <c r="J942" s="32"/>
      <c r="K942" s="36"/>
      <c r="L942" s="32"/>
      <c r="M942" s="32"/>
      <c r="N942" s="35"/>
      <c r="O942" s="4"/>
      <c r="P942" s="32"/>
    </row>
    <row r="943" spans="9:16" customFormat="1">
      <c r="I943" s="32"/>
      <c r="J943" s="32"/>
      <c r="K943" s="36"/>
      <c r="L943" s="32"/>
      <c r="M943" s="32"/>
      <c r="N943" s="35"/>
      <c r="O943" s="4"/>
      <c r="P943" s="32"/>
    </row>
    <row r="944" spans="9:16" customFormat="1">
      <c r="I944" s="32"/>
      <c r="J944" s="32"/>
      <c r="K944" s="36"/>
      <c r="L944" s="32"/>
      <c r="M944" s="32"/>
      <c r="N944" s="35"/>
      <c r="O944" s="4"/>
      <c r="P944" s="32"/>
    </row>
    <row r="945" spans="9:16" customFormat="1">
      <c r="I945" s="32"/>
      <c r="J945" s="32"/>
      <c r="K945" s="36"/>
      <c r="L945" s="32"/>
      <c r="M945" s="32"/>
      <c r="N945" s="35"/>
      <c r="O945" s="4"/>
      <c r="P945" s="32"/>
    </row>
    <row r="946" spans="9:16" customFormat="1">
      <c r="I946" s="32"/>
      <c r="J946" s="32"/>
      <c r="K946" s="36"/>
      <c r="L946" s="32"/>
      <c r="M946" s="32"/>
      <c r="N946" s="35"/>
      <c r="O946" s="4"/>
      <c r="P946" s="32"/>
    </row>
    <row r="947" spans="9:16" customFormat="1">
      <c r="I947" s="32"/>
      <c r="J947" s="32"/>
      <c r="K947" s="36"/>
      <c r="L947" s="32"/>
      <c r="M947" s="32"/>
      <c r="N947" s="35"/>
      <c r="O947" s="4"/>
      <c r="P947" s="32"/>
    </row>
    <row r="948" spans="9:16" customFormat="1">
      <c r="I948" s="32"/>
      <c r="J948" s="32"/>
      <c r="K948" s="36"/>
      <c r="L948" s="32"/>
      <c r="M948" s="32"/>
      <c r="N948" s="35"/>
      <c r="O948" s="4"/>
      <c r="P948" s="32"/>
    </row>
    <row r="949" spans="9:16" customFormat="1">
      <c r="I949" s="32"/>
      <c r="J949" s="32"/>
      <c r="K949" s="36"/>
      <c r="L949" s="32"/>
      <c r="M949" s="32"/>
      <c r="N949" s="35"/>
      <c r="O949" s="4"/>
      <c r="P949" s="32"/>
    </row>
    <row r="950" spans="9:16" customFormat="1">
      <c r="I950" s="32"/>
      <c r="J950" s="32"/>
      <c r="K950" s="36"/>
      <c r="L950" s="32"/>
      <c r="M950" s="32"/>
      <c r="N950" s="35"/>
      <c r="O950" s="4"/>
      <c r="P950" s="32"/>
    </row>
    <row r="951" spans="9:16" customFormat="1">
      <c r="I951" s="32"/>
      <c r="J951" s="32"/>
      <c r="K951" s="36"/>
      <c r="L951" s="32"/>
      <c r="M951" s="32"/>
      <c r="N951" s="35"/>
      <c r="O951" s="4"/>
      <c r="P951" s="32"/>
    </row>
    <row r="952" spans="9:16" customFormat="1">
      <c r="I952" s="32"/>
      <c r="J952" s="32"/>
      <c r="K952" s="36"/>
      <c r="L952" s="32"/>
      <c r="M952" s="32"/>
      <c r="N952" s="35"/>
      <c r="O952" s="4"/>
      <c r="P952" s="32"/>
    </row>
    <row r="953" spans="9:16" customFormat="1">
      <c r="I953" s="32"/>
      <c r="J953" s="32"/>
      <c r="K953" s="36"/>
      <c r="L953" s="32"/>
      <c r="M953" s="32"/>
      <c r="N953" s="35"/>
      <c r="O953" s="4"/>
      <c r="P953" s="32"/>
    </row>
    <row r="954" spans="9:16" customFormat="1">
      <c r="I954" s="32"/>
      <c r="J954" s="32"/>
      <c r="K954" s="36"/>
      <c r="L954" s="32"/>
      <c r="M954" s="32"/>
      <c r="N954" s="35"/>
      <c r="O954" s="4"/>
      <c r="P954" s="32"/>
    </row>
    <row r="955" spans="9:16" customFormat="1">
      <c r="I955" s="32"/>
      <c r="J955" s="32"/>
      <c r="K955" s="36"/>
      <c r="L955" s="32"/>
      <c r="M955" s="32"/>
      <c r="N955" s="35"/>
      <c r="O955" s="4"/>
      <c r="P955" s="32"/>
    </row>
    <row r="956" spans="9:16" customFormat="1">
      <c r="I956" s="32"/>
      <c r="J956" s="32"/>
      <c r="K956" s="36"/>
      <c r="L956" s="32"/>
      <c r="M956" s="32"/>
      <c r="N956" s="35"/>
      <c r="O956" s="4"/>
      <c r="P956" s="32"/>
    </row>
    <row r="957" spans="9:16" customFormat="1">
      <c r="I957" s="32"/>
      <c r="J957" s="32"/>
      <c r="K957" s="36"/>
      <c r="L957" s="32"/>
      <c r="M957" s="32"/>
      <c r="N957" s="35"/>
      <c r="O957" s="4"/>
      <c r="P957" s="32"/>
    </row>
    <row r="958" spans="9:16" customFormat="1">
      <c r="I958" s="32"/>
      <c r="J958" s="32"/>
      <c r="K958" s="36"/>
      <c r="L958" s="32"/>
      <c r="M958" s="32"/>
      <c r="N958" s="35"/>
      <c r="O958" s="4"/>
      <c r="P958" s="32"/>
    </row>
    <row r="959" spans="9:16" customFormat="1">
      <c r="I959" s="32"/>
      <c r="J959" s="32"/>
      <c r="K959" s="36"/>
      <c r="L959" s="32"/>
      <c r="M959" s="32"/>
      <c r="N959" s="35"/>
      <c r="O959" s="4"/>
      <c r="P959" s="32"/>
    </row>
    <row r="960" spans="9:16" customFormat="1">
      <c r="I960" s="32"/>
      <c r="J960" s="32"/>
      <c r="K960" s="36"/>
      <c r="L960" s="32"/>
      <c r="M960" s="32"/>
      <c r="N960" s="35"/>
      <c r="O960" s="4"/>
      <c r="P960" s="32"/>
    </row>
    <row r="961" spans="9:16" customFormat="1">
      <c r="I961" s="32"/>
      <c r="J961" s="32"/>
      <c r="K961" s="36"/>
      <c r="L961" s="32"/>
      <c r="M961" s="32"/>
      <c r="N961" s="35"/>
      <c r="O961" s="4"/>
      <c r="P961" s="32"/>
    </row>
    <row r="962" spans="9:16" customFormat="1">
      <c r="I962" s="32"/>
      <c r="J962" s="32"/>
      <c r="K962" s="36"/>
      <c r="L962" s="32"/>
      <c r="M962" s="32"/>
      <c r="N962" s="35"/>
      <c r="O962" s="4"/>
      <c r="P962" s="32"/>
    </row>
    <row r="963" spans="9:16" customFormat="1">
      <c r="I963" s="32"/>
      <c r="J963" s="32"/>
      <c r="K963" s="36"/>
      <c r="L963" s="32"/>
      <c r="M963" s="32"/>
      <c r="N963" s="35"/>
      <c r="O963" s="4"/>
      <c r="P963" s="32"/>
    </row>
    <row r="964" spans="9:16" customFormat="1">
      <c r="I964" s="32"/>
      <c r="J964" s="32"/>
      <c r="K964" s="36"/>
      <c r="L964" s="32"/>
      <c r="M964" s="32"/>
      <c r="N964" s="35"/>
      <c r="O964" s="4"/>
      <c r="P964" s="32"/>
    </row>
    <row r="965" spans="9:16" customFormat="1">
      <c r="I965" s="32"/>
      <c r="J965" s="32"/>
      <c r="K965" s="36"/>
      <c r="L965" s="32"/>
      <c r="M965" s="32"/>
      <c r="N965" s="35"/>
      <c r="O965" s="4"/>
      <c r="P965" s="32"/>
    </row>
    <row r="966" spans="9:16" customFormat="1">
      <c r="I966" s="32"/>
      <c r="J966" s="32"/>
      <c r="K966" s="36"/>
      <c r="L966" s="32"/>
      <c r="M966" s="32"/>
      <c r="N966" s="35"/>
      <c r="O966" s="4"/>
      <c r="P966" s="32"/>
    </row>
    <row r="967" spans="9:16" customFormat="1">
      <c r="I967" s="32"/>
      <c r="J967" s="32"/>
      <c r="K967" s="36"/>
      <c r="L967" s="32"/>
      <c r="M967" s="32"/>
      <c r="N967" s="35"/>
      <c r="O967" s="4"/>
      <c r="P967" s="32"/>
    </row>
    <row r="968" spans="9:16" customFormat="1">
      <c r="I968" s="32"/>
      <c r="J968" s="32"/>
      <c r="K968" s="36"/>
      <c r="L968" s="32"/>
      <c r="M968" s="32"/>
      <c r="N968" s="35"/>
      <c r="O968" s="4"/>
      <c r="P968" s="32"/>
    </row>
    <row r="969" spans="9:16" customFormat="1">
      <c r="I969" s="32"/>
      <c r="J969" s="32"/>
      <c r="K969" s="36"/>
      <c r="L969" s="32"/>
      <c r="M969" s="32"/>
      <c r="N969" s="35"/>
      <c r="O969" s="4"/>
      <c r="P969" s="32"/>
    </row>
    <row r="970" spans="9:16" customFormat="1">
      <c r="I970" s="32"/>
      <c r="J970" s="32"/>
      <c r="K970" s="36"/>
      <c r="L970" s="32"/>
      <c r="M970" s="32"/>
      <c r="N970" s="35"/>
      <c r="O970" s="4"/>
      <c r="P970" s="32"/>
    </row>
    <row r="971" spans="9:16" customFormat="1">
      <c r="I971" s="32"/>
      <c r="J971" s="32"/>
      <c r="K971" s="36"/>
      <c r="L971" s="32"/>
      <c r="M971" s="32"/>
      <c r="N971" s="35"/>
      <c r="O971" s="4"/>
      <c r="P971" s="32"/>
    </row>
    <row r="972" spans="9:16" customFormat="1">
      <c r="I972" s="32"/>
      <c r="J972" s="32"/>
      <c r="K972" s="36"/>
      <c r="L972" s="32"/>
      <c r="M972" s="32"/>
      <c r="N972" s="35"/>
      <c r="O972" s="4"/>
      <c r="P972" s="32"/>
    </row>
    <row r="973" spans="9:16" customFormat="1">
      <c r="I973" s="32"/>
      <c r="J973" s="32"/>
      <c r="K973" s="36"/>
      <c r="L973" s="32"/>
      <c r="M973" s="32"/>
      <c r="N973" s="35"/>
      <c r="O973" s="4"/>
      <c r="P973" s="32"/>
    </row>
    <row r="974" spans="9:16" customFormat="1">
      <c r="I974" s="32"/>
      <c r="J974" s="32"/>
      <c r="K974" s="36"/>
      <c r="L974" s="32"/>
      <c r="M974" s="32"/>
      <c r="N974" s="35"/>
      <c r="O974" s="4"/>
      <c r="P974" s="32"/>
    </row>
    <row r="975" spans="9:16" customFormat="1">
      <c r="I975" s="32"/>
      <c r="J975" s="32"/>
      <c r="K975" s="36"/>
      <c r="L975" s="32"/>
      <c r="M975" s="32"/>
      <c r="N975" s="35"/>
      <c r="O975" s="4"/>
      <c r="P975" s="32"/>
    </row>
    <row r="976" spans="9:16" customFormat="1">
      <c r="I976" s="32"/>
      <c r="J976" s="32"/>
      <c r="K976" s="36"/>
      <c r="L976" s="32"/>
      <c r="M976" s="32"/>
      <c r="N976" s="35"/>
      <c r="O976" s="4"/>
      <c r="P976" s="32"/>
    </row>
    <row r="977" spans="9:16" customFormat="1">
      <c r="I977" s="32"/>
      <c r="J977" s="32"/>
      <c r="K977" s="36"/>
      <c r="L977" s="32"/>
      <c r="M977" s="32"/>
      <c r="N977" s="35"/>
      <c r="O977" s="4"/>
      <c r="P977" s="32"/>
    </row>
    <row r="978" spans="9:16" customFormat="1">
      <c r="I978" s="32"/>
      <c r="J978" s="32"/>
      <c r="K978" s="36"/>
      <c r="L978" s="32"/>
      <c r="M978" s="32"/>
      <c r="N978" s="35"/>
      <c r="O978" s="4"/>
      <c r="P978" s="32"/>
    </row>
    <row r="979" spans="9:16" customFormat="1">
      <c r="I979" s="32"/>
      <c r="J979" s="32"/>
      <c r="K979" s="36"/>
      <c r="L979" s="32"/>
      <c r="M979" s="32"/>
      <c r="N979" s="35"/>
      <c r="O979" s="4"/>
      <c r="P979" s="32"/>
    </row>
    <row r="980" spans="9:16" customFormat="1">
      <c r="I980" s="32"/>
      <c r="J980" s="32"/>
      <c r="K980" s="36"/>
      <c r="L980" s="32"/>
      <c r="M980" s="32"/>
      <c r="N980" s="35"/>
      <c r="O980" s="4"/>
      <c r="P980" s="32"/>
    </row>
    <row r="981" spans="9:16" customFormat="1">
      <c r="I981" s="32"/>
      <c r="J981" s="32"/>
      <c r="K981" s="36"/>
      <c r="L981" s="32"/>
      <c r="M981" s="32"/>
      <c r="N981" s="35"/>
      <c r="O981" s="4"/>
      <c r="P981" s="32"/>
    </row>
    <row r="982" spans="9:16" customFormat="1">
      <c r="I982" s="32"/>
      <c r="J982" s="32"/>
      <c r="K982" s="36"/>
      <c r="L982" s="32"/>
      <c r="M982" s="32"/>
      <c r="N982" s="35"/>
      <c r="O982" s="4"/>
      <c r="P982" s="32"/>
    </row>
    <row r="983" spans="9:16" customFormat="1">
      <c r="I983" s="32"/>
      <c r="J983" s="32"/>
      <c r="K983" s="36"/>
      <c r="L983" s="32"/>
      <c r="M983" s="32"/>
      <c r="N983" s="35"/>
      <c r="O983" s="4"/>
      <c r="P983" s="32"/>
    </row>
    <row r="984" spans="9:16" customFormat="1">
      <c r="I984" s="32"/>
      <c r="J984" s="32"/>
      <c r="K984" s="36"/>
      <c r="L984" s="32"/>
      <c r="M984" s="32"/>
      <c r="N984" s="35"/>
      <c r="O984" s="4"/>
      <c r="P984" s="32"/>
    </row>
    <row r="985" spans="9:16" customFormat="1">
      <c r="I985" s="32"/>
      <c r="J985" s="32"/>
      <c r="K985" s="36"/>
      <c r="L985" s="32"/>
      <c r="M985" s="32"/>
      <c r="N985" s="35"/>
      <c r="O985" s="4"/>
      <c r="P985" s="32"/>
    </row>
    <row r="986" spans="9:16" customFormat="1">
      <c r="I986" s="32"/>
      <c r="J986" s="32"/>
      <c r="K986" s="36"/>
      <c r="L986" s="32"/>
      <c r="M986" s="32"/>
      <c r="N986" s="35"/>
      <c r="O986" s="4"/>
      <c r="P986" s="32"/>
    </row>
    <row r="987" spans="9:16" customFormat="1">
      <c r="I987" s="32"/>
      <c r="J987" s="32"/>
      <c r="K987" s="36"/>
      <c r="L987" s="32"/>
      <c r="M987" s="32"/>
      <c r="N987" s="35"/>
      <c r="O987" s="4"/>
      <c r="P987" s="32"/>
    </row>
    <row r="988" spans="9:16" customFormat="1">
      <c r="I988" s="32"/>
      <c r="J988" s="32"/>
      <c r="K988" s="36"/>
      <c r="L988" s="32"/>
      <c r="M988" s="32"/>
      <c r="N988" s="35"/>
      <c r="O988" s="4"/>
      <c r="P988" s="32"/>
    </row>
    <row r="989" spans="9:16" customFormat="1">
      <c r="I989" s="32"/>
      <c r="J989" s="32"/>
      <c r="K989" s="36"/>
      <c r="L989" s="32"/>
      <c r="M989" s="32"/>
      <c r="N989" s="35"/>
      <c r="O989" s="4"/>
      <c r="P989" s="32"/>
    </row>
    <row r="990" spans="9:16" customFormat="1">
      <c r="I990" s="32"/>
      <c r="J990" s="32"/>
      <c r="K990" s="36"/>
      <c r="L990" s="32"/>
      <c r="M990" s="32"/>
      <c r="N990" s="35"/>
      <c r="O990" s="4"/>
      <c r="P990" s="32"/>
    </row>
    <row r="991" spans="9:16" customFormat="1">
      <c r="I991" s="32"/>
      <c r="J991" s="32"/>
      <c r="K991" s="36"/>
      <c r="L991" s="32"/>
      <c r="M991" s="32"/>
      <c r="N991" s="35"/>
      <c r="O991" s="4"/>
      <c r="P991" s="32"/>
    </row>
    <row r="992" spans="9:16" customFormat="1">
      <c r="I992" s="32"/>
      <c r="J992" s="32"/>
      <c r="K992" s="36"/>
      <c r="L992" s="32"/>
      <c r="M992" s="32"/>
      <c r="N992" s="35"/>
      <c r="O992" s="4"/>
      <c r="P992" s="32"/>
    </row>
    <row r="993" spans="9:16" customFormat="1">
      <c r="I993" s="32"/>
      <c r="J993" s="32"/>
      <c r="K993" s="36"/>
      <c r="L993" s="32"/>
      <c r="M993" s="32"/>
      <c r="N993" s="35"/>
      <c r="O993" s="4"/>
      <c r="P993" s="32"/>
    </row>
    <row r="994" spans="9:16" customFormat="1">
      <c r="I994" s="32"/>
      <c r="J994" s="32"/>
      <c r="K994" s="36"/>
      <c r="L994" s="32"/>
      <c r="M994" s="32"/>
      <c r="N994" s="35"/>
      <c r="O994" s="4"/>
      <c r="P994" s="32"/>
    </row>
    <row r="995" spans="9:16" customFormat="1">
      <c r="I995" s="32"/>
      <c r="J995" s="32"/>
      <c r="K995" s="36"/>
      <c r="L995" s="32"/>
      <c r="M995" s="32"/>
      <c r="N995" s="35"/>
      <c r="O995" s="4"/>
      <c r="P995" s="32"/>
    </row>
    <row r="996" spans="9:16" customFormat="1">
      <c r="I996" s="32"/>
      <c r="J996" s="32"/>
      <c r="K996" s="36"/>
      <c r="L996" s="32"/>
      <c r="M996" s="32"/>
      <c r="N996" s="35"/>
      <c r="O996" s="4"/>
      <c r="P996" s="32"/>
    </row>
    <row r="997" spans="9:16" customFormat="1">
      <c r="I997" s="32"/>
      <c r="J997" s="32"/>
      <c r="K997" s="36"/>
      <c r="L997" s="32"/>
      <c r="M997" s="32"/>
      <c r="N997" s="35"/>
      <c r="O997" s="4"/>
      <c r="P997" s="32"/>
    </row>
    <row r="998" spans="9:16" customFormat="1">
      <c r="I998" s="32"/>
      <c r="J998" s="32"/>
      <c r="K998" s="36"/>
      <c r="L998" s="32"/>
      <c r="M998" s="32"/>
      <c r="N998" s="35"/>
      <c r="O998" s="4"/>
      <c r="P998" s="32"/>
    </row>
    <row r="999" spans="9:16" customFormat="1">
      <c r="I999" s="32"/>
      <c r="J999" s="32"/>
      <c r="K999" s="36"/>
      <c r="L999" s="32"/>
      <c r="M999" s="32"/>
      <c r="N999" s="35"/>
      <c r="O999" s="4"/>
      <c r="P999" s="32"/>
    </row>
    <row r="1000" spans="9:16" customFormat="1">
      <c r="I1000" s="32"/>
      <c r="J1000" s="32"/>
      <c r="K1000" s="36"/>
      <c r="L1000" s="32"/>
      <c r="M1000" s="32"/>
      <c r="N1000" s="35"/>
      <c r="O1000" s="4"/>
      <c r="P1000" s="32"/>
    </row>
    <row r="1001" spans="9:16" customFormat="1">
      <c r="I1001" s="32"/>
      <c r="J1001" s="32"/>
      <c r="K1001" s="36"/>
      <c r="L1001" s="32"/>
      <c r="M1001" s="32"/>
      <c r="N1001" s="35"/>
      <c r="O1001" s="4"/>
      <c r="P1001" s="32"/>
    </row>
    <row r="1002" spans="9:16" customFormat="1">
      <c r="I1002" s="32"/>
      <c r="J1002" s="32"/>
      <c r="K1002" s="36"/>
      <c r="L1002" s="32"/>
      <c r="M1002" s="32"/>
      <c r="N1002" s="35"/>
      <c r="O1002" s="4"/>
      <c r="P1002" s="32"/>
    </row>
    <row r="1003" spans="9:16" customFormat="1">
      <c r="I1003" s="32"/>
      <c r="J1003" s="32"/>
      <c r="K1003" s="36"/>
      <c r="L1003" s="32"/>
      <c r="M1003" s="32"/>
      <c r="N1003" s="35"/>
      <c r="O1003" s="4"/>
      <c r="P1003" s="32"/>
    </row>
    <row r="1004" spans="9:16" customFormat="1">
      <c r="I1004" s="32"/>
      <c r="J1004" s="32"/>
      <c r="K1004" s="36"/>
      <c r="L1004" s="32"/>
      <c r="M1004" s="32"/>
      <c r="N1004" s="35"/>
      <c r="O1004" s="4"/>
      <c r="P1004" s="32"/>
    </row>
    <row r="1005" spans="9:16" customFormat="1">
      <c r="I1005" s="32"/>
      <c r="J1005" s="32"/>
      <c r="K1005" s="36"/>
      <c r="L1005" s="32"/>
      <c r="M1005" s="32"/>
      <c r="N1005" s="35"/>
      <c r="O1005" s="4"/>
      <c r="P1005" s="32"/>
    </row>
    <row r="1006" spans="9:16" customFormat="1">
      <c r="I1006" s="32"/>
      <c r="J1006" s="32"/>
      <c r="K1006" s="36"/>
      <c r="L1006" s="32"/>
      <c r="M1006" s="32"/>
      <c r="N1006" s="35"/>
      <c r="O1006" s="4"/>
      <c r="P1006" s="32"/>
    </row>
    <row r="1007" spans="9:16" customFormat="1">
      <c r="I1007" s="32"/>
      <c r="J1007" s="32"/>
      <c r="K1007" s="36"/>
      <c r="L1007" s="32"/>
      <c r="M1007" s="32"/>
      <c r="N1007" s="35"/>
      <c r="O1007" s="4"/>
      <c r="P1007" s="32"/>
    </row>
    <row r="1008" spans="9:16" customFormat="1">
      <c r="I1008" s="32"/>
      <c r="J1008" s="32"/>
      <c r="K1008" s="36"/>
      <c r="L1008" s="32"/>
      <c r="M1008" s="32"/>
      <c r="N1008" s="35"/>
      <c r="O1008" s="4"/>
      <c r="P1008" s="32"/>
    </row>
    <row r="1009" spans="9:16" customFormat="1">
      <c r="I1009" s="32"/>
      <c r="J1009" s="32"/>
      <c r="K1009" s="36"/>
      <c r="L1009" s="32"/>
      <c r="M1009" s="32"/>
      <c r="N1009" s="35"/>
      <c r="O1009" s="4"/>
      <c r="P1009" s="32"/>
    </row>
    <row r="1010" spans="9:16" customFormat="1">
      <c r="I1010" s="32"/>
      <c r="J1010" s="32"/>
      <c r="K1010" s="36"/>
      <c r="L1010" s="32"/>
      <c r="M1010" s="32"/>
      <c r="N1010" s="35"/>
      <c r="O1010" s="4"/>
      <c r="P1010" s="32"/>
    </row>
    <row r="1011" spans="9:16" customFormat="1">
      <c r="I1011" s="32"/>
      <c r="J1011" s="32"/>
      <c r="K1011" s="36"/>
      <c r="L1011" s="32"/>
      <c r="M1011" s="32"/>
      <c r="N1011" s="35"/>
      <c r="O1011" s="4"/>
      <c r="P1011" s="32"/>
    </row>
    <row r="1012" spans="9:16" customFormat="1">
      <c r="I1012" s="32"/>
      <c r="J1012" s="32"/>
      <c r="K1012" s="36"/>
      <c r="L1012" s="32"/>
      <c r="M1012" s="32"/>
      <c r="N1012" s="35"/>
      <c r="O1012" s="4"/>
      <c r="P1012" s="32"/>
    </row>
    <row r="1013" spans="9:16" customFormat="1">
      <c r="I1013" s="32"/>
      <c r="J1013" s="32"/>
      <c r="K1013" s="36"/>
      <c r="L1013" s="32"/>
      <c r="M1013" s="32"/>
      <c r="N1013" s="35"/>
      <c r="O1013" s="4"/>
      <c r="P1013" s="32"/>
    </row>
    <row r="1014" spans="9:16" customFormat="1">
      <c r="I1014" s="32"/>
      <c r="J1014" s="32"/>
      <c r="K1014" s="36"/>
      <c r="L1014" s="32"/>
      <c r="M1014" s="32"/>
      <c r="N1014" s="35"/>
      <c r="O1014" s="4"/>
      <c r="P1014" s="32"/>
    </row>
    <row r="1015" spans="9:16" customFormat="1">
      <c r="I1015" s="32"/>
      <c r="J1015" s="32"/>
      <c r="K1015" s="36"/>
      <c r="L1015" s="32"/>
      <c r="M1015" s="32"/>
      <c r="N1015" s="35"/>
      <c r="O1015" s="4"/>
      <c r="P1015" s="32"/>
    </row>
    <row r="1016" spans="9:16" customFormat="1">
      <c r="I1016" s="32"/>
      <c r="J1016" s="32"/>
      <c r="K1016" s="36"/>
      <c r="L1016" s="32"/>
      <c r="M1016" s="32"/>
      <c r="N1016" s="35"/>
      <c r="O1016" s="4"/>
      <c r="P1016" s="32"/>
    </row>
    <row r="1017" spans="9:16" customFormat="1">
      <c r="I1017" s="32"/>
      <c r="J1017" s="32"/>
      <c r="K1017" s="36"/>
      <c r="L1017" s="32"/>
      <c r="M1017" s="32"/>
      <c r="N1017" s="35"/>
      <c r="O1017" s="4"/>
      <c r="P1017" s="32"/>
    </row>
    <row r="1018" spans="9:16" customFormat="1">
      <c r="I1018" s="32"/>
      <c r="J1018" s="32"/>
      <c r="K1018" s="36"/>
      <c r="L1018" s="32"/>
      <c r="M1018" s="32"/>
      <c r="N1018" s="35"/>
      <c r="O1018" s="4"/>
      <c r="P1018" s="32"/>
    </row>
    <row r="1019" spans="9:16" customFormat="1">
      <c r="I1019" s="32"/>
      <c r="J1019" s="32"/>
      <c r="K1019" s="36"/>
      <c r="L1019" s="32"/>
      <c r="M1019" s="32"/>
      <c r="N1019" s="35"/>
      <c r="O1019" s="4"/>
      <c r="P1019" s="32"/>
    </row>
    <row r="1020" spans="9:16" customFormat="1">
      <c r="I1020" s="32"/>
      <c r="J1020" s="32"/>
      <c r="K1020" s="36"/>
      <c r="L1020" s="32"/>
      <c r="M1020" s="32"/>
      <c r="N1020" s="35"/>
      <c r="O1020" s="4"/>
      <c r="P1020" s="32"/>
    </row>
    <row r="1021" spans="9:16" customFormat="1">
      <c r="I1021" s="32"/>
      <c r="J1021" s="32"/>
      <c r="K1021" s="36"/>
      <c r="L1021" s="32"/>
      <c r="M1021" s="32"/>
      <c r="N1021" s="35"/>
      <c r="O1021" s="4"/>
      <c r="P1021" s="32"/>
    </row>
    <row r="1022" spans="9:16" customFormat="1">
      <c r="I1022" s="32"/>
      <c r="J1022" s="32"/>
      <c r="K1022" s="36"/>
      <c r="L1022" s="32"/>
      <c r="M1022" s="32"/>
      <c r="N1022" s="35"/>
      <c r="O1022" s="4"/>
      <c r="P1022" s="32"/>
    </row>
    <row r="1023" spans="9:16" customFormat="1">
      <c r="I1023" s="32"/>
      <c r="J1023" s="32"/>
      <c r="K1023" s="36"/>
      <c r="L1023" s="32"/>
      <c r="M1023" s="32"/>
      <c r="N1023" s="35"/>
      <c r="O1023" s="4"/>
      <c r="P1023" s="32"/>
    </row>
    <row r="1024" spans="9:16" customFormat="1">
      <c r="I1024" s="32"/>
      <c r="J1024" s="32"/>
      <c r="K1024" s="36"/>
      <c r="L1024" s="32"/>
      <c r="M1024" s="32"/>
      <c r="N1024" s="35"/>
      <c r="O1024" s="4"/>
      <c r="P1024" s="32"/>
    </row>
    <row r="1025" spans="9:16" customFormat="1">
      <c r="I1025" s="32"/>
      <c r="J1025" s="32"/>
      <c r="K1025" s="36"/>
      <c r="L1025" s="32"/>
      <c r="M1025" s="32"/>
      <c r="N1025" s="35"/>
      <c r="O1025" s="4"/>
      <c r="P1025" s="32"/>
    </row>
    <row r="1026" spans="9:16" customFormat="1">
      <c r="I1026" s="32"/>
      <c r="J1026" s="32"/>
      <c r="K1026" s="36"/>
      <c r="L1026" s="32"/>
      <c r="M1026" s="32"/>
      <c r="N1026" s="35"/>
      <c r="O1026" s="4"/>
      <c r="P1026" s="32"/>
    </row>
    <row r="1027" spans="9:16" customFormat="1">
      <c r="I1027" s="32"/>
      <c r="J1027" s="32"/>
      <c r="K1027" s="36"/>
      <c r="L1027" s="32"/>
      <c r="M1027" s="32"/>
      <c r="N1027" s="35"/>
      <c r="O1027" s="4"/>
      <c r="P1027" s="32"/>
    </row>
    <row r="1028" spans="9:16" customFormat="1">
      <c r="I1028" s="32"/>
      <c r="J1028" s="32"/>
      <c r="K1028" s="36"/>
      <c r="L1028" s="32"/>
      <c r="M1028" s="32"/>
      <c r="N1028" s="35"/>
      <c r="O1028" s="4"/>
      <c r="P1028" s="32"/>
    </row>
    <row r="1029" spans="9:16" customFormat="1">
      <c r="I1029" s="32"/>
      <c r="J1029" s="32"/>
      <c r="K1029" s="36"/>
      <c r="L1029" s="32"/>
      <c r="M1029" s="32"/>
      <c r="N1029" s="35"/>
      <c r="O1029" s="4"/>
      <c r="P1029" s="32"/>
    </row>
    <row r="1030" spans="9:16" customFormat="1">
      <c r="I1030" s="32"/>
      <c r="J1030" s="32"/>
      <c r="K1030" s="36"/>
      <c r="L1030" s="32"/>
      <c r="M1030" s="32"/>
      <c r="N1030" s="35"/>
      <c r="O1030" s="4"/>
      <c r="P1030" s="32"/>
    </row>
    <row r="1031" spans="9:16" customFormat="1">
      <c r="I1031" s="32"/>
      <c r="J1031" s="32"/>
      <c r="K1031" s="36"/>
      <c r="L1031" s="32"/>
      <c r="M1031" s="32"/>
      <c r="N1031" s="35"/>
      <c r="O1031" s="4"/>
      <c r="P1031" s="32"/>
    </row>
    <row r="1032" spans="9:16" customFormat="1">
      <c r="I1032" s="32"/>
      <c r="J1032" s="32"/>
      <c r="K1032" s="36"/>
      <c r="L1032" s="32"/>
      <c r="M1032" s="32"/>
      <c r="N1032" s="35"/>
      <c r="O1032" s="4"/>
      <c r="P1032" s="32"/>
    </row>
    <row r="1033" spans="9:16" customFormat="1">
      <c r="I1033" s="32"/>
      <c r="J1033" s="32"/>
      <c r="K1033" s="36"/>
      <c r="L1033" s="32"/>
      <c r="M1033" s="32"/>
      <c r="N1033" s="35"/>
      <c r="O1033" s="4"/>
      <c r="P1033" s="32"/>
    </row>
    <row r="1034" spans="9:16" customFormat="1">
      <c r="I1034" s="32"/>
      <c r="J1034" s="32"/>
      <c r="K1034" s="36"/>
      <c r="L1034" s="32"/>
      <c r="M1034" s="32"/>
      <c r="N1034" s="35"/>
      <c r="O1034" s="4"/>
      <c r="P1034" s="32"/>
    </row>
    <row r="1035" spans="9:16" customFormat="1">
      <c r="I1035" s="32"/>
      <c r="J1035" s="32"/>
      <c r="K1035" s="36"/>
      <c r="L1035" s="32"/>
      <c r="M1035" s="32"/>
      <c r="N1035" s="35"/>
      <c r="O1035" s="4"/>
      <c r="P1035" s="32"/>
    </row>
    <row r="1036" spans="9:16" customFormat="1">
      <c r="I1036" s="32"/>
      <c r="J1036" s="32"/>
      <c r="K1036" s="36"/>
      <c r="L1036" s="32"/>
      <c r="M1036" s="32"/>
      <c r="N1036" s="35"/>
      <c r="O1036" s="4"/>
      <c r="P1036" s="32"/>
    </row>
    <row r="1037" spans="9:16" customFormat="1">
      <c r="I1037" s="32"/>
      <c r="J1037" s="32"/>
      <c r="K1037" s="36"/>
      <c r="L1037" s="32"/>
      <c r="M1037" s="32"/>
      <c r="N1037" s="35"/>
      <c r="O1037" s="4"/>
      <c r="P1037" s="32"/>
    </row>
    <row r="1038" spans="9:16" customFormat="1">
      <c r="I1038" s="32"/>
      <c r="J1038" s="32"/>
      <c r="K1038" s="36"/>
      <c r="L1038" s="32"/>
      <c r="M1038" s="32"/>
      <c r="N1038" s="35"/>
      <c r="O1038" s="4"/>
      <c r="P1038" s="32"/>
    </row>
    <row r="1039" spans="9:16" customFormat="1">
      <c r="I1039" s="32"/>
      <c r="J1039" s="32"/>
      <c r="K1039" s="36"/>
      <c r="L1039" s="32"/>
      <c r="M1039" s="32"/>
      <c r="N1039" s="35"/>
      <c r="O1039" s="4"/>
      <c r="P1039" s="32"/>
    </row>
    <row r="1040" spans="9:16" customFormat="1">
      <c r="I1040" s="32"/>
      <c r="J1040" s="32"/>
      <c r="K1040" s="36"/>
      <c r="L1040" s="32"/>
      <c r="M1040" s="32"/>
      <c r="N1040" s="35"/>
      <c r="O1040" s="4"/>
      <c r="P1040" s="32"/>
    </row>
    <row r="1041" spans="9:16" customFormat="1">
      <c r="I1041" s="32"/>
      <c r="J1041" s="32"/>
      <c r="K1041" s="36"/>
      <c r="L1041" s="32"/>
      <c r="M1041" s="32"/>
      <c r="N1041" s="35"/>
      <c r="O1041" s="4"/>
      <c r="P1041" s="32"/>
    </row>
    <row r="1042" spans="9:16" customFormat="1">
      <c r="I1042" s="32"/>
      <c r="J1042" s="32"/>
      <c r="K1042" s="36"/>
      <c r="L1042" s="32"/>
      <c r="M1042" s="32"/>
      <c r="N1042" s="35"/>
      <c r="O1042" s="4"/>
      <c r="P1042" s="32"/>
    </row>
    <row r="1043" spans="9:16" customFormat="1">
      <c r="I1043" s="32"/>
      <c r="J1043" s="32"/>
      <c r="K1043" s="36"/>
      <c r="L1043" s="32"/>
      <c r="M1043" s="32"/>
      <c r="N1043" s="35"/>
      <c r="O1043" s="4"/>
      <c r="P1043" s="32"/>
    </row>
    <row r="1044" spans="9:16" customFormat="1">
      <c r="I1044" s="32"/>
      <c r="J1044" s="32"/>
      <c r="K1044" s="36"/>
      <c r="L1044" s="32"/>
      <c r="M1044" s="32"/>
      <c r="N1044" s="35"/>
      <c r="O1044" s="4"/>
      <c r="P1044" s="32"/>
    </row>
    <row r="1045" spans="9:16" customFormat="1">
      <c r="I1045" s="32"/>
      <c r="J1045" s="32"/>
      <c r="K1045" s="36"/>
      <c r="L1045" s="32"/>
      <c r="M1045" s="32"/>
      <c r="N1045" s="35"/>
      <c r="O1045" s="4"/>
      <c r="P1045" s="32"/>
    </row>
    <row r="1046" spans="9:16" customFormat="1">
      <c r="I1046" s="32"/>
      <c r="J1046" s="32"/>
      <c r="K1046" s="36"/>
      <c r="L1046" s="32"/>
      <c r="M1046" s="32"/>
      <c r="N1046" s="35"/>
      <c r="O1046" s="4"/>
      <c r="P1046" s="32"/>
    </row>
    <row r="1047" spans="9:16" customFormat="1">
      <c r="I1047" s="32"/>
      <c r="J1047" s="32"/>
      <c r="K1047" s="36"/>
      <c r="L1047" s="32"/>
      <c r="M1047" s="32"/>
      <c r="N1047" s="35"/>
      <c r="O1047" s="4"/>
      <c r="P1047" s="32"/>
    </row>
    <row r="1048" spans="9:16" customFormat="1">
      <c r="I1048" s="32"/>
      <c r="J1048" s="32"/>
      <c r="K1048" s="36"/>
      <c r="L1048" s="32"/>
      <c r="M1048" s="32"/>
      <c r="N1048" s="35"/>
      <c r="O1048" s="4"/>
      <c r="P1048" s="32"/>
    </row>
    <row r="1049" spans="9:16" customFormat="1">
      <c r="I1049" s="32"/>
      <c r="J1049" s="32"/>
      <c r="K1049" s="36"/>
      <c r="L1049" s="32"/>
      <c r="M1049" s="32"/>
      <c r="N1049" s="35"/>
      <c r="O1049" s="4"/>
      <c r="P1049" s="32"/>
    </row>
    <row r="1050" spans="9:16" customFormat="1">
      <c r="I1050" s="32"/>
      <c r="J1050" s="32"/>
      <c r="K1050" s="36"/>
      <c r="L1050" s="32"/>
      <c r="M1050" s="32"/>
      <c r="N1050" s="35"/>
      <c r="O1050" s="4"/>
      <c r="P1050" s="32"/>
    </row>
    <row r="1051" spans="9:16" customFormat="1">
      <c r="I1051" s="32"/>
      <c r="J1051" s="32"/>
      <c r="K1051" s="36"/>
      <c r="L1051" s="32"/>
      <c r="M1051" s="32"/>
      <c r="N1051" s="35"/>
      <c r="O1051" s="4"/>
      <c r="P1051" s="32"/>
    </row>
    <row r="1052" spans="9:16" customFormat="1">
      <c r="I1052" s="32"/>
      <c r="J1052" s="32"/>
      <c r="K1052" s="36"/>
      <c r="L1052" s="32"/>
      <c r="M1052" s="32"/>
      <c r="N1052" s="35"/>
      <c r="O1052" s="4"/>
      <c r="P1052" s="32"/>
    </row>
    <row r="1053" spans="9:16" customFormat="1">
      <c r="I1053" s="32"/>
      <c r="J1053" s="32"/>
      <c r="K1053" s="36"/>
      <c r="L1053" s="32"/>
      <c r="M1053" s="32"/>
      <c r="N1053" s="35"/>
      <c r="O1053" s="4"/>
      <c r="P1053" s="32"/>
    </row>
    <row r="1054" spans="9:16" customFormat="1">
      <c r="I1054" s="32"/>
      <c r="J1054" s="32"/>
      <c r="K1054" s="36"/>
      <c r="L1054" s="32"/>
      <c r="M1054" s="32"/>
      <c r="N1054" s="35"/>
      <c r="O1054" s="4"/>
      <c r="P1054" s="32"/>
    </row>
    <row r="1055" spans="9:16" customFormat="1">
      <c r="I1055" s="32"/>
      <c r="J1055" s="32"/>
      <c r="K1055" s="36"/>
      <c r="L1055" s="32"/>
      <c r="M1055" s="32"/>
      <c r="N1055" s="35"/>
      <c r="O1055" s="4"/>
      <c r="P1055" s="32"/>
    </row>
    <row r="1056" spans="9:16" customFormat="1">
      <c r="I1056" s="32"/>
      <c r="J1056" s="32"/>
      <c r="K1056" s="36"/>
      <c r="L1056" s="32"/>
      <c r="M1056" s="32"/>
      <c r="N1056" s="35"/>
      <c r="O1056" s="4"/>
      <c r="P1056" s="32"/>
    </row>
    <row r="1057" spans="9:16" customFormat="1">
      <c r="I1057" s="32"/>
      <c r="J1057" s="32"/>
      <c r="K1057" s="36"/>
      <c r="L1057" s="32"/>
      <c r="M1057" s="32"/>
      <c r="N1057" s="35"/>
      <c r="O1057" s="4"/>
      <c r="P1057" s="32"/>
    </row>
    <row r="1058" spans="9:16" customFormat="1">
      <c r="I1058" s="32"/>
      <c r="J1058" s="32"/>
      <c r="K1058" s="36"/>
      <c r="L1058" s="32"/>
      <c r="M1058" s="32"/>
      <c r="N1058" s="35"/>
      <c r="O1058" s="4"/>
      <c r="P1058" s="32"/>
    </row>
    <row r="1059" spans="9:16" customFormat="1">
      <c r="I1059" s="32"/>
      <c r="J1059" s="32"/>
      <c r="K1059" s="36"/>
      <c r="L1059" s="32"/>
      <c r="M1059" s="32"/>
      <c r="N1059" s="35"/>
      <c r="O1059" s="4"/>
      <c r="P1059" s="32"/>
    </row>
    <row r="1060" spans="9:16" customFormat="1">
      <c r="I1060" s="32"/>
      <c r="J1060" s="32"/>
      <c r="K1060" s="36"/>
      <c r="L1060" s="32"/>
      <c r="M1060" s="32"/>
      <c r="N1060" s="35"/>
      <c r="O1060" s="4"/>
      <c r="P1060" s="32"/>
    </row>
    <row r="1061" spans="9:16" customFormat="1">
      <c r="I1061" s="32"/>
      <c r="J1061" s="32"/>
      <c r="K1061" s="36"/>
      <c r="L1061" s="32"/>
      <c r="M1061" s="32"/>
      <c r="N1061" s="35"/>
      <c r="O1061" s="4"/>
      <c r="P1061" s="32"/>
    </row>
    <row r="1062" spans="9:16" customFormat="1">
      <c r="I1062" s="32"/>
      <c r="J1062" s="32"/>
      <c r="K1062" s="36"/>
      <c r="L1062" s="32"/>
      <c r="M1062" s="32"/>
      <c r="N1062" s="35"/>
      <c r="O1062" s="4"/>
      <c r="P1062" s="32"/>
    </row>
    <row r="1063" spans="9:16" customFormat="1">
      <c r="I1063" s="32"/>
      <c r="J1063" s="32"/>
      <c r="K1063" s="36"/>
      <c r="L1063" s="32"/>
      <c r="M1063" s="32"/>
      <c r="N1063" s="35"/>
      <c r="O1063" s="4"/>
      <c r="P1063" s="32"/>
    </row>
    <row r="1064" spans="9:16" customFormat="1">
      <c r="I1064" s="32"/>
      <c r="J1064" s="32"/>
      <c r="K1064" s="36"/>
      <c r="L1064" s="32"/>
      <c r="M1064" s="32"/>
      <c r="N1064" s="35"/>
      <c r="O1064" s="4"/>
      <c r="P1064" s="32"/>
    </row>
    <row r="1065" spans="9:16" customFormat="1">
      <c r="I1065" s="32"/>
      <c r="J1065" s="32"/>
      <c r="K1065" s="36"/>
      <c r="L1065" s="32"/>
      <c r="M1065" s="32"/>
      <c r="N1065" s="35"/>
      <c r="O1065" s="4"/>
      <c r="P1065" s="32"/>
    </row>
    <row r="1066" spans="9:16" customFormat="1">
      <c r="I1066" s="32"/>
      <c r="J1066" s="32"/>
      <c r="K1066" s="36"/>
      <c r="L1066" s="32"/>
      <c r="M1066" s="32"/>
      <c r="N1066" s="35"/>
      <c r="O1066" s="4"/>
      <c r="P1066" s="32"/>
    </row>
    <row r="1067" spans="9:16" customFormat="1">
      <c r="I1067" s="32"/>
      <c r="J1067" s="32"/>
      <c r="K1067" s="36"/>
      <c r="L1067" s="32"/>
      <c r="M1067" s="32"/>
      <c r="N1067" s="35"/>
      <c r="O1067" s="4"/>
      <c r="P1067" s="32"/>
    </row>
    <row r="1068" spans="9:16" customFormat="1">
      <c r="I1068" s="32"/>
      <c r="J1068" s="32"/>
      <c r="K1068" s="36"/>
      <c r="L1068" s="32"/>
      <c r="M1068" s="32"/>
      <c r="N1068" s="35"/>
      <c r="O1068" s="4"/>
      <c r="P1068" s="32"/>
    </row>
    <row r="1069" spans="9:16" customFormat="1">
      <c r="I1069" s="32"/>
      <c r="J1069" s="32"/>
      <c r="K1069" s="36"/>
      <c r="L1069" s="32"/>
      <c r="M1069" s="32"/>
      <c r="N1069" s="35"/>
      <c r="O1069" s="4"/>
      <c r="P1069" s="32"/>
    </row>
    <row r="1070" spans="9:16" customFormat="1">
      <c r="I1070" s="32"/>
      <c r="J1070" s="32"/>
      <c r="K1070" s="36"/>
      <c r="L1070" s="32"/>
      <c r="M1070" s="32"/>
      <c r="N1070" s="35"/>
      <c r="O1070" s="4"/>
      <c r="P1070" s="32"/>
    </row>
    <row r="1071" spans="9:16" customFormat="1">
      <c r="I1071" s="32"/>
      <c r="J1071" s="32"/>
      <c r="K1071" s="36"/>
      <c r="L1071" s="32"/>
      <c r="M1071" s="32"/>
      <c r="N1071" s="35"/>
      <c r="O1071" s="4"/>
      <c r="P1071" s="32"/>
    </row>
    <row r="1072" spans="9:16" customFormat="1">
      <c r="I1072" s="32"/>
      <c r="J1072" s="32"/>
      <c r="K1072" s="36"/>
      <c r="L1072" s="32"/>
      <c r="M1072" s="32"/>
      <c r="N1072" s="35"/>
      <c r="O1072" s="4"/>
      <c r="P1072" s="32"/>
    </row>
    <row r="1073" spans="9:16" customFormat="1">
      <c r="I1073" s="32"/>
      <c r="J1073" s="32"/>
      <c r="K1073" s="36"/>
      <c r="L1073" s="32"/>
      <c r="M1073" s="32"/>
      <c r="N1073" s="35"/>
      <c r="O1073" s="4"/>
      <c r="P1073" s="32"/>
    </row>
    <row r="1074" spans="9:16" customFormat="1">
      <c r="I1074" s="32"/>
      <c r="J1074" s="32"/>
      <c r="K1074" s="36"/>
      <c r="L1074" s="32"/>
      <c r="M1074" s="32"/>
      <c r="N1074" s="35"/>
      <c r="O1074" s="4"/>
      <c r="P1074" s="32"/>
    </row>
    <row r="1075" spans="9:16" customFormat="1">
      <c r="I1075" s="32"/>
      <c r="J1075" s="32"/>
      <c r="K1075" s="36"/>
      <c r="L1075" s="32"/>
      <c r="M1075" s="32"/>
      <c r="N1075" s="35"/>
      <c r="O1075" s="4"/>
      <c r="P1075" s="32"/>
    </row>
    <row r="1076" spans="9:16" customFormat="1">
      <c r="I1076" s="32"/>
      <c r="J1076" s="32"/>
      <c r="K1076" s="36"/>
      <c r="L1076" s="32"/>
      <c r="M1076" s="32"/>
      <c r="N1076" s="35"/>
      <c r="O1076" s="4"/>
      <c r="P1076" s="32"/>
    </row>
    <row r="1077" spans="9:16" customFormat="1">
      <c r="I1077" s="32"/>
      <c r="J1077" s="32"/>
      <c r="K1077" s="36"/>
      <c r="L1077" s="32"/>
      <c r="M1077" s="32"/>
      <c r="N1077" s="35"/>
      <c r="O1077" s="4"/>
      <c r="P1077" s="32"/>
    </row>
    <row r="1078" spans="9:16" customFormat="1">
      <c r="I1078" s="32"/>
      <c r="J1078" s="32"/>
      <c r="K1078" s="36"/>
      <c r="L1078" s="32"/>
      <c r="M1078" s="32"/>
      <c r="N1078" s="35"/>
      <c r="O1078" s="4"/>
      <c r="P1078" s="32"/>
    </row>
    <row r="1079" spans="9:16" customFormat="1">
      <c r="I1079" s="32"/>
      <c r="J1079" s="32"/>
      <c r="K1079" s="36"/>
      <c r="L1079" s="32"/>
      <c r="M1079" s="32"/>
      <c r="N1079" s="35"/>
      <c r="O1079" s="4"/>
      <c r="P1079" s="32"/>
    </row>
    <row r="1080" spans="9:16" customFormat="1">
      <c r="I1080" s="32"/>
      <c r="J1080" s="32"/>
      <c r="K1080" s="36"/>
      <c r="L1080" s="32"/>
      <c r="M1080" s="32"/>
      <c r="N1080" s="35"/>
      <c r="O1080" s="4"/>
      <c r="P1080" s="32"/>
    </row>
    <row r="1081" spans="9:16" customFormat="1">
      <c r="I1081" s="32"/>
      <c r="J1081" s="32"/>
      <c r="K1081" s="36"/>
      <c r="L1081" s="32"/>
      <c r="M1081" s="32"/>
      <c r="N1081" s="35"/>
      <c r="O1081" s="4"/>
      <c r="P1081" s="32"/>
    </row>
    <row r="1082" spans="9:16" customFormat="1">
      <c r="I1082" s="32"/>
      <c r="J1082" s="32"/>
      <c r="K1082" s="36"/>
      <c r="L1082" s="32"/>
      <c r="M1082" s="32"/>
      <c r="N1082" s="35"/>
      <c r="O1082" s="4"/>
      <c r="P1082" s="32"/>
    </row>
    <row r="1083" spans="9:16" customFormat="1">
      <c r="I1083" s="32"/>
      <c r="J1083" s="32"/>
      <c r="K1083" s="36"/>
      <c r="L1083" s="32"/>
      <c r="M1083" s="32"/>
      <c r="N1083" s="35"/>
      <c r="O1083" s="4"/>
      <c r="P1083" s="32"/>
    </row>
    <row r="1084" spans="9:16" customFormat="1">
      <c r="I1084" s="32"/>
      <c r="J1084" s="32"/>
      <c r="K1084" s="36"/>
      <c r="L1084" s="32"/>
      <c r="M1084" s="32"/>
      <c r="N1084" s="35"/>
      <c r="O1084" s="4"/>
      <c r="P1084" s="32"/>
    </row>
    <row r="1085" spans="9:16" customFormat="1">
      <c r="I1085" s="32"/>
      <c r="J1085" s="32"/>
      <c r="K1085" s="36"/>
      <c r="L1085" s="32"/>
      <c r="M1085" s="32"/>
      <c r="N1085" s="35"/>
      <c r="O1085" s="4"/>
      <c r="P1085" s="32"/>
    </row>
    <row r="1086" spans="9:16" customFormat="1">
      <c r="I1086" s="32"/>
      <c r="J1086" s="32"/>
      <c r="K1086" s="36"/>
      <c r="L1086" s="32"/>
      <c r="M1086" s="32"/>
      <c r="N1086" s="35"/>
      <c r="O1086" s="4"/>
      <c r="P1086" s="32"/>
    </row>
    <row r="1087" spans="9:16" customFormat="1">
      <c r="I1087" s="32"/>
      <c r="J1087" s="32"/>
      <c r="K1087" s="36"/>
      <c r="L1087" s="32"/>
      <c r="M1087" s="32"/>
      <c r="N1087" s="35"/>
      <c r="O1087" s="4"/>
      <c r="P1087" s="32"/>
    </row>
    <row r="1088" spans="9:16" customFormat="1">
      <c r="I1088" s="32"/>
      <c r="J1088" s="32"/>
      <c r="K1088" s="36"/>
      <c r="L1088" s="32"/>
      <c r="M1088" s="32"/>
      <c r="N1088" s="35"/>
      <c r="O1088" s="4"/>
      <c r="P1088" s="32"/>
    </row>
    <row r="1089" spans="9:16" customFormat="1">
      <c r="I1089" s="32"/>
      <c r="J1089" s="32"/>
      <c r="K1089" s="36"/>
      <c r="L1089" s="32"/>
      <c r="M1089" s="32"/>
      <c r="N1089" s="35"/>
      <c r="O1089" s="4"/>
      <c r="P1089" s="32"/>
    </row>
    <row r="1090" spans="9:16" customFormat="1">
      <c r="I1090" s="32"/>
      <c r="J1090" s="32"/>
      <c r="K1090" s="36"/>
      <c r="L1090" s="32"/>
      <c r="M1090" s="32"/>
      <c r="N1090" s="35"/>
      <c r="O1090" s="4"/>
      <c r="P1090" s="32"/>
    </row>
    <row r="1091" spans="9:16" customFormat="1">
      <c r="I1091" s="32"/>
      <c r="J1091" s="32"/>
      <c r="K1091" s="36"/>
      <c r="L1091" s="32"/>
      <c r="M1091" s="32"/>
      <c r="N1091" s="35"/>
      <c r="O1091" s="4"/>
      <c r="P1091" s="32"/>
    </row>
    <row r="1092" spans="9:16" customFormat="1">
      <c r="I1092" s="32"/>
      <c r="J1092" s="32"/>
      <c r="K1092" s="36"/>
      <c r="L1092" s="32"/>
      <c r="M1092" s="32"/>
      <c r="N1092" s="35"/>
      <c r="O1092" s="4"/>
      <c r="P1092" s="32"/>
    </row>
    <row r="1093" spans="9:16" customFormat="1">
      <c r="I1093" s="32"/>
      <c r="J1093" s="32"/>
      <c r="K1093" s="36"/>
      <c r="L1093" s="32"/>
      <c r="M1093" s="32"/>
      <c r="N1093" s="35"/>
      <c r="O1093" s="4"/>
      <c r="P1093" s="32"/>
    </row>
    <row r="1094" spans="9:16" customFormat="1">
      <c r="I1094" s="32"/>
      <c r="J1094" s="32"/>
      <c r="K1094" s="36"/>
      <c r="L1094" s="32"/>
      <c r="M1094" s="32"/>
      <c r="N1094" s="35"/>
      <c r="O1094" s="4"/>
      <c r="P1094" s="32"/>
    </row>
    <row r="1095" spans="9:16" customFormat="1">
      <c r="I1095" s="32"/>
      <c r="J1095" s="32"/>
      <c r="K1095" s="36"/>
      <c r="L1095" s="32"/>
      <c r="M1095" s="32"/>
      <c r="N1095" s="35"/>
      <c r="O1095" s="4"/>
      <c r="P1095" s="32"/>
    </row>
    <row r="1096" spans="9:16" customFormat="1">
      <c r="I1096" s="32"/>
      <c r="J1096" s="32"/>
      <c r="K1096" s="36"/>
      <c r="L1096" s="32"/>
      <c r="M1096" s="32"/>
      <c r="N1096" s="35"/>
      <c r="O1096" s="4"/>
      <c r="P1096" s="32"/>
    </row>
    <row r="1097" spans="9:16" customFormat="1">
      <c r="I1097" s="32"/>
      <c r="J1097" s="32"/>
      <c r="K1097" s="36"/>
      <c r="L1097" s="32"/>
      <c r="M1097" s="32"/>
      <c r="N1097" s="35"/>
      <c r="O1097" s="4"/>
      <c r="P1097" s="32"/>
    </row>
    <row r="1098" spans="9:16" customFormat="1">
      <c r="I1098" s="32"/>
      <c r="J1098" s="32"/>
      <c r="K1098" s="36"/>
      <c r="L1098" s="32"/>
      <c r="M1098" s="32"/>
      <c r="N1098" s="35"/>
      <c r="O1098" s="4"/>
      <c r="P1098" s="32"/>
    </row>
    <row r="1099" spans="9:16" customFormat="1">
      <c r="I1099" s="32"/>
      <c r="J1099" s="32"/>
      <c r="K1099" s="36"/>
      <c r="L1099" s="32"/>
      <c r="M1099" s="32"/>
      <c r="N1099" s="35"/>
      <c r="O1099" s="4"/>
      <c r="P1099" s="32"/>
    </row>
    <row r="1100" spans="9:16" customFormat="1">
      <c r="I1100" s="32"/>
      <c r="J1100" s="32"/>
      <c r="K1100" s="36"/>
      <c r="L1100" s="32"/>
      <c r="M1100" s="32"/>
      <c r="N1100" s="35"/>
      <c r="O1100" s="4"/>
      <c r="P1100" s="32"/>
    </row>
    <row r="1101" spans="9:16" customFormat="1">
      <c r="I1101" s="32"/>
      <c r="J1101" s="32"/>
      <c r="K1101" s="36"/>
      <c r="L1101" s="32"/>
      <c r="M1101" s="32"/>
      <c r="N1101" s="35"/>
      <c r="O1101" s="4"/>
      <c r="P1101" s="32"/>
    </row>
    <row r="1102" spans="9:16" customFormat="1">
      <c r="I1102" s="32"/>
      <c r="J1102" s="32"/>
      <c r="K1102" s="36"/>
      <c r="L1102" s="32"/>
      <c r="M1102" s="32"/>
      <c r="N1102" s="35"/>
      <c r="O1102" s="4"/>
      <c r="P1102" s="32"/>
    </row>
    <row r="1103" spans="9:16" customFormat="1">
      <c r="I1103" s="32"/>
      <c r="J1103" s="32"/>
      <c r="K1103" s="36"/>
      <c r="L1103" s="32"/>
      <c r="M1103" s="32"/>
      <c r="N1103" s="35"/>
      <c r="O1103" s="4"/>
      <c r="P1103" s="32"/>
    </row>
    <row r="1104" spans="9:16" customFormat="1">
      <c r="I1104" s="32"/>
      <c r="J1104" s="32"/>
      <c r="K1104" s="36"/>
      <c r="L1104" s="32"/>
      <c r="M1104" s="32"/>
      <c r="N1104" s="35"/>
      <c r="O1104" s="4"/>
      <c r="P1104" s="32"/>
    </row>
    <row r="1105" spans="9:16" customFormat="1">
      <c r="I1105" s="32"/>
      <c r="J1105" s="32"/>
      <c r="K1105" s="36"/>
      <c r="L1105" s="32"/>
      <c r="M1105" s="32"/>
      <c r="N1105" s="35"/>
      <c r="O1105" s="4"/>
      <c r="P1105" s="32"/>
    </row>
    <row r="1106" spans="9:16" customFormat="1">
      <c r="I1106" s="32"/>
      <c r="J1106" s="32"/>
      <c r="K1106" s="36"/>
      <c r="L1106" s="32"/>
      <c r="M1106" s="32"/>
      <c r="N1106" s="35"/>
      <c r="O1106" s="4"/>
      <c r="P1106" s="32"/>
    </row>
    <row r="1107" spans="9:16" customFormat="1">
      <c r="I1107" s="32"/>
      <c r="J1107" s="32"/>
      <c r="K1107" s="36"/>
      <c r="L1107" s="32"/>
      <c r="M1107" s="32"/>
      <c r="N1107" s="35"/>
      <c r="O1107" s="4"/>
      <c r="P1107" s="32"/>
    </row>
    <row r="1108" spans="9:16" customFormat="1">
      <c r="I1108" s="32"/>
      <c r="J1108" s="32"/>
      <c r="K1108" s="36"/>
      <c r="L1108" s="32"/>
      <c r="M1108" s="32"/>
      <c r="N1108" s="35"/>
      <c r="O1108" s="4"/>
      <c r="P1108" s="32"/>
    </row>
    <row r="1109" spans="9:16" customFormat="1">
      <c r="I1109" s="32"/>
      <c r="J1109" s="32"/>
      <c r="K1109" s="36"/>
      <c r="L1109" s="32"/>
      <c r="M1109" s="32"/>
      <c r="N1109" s="35"/>
      <c r="O1109" s="4"/>
      <c r="P1109" s="32"/>
    </row>
    <row r="1110" spans="9:16" customFormat="1">
      <c r="I1110" s="32"/>
      <c r="J1110" s="32"/>
      <c r="K1110" s="36"/>
      <c r="L1110" s="32"/>
      <c r="M1110" s="32"/>
      <c r="N1110" s="35"/>
      <c r="O1110" s="4"/>
      <c r="P1110" s="32"/>
    </row>
    <row r="1111" spans="9:16" customFormat="1">
      <c r="I1111" s="32"/>
      <c r="J1111" s="32"/>
      <c r="K1111" s="36"/>
      <c r="L1111" s="32"/>
      <c r="M1111" s="32"/>
      <c r="N1111" s="35"/>
      <c r="O1111" s="4"/>
      <c r="P1111" s="32"/>
    </row>
    <row r="1112" spans="9:16" customFormat="1">
      <c r="I1112" s="32"/>
      <c r="J1112" s="32"/>
      <c r="K1112" s="36"/>
      <c r="L1112" s="32"/>
      <c r="M1112" s="32"/>
      <c r="N1112" s="35"/>
      <c r="O1112" s="4"/>
      <c r="P1112" s="32"/>
    </row>
    <row r="1113" spans="9:16" customFormat="1">
      <c r="I1113" s="32"/>
      <c r="J1113" s="32"/>
      <c r="K1113" s="36"/>
      <c r="L1113" s="32"/>
      <c r="M1113" s="32"/>
      <c r="N1113" s="35"/>
      <c r="O1113" s="4"/>
      <c r="P1113" s="32"/>
    </row>
    <row r="1114" spans="9:16" customFormat="1">
      <c r="I1114" s="32"/>
      <c r="J1114" s="32"/>
      <c r="K1114" s="36"/>
      <c r="L1114" s="32"/>
      <c r="M1114" s="32"/>
      <c r="N1114" s="35"/>
      <c r="O1114" s="4"/>
      <c r="P1114" s="32"/>
    </row>
    <row r="1115" spans="9:16" customFormat="1">
      <c r="I1115" s="32"/>
      <c r="J1115" s="32"/>
      <c r="K1115" s="36"/>
      <c r="L1115" s="32"/>
      <c r="M1115" s="32"/>
      <c r="N1115" s="35"/>
      <c r="O1115" s="4"/>
      <c r="P1115" s="32"/>
    </row>
    <row r="1116" spans="9:16" customFormat="1">
      <c r="I1116" s="32"/>
      <c r="J1116" s="32"/>
      <c r="K1116" s="36"/>
      <c r="L1116" s="32"/>
      <c r="M1116" s="32"/>
      <c r="N1116" s="35"/>
      <c r="O1116" s="4"/>
      <c r="P1116" s="32"/>
    </row>
    <row r="1117" spans="9:16" customFormat="1">
      <c r="I1117" s="32"/>
      <c r="J1117" s="32"/>
      <c r="K1117" s="36"/>
      <c r="L1117" s="32"/>
      <c r="M1117" s="32"/>
      <c r="N1117" s="35"/>
      <c r="O1117" s="4"/>
      <c r="P1117" s="32"/>
    </row>
    <row r="1118" spans="9:16" customFormat="1">
      <c r="I1118" s="32"/>
      <c r="J1118" s="32"/>
      <c r="K1118" s="36"/>
      <c r="L1118" s="32"/>
      <c r="M1118" s="32"/>
      <c r="N1118" s="35"/>
      <c r="O1118" s="4"/>
      <c r="P1118" s="32"/>
    </row>
    <row r="1119" spans="9:16" customFormat="1">
      <c r="I1119" s="32"/>
      <c r="J1119" s="32"/>
      <c r="K1119" s="36"/>
      <c r="L1119" s="32"/>
      <c r="M1119" s="32"/>
      <c r="N1119" s="35"/>
      <c r="O1119" s="4"/>
      <c r="P1119" s="32"/>
    </row>
    <row r="1120" spans="9:16" customFormat="1">
      <c r="I1120" s="32"/>
      <c r="J1120" s="32"/>
      <c r="K1120" s="36"/>
      <c r="L1120" s="32"/>
      <c r="M1120" s="32"/>
      <c r="N1120" s="35"/>
      <c r="O1120" s="4"/>
      <c r="P1120" s="32"/>
    </row>
    <row r="1121" spans="9:16" customFormat="1">
      <c r="I1121" s="32"/>
      <c r="J1121" s="32"/>
      <c r="K1121" s="36"/>
      <c r="L1121" s="32"/>
      <c r="M1121" s="32"/>
      <c r="N1121" s="35"/>
      <c r="O1121" s="4"/>
      <c r="P1121" s="32"/>
    </row>
    <row r="1122" spans="9:16" customFormat="1">
      <c r="I1122" s="32"/>
      <c r="J1122" s="32"/>
      <c r="K1122" s="36"/>
      <c r="L1122" s="32"/>
      <c r="M1122" s="32"/>
      <c r="N1122" s="35"/>
      <c r="O1122" s="4"/>
      <c r="P1122" s="32"/>
    </row>
    <row r="1123" spans="9:16" customFormat="1">
      <c r="I1123" s="32"/>
      <c r="J1123" s="32"/>
      <c r="K1123" s="36"/>
      <c r="L1123" s="32"/>
      <c r="M1123" s="32"/>
      <c r="N1123" s="35"/>
      <c r="O1123" s="4"/>
      <c r="P1123" s="32"/>
    </row>
    <row r="1124" spans="9:16" customFormat="1">
      <c r="I1124" s="32"/>
      <c r="J1124" s="32"/>
      <c r="K1124" s="36"/>
      <c r="L1124" s="32"/>
      <c r="M1124" s="32"/>
      <c r="N1124" s="35"/>
      <c r="O1124" s="4"/>
      <c r="P1124" s="32"/>
    </row>
    <row r="1125" spans="9:16" customFormat="1">
      <c r="I1125" s="32"/>
      <c r="J1125" s="32"/>
      <c r="K1125" s="36"/>
      <c r="L1125" s="32"/>
      <c r="M1125" s="32"/>
      <c r="N1125" s="35"/>
      <c r="O1125" s="4"/>
      <c r="P1125" s="32"/>
    </row>
    <row r="1126" spans="9:16" customFormat="1">
      <c r="I1126" s="32"/>
      <c r="J1126" s="32"/>
      <c r="K1126" s="36"/>
      <c r="L1126" s="32"/>
      <c r="M1126" s="32"/>
      <c r="N1126" s="35"/>
      <c r="O1126" s="4"/>
      <c r="P1126" s="32"/>
    </row>
    <row r="1127" spans="9:16" customFormat="1">
      <c r="I1127" s="32"/>
      <c r="J1127" s="32"/>
      <c r="K1127" s="36"/>
      <c r="L1127" s="32"/>
      <c r="M1127" s="32"/>
      <c r="N1127" s="35"/>
      <c r="O1127" s="4"/>
      <c r="P1127" s="32"/>
    </row>
    <row r="1128" spans="9:16" customFormat="1">
      <c r="I1128" s="32"/>
      <c r="J1128" s="32"/>
      <c r="K1128" s="36"/>
      <c r="L1128" s="32"/>
      <c r="M1128" s="32"/>
      <c r="N1128" s="35"/>
      <c r="O1128" s="4"/>
      <c r="P1128" s="32"/>
    </row>
    <row r="1129" spans="9:16" customFormat="1">
      <c r="I1129" s="32"/>
      <c r="J1129" s="32"/>
      <c r="K1129" s="36"/>
      <c r="L1129" s="32"/>
      <c r="M1129" s="32"/>
      <c r="N1129" s="35"/>
      <c r="O1129" s="4"/>
      <c r="P1129" s="32"/>
    </row>
    <row r="1130" spans="9:16" customFormat="1">
      <c r="I1130" s="32"/>
      <c r="J1130" s="32"/>
      <c r="K1130" s="36"/>
      <c r="L1130" s="32"/>
      <c r="M1130" s="32"/>
      <c r="N1130" s="35"/>
      <c r="O1130" s="4"/>
      <c r="P1130" s="32"/>
    </row>
    <row r="1131" spans="9:16" customFormat="1">
      <c r="I1131" s="32"/>
      <c r="J1131" s="32"/>
      <c r="K1131" s="36"/>
      <c r="L1131" s="32"/>
      <c r="M1131" s="32"/>
      <c r="N1131" s="35"/>
      <c r="O1131" s="4"/>
      <c r="P1131" s="32"/>
    </row>
    <row r="1132" spans="9:16" customFormat="1">
      <c r="I1132" s="32"/>
      <c r="J1132" s="32"/>
      <c r="K1132" s="36"/>
      <c r="L1132" s="32"/>
      <c r="M1132" s="32"/>
      <c r="N1132" s="35"/>
      <c r="O1132" s="4"/>
      <c r="P1132" s="32"/>
    </row>
    <row r="1133" spans="9:16" customFormat="1">
      <c r="I1133" s="32"/>
      <c r="J1133" s="32"/>
      <c r="K1133" s="36"/>
      <c r="L1133" s="32"/>
      <c r="M1133" s="32"/>
      <c r="N1133" s="35"/>
      <c r="O1133" s="4"/>
      <c r="P1133" s="32"/>
    </row>
    <row r="1134" spans="9:16" customFormat="1">
      <c r="I1134" s="32"/>
      <c r="J1134" s="32"/>
      <c r="K1134" s="36"/>
      <c r="L1134" s="32"/>
      <c r="M1134" s="32"/>
      <c r="N1134" s="35"/>
      <c r="O1134" s="4"/>
      <c r="P1134" s="32"/>
    </row>
    <row r="1135" spans="9:16" customFormat="1">
      <c r="I1135" s="32"/>
      <c r="J1135" s="32"/>
      <c r="K1135" s="36"/>
      <c r="L1135" s="32"/>
      <c r="M1135" s="32"/>
      <c r="N1135" s="35"/>
      <c r="O1135" s="4"/>
      <c r="P1135" s="32"/>
    </row>
    <row r="1136" spans="9:16" customFormat="1">
      <c r="I1136" s="32"/>
      <c r="J1136" s="32"/>
      <c r="K1136" s="36"/>
      <c r="L1136" s="32"/>
      <c r="M1136" s="32"/>
      <c r="N1136" s="35"/>
      <c r="O1136" s="4"/>
      <c r="P1136" s="32"/>
    </row>
    <row r="1137" spans="9:16" customFormat="1">
      <c r="I1137" s="32"/>
      <c r="J1137" s="32"/>
      <c r="K1137" s="36"/>
      <c r="L1137" s="32"/>
      <c r="M1137" s="32"/>
      <c r="N1137" s="35"/>
      <c r="O1137" s="4"/>
      <c r="P1137" s="32"/>
    </row>
    <row r="1138" spans="9:16" customFormat="1">
      <c r="I1138" s="32"/>
      <c r="J1138" s="32"/>
      <c r="K1138" s="36"/>
      <c r="L1138" s="32"/>
      <c r="M1138" s="32"/>
      <c r="N1138" s="35"/>
      <c r="O1138" s="4"/>
      <c r="P1138" s="32"/>
    </row>
    <row r="1139" spans="9:16" customFormat="1">
      <c r="I1139" s="32"/>
      <c r="J1139" s="32"/>
      <c r="K1139" s="36"/>
      <c r="L1139" s="32"/>
      <c r="M1139" s="32"/>
      <c r="N1139" s="35"/>
      <c r="O1139" s="4"/>
      <c r="P1139" s="32"/>
    </row>
    <row r="1140" spans="9:16" customFormat="1">
      <c r="I1140" s="32"/>
      <c r="J1140" s="32"/>
      <c r="K1140" s="36"/>
      <c r="L1140" s="32"/>
      <c r="M1140" s="32"/>
      <c r="N1140" s="35"/>
      <c r="O1140" s="4"/>
      <c r="P1140" s="32"/>
    </row>
    <row r="1141" spans="9:16" customFormat="1">
      <c r="I1141" s="32"/>
      <c r="J1141" s="32"/>
      <c r="K1141" s="36"/>
      <c r="L1141" s="32"/>
      <c r="M1141" s="32"/>
      <c r="N1141" s="35"/>
      <c r="O1141" s="4"/>
      <c r="P1141" s="32"/>
    </row>
    <row r="1142" spans="9:16" customFormat="1">
      <c r="I1142" s="32"/>
      <c r="J1142" s="32"/>
      <c r="K1142" s="36"/>
      <c r="L1142" s="32"/>
      <c r="M1142" s="32"/>
      <c r="N1142" s="35"/>
      <c r="O1142" s="4"/>
      <c r="P1142" s="32"/>
    </row>
    <row r="1143" spans="9:16" customFormat="1">
      <c r="I1143" s="32"/>
      <c r="J1143" s="32"/>
      <c r="K1143" s="36"/>
      <c r="L1143" s="32"/>
      <c r="M1143" s="32"/>
      <c r="N1143" s="35"/>
      <c r="O1143" s="4"/>
      <c r="P1143" s="32"/>
    </row>
    <row r="1144" spans="9:16" customFormat="1">
      <c r="I1144" s="32"/>
      <c r="J1144" s="32"/>
      <c r="K1144" s="36"/>
      <c r="L1144" s="32"/>
      <c r="M1144" s="32"/>
      <c r="N1144" s="35"/>
      <c r="O1144" s="4"/>
      <c r="P1144" s="32"/>
    </row>
    <row r="1145" spans="9:16" customFormat="1">
      <c r="I1145" s="32"/>
      <c r="J1145" s="32"/>
      <c r="K1145" s="36"/>
      <c r="L1145" s="32"/>
      <c r="M1145" s="32"/>
      <c r="N1145" s="35"/>
      <c r="O1145" s="4"/>
      <c r="P1145" s="32"/>
    </row>
    <row r="1146" spans="9:16" customFormat="1">
      <c r="I1146" s="32"/>
      <c r="J1146" s="32"/>
      <c r="K1146" s="36"/>
      <c r="L1146" s="32"/>
      <c r="M1146" s="32"/>
      <c r="N1146" s="35"/>
      <c r="O1146" s="4"/>
      <c r="P1146" s="32"/>
    </row>
    <row r="1147" spans="9:16" customFormat="1">
      <c r="I1147" s="32"/>
      <c r="J1147" s="32"/>
      <c r="K1147" s="36"/>
      <c r="L1147" s="32"/>
      <c r="M1147" s="32"/>
      <c r="N1147" s="35"/>
      <c r="O1147" s="4"/>
      <c r="P1147" s="32"/>
    </row>
    <row r="1148" spans="9:16" customFormat="1">
      <c r="I1148" s="32"/>
      <c r="J1148" s="32"/>
      <c r="K1148" s="36"/>
      <c r="L1148" s="32"/>
      <c r="M1148" s="32"/>
      <c r="N1148" s="35"/>
      <c r="O1148" s="4"/>
      <c r="P1148" s="32"/>
    </row>
    <row r="1149" spans="9:16" customFormat="1">
      <c r="I1149" s="32"/>
      <c r="J1149" s="32"/>
      <c r="K1149" s="36"/>
      <c r="L1149" s="32"/>
      <c r="M1149" s="32"/>
      <c r="N1149" s="35"/>
      <c r="O1149" s="4"/>
      <c r="P1149" s="32"/>
    </row>
    <row r="1150" spans="9:16" customFormat="1">
      <c r="I1150" s="32"/>
      <c r="J1150" s="32"/>
      <c r="K1150" s="36"/>
      <c r="L1150" s="32"/>
      <c r="M1150" s="32"/>
      <c r="N1150" s="35"/>
      <c r="O1150" s="4"/>
      <c r="P1150" s="32"/>
    </row>
    <row r="1151" spans="9:16" customFormat="1">
      <c r="I1151" s="32"/>
      <c r="J1151" s="32"/>
      <c r="K1151" s="36"/>
      <c r="L1151" s="32"/>
      <c r="M1151" s="32"/>
      <c r="N1151" s="35"/>
      <c r="O1151" s="4"/>
      <c r="P1151" s="32"/>
    </row>
    <row r="1152" spans="9:16" customFormat="1">
      <c r="I1152" s="32"/>
      <c r="J1152" s="32"/>
      <c r="K1152" s="36"/>
      <c r="L1152" s="32"/>
      <c r="M1152" s="32"/>
      <c r="N1152" s="35"/>
      <c r="O1152" s="4"/>
      <c r="P1152" s="32"/>
    </row>
    <row r="1153" spans="9:16" customFormat="1">
      <c r="I1153" s="32"/>
      <c r="J1153" s="32"/>
      <c r="K1153" s="36"/>
      <c r="L1153" s="32"/>
      <c r="M1153" s="32"/>
      <c r="N1153" s="35"/>
      <c r="O1153" s="4"/>
      <c r="P1153" s="32"/>
    </row>
    <row r="1154" spans="9:16" customFormat="1">
      <c r="I1154" s="32"/>
      <c r="J1154" s="32"/>
      <c r="K1154" s="36"/>
      <c r="L1154" s="32"/>
      <c r="M1154" s="32"/>
      <c r="N1154" s="35"/>
      <c r="O1154" s="4"/>
      <c r="P1154" s="32"/>
    </row>
    <row r="1155" spans="9:16" customFormat="1">
      <c r="I1155" s="32"/>
      <c r="J1155" s="32"/>
      <c r="K1155" s="36"/>
      <c r="L1155" s="32"/>
      <c r="M1155" s="32"/>
      <c r="N1155" s="35"/>
      <c r="O1155" s="4"/>
      <c r="P1155" s="32"/>
    </row>
    <row r="1156" spans="9:16" customFormat="1">
      <c r="I1156" s="32"/>
      <c r="J1156" s="32"/>
      <c r="K1156" s="36"/>
      <c r="L1156" s="32"/>
      <c r="M1156" s="32"/>
      <c r="N1156" s="35"/>
      <c r="O1156" s="4"/>
      <c r="P1156" s="32"/>
    </row>
    <row r="1157" spans="9:16" customFormat="1">
      <c r="I1157" s="32"/>
      <c r="J1157" s="32"/>
      <c r="K1157" s="36"/>
      <c r="L1157" s="32"/>
      <c r="M1157" s="32"/>
      <c r="N1157" s="35"/>
      <c r="O1157" s="4"/>
      <c r="P1157" s="32"/>
    </row>
    <row r="1158" spans="9:16" customFormat="1">
      <c r="I1158" s="32"/>
      <c r="J1158" s="32"/>
      <c r="K1158" s="36"/>
      <c r="L1158" s="32"/>
      <c r="M1158" s="32"/>
      <c r="N1158" s="35"/>
      <c r="O1158" s="4"/>
      <c r="P1158" s="32"/>
    </row>
    <row r="1159" spans="9:16" customFormat="1">
      <c r="I1159" s="32"/>
      <c r="J1159" s="32"/>
      <c r="K1159" s="36"/>
      <c r="L1159" s="32"/>
      <c r="M1159" s="32"/>
      <c r="N1159" s="35"/>
      <c r="O1159" s="4"/>
      <c r="P1159" s="32"/>
    </row>
    <row r="1160" spans="9:16" customFormat="1">
      <c r="I1160" s="32"/>
      <c r="J1160" s="32"/>
      <c r="K1160" s="36"/>
      <c r="L1160" s="32"/>
      <c r="M1160" s="32"/>
      <c r="N1160" s="35"/>
      <c r="O1160" s="4"/>
      <c r="P1160" s="32"/>
    </row>
    <row r="1161" spans="9:16" customFormat="1">
      <c r="I1161" s="32"/>
      <c r="J1161" s="32"/>
      <c r="K1161" s="36"/>
      <c r="L1161" s="32"/>
      <c r="M1161" s="32"/>
      <c r="N1161" s="35"/>
      <c r="O1161" s="4"/>
      <c r="P1161" s="32"/>
    </row>
    <row r="1162" spans="9:16" customFormat="1">
      <c r="I1162" s="32"/>
      <c r="J1162" s="32"/>
      <c r="K1162" s="36"/>
      <c r="L1162" s="32"/>
      <c r="M1162" s="32"/>
      <c r="N1162" s="35"/>
      <c r="O1162" s="4"/>
      <c r="P1162" s="32"/>
    </row>
    <row r="1163" spans="9:16" customFormat="1">
      <c r="I1163" s="32"/>
      <c r="J1163" s="32"/>
      <c r="K1163" s="36"/>
      <c r="L1163" s="32"/>
      <c r="M1163" s="32"/>
      <c r="N1163" s="35"/>
      <c r="O1163" s="4"/>
      <c r="P1163" s="32"/>
    </row>
    <row r="1164" spans="9:16" customFormat="1">
      <c r="I1164" s="32"/>
      <c r="J1164" s="32"/>
      <c r="K1164" s="36"/>
      <c r="L1164" s="32"/>
      <c r="M1164" s="32"/>
      <c r="N1164" s="35"/>
      <c r="O1164" s="4"/>
      <c r="P1164" s="32"/>
    </row>
    <row r="1165" spans="9:16" customFormat="1">
      <c r="I1165" s="32"/>
      <c r="J1165" s="32"/>
      <c r="K1165" s="36"/>
      <c r="L1165" s="32"/>
      <c r="M1165" s="32"/>
      <c r="N1165" s="35"/>
      <c r="O1165" s="4"/>
      <c r="P1165" s="32"/>
    </row>
    <row r="1166" spans="9:16" customFormat="1">
      <c r="I1166" s="32"/>
      <c r="J1166" s="32"/>
      <c r="K1166" s="36"/>
      <c r="L1166" s="32"/>
      <c r="M1166" s="32"/>
      <c r="N1166" s="35"/>
      <c r="O1166" s="4"/>
      <c r="P1166" s="32"/>
    </row>
    <row r="1167" spans="9:16" customFormat="1">
      <c r="I1167" s="32"/>
      <c r="J1167" s="32"/>
      <c r="K1167" s="36"/>
      <c r="L1167" s="32"/>
      <c r="M1167" s="32"/>
      <c r="N1167" s="35"/>
      <c r="O1167" s="4"/>
      <c r="P1167" s="32"/>
    </row>
    <row r="1168" spans="9:16" customFormat="1">
      <c r="I1168" s="32"/>
      <c r="J1168" s="32"/>
      <c r="K1168" s="36"/>
      <c r="L1168" s="32"/>
      <c r="M1168" s="32"/>
      <c r="N1168" s="35"/>
      <c r="O1168" s="4"/>
      <c r="P1168" s="32"/>
    </row>
    <row r="1169" spans="9:16" customFormat="1">
      <c r="I1169" s="32"/>
      <c r="J1169" s="32"/>
      <c r="K1169" s="36"/>
      <c r="L1169" s="32"/>
      <c r="M1169" s="32"/>
      <c r="N1169" s="35"/>
      <c r="O1169" s="4"/>
      <c r="P1169" s="32"/>
    </row>
    <row r="1170" spans="9:16" customFormat="1">
      <c r="I1170" s="32"/>
      <c r="J1170" s="32"/>
      <c r="K1170" s="36"/>
      <c r="L1170" s="32"/>
      <c r="M1170" s="32"/>
      <c r="N1170" s="35"/>
      <c r="O1170" s="4"/>
      <c r="P1170" s="32"/>
    </row>
    <row r="1171" spans="9:16" customFormat="1">
      <c r="I1171" s="32"/>
      <c r="J1171" s="32"/>
      <c r="K1171" s="36"/>
      <c r="L1171" s="32"/>
      <c r="M1171" s="32"/>
      <c r="N1171" s="35"/>
      <c r="O1171" s="4"/>
      <c r="P1171" s="32"/>
    </row>
    <row r="1172" spans="9:16" customFormat="1">
      <c r="I1172" s="32"/>
      <c r="J1172" s="32"/>
      <c r="K1172" s="36"/>
      <c r="L1172" s="32"/>
      <c r="M1172" s="32"/>
      <c r="N1172" s="35"/>
      <c r="O1172" s="4"/>
      <c r="P1172" s="32"/>
    </row>
    <row r="1173" spans="9:16" customFormat="1">
      <c r="I1173" s="32"/>
      <c r="J1173" s="32"/>
      <c r="K1173" s="36"/>
      <c r="L1173" s="32"/>
      <c r="M1173" s="32"/>
      <c r="N1173" s="35"/>
      <c r="O1173" s="4"/>
      <c r="P1173" s="32"/>
    </row>
    <row r="1174" spans="9:16" customFormat="1">
      <c r="I1174" s="32"/>
      <c r="J1174" s="32"/>
      <c r="K1174" s="36"/>
      <c r="L1174" s="32"/>
      <c r="M1174" s="32"/>
      <c r="N1174" s="35"/>
      <c r="O1174" s="4"/>
      <c r="P1174" s="32"/>
    </row>
    <row r="1175" spans="9:16" customFormat="1">
      <c r="I1175" s="32"/>
      <c r="J1175" s="32"/>
      <c r="K1175" s="36"/>
      <c r="L1175" s="32"/>
      <c r="M1175" s="32"/>
      <c r="N1175" s="35"/>
      <c r="O1175" s="4"/>
      <c r="P1175" s="32"/>
    </row>
    <row r="1176" spans="9:16" customFormat="1">
      <c r="I1176" s="32"/>
      <c r="J1176" s="32"/>
      <c r="K1176" s="36"/>
      <c r="L1176" s="32"/>
      <c r="M1176" s="32"/>
      <c r="N1176" s="35"/>
      <c r="O1176" s="4"/>
      <c r="P1176" s="32"/>
    </row>
    <row r="1177" spans="9:16" customFormat="1">
      <c r="I1177" s="32"/>
      <c r="J1177" s="32"/>
      <c r="K1177" s="36"/>
      <c r="L1177" s="32"/>
      <c r="M1177" s="32"/>
      <c r="N1177" s="35"/>
      <c r="O1177" s="4"/>
      <c r="P1177" s="32"/>
    </row>
    <row r="1178" spans="9:16" customFormat="1">
      <c r="I1178" s="32"/>
      <c r="J1178" s="32"/>
      <c r="K1178" s="36"/>
      <c r="L1178" s="32"/>
      <c r="M1178" s="32"/>
      <c r="N1178" s="35"/>
      <c r="O1178" s="4"/>
      <c r="P1178" s="32"/>
    </row>
    <row r="1179" spans="9:16" customFormat="1">
      <c r="I1179" s="32"/>
      <c r="J1179" s="32"/>
      <c r="K1179" s="36"/>
      <c r="L1179" s="32"/>
      <c r="M1179" s="32"/>
      <c r="N1179" s="35"/>
      <c r="O1179" s="4"/>
      <c r="P1179" s="32"/>
    </row>
    <row r="1180" spans="9:16" customFormat="1">
      <c r="I1180" s="32"/>
      <c r="J1180" s="32"/>
      <c r="K1180" s="36"/>
      <c r="L1180" s="32"/>
      <c r="M1180" s="32"/>
      <c r="N1180" s="35"/>
      <c r="O1180" s="4"/>
      <c r="P1180" s="32"/>
    </row>
    <row r="1181" spans="9:16" customFormat="1">
      <c r="I1181" s="32"/>
      <c r="J1181" s="32"/>
      <c r="K1181" s="36"/>
      <c r="L1181" s="32"/>
      <c r="M1181" s="32"/>
      <c r="N1181" s="35"/>
      <c r="O1181" s="4"/>
      <c r="P1181" s="32"/>
    </row>
    <row r="1182" spans="9:16" customFormat="1">
      <c r="I1182" s="32"/>
      <c r="J1182" s="32"/>
      <c r="K1182" s="36"/>
      <c r="L1182" s="32"/>
      <c r="M1182" s="32"/>
      <c r="N1182" s="35"/>
      <c r="O1182" s="4"/>
      <c r="P1182" s="32"/>
    </row>
    <row r="1183" spans="9:16" customFormat="1">
      <c r="I1183" s="32"/>
      <c r="J1183" s="32"/>
      <c r="K1183" s="36"/>
      <c r="L1183" s="32"/>
      <c r="M1183" s="32"/>
      <c r="N1183" s="35"/>
      <c r="O1183" s="4"/>
      <c r="P1183" s="32"/>
    </row>
    <row r="1184" spans="9:16" customFormat="1">
      <c r="I1184" s="32"/>
      <c r="J1184" s="32"/>
      <c r="K1184" s="36"/>
      <c r="L1184" s="32"/>
      <c r="M1184" s="32"/>
      <c r="N1184" s="35"/>
      <c r="O1184" s="4"/>
      <c r="P1184" s="32"/>
    </row>
    <row r="1185" spans="9:16" customFormat="1">
      <c r="I1185" s="32"/>
      <c r="J1185" s="32"/>
      <c r="K1185" s="36"/>
      <c r="L1185" s="32"/>
      <c r="M1185" s="32"/>
      <c r="N1185" s="35"/>
      <c r="O1185" s="4"/>
      <c r="P1185" s="32"/>
    </row>
    <row r="1186" spans="9:16" customFormat="1">
      <c r="I1186" s="32"/>
      <c r="J1186" s="32"/>
      <c r="K1186" s="36"/>
      <c r="L1186" s="32"/>
      <c r="M1186" s="32"/>
      <c r="N1186" s="35"/>
      <c r="O1186" s="4"/>
      <c r="P1186" s="32"/>
    </row>
    <row r="1187" spans="9:16" customFormat="1">
      <c r="I1187" s="32"/>
      <c r="J1187" s="32"/>
      <c r="K1187" s="36"/>
      <c r="L1187" s="32"/>
      <c r="M1187" s="32"/>
      <c r="N1187" s="35"/>
      <c r="O1187" s="4"/>
      <c r="P1187" s="32"/>
    </row>
    <row r="1188" spans="9:16" customFormat="1">
      <c r="I1188" s="32"/>
      <c r="J1188" s="32"/>
      <c r="K1188" s="36"/>
      <c r="L1188" s="32"/>
      <c r="M1188" s="32"/>
      <c r="N1188" s="35"/>
      <c r="O1188" s="4"/>
      <c r="P1188" s="32"/>
    </row>
    <row r="1189" spans="9:16" customFormat="1">
      <c r="I1189" s="32"/>
      <c r="J1189" s="32"/>
      <c r="K1189" s="36"/>
      <c r="L1189" s="32"/>
      <c r="M1189" s="32"/>
      <c r="N1189" s="35"/>
      <c r="O1189" s="4"/>
      <c r="P1189" s="32"/>
    </row>
    <row r="1190" spans="9:16" customFormat="1">
      <c r="I1190" s="32"/>
      <c r="J1190" s="32"/>
      <c r="K1190" s="36"/>
      <c r="L1190" s="32"/>
      <c r="M1190" s="32"/>
      <c r="N1190" s="35"/>
      <c r="O1190" s="4"/>
      <c r="P1190" s="32"/>
    </row>
    <row r="1191" spans="9:16" customFormat="1">
      <c r="I1191" s="32"/>
      <c r="J1191" s="32"/>
      <c r="K1191" s="36"/>
      <c r="L1191" s="32"/>
      <c r="M1191" s="32"/>
      <c r="N1191" s="35"/>
      <c r="O1191" s="4"/>
      <c r="P1191" s="32"/>
    </row>
    <row r="1192" spans="9:16" customFormat="1">
      <c r="I1192" s="32"/>
      <c r="J1192" s="32"/>
      <c r="K1192" s="36"/>
      <c r="L1192" s="32"/>
      <c r="M1192" s="32"/>
      <c r="N1192" s="35"/>
      <c r="O1192" s="4"/>
      <c r="P1192" s="32"/>
    </row>
    <row r="1193" spans="9:16" customFormat="1">
      <c r="I1193" s="32"/>
      <c r="J1193" s="32"/>
      <c r="K1193" s="36"/>
      <c r="L1193" s="32"/>
      <c r="M1193" s="32"/>
      <c r="N1193" s="35"/>
      <c r="O1193" s="4"/>
      <c r="P1193" s="32"/>
    </row>
    <row r="1194" spans="9:16" customFormat="1">
      <c r="I1194" s="32"/>
      <c r="J1194" s="32"/>
      <c r="K1194" s="36"/>
      <c r="L1194" s="32"/>
      <c r="M1194" s="32"/>
      <c r="N1194" s="35"/>
      <c r="O1194" s="4"/>
      <c r="P1194" s="32"/>
    </row>
    <row r="1195" spans="9:16" customFormat="1">
      <c r="I1195" s="32"/>
      <c r="J1195" s="32"/>
      <c r="K1195" s="36"/>
      <c r="L1195" s="32"/>
      <c r="M1195" s="32"/>
      <c r="N1195" s="35"/>
      <c r="O1195" s="4"/>
      <c r="P1195" s="32"/>
    </row>
    <row r="1196" spans="9:16" customFormat="1">
      <c r="I1196" s="32"/>
      <c r="J1196" s="32"/>
      <c r="K1196" s="36"/>
      <c r="L1196" s="32"/>
      <c r="M1196" s="32"/>
      <c r="N1196" s="35"/>
      <c r="O1196" s="4"/>
      <c r="P1196" s="32"/>
    </row>
    <row r="1197" spans="9:16" customFormat="1">
      <c r="I1197" s="32"/>
      <c r="J1197" s="32"/>
      <c r="K1197" s="36"/>
      <c r="L1197" s="32"/>
      <c r="M1197" s="32"/>
      <c r="N1197" s="35"/>
      <c r="O1197" s="4"/>
      <c r="P1197" s="32"/>
    </row>
    <row r="1198" spans="9:16" customFormat="1">
      <c r="I1198" s="32"/>
      <c r="J1198" s="32"/>
      <c r="K1198" s="36"/>
      <c r="L1198" s="32"/>
      <c r="M1198" s="32"/>
      <c r="N1198" s="35"/>
      <c r="O1198" s="4"/>
      <c r="P1198" s="32"/>
    </row>
    <row r="1199" spans="9:16" customFormat="1">
      <c r="I1199" s="32"/>
      <c r="J1199" s="32"/>
      <c r="K1199" s="36"/>
      <c r="L1199" s="32"/>
      <c r="M1199" s="32"/>
      <c r="N1199" s="35"/>
      <c r="O1199" s="4"/>
      <c r="P1199" s="32"/>
    </row>
    <row r="1200" spans="9:16" customFormat="1">
      <c r="I1200" s="32"/>
      <c r="J1200" s="32"/>
      <c r="K1200" s="36"/>
      <c r="L1200" s="32"/>
      <c r="M1200" s="32"/>
      <c r="N1200" s="35"/>
      <c r="O1200" s="4"/>
      <c r="P1200" s="32"/>
    </row>
    <row r="1201" spans="9:16" customFormat="1">
      <c r="I1201" s="32"/>
      <c r="J1201" s="32"/>
      <c r="K1201" s="36"/>
      <c r="L1201" s="32"/>
      <c r="M1201" s="32"/>
      <c r="N1201" s="35"/>
      <c r="O1201" s="4"/>
      <c r="P1201" s="32"/>
    </row>
    <row r="1202" spans="9:16" customFormat="1">
      <c r="I1202" s="32"/>
      <c r="J1202" s="32"/>
      <c r="K1202" s="36"/>
      <c r="L1202" s="32"/>
      <c r="M1202" s="32"/>
      <c r="N1202" s="35"/>
      <c r="O1202" s="4"/>
      <c r="P1202" s="32"/>
    </row>
    <row r="1203" spans="9:16" customFormat="1">
      <c r="I1203" s="32"/>
      <c r="J1203" s="32"/>
      <c r="K1203" s="36"/>
      <c r="L1203" s="32"/>
      <c r="M1203" s="32"/>
      <c r="N1203" s="35"/>
      <c r="O1203" s="4"/>
      <c r="P1203" s="32"/>
    </row>
    <row r="1204" spans="9:16" customFormat="1">
      <c r="I1204" s="32"/>
      <c r="J1204" s="32"/>
      <c r="K1204" s="36"/>
      <c r="L1204" s="32"/>
      <c r="M1204" s="32"/>
      <c r="N1204" s="35"/>
      <c r="O1204" s="4"/>
      <c r="P1204" s="32"/>
    </row>
    <row r="1205" spans="9:16" customFormat="1">
      <c r="I1205" s="32"/>
      <c r="J1205" s="32"/>
      <c r="K1205" s="36"/>
      <c r="L1205" s="32"/>
      <c r="M1205" s="32"/>
      <c r="N1205" s="35"/>
      <c r="O1205" s="4"/>
      <c r="P1205" s="32"/>
    </row>
    <row r="1206" spans="9:16" customFormat="1">
      <c r="I1206" s="32"/>
      <c r="J1206" s="32"/>
      <c r="K1206" s="36"/>
      <c r="L1206" s="32"/>
      <c r="M1206" s="32"/>
      <c r="N1206" s="35"/>
      <c r="O1206" s="4"/>
      <c r="P1206" s="32"/>
    </row>
    <row r="1207" spans="9:16" customFormat="1">
      <c r="I1207" s="32"/>
      <c r="J1207" s="32"/>
      <c r="K1207" s="36"/>
      <c r="L1207" s="32"/>
      <c r="M1207" s="32"/>
      <c r="N1207" s="35"/>
      <c r="O1207" s="4"/>
      <c r="P1207" s="32"/>
    </row>
    <row r="1208" spans="9:16" customFormat="1">
      <c r="I1208" s="32"/>
      <c r="J1208" s="32"/>
      <c r="K1208" s="36"/>
      <c r="L1208" s="32"/>
      <c r="M1208" s="32"/>
      <c r="N1208" s="35"/>
      <c r="O1208" s="4"/>
      <c r="P1208" s="32"/>
    </row>
    <row r="1209" spans="9:16" customFormat="1">
      <c r="I1209" s="32"/>
      <c r="J1209" s="32"/>
      <c r="K1209" s="36"/>
      <c r="L1209" s="32"/>
      <c r="M1209" s="32"/>
      <c r="N1209" s="35"/>
      <c r="O1209" s="4"/>
      <c r="P1209" s="32"/>
    </row>
    <row r="1210" spans="9:16" customFormat="1">
      <c r="I1210" s="32"/>
      <c r="J1210" s="32"/>
      <c r="K1210" s="36"/>
      <c r="L1210" s="32"/>
      <c r="M1210" s="32"/>
      <c r="N1210" s="35"/>
      <c r="O1210" s="4"/>
      <c r="P1210" s="32"/>
    </row>
    <row r="1211" spans="9:16" customFormat="1">
      <c r="I1211" s="32"/>
      <c r="J1211" s="32"/>
      <c r="K1211" s="36"/>
      <c r="L1211" s="32"/>
      <c r="M1211" s="32"/>
      <c r="N1211" s="35"/>
      <c r="O1211" s="4"/>
      <c r="P1211" s="32"/>
    </row>
    <row r="1212" spans="9:16" customFormat="1">
      <c r="I1212" s="32"/>
      <c r="J1212" s="32"/>
      <c r="K1212" s="36"/>
      <c r="L1212" s="32"/>
      <c r="M1212" s="32"/>
      <c r="N1212" s="35"/>
      <c r="O1212" s="4"/>
      <c r="P1212" s="32"/>
    </row>
    <row r="1213" spans="9:16" customFormat="1">
      <c r="I1213" s="32"/>
      <c r="J1213" s="32"/>
      <c r="K1213" s="36"/>
      <c r="L1213" s="32"/>
      <c r="M1213" s="32"/>
      <c r="N1213" s="35"/>
      <c r="O1213" s="4"/>
      <c r="P1213" s="32"/>
    </row>
    <row r="1214" spans="9:16" customFormat="1">
      <c r="I1214" s="32"/>
      <c r="J1214" s="32"/>
      <c r="K1214" s="36"/>
      <c r="L1214" s="32"/>
      <c r="M1214" s="32"/>
      <c r="N1214" s="35"/>
      <c r="O1214" s="4"/>
      <c r="P1214" s="32"/>
    </row>
    <row r="1215" spans="9:16" customFormat="1">
      <c r="I1215" s="32"/>
      <c r="J1215" s="32"/>
      <c r="K1215" s="36"/>
      <c r="L1215" s="32"/>
      <c r="M1215" s="32"/>
      <c r="N1215" s="35"/>
      <c r="O1215" s="4"/>
      <c r="P1215" s="32"/>
    </row>
    <row r="1216" spans="9:16" customFormat="1">
      <c r="I1216" s="32"/>
      <c r="J1216" s="32"/>
      <c r="K1216" s="36"/>
      <c r="L1216" s="32"/>
      <c r="M1216" s="32"/>
      <c r="N1216" s="35"/>
      <c r="O1216" s="4"/>
      <c r="P1216" s="32"/>
    </row>
    <row r="1217" spans="9:16" customFormat="1">
      <c r="I1217" s="32"/>
      <c r="J1217" s="32"/>
      <c r="K1217" s="36"/>
      <c r="L1217" s="32"/>
      <c r="M1217" s="32"/>
      <c r="N1217" s="35"/>
      <c r="O1217" s="4"/>
      <c r="P1217" s="32"/>
    </row>
    <row r="1218" spans="9:16" customFormat="1">
      <c r="I1218" s="32"/>
      <c r="J1218" s="32"/>
      <c r="K1218" s="36"/>
      <c r="L1218" s="32"/>
      <c r="M1218" s="32"/>
      <c r="N1218" s="35"/>
      <c r="O1218" s="4"/>
      <c r="P1218" s="32"/>
    </row>
    <row r="1219" spans="9:16" customFormat="1">
      <c r="I1219" s="32"/>
      <c r="J1219" s="32"/>
      <c r="K1219" s="36"/>
      <c r="L1219" s="32"/>
      <c r="M1219" s="32"/>
      <c r="N1219" s="35"/>
      <c r="O1219" s="4"/>
      <c r="P1219" s="32"/>
    </row>
    <row r="1220" spans="9:16" customFormat="1">
      <c r="I1220" s="32"/>
      <c r="J1220" s="32"/>
      <c r="K1220" s="36"/>
      <c r="L1220" s="32"/>
      <c r="M1220" s="32"/>
      <c r="N1220" s="35"/>
      <c r="O1220" s="4"/>
      <c r="P1220" s="32"/>
    </row>
    <row r="1221" spans="9:16" customFormat="1">
      <c r="I1221" s="32"/>
      <c r="J1221" s="32"/>
      <c r="K1221" s="36"/>
      <c r="L1221" s="32"/>
      <c r="M1221" s="32"/>
      <c r="N1221" s="35"/>
      <c r="O1221" s="4"/>
      <c r="P1221" s="32"/>
    </row>
    <row r="1222" spans="9:16" customFormat="1">
      <c r="I1222" s="32"/>
      <c r="J1222" s="32"/>
      <c r="K1222" s="36"/>
      <c r="L1222" s="32"/>
      <c r="M1222" s="32"/>
      <c r="N1222" s="35"/>
      <c r="O1222" s="4"/>
      <c r="P1222" s="32"/>
    </row>
    <row r="1223" spans="9:16" customFormat="1">
      <c r="I1223" s="32"/>
      <c r="J1223" s="32"/>
      <c r="K1223" s="36"/>
      <c r="L1223" s="32"/>
      <c r="M1223" s="32"/>
      <c r="N1223" s="35"/>
      <c r="O1223" s="4"/>
      <c r="P1223" s="32"/>
    </row>
    <row r="1224" spans="9:16" customFormat="1">
      <c r="I1224" s="32"/>
      <c r="J1224" s="32"/>
      <c r="K1224" s="36"/>
      <c r="L1224" s="32"/>
      <c r="M1224" s="32"/>
      <c r="N1224" s="35"/>
      <c r="O1224" s="4"/>
      <c r="P1224" s="32"/>
    </row>
    <row r="1225" spans="9:16" customFormat="1">
      <c r="I1225" s="32"/>
      <c r="J1225" s="32"/>
      <c r="K1225" s="36"/>
      <c r="L1225" s="32"/>
      <c r="M1225" s="32"/>
      <c r="N1225" s="35"/>
      <c r="O1225" s="4"/>
      <c r="P1225" s="32"/>
    </row>
    <row r="1226" spans="9:16" customFormat="1">
      <c r="I1226" s="32"/>
      <c r="J1226" s="32"/>
      <c r="K1226" s="36"/>
      <c r="L1226" s="32"/>
      <c r="M1226" s="32"/>
      <c r="N1226" s="35"/>
      <c r="O1226" s="4"/>
      <c r="P1226" s="32"/>
    </row>
    <row r="1227" spans="9:16" customFormat="1">
      <c r="I1227" s="32"/>
      <c r="J1227" s="32"/>
      <c r="K1227" s="36"/>
      <c r="L1227" s="32"/>
      <c r="M1227" s="32"/>
      <c r="N1227" s="35"/>
      <c r="O1227" s="4"/>
      <c r="P1227" s="32"/>
    </row>
    <row r="1228" spans="9:16" customFormat="1">
      <c r="I1228" s="32"/>
      <c r="J1228" s="32"/>
      <c r="K1228" s="36"/>
      <c r="L1228" s="32"/>
      <c r="M1228" s="32"/>
      <c r="N1228" s="35"/>
      <c r="O1228" s="4"/>
      <c r="P1228" s="32"/>
    </row>
    <row r="1229" spans="9:16" customFormat="1">
      <c r="I1229" s="32"/>
      <c r="J1229" s="32"/>
      <c r="K1229" s="36"/>
      <c r="L1229" s="32"/>
      <c r="M1229" s="32"/>
      <c r="N1229" s="35"/>
      <c r="O1229" s="4"/>
      <c r="P1229" s="32"/>
    </row>
    <row r="1230" spans="9:16" customFormat="1">
      <c r="I1230" s="32"/>
      <c r="J1230" s="32"/>
      <c r="K1230" s="36"/>
      <c r="L1230" s="32"/>
      <c r="M1230" s="32"/>
      <c r="N1230" s="35"/>
      <c r="O1230" s="4"/>
      <c r="P1230" s="32"/>
    </row>
    <row r="1231" spans="9:16" customFormat="1">
      <c r="I1231" s="32"/>
      <c r="J1231" s="32"/>
      <c r="K1231" s="36"/>
      <c r="L1231" s="32"/>
      <c r="M1231" s="32"/>
      <c r="N1231" s="35"/>
      <c r="O1231" s="4"/>
      <c r="P1231" s="32"/>
    </row>
    <row r="1232" spans="9:16" customFormat="1">
      <c r="I1232" s="32"/>
      <c r="J1232" s="32"/>
      <c r="K1232" s="36"/>
      <c r="L1232" s="32"/>
      <c r="M1232" s="32"/>
      <c r="N1232" s="35"/>
      <c r="O1232" s="4"/>
      <c r="P1232" s="32"/>
    </row>
    <row r="1233" spans="9:16" customFormat="1">
      <c r="I1233" s="32"/>
      <c r="J1233" s="32"/>
      <c r="K1233" s="36"/>
      <c r="L1233" s="32"/>
      <c r="M1233" s="32"/>
      <c r="N1233" s="35"/>
      <c r="O1233" s="4"/>
      <c r="P1233" s="32"/>
    </row>
    <row r="1234" spans="9:16" customFormat="1">
      <c r="I1234" s="32"/>
      <c r="J1234" s="32"/>
      <c r="K1234" s="36"/>
      <c r="L1234" s="32"/>
      <c r="M1234" s="32"/>
      <c r="N1234" s="35"/>
      <c r="O1234" s="4"/>
      <c r="P1234" s="32"/>
    </row>
    <row r="1235" spans="9:16" customFormat="1">
      <c r="I1235" s="32"/>
      <c r="J1235" s="32"/>
      <c r="K1235" s="36"/>
      <c r="L1235" s="32"/>
      <c r="M1235" s="32"/>
      <c r="N1235" s="35"/>
      <c r="O1235" s="4"/>
      <c r="P1235" s="32"/>
    </row>
    <row r="1236" spans="9:16" customFormat="1">
      <c r="I1236" s="32"/>
      <c r="J1236" s="32"/>
      <c r="K1236" s="36"/>
      <c r="L1236" s="32"/>
      <c r="M1236" s="32"/>
      <c r="N1236" s="35"/>
      <c r="O1236" s="4"/>
      <c r="P1236" s="32"/>
    </row>
    <row r="1237" spans="9:16" customFormat="1">
      <c r="I1237" s="32"/>
      <c r="J1237" s="32"/>
      <c r="K1237" s="36"/>
      <c r="L1237" s="32"/>
      <c r="M1237" s="32"/>
      <c r="N1237" s="35"/>
      <c r="O1237" s="4"/>
      <c r="P1237" s="32"/>
    </row>
    <row r="1238" spans="9:16" customFormat="1">
      <c r="I1238" s="32"/>
      <c r="J1238" s="32"/>
      <c r="K1238" s="36"/>
      <c r="L1238" s="32"/>
      <c r="M1238" s="32"/>
      <c r="N1238" s="35"/>
      <c r="O1238" s="4"/>
      <c r="P1238" s="32"/>
    </row>
    <row r="1239" spans="9:16" customFormat="1">
      <c r="I1239" s="32"/>
      <c r="J1239" s="32"/>
      <c r="K1239" s="36"/>
      <c r="L1239" s="32"/>
      <c r="M1239" s="32"/>
      <c r="N1239" s="35"/>
      <c r="O1239" s="4"/>
      <c r="P1239" s="32"/>
    </row>
    <row r="1240" spans="9:16" customFormat="1">
      <c r="I1240" s="32"/>
      <c r="J1240" s="32"/>
      <c r="K1240" s="36"/>
      <c r="L1240" s="32"/>
      <c r="M1240" s="32"/>
      <c r="N1240" s="35"/>
      <c r="O1240" s="4"/>
      <c r="P1240" s="32"/>
    </row>
    <row r="1241" spans="9:16" customFormat="1">
      <c r="I1241" s="32"/>
      <c r="J1241" s="32"/>
      <c r="K1241" s="36"/>
      <c r="L1241" s="32"/>
      <c r="M1241" s="32"/>
      <c r="N1241" s="35"/>
      <c r="O1241" s="4"/>
      <c r="P1241" s="32"/>
    </row>
    <row r="1242" spans="9:16" customFormat="1">
      <c r="I1242" s="32"/>
      <c r="J1242" s="32"/>
      <c r="K1242" s="36"/>
      <c r="L1242" s="32"/>
      <c r="M1242" s="32"/>
      <c r="N1242" s="35"/>
      <c r="O1242" s="4"/>
      <c r="P1242" s="32"/>
    </row>
    <row r="1243" spans="9:16" customFormat="1">
      <c r="I1243" s="32"/>
      <c r="J1243" s="32"/>
      <c r="K1243" s="36"/>
      <c r="L1243" s="32"/>
      <c r="M1243" s="32"/>
      <c r="N1243" s="35"/>
      <c r="O1243" s="4"/>
      <c r="P1243" s="32"/>
    </row>
    <row r="1244" spans="9:16" customFormat="1">
      <c r="I1244" s="32"/>
      <c r="J1244" s="32"/>
      <c r="K1244" s="36"/>
      <c r="L1244" s="32"/>
      <c r="M1244" s="32"/>
      <c r="N1244" s="35"/>
      <c r="O1244" s="4"/>
      <c r="P1244" s="32"/>
    </row>
    <row r="1245" spans="9:16" customFormat="1">
      <c r="I1245" s="32"/>
      <c r="J1245" s="32"/>
      <c r="K1245" s="36"/>
      <c r="L1245" s="32"/>
      <c r="M1245" s="32"/>
      <c r="N1245" s="35"/>
      <c r="O1245" s="4"/>
      <c r="P1245" s="32"/>
    </row>
    <row r="1246" spans="9:16" customFormat="1">
      <c r="I1246" s="32"/>
      <c r="J1246" s="32"/>
      <c r="K1246" s="36"/>
      <c r="L1246" s="32"/>
      <c r="M1246" s="32"/>
      <c r="N1246" s="35"/>
      <c r="O1246" s="4"/>
      <c r="P1246" s="32"/>
    </row>
    <row r="1247" spans="9:16" customFormat="1">
      <c r="I1247" s="32"/>
      <c r="J1247" s="32"/>
      <c r="K1247" s="36"/>
      <c r="L1247" s="32"/>
      <c r="M1247" s="32"/>
      <c r="N1247" s="35"/>
      <c r="O1247" s="4"/>
      <c r="P1247" s="32"/>
    </row>
    <row r="1248" spans="9:16" customFormat="1">
      <c r="I1248" s="32"/>
      <c r="J1248" s="32"/>
      <c r="K1248" s="36"/>
      <c r="L1248" s="32"/>
      <c r="M1248" s="32"/>
      <c r="N1248" s="35"/>
      <c r="O1248" s="4"/>
      <c r="P1248" s="32"/>
    </row>
    <row r="1249" spans="9:16" customFormat="1">
      <c r="I1249" s="32"/>
      <c r="J1249" s="32"/>
      <c r="K1249" s="36"/>
      <c r="L1249" s="32"/>
      <c r="M1249" s="32"/>
      <c r="N1249" s="35"/>
      <c r="O1249" s="4"/>
      <c r="P1249" s="32"/>
    </row>
    <row r="1250" spans="9:16" customFormat="1">
      <c r="I1250" s="32"/>
      <c r="J1250" s="32"/>
      <c r="K1250" s="36"/>
      <c r="L1250" s="32"/>
      <c r="M1250" s="32"/>
      <c r="N1250" s="35"/>
      <c r="O1250" s="4"/>
      <c r="P1250" s="32"/>
    </row>
    <row r="1251" spans="9:16" customFormat="1">
      <c r="I1251" s="32"/>
      <c r="J1251" s="32"/>
      <c r="K1251" s="36"/>
      <c r="L1251" s="32"/>
      <c r="M1251" s="32"/>
      <c r="N1251" s="35"/>
      <c r="O1251" s="4"/>
      <c r="P1251" s="32"/>
    </row>
    <row r="1252" spans="9:16" customFormat="1">
      <c r="I1252" s="32"/>
      <c r="J1252" s="32"/>
      <c r="K1252" s="36"/>
      <c r="L1252" s="32"/>
      <c r="M1252" s="32"/>
      <c r="N1252" s="35"/>
      <c r="O1252" s="4"/>
      <c r="P1252" s="32"/>
    </row>
    <row r="1253" spans="9:16" customFormat="1">
      <c r="I1253" s="32"/>
      <c r="J1253" s="32"/>
      <c r="K1253" s="36"/>
      <c r="L1253" s="32"/>
      <c r="M1253" s="32"/>
      <c r="N1253" s="35"/>
      <c r="O1253" s="4"/>
      <c r="P1253" s="32"/>
    </row>
    <row r="1254" spans="9:16" customFormat="1">
      <c r="I1254" s="32"/>
      <c r="J1254" s="32"/>
      <c r="K1254" s="36"/>
      <c r="L1254" s="32"/>
      <c r="M1254" s="32"/>
      <c r="N1254" s="35"/>
      <c r="O1254" s="4"/>
      <c r="P1254" s="32"/>
    </row>
    <row r="1255" spans="9:16" customFormat="1">
      <c r="I1255" s="32"/>
      <c r="J1255" s="32"/>
      <c r="K1255" s="36"/>
      <c r="L1255" s="32"/>
      <c r="M1255" s="32"/>
      <c r="N1255" s="35"/>
      <c r="O1255" s="4"/>
      <c r="P1255" s="32"/>
    </row>
    <row r="1256" spans="9:16" customFormat="1">
      <c r="I1256" s="32"/>
      <c r="J1256" s="32"/>
      <c r="K1256" s="36"/>
      <c r="L1256" s="32"/>
      <c r="M1256" s="32"/>
      <c r="N1256" s="35"/>
      <c r="O1256" s="4"/>
      <c r="P1256" s="32"/>
    </row>
    <row r="1257" spans="9:16" customFormat="1">
      <c r="I1257" s="32"/>
      <c r="J1257" s="32"/>
      <c r="K1257" s="36"/>
      <c r="L1257" s="32"/>
      <c r="M1257" s="32"/>
      <c r="N1257" s="35"/>
      <c r="O1257" s="4"/>
      <c r="P1257" s="32"/>
    </row>
    <row r="1258" spans="9:16" customFormat="1">
      <c r="I1258" s="32"/>
      <c r="J1258" s="32"/>
      <c r="K1258" s="36"/>
      <c r="L1258" s="32"/>
      <c r="M1258" s="32"/>
      <c r="N1258" s="35"/>
      <c r="O1258" s="4"/>
      <c r="P1258" s="32"/>
    </row>
    <row r="1259" spans="9:16" customFormat="1">
      <c r="I1259" s="32"/>
      <c r="J1259" s="32"/>
      <c r="K1259" s="36"/>
      <c r="L1259" s="32"/>
      <c r="M1259" s="32"/>
      <c r="N1259" s="35"/>
      <c r="O1259" s="4"/>
      <c r="P1259" s="32"/>
    </row>
    <row r="1260" spans="9:16" customFormat="1">
      <c r="I1260" s="32"/>
      <c r="J1260" s="32"/>
      <c r="K1260" s="36"/>
      <c r="L1260" s="32"/>
      <c r="M1260" s="32"/>
      <c r="N1260" s="35"/>
      <c r="O1260" s="4"/>
      <c r="P1260" s="32"/>
    </row>
    <row r="1261" spans="9:16" customFormat="1">
      <c r="I1261" s="32"/>
      <c r="J1261" s="32"/>
      <c r="K1261" s="36"/>
      <c r="L1261" s="32"/>
      <c r="M1261" s="32"/>
      <c r="N1261" s="35"/>
      <c r="O1261" s="4"/>
      <c r="P1261" s="32"/>
    </row>
    <row r="1262" spans="9:16" customFormat="1">
      <c r="I1262" s="32"/>
      <c r="J1262" s="32"/>
      <c r="K1262" s="36"/>
      <c r="L1262" s="32"/>
      <c r="M1262" s="32"/>
      <c r="N1262" s="35"/>
      <c r="O1262" s="4"/>
      <c r="P1262" s="32"/>
    </row>
    <row r="1263" spans="9:16" customFormat="1">
      <c r="I1263" s="32"/>
      <c r="J1263" s="32"/>
      <c r="K1263" s="36"/>
      <c r="L1263" s="32"/>
      <c r="M1263" s="32"/>
      <c r="N1263" s="35"/>
      <c r="O1263" s="4"/>
      <c r="P1263" s="32"/>
    </row>
    <row r="1264" spans="9:16" customFormat="1">
      <c r="I1264" s="32"/>
      <c r="J1264" s="32"/>
      <c r="K1264" s="36"/>
      <c r="L1264" s="32"/>
      <c r="M1264" s="32"/>
      <c r="N1264" s="35"/>
      <c r="O1264" s="4"/>
      <c r="P1264" s="32"/>
    </row>
    <row r="1265" spans="9:16" customFormat="1">
      <c r="I1265" s="32"/>
      <c r="J1265" s="32"/>
      <c r="K1265" s="36"/>
      <c r="L1265" s="32"/>
      <c r="M1265" s="32"/>
      <c r="N1265" s="35"/>
      <c r="O1265" s="4"/>
      <c r="P1265" s="32"/>
    </row>
    <row r="1266" spans="9:16" customFormat="1">
      <c r="I1266" s="32"/>
      <c r="J1266" s="32"/>
      <c r="K1266" s="36"/>
      <c r="L1266" s="32"/>
      <c r="M1266" s="32"/>
      <c r="N1266" s="35"/>
      <c r="O1266" s="4"/>
      <c r="P1266" s="32"/>
    </row>
    <row r="1267" spans="9:16" customFormat="1">
      <c r="I1267" s="32"/>
      <c r="J1267" s="32"/>
      <c r="K1267" s="36"/>
      <c r="L1267" s="32"/>
      <c r="M1267" s="32"/>
      <c r="N1267" s="35"/>
      <c r="O1267" s="4"/>
      <c r="P1267" s="32"/>
    </row>
    <row r="1268" spans="9:16" customFormat="1">
      <c r="I1268" s="32"/>
      <c r="J1268" s="32"/>
      <c r="K1268" s="36"/>
      <c r="L1268" s="32"/>
      <c r="M1268" s="32"/>
      <c r="N1268" s="35"/>
      <c r="O1268" s="4"/>
      <c r="P1268" s="32"/>
    </row>
    <row r="1269" spans="9:16" customFormat="1">
      <c r="I1269" s="32"/>
      <c r="J1269" s="32"/>
      <c r="K1269" s="36"/>
      <c r="L1269" s="32"/>
      <c r="M1269" s="32"/>
      <c r="N1269" s="35"/>
      <c r="O1269" s="4"/>
      <c r="P1269" s="32"/>
    </row>
    <row r="1270" spans="9:16" customFormat="1">
      <c r="I1270" s="32"/>
      <c r="J1270" s="32"/>
      <c r="K1270" s="36"/>
      <c r="L1270" s="32"/>
      <c r="M1270" s="32"/>
      <c r="N1270" s="35"/>
      <c r="O1270" s="4"/>
      <c r="P1270" s="32"/>
    </row>
    <row r="1271" spans="9:16" customFormat="1">
      <c r="I1271" s="32"/>
      <c r="J1271" s="32"/>
      <c r="K1271" s="36"/>
      <c r="L1271" s="32"/>
      <c r="M1271" s="32"/>
      <c r="N1271" s="35"/>
      <c r="O1271" s="4"/>
      <c r="P1271" s="32"/>
    </row>
    <row r="1272" spans="9:16" customFormat="1">
      <c r="I1272" s="32"/>
      <c r="J1272" s="32"/>
      <c r="K1272" s="36"/>
      <c r="L1272" s="32"/>
      <c r="M1272" s="32"/>
      <c r="N1272" s="35"/>
      <c r="O1272" s="4"/>
      <c r="P1272" s="32"/>
    </row>
    <row r="1273" spans="9:16" customFormat="1">
      <c r="I1273" s="32"/>
      <c r="J1273" s="32"/>
      <c r="K1273" s="36"/>
      <c r="L1273" s="32"/>
      <c r="M1273" s="32"/>
      <c r="N1273" s="35"/>
      <c r="O1273" s="4"/>
      <c r="P1273" s="32"/>
    </row>
    <row r="1274" spans="9:16" customFormat="1">
      <c r="I1274" s="32"/>
      <c r="J1274" s="32"/>
      <c r="K1274" s="36"/>
      <c r="L1274" s="32"/>
      <c r="M1274" s="32"/>
      <c r="N1274" s="35"/>
      <c r="O1274" s="4"/>
      <c r="P1274" s="32"/>
    </row>
    <row r="1275" spans="9:16" customFormat="1">
      <c r="I1275" s="32"/>
      <c r="J1275" s="32"/>
      <c r="K1275" s="36"/>
      <c r="L1275" s="32"/>
      <c r="M1275" s="32"/>
      <c r="N1275" s="35"/>
      <c r="O1275" s="4"/>
      <c r="P1275" s="32"/>
    </row>
    <row r="1276" spans="9:16" customFormat="1">
      <c r="I1276" s="32"/>
      <c r="J1276" s="32"/>
      <c r="K1276" s="36"/>
      <c r="L1276" s="32"/>
      <c r="M1276" s="32"/>
      <c r="N1276" s="35"/>
      <c r="O1276" s="4"/>
      <c r="P1276" s="32"/>
    </row>
    <row r="1277" spans="9:16" customFormat="1">
      <c r="I1277" s="32"/>
      <c r="J1277" s="32"/>
      <c r="K1277" s="36"/>
      <c r="L1277" s="32"/>
      <c r="M1277" s="32"/>
      <c r="N1277" s="35"/>
      <c r="O1277" s="4"/>
      <c r="P1277" s="32"/>
    </row>
    <row r="1278" spans="9:16" customFormat="1">
      <c r="I1278" s="32"/>
      <c r="J1278" s="32"/>
      <c r="K1278" s="36"/>
      <c r="L1278" s="32"/>
      <c r="M1278" s="32"/>
      <c r="N1278" s="35"/>
      <c r="O1278" s="4"/>
      <c r="P1278" s="32"/>
    </row>
    <row r="1279" spans="9:16" customFormat="1">
      <c r="I1279" s="32"/>
      <c r="J1279" s="32"/>
      <c r="K1279" s="36"/>
      <c r="L1279" s="32"/>
      <c r="M1279" s="32"/>
      <c r="N1279" s="35"/>
      <c r="O1279" s="4"/>
      <c r="P1279" s="32"/>
    </row>
    <row r="1280" spans="9:16" customFormat="1">
      <c r="I1280" s="32"/>
      <c r="J1280" s="32"/>
      <c r="K1280" s="36"/>
      <c r="L1280" s="32"/>
      <c r="M1280" s="32"/>
      <c r="N1280" s="35"/>
      <c r="O1280" s="4"/>
      <c r="P1280" s="32"/>
    </row>
    <row r="1281" spans="9:16" customFormat="1">
      <c r="I1281" s="32"/>
      <c r="J1281" s="32"/>
      <c r="K1281" s="36"/>
      <c r="L1281" s="32"/>
      <c r="M1281" s="32"/>
      <c r="N1281" s="35"/>
      <c r="O1281" s="4"/>
      <c r="P1281" s="32"/>
    </row>
    <row r="1282" spans="9:16" customFormat="1">
      <c r="I1282" s="32"/>
      <c r="J1282" s="32"/>
      <c r="K1282" s="36"/>
      <c r="L1282" s="32"/>
      <c r="M1282" s="32"/>
      <c r="N1282" s="35"/>
      <c r="O1282" s="4"/>
      <c r="P1282" s="32"/>
    </row>
    <row r="1283" spans="9:16" customFormat="1">
      <c r="I1283" s="32"/>
      <c r="J1283" s="32"/>
      <c r="K1283" s="36"/>
      <c r="L1283" s="32"/>
      <c r="M1283" s="32"/>
      <c r="N1283" s="35"/>
      <c r="O1283" s="4"/>
      <c r="P1283" s="32"/>
    </row>
    <row r="1284" spans="9:16" customFormat="1">
      <c r="I1284" s="32"/>
      <c r="J1284" s="32"/>
      <c r="K1284" s="36"/>
      <c r="L1284" s="32"/>
      <c r="M1284" s="32"/>
      <c r="N1284" s="35"/>
      <c r="O1284" s="4"/>
      <c r="P1284" s="32"/>
    </row>
    <row r="1285" spans="9:16" customFormat="1">
      <c r="I1285" s="32"/>
      <c r="J1285" s="32"/>
      <c r="K1285" s="36"/>
      <c r="L1285" s="32"/>
      <c r="M1285" s="32"/>
      <c r="N1285" s="35"/>
      <c r="O1285" s="4"/>
      <c r="P1285" s="32"/>
    </row>
    <row r="1286" spans="9:16" customFormat="1">
      <c r="I1286" s="32"/>
      <c r="J1286" s="32"/>
      <c r="K1286" s="36"/>
      <c r="L1286" s="32"/>
      <c r="M1286" s="32"/>
      <c r="N1286" s="35"/>
      <c r="O1286" s="4"/>
      <c r="P1286" s="32"/>
    </row>
    <row r="1287" spans="9:16" customFormat="1">
      <c r="I1287" s="32"/>
      <c r="J1287" s="32"/>
      <c r="K1287" s="36"/>
      <c r="L1287" s="32"/>
      <c r="M1287" s="32"/>
      <c r="N1287" s="35"/>
      <c r="O1287" s="4"/>
      <c r="P1287" s="32"/>
    </row>
    <row r="1288" spans="9:16" customFormat="1">
      <c r="I1288" s="32"/>
      <c r="J1288" s="32"/>
      <c r="K1288" s="36"/>
      <c r="L1288" s="32"/>
      <c r="M1288" s="32"/>
      <c r="N1288" s="35"/>
      <c r="O1288" s="4"/>
      <c r="P1288" s="32"/>
    </row>
    <row r="1289" spans="9:16" customFormat="1">
      <c r="I1289" s="32"/>
      <c r="J1289" s="32"/>
      <c r="K1289" s="36"/>
      <c r="L1289" s="32"/>
      <c r="M1289" s="32"/>
      <c r="N1289" s="35"/>
      <c r="O1289" s="4"/>
      <c r="P1289" s="32"/>
    </row>
    <row r="1290" spans="9:16" customFormat="1">
      <c r="I1290" s="32"/>
      <c r="J1290" s="32"/>
      <c r="K1290" s="36"/>
      <c r="L1290" s="32"/>
      <c r="M1290" s="32"/>
      <c r="N1290" s="35"/>
      <c r="O1290" s="4"/>
      <c r="P1290" s="32"/>
    </row>
    <row r="1291" spans="9:16" customFormat="1">
      <c r="I1291" s="32"/>
      <c r="J1291" s="32"/>
      <c r="K1291" s="36"/>
      <c r="L1291" s="32"/>
      <c r="M1291" s="32"/>
      <c r="N1291" s="35"/>
      <c r="O1291" s="4"/>
      <c r="P1291" s="32"/>
    </row>
    <row r="1292" spans="9:16" customFormat="1">
      <c r="I1292" s="32"/>
      <c r="J1292" s="32"/>
      <c r="K1292" s="36"/>
      <c r="L1292" s="32"/>
      <c r="M1292" s="32"/>
      <c r="N1292" s="35"/>
      <c r="O1292" s="4"/>
      <c r="P1292" s="32"/>
    </row>
    <row r="1293" spans="9:16" customFormat="1">
      <c r="I1293" s="32"/>
      <c r="J1293" s="32"/>
      <c r="K1293" s="36"/>
      <c r="L1293" s="32"/>
      <c r="M1293" s="32"/>
      <c r="N1293" s="35"/>
      <c r="O1293" s="4"/>
      <c r="P1293" s="32"/>
    </row>
    <row r="1294" spans="9:16" customFormat="1">
      <c r="I1294" s="32"/>
      <c r="J1294" s="32"/>
      <c r="K1294" s="36"/>
      <c r="L1294" s="32"/>
      <c r="M1294" s="32"/>
      <c r="N1294" s="35"/>
      <c r="O1294" s="4"/>
      <c r="P1294" s="32"/>
    </row>
    <row r="1295" spans="9:16" customFormat="1">
      <c r="I1295" s="32"/>
      <c r="J1295" s="32"/>
      <c r="K1295" s="36"/>
      <c r="L1295" s="32"/>
      <c r="M1295" s="32"/>
      <c r="N1295" s="35"/>
      <c r="O1295" s="4"/>
      <c r="P1295" s="32"/>
    </row>
    <row r="1296" spans="9:16" customFormat="1">
      <c r="I1296" s="32"/>
      <c r="J1296" s="32"/>
      <c r="K1296" s="36"/>
      <c r="L1296" s="32"/>
      <c r="M1296" s="32"/>
      <c r="N1296" s="35"/>
      <c r="O1296" s="4"/>
      <c r="P1296" s="32"/>
    </row>
    <row r="1297" spans="9:16" customFormat="1">
      <c r="I1297" s="32"/>
      <c r="J1297" s="32"/>
      <c r="K1297" s="36"/>
      <c r="L1297" s="32"/>
      <c r="M1297" s="32"/>
      <c r="N1297" s="35"/>
      <c r="O1297" s="4"/>
      <c r="P1297" s="32"/>
    </row>
    <row r="1298" spans="9:16" customFormat="1">
      <c r="I1298" s="32"/>
      <c r="J1298" s="32"/>
      <c r="K1298" s="36"/>
      <c r="L1298" s="32"/>
      <c r="M1298" s="32"/>
      <c r="N1298" s="35"/>
      <c r="O1298" s="4"/>
      <c r="P1298" s="32"/>
    </row>
    <row r="1299" spans="9:16" customFormat="1">
      <c r="I1299" s="32"/>
      <c r="J1299" s="32"/>
      <c r="K1299" s="36"/>
      <c r="L1299" s="32"/>
      <c r="M1299" s="32"/>
      <c r="N1299" s="35"/>
      <c r="O1299" s="4"/>
      <c r="P1299" s="32"/>
    </row>
    <row r="1300" spans="9:16" customFormat="1">
      <c r="I1300" s="32"/>
      <c r="J1300" s="32"/>
      <c r="K1300" s="36"/>
      <c r="L1300" s="32"/>
      <c r="M1300" s="32"/>
      <c r="N1300" s="35"/>
      <c r="O1300" s="4"/>
      <c r="P1300" s="32"/>
    </row>
    <row r="1301" spans="9:16" customFormat="1">
      <c r="I1301" s="32"/>
      <c r="J1301" s="32"/>
      <c r="K1301" s="36"/>
      <c r="L1301" s="32"/>
      <c r="M1301" s="32"/>
      <c r="N1301" s="35"/>
      <c r="O1301" s="4"/>
      <c r="P1301" s="32"/>
    </row>
    <row r="1302" spans="9:16" customFormat="1">
      <c r="I1302" s="32"/>
      <c r="J1302" s="32"/>
      <c r="K1302" s="36"/>
      <c r="L1302" s="32"/>
      <c r="M1302" s="32"/>
      <c r="N1302" s="35"/>
      <c r="O1302" s="4"/>
      <c r="P1302" s="32"/>
    </row>
    <row r="1303" spans="9:16" customFormat="1">
      <c r="I1303" s="32"/>
      <c r="J1303" s="32"/>
      <c r="K1303" s="36"/>
      <c r="L1303" s="32"/>
      <c r="M1303" s="32"/>
      <c r="N1303" s="35"/>
      <c r="O1303" s="4"/>
      <c r="P1303" s="32"/>
    </row>
    <row r="1304" spans="9:16" customFormat="1">
      <c r="I1304" s="32"/>
      <c r="J1304" s="32"/>
      <c r="K1304" s="36"/>
      <c r="L1304" s="32"/>
      <c r="M1304" s="32"/>
      <c r="N1304" s="35"/>
      <c r="O1304" s="4"/>
      <c r="P1304" s="32"/>
    </row>
    <row r="1305" spans="9:16" customFormat="1">
      <c r="I1305" s="32"/>
      <c r="J1305" s="32"/>
      <c r="K1305" s="36"/>
      <c r="L1305" s="32"/>
      <c r="M1305" s="32"/>
      <c r="N1305" s="35"/>
      <c r="O1305" s="4"/>
      <c r="P1305" s="32"/>
    </row>
    <row r="1306" spans="9:16" customFormat="1">
      <c r="I1306" s="32"/>
      <c r="J1306" s="32"/>
      <c r="K1306" s="36"/>
      <c r="L1306" s="32"/>
      <c r="M1306" s="32"/>
      <c r="N1306" s="35"/>
      <c r="O1306" s="4"/>
      <c r="P1306" s="32"/>
    </row>
    <row r="1307" spans="9:16" customFormat="1">
      <c r="I1307" s="32"/>
      <c r="J1307" s="32"/>
      <c r="K1307" s="36"/>
      <c r="L1307" s="32"/>
      <c r="M1307" s="32"/>
      <c r="N1307" s="35"/>
      <c r="O1307" s="4"/>
      <c r="P1307" s="32"/>
    </row>
    <row r="1308" spans="9:16" customFormat="1">
      <c r="I1308" s="32"/>
      <c r="J1308" s="32"/>
      <c r="K1308" s="36"/>
      <c r="L1308" s="32"/>
      <c r="M1308" s="32"/>
      <c r="N1308" s="35"/>
      <c r="O1308" s="4"/>
      <c r="P1308" s="32"/>
    </row>
    <row r="1309" spans="9:16" customFormat="1">
      <c r="I1309" s="32"/>
      <c r="J1309" s="32"/>
      <c r="K1309" s="36"/>
      <c r="L1309" s="32"/>
      <c r="M1309" s="32"/>
      <c r="N1309" s="35"/>
      <c r="O1309" s="4"/>
      <c r="P1309" s="32"/>
    </row>
    <row r="1310" spans="9:16" customFormat="1">
      <c r="I1310" s="32"/>
      <c r="J1310" s="32"/>
      <c r="K1310" s="36"/>
      <c r="L1310" s="32"/>
      <c r="M1310" s="32"/>
      <c r="N1310" s="35"/>
      <c r="O1310" s="4"/>
      <c r="P1310" s="32"/>
    </row>
    <row r="1311" spans="9:16" customFormat="1">
      <c r="I1311" s="32"/>
      <c r="J1311" s="32"/>
      <c r="K1311" s="36"/>
      <c r="L1311" s="32"/>
      <c r="M1311" s="32"/>
      <c r="N1311" s="35"/>
      <c r="O1311" s="4"/>
      <c r="P1311" s="32"/>
    </row>
    <row r="1312" spans="9:16" customFormat="1">
      <c r="I1312" s="32"/>
      <c r="J1312" s="32"/>
      <c r="K1312" s="36"/>
      <c r="L1312" s="32"/>
      <c r="M1312" s="32"/>
      <c r="N1312" s="35"/>
      <c r="O1312" s="4"/>
      <c r="P1312" s="32"/>
    </row>
    <row r="1313" spans="9:16" customFormat="1">
      <c r="I1313" s="32"/>
      <c r="J1313" s="32"/>
      <c r="K1313" s="36"/>
      <c r="L1313" s="32"/>
      <c r="M1313" s="32"/>
      <c r="N1313" s="35"/>
      <c r="O1313" s="4"/>
      <c r="P1313" s="32"/>
    </row>
    <row r="1314" spans="9:16" customFormat="1">
      <c r="I1314" s="32"/>
      <c r="J1314" s="32"/>
      <c r="K1314" s="36"/>
      <c r="L1314" s="32"/>
      <c r="M1314" s="32"/>
      <c r="N1314" s="35"/>
      <c r="O1314" s="4"/>
      <c r="P1314" s="32"/>
    </row>
    <row r="1315" spans="9:16" customFormat="1">
      <c r="I1315" s="32"/>
      <c r="J1315" s="32"/>
      <c r="K1315" s="36"/>
      <c r="L1315" s="32"/>
      <c r="M1315" s="32"/>
      <c r="N1315" s="35"/>
      <c r="O1315" s="4"/>
      <c r="P1315" s="32"/>
    </row>
    <row r="1316" spans="9:16" customFormat="1">
      <c r="I1316" s="32"/>
      <c r="J1316" s="32"/>
      <c r="K1316" s="36"/>
      <c r="L1316" s="32"/>
      <c r="M1316" s="32"/>
      <c r="N1316" s="35"/>
      <c r="O1316" s="4"/>
      <c r="P1316" s="32"/>
    </row>
    <row r="1317" spans="9:16" customFormat="1">
      <c r="I1317" s="32"/>
      <c r="J1317" s="32"/>
      <c r="K1317" s="36"/>
      <c r="L1317" s="32"/>
      <c r="M1317" s="32"/>
      <c r="N1317" s="35"/>
      <c r="O1317" s="4"/>
      <c r="P1317" s="32"/>
    </row>
    <row r="1318" spans="9:16" customFormat="1">
      <c r="I1318" s="32"/>
      <c r="J1318" s="32"/>
      <c r="K1318" s="36"/>
      <c r="L1318" s="32"/>
      <c r="M1318" s="32"/>
      <c r="N1318" s="35"/>
      <c r="O1318" s="4"/>
      <c r="P1318" s="32"/>
    </row>
    <row r="1319" spans="9:16" customFormat="1">
      <c r="I1319" s="32"/>
      <c r="J1319" s="32"/>
      <c r="K1319" s="36"/>
      <c r="L1319" s="32"/>
      <c r="M1319" s="32"/>
      <c r="N1319" s="35"/>
      <c r="O1319" s="4"/>
      <c r="P1319" s="32"/>
    </row>
    <row r="1320" spans="9:16" customFormat="1">
      <c r="I1320" s="32"/>
      <c r="J1320" s="32"/>
      <c r="K1320" s="36"/>
      <c r="L1320" s="32"/>
      <c r="M1320" s="32"/>
      <c r="N1320" s="35"/>
      <c r="O1320" s="4"/>
      <c r="P1320" s="32"/>
    </row>
    <row r="1321" spans="9:16" customFormat="1">
      <c r="I1321" s="32"/>
      <c r="J1321" s="32"/>
      <c r="K1321" s="36"/>
      <c r="L1321" s="32"/>
      <c r="M1321" s="32"/>
      <c r="N1321" s="35"/>
      <c r="O1321" s="4"/>
      <c r="P1321" s="32"/>
    </row>
    <row r="1322" spans="9:16" customFormat="1">
      <c r="I1322" s="32"/>
      <c r="J1322" s="32"/>
      <c r="K1322" s="36"/>
      <c r="L1322" s="32"/>
      <c r="M1322" s="32"/>
      <c r="N1322" s="35"/>
      <c r="O1322" s="4"/>
      <c r="P1322" s="32"/>
    </row>
    <row r="1323" spans="9:16" customFormat="1">
      <c r="I1323" s="32"/>
      <c r="J1323" s="32"/>
      <c r="K1323" s="36"/>
      <c r="L1323" s="32"/>
      <c r="M1323" s="32"/>
      <c r="N1323" s="35"/>
      <c r="O1323" s="4"/>
      <c r="P1323" s="32"/>
    </row>
    <row r="1324" spans="9:16" customFormat="1">
      <c r="I1324" s="32"/>
      <c r="J1324" s="32"/>
      <c r="K1324" s="36"/>
      <c r="L1324" s="32"/>
      <c r="M1324" s="32"/>
      <c r="N1324" s="35"/>
      <c r="O1324" s="4"/>
      <c r="P1324" s="32"/>
    </row>
    <row r="1325" spans="9:16" customFormat="1">
      <c r="I1325" s="32"/>
      <c r="J1325" s="32"/>
      <c r="K1325" s="36"/>
      <c r="L1325" s="32"/>
      <c r="M1325" s="32"/>
      <c r="N1325" s="35"/>
      <c r="O1325" s="4"/>
      <c r="P1325" s="32"/>
    </row>
    <row r="1326" spans="9:16" customFormat="1">
      <c r="I1326" s="32"/>
      <c r="J1326" s="32"/>
      <c r="K1326" s="36"/>
      <c r="L1326" s="32"/>
      <c r="M1326" s="32"/>
      <c r="N1326" s="35"/>
      <c r="O1326" s="4"/>
      <c r="P1326" s="32"/>
    </row>
    <row r="1327" spans="9:16" customFormat="1">
      <c r="I1327" s="32"/>
      <c r="J1327" s="32"/>
      <c r="K1327" s="36"/>
      <c r="L1327" s="32"/>
      <c r="M1327" s="32"/>
      <c r="N1327" s="35"/>
      <c r="O1327" s="4"/>
      <c r="P1327" s="32"/>
    </row>
    <row r="1328" spans="9:16" customFormat="1">
      <c r="I1328" s="32"/>
      <c r="J1328" s="32"/>
      <c r="K1328" s="36"/>
      <c r="L1328" s="32"/>
      <c r="M1328" s="32"/>
      <c r="N1328" s="35"/>
      <c r="O1328" s="4"/>
      <c r="P1328" s="32"/>
    </row>
    <row r="1329" spans="9:16" customFormat="1">
      <c r="I1329" s="32"/>
      <c r="J1329" s="32"/>
      <c r="K1329" s="36"/>
      <c r="L1329" s="32"/>
      <c r="M1329" s="32"/>
      <c r="N1329" s="35"/>
      <c r="O1329" s="4"/>
      <c r="P1329" s="32"/>
    </row>
    <row r="1330" spans="9:16" customFormat="1">
      <c r="I1330" s="32"/>
      <c r="J1330" s="32"/>
      <c r="K1330" s="36"/>
      <c r="L1330" s="32"/>
      <c r="M1330" s="32"/>
      <c r="N1330" s="35"/>
      <c r="O1330" s="4"/>
      <c r="P1330" s="32"/>
    </row>
    <row r="1331" spans="9:16" customFormat="1">
      <c r="I1331" s="32"/>
      <c r="J1331" s="32"/>
      <c r="K1331" s="36"/>
      <c r="L1331" s="32"/>
      <c r="M1331" s="32"/>
      <c r="N1331" s="35"/>
      <c r="O1331" s="4"/>
      <c r="P1331" s="32"/>
    </row>
    <row r="1332" spans="9:16" customFormat="1">
      <c r="I1332" s="32"/>
      <c r="J1332" s="32"/>
      <c r="K1332" s="36"/>
      <c r="L1332" s="32"/>
      <c r="M1332" s="32"/>
      <c r="N1332" s="35"/>
      <c r="O1332" s="4"/>
      <c r="P1332" s="32"/>
    </row>
    <row r="1333" spans="9:16" customFormat="1">
      <c r="I1333" s="32"/>
      <c r="J1333" s="32"/>
      <c r="K1333" s="36"/>
      <c r="L1333" s="32"/>
      <c r="M1333" s="32"/>
      <c r="N1333" s="35"/>
      <c r="O1333" s="4"/>
      <c r="P1333" s="32"/>
    </row>
    <row r="1334" spans="9:16" customFormat="1">
      <c r="I1334" s="32"/>
      <c r="J1334" s="32"/>
      <c r="K1334" s="36"/>
      <c r="L1334" s="32"/>
      <c r="M1334" s="32"/>
      <c r="N1334" s="35"/>
      <c r="O1334" s="4"/>
      <c r="P1334" s="32"/>
    </row>
    <row r="1335" spans="9:16" customFormat="1">
      <c r="I1335" s="32"/>
      <c r="J1335" s="32"/>
      <c r="K1335" s="36"/>
      <c r="L1335" s="32"/>
      <c r="M1335" s="32"/>
      <c r="N1335" s="35"/>
      <c r="O1335" s="4"/>
      <c r="P1335" s="32"/>
    </row>
    <row r="1336" spans="9:16" customFormat="1">
      <c r="I1336" s="32"/>
      <c r="J1336" s="32"/>
      <c r="K1336" s="36"/>
      <c r="L1336" s="32"/>
      <c r="M1336" s="32"/>
      <c r="N1336" s="35"/>
      <c r="O1336" s="4"/>
      <c r="P1336" s="32"/>
    </row>
    <row r="1337" spans="9:16" customFormat="1">
      <c r="I1337" s="32"/>
      <c r="J1337" s="32"/>
      <c r="K1337" s="36"/>
      <c r="L1337" s="32"/>
      <c r="M1337" s="32"/>
      <c r="N1337" s="35"/>
      <c r="O1337" s="4"/>
      <c r="P1337" s="32"/>
    </row>
    <row r="1338" spans="9:16" customFormat="1">
      <c r="I1338" s="32"/>
      <c r="J1338" s="32"/>
      <c r="K1338" s="36"/>
      <c r="L1338" s="32"/>
      <c r="M1338" s="32"/>
      <c r="N1338" s="35"/>
      <c r="O1338" s="4"/>
      <c r="P1338" s="32"/>
    </row>
    <row r="1339" spans="9:16" customFormat="1">
      <c r="I1339" s="32"/>
      <c r="J1339" s="32"/>
      <c r="K1339" s="36"/>
      <c r="L1339" s="32"/>
      <c r="M1339" s="32"/>
      <c r="N1339" s="35"/>
      <c r="O1339" s="4"/>
      <c r="P1339" s="32"/>
    </row>
    <row r="1340" spans="9:16" customFormat="1">
      <c r="I1340" s="32"/>
      <c r="J1340" s="32"/>
      <c r="K1340" s="36"/>
      <c r="L1340" s="32"/>
      <c r="M1340" s="32"/>
      <c r="N1340" s="35"/>
      <c r="O1340" s="4"/>
      <c r="P1340" s="32"/>
    </row>
    <row r="1341" spans="9:16" customFormat="1">
      <c r="I1341" s="32"/>
      <c r="J1341" s="32"/>
      <c r="K1341" s="36"/>
      <c r="L1341" s="32"/>
      <c r="M1341" s="32"/>
      <c r="N1341" s="35"/>
      <c r="O1341" s="4"/>
      <c r="P1341" s="32"/>
    </row>
    <row r="1342" spans="9:16" customFormat="1">
      <c r="I1342" s="32"/>
      <c r="J1342" s="32"/>
      <c r="K1342" s="36"/>
      <c r="L1342" s="32"/>
      <c r="M1342" s="32"/>
      <c r="N1342" s="35"/>
      <c r="O1342" s="4"/>
      <c r="P1342" s="32"/>
    </row>
    <row r="1343" spans="9:16" customFormat="1">
      <c r="I1343" s="32"/>
      <c r="J1343" s="32"/>
      <c r="K1343" s="36"/>
      <c r="L1343" s="32"/>
      <c r="M1343" s="32"/>
      <c r="N1343" s="35"/>
      <c r="O1343" s="4"/>
      <c r="P1343" s="32"/>
    </row>
    <row r="1344" spans="9:16" customFormat="1">
      <c r="I1344" s="32"/>
      <c r="J1344" s="32"/>
      <c r="K1344" s="36"/>
      <c r="L1344" s="32"/>
      <c r="M1344" s="32"/>
      <c r="N1344" s="35"/>
      <c r="O1344" s="4"/>
      <c r="P1344" s="32"/>
    </row>
    <row r="1345" spans="9:16" customFormat="1">
      <c r="I1345" s="32"/>
      <c r="J1345" s="32"/>
      <c r="K1345" s="36"/>
      <c r="L1345" s="32"/>
      <c r="M1345" s="32"/>
      <c r="N1345" s="35"/>
      <c r="O1345" s="4"/>
      <c r="P1345" s="32"/>
    </row>
    <row r="1346" spans="9:16" customFormat="1">
      <c r="I1346" s="32"/>
      <c r="J1346" s="32"/>
      <c r="K1346" s="36"/>
      <c r="L1346" s="32"/>
      <c r="M1346" s="32"/>
      <c r="N1346" s="35"/>
      <c r="O1346" s="4"/>
      <c r="P1346" s="32"/>
    </row>
    <row r="1347" spans="9:16" customFormat="1">
      <c r="I1347" s="32"/>
      <c r="J1347" s="32"/>
      <c r="K1347" s="36"/>
      <c r="L1347" s="32"/>
      <c r="M1347" s="32"/>
      <c r="N1347" s="35"/>
      <c r="O1347" s="4"/>
      <c r="P1347" s="32"/>
    </row>
    <row r="1348" spans="9:16" customFormat="1">
      <c r="I1348" s="32"/>
      <c r="J1348" s="32"/>
      <c r="K1348" s="36"/>
      <c r="L1348" s="32"/>
      <c r="M1348" s="32"/>
      <c r="N1348" s="35"/>
      <c r="O1348" s="4"/>
      <c r="P1348" s="32"/>
    </row>
    <row r="1349" spans="9:16" customFormat="1">
      <c r="I1349" s="32"/>
      <c r="J1349" s="32"/>
      <c r="K1349" s="36"/>
      <c r="L1349" s="32"/>
      <c r="M1349" s="32"/>
      <c r="N1349" s="35"/>
      <c r="O1349" s="4"/>
      <c r="P1349" s="32"/>
    </row>
    <row r="1350" spans="9:16" customFormat="1">
      <c r="I1350" s="32"/>
      <c r="J1350" s="32"/>
      <c r="K1350" s="36"/>
      <c r="L1350" s="32"/>
      <c r="M1350" s="32"/>
      <c r="N1350" s="35"/>
      <c r="O1350" s="4"/>
      <c r="P1350" s="32"/>
    </row>
    <row r="1351" spans="9:16" customFormat="1">
      <c r="I1351" s="32"/>
      <c r="J1351" s="32"/>
      <c r="K1351" s="36"/>
      <c r="L1351" s="32"/>
      <c r="M1351" s="32"/>
      <c r="N1351" s="35"/>
      <c r="O1351" s="4"/>
      <c r="P1351" s="32"/>
    </row>
    <row r="1352" spans="9:16" customFormat="1">
      <c r="I1352" s="32"/>
      <c r="J1352" s="32"/>
      <c r="K1352" s="36"/>
      <c r="L1352" s="32"/>
      <c r="M1352" s="32"/>
      <c r="N1352" s="35"/>
      <c r="O1352" s="4"/>
      <c r="P1352" s="32"/>
    </row>
    <row r="1353" spans="9:16" customFormat="1">
      <c r="I1353" s="32"/>
      <c r="J1353" s="32"/>
      <c r="K1353" s="36"/>
      <c r="L1353" s="32"/>
      <c r="M1353" s="32"/>
      <c r="N1353" s="35"/>
      <c r="O1353" s="4"/>
      <c r="P1353" s="32"/>
    </row>
    <row r="1354" spans="9:16" customFormat="1">
      <c r="I1354" s="32"/>
      <c r="J1354" s="32"/>
      <c r="K1354" s="36"/>
      <c r="L1354" s="32"/>
      <c r="M1354" s="32"/>
      <c r="N1354" s="35"/>
      <c r="O1354" s="4"/>
      <c r="P1354" s="32"/>
    </row>
    <row r="1355" spans="9:16" customFormat="1">
      <c r="I1355" s="32"/>
      <c r="J1355" s="32"/>
      <c r="K1355" s="36"/>
      <c r="L1355" s="32"/>
      <c r="M1355" s="32"/>
      <c r="N1355" s="35"/>
      <c r="O1355" s="4"/>
      <c r="P1355" s="32"/>
    </row>
    <row r="1356" spans="9:16" customFormat="1">
      <c r="I1356" s="32"/>
      <c r="J1356" s="32"/>
      <c r="K1356" s="36"/>
      <c r="L1356" s="32"/>
      <c r="M1356" s="32"/>
      <c r="N1356" s="35"/>
      <c r="O1356" s="4"/>
      <c r="P1356" s="32"/>
    </row>
    <row r="1357" spans="9:16" customFormat="1">
      <c r="I1357" s="32"/>
      <c r="J1357" s="32"/>
      <c r="K1357" s="36"/>
      <c r="L1357" s="32"/>
      <c r="M1357" s="32"/>
      <c r="N1357" s="35"/>
      <c r="O1357" s="4"/>
      <c r="P1357" s="32"/>
    </row>
    <row r="1358" spans="9:16" customFormat="1">
      <c r="I1358" s="32"/>
      <c r="J1358" s="32"/>
      <c r="K1358" s="36"/>
      <c r="L1358" s="32"/>
      <c r="M1358" s="32"/>
      <c r="N1358" s="35"/>
      <c r="O1358" s="4"/>
      <c r="P1358" s="32"/>
    </row>
    <row r="1359" spans="9:16" customFormat="1">
      <c r="I1359" s="32"/>
      <c r="J1359" s="32"/>
      <c r="K1359" s="36"/>
      <c r="L1359" s="32"/>
      <c r="M1359" s="32"/>
      <c r="N1359" s="35"/>
      <c r="O1359" s="4"/>
      <c r="P1359" s="32"/>
    </row>
    <row r="1360" spans="9:16" customFormat="1">
      <c r="I1360" s="32"/>
      <c r="J1360" s="32"/>
      <c r="K1360" s="36"/>
      <c r="L1360" s="32"/>
      <c r="M1360" s="32"/>
      <c r="N1360" s="35"/>
      <c r="O1360" s="4"/>
      <c r="P1360" s="32"/>
    </row>
    <row r="1361" spans="9:16" customFormat="1">
      <c r="I1361" s="32"/>
      <c r="J1361" s="32"/>
      <c r="K1361" s="36"/>
      <c r="L1361" s="32"/>
      <c r="M1361" s="32"/>
      <c r="N1361" s="35"/>
      <c r="O1361" s="4"/>
      <c r="P1361" s="32"/>
    </row>
    <row r="1362" spans="9:16" customFormat="1">
      <c r="I1362" s="32"/>
      <c r="J1362" s="32"/>
      <c r="K1362" s="36"/>
      <c r="L1362" s="32"/>
      <c r="M1362" s="32"/>
      <c r="N1362" s="35"/>
      <c r="O1362" s="4"/>
      <c r="P1362" s="32"/>
    </row>
    <row r="1363" spans="9:16" customFormat="1">
      <c r="I1363" s="32"/>
      <c r="J1363" s="32"/>
      <c r="K1363" s="36"/>
      <c r="L1363" s="32"/>
      <c r="M1363" s="32"/>
      <c r="N1363" s="35"/>
      <c r="O1363" s="4"/>
      <c r="P1363" s="32"/>
    </row>
    <row r="1364" spans="9:16" customFormat="1">
      <c r="I1364" s="32"/>
      <c r="J1364" s="32"/>
      <c r="K1364" s="36"/>
      <c r="L1364" s="32"/>
      <c r="M1364" s="32"/>
      <c r="N1364" s="35"/>
      <c r="O1364" s="4"/>
      <c r="P1364" s="32"/>
    </row>
    <row r="1365" spans="9:16" customFormat="1">
      <c r="I1365" s="32"/>
      <c r="J1365" s="32"/>
      <c r="K1365" s="36"/>
      <c r="L1365" s="32"/>
      <c r="M1365" s="32"/>
      <c r="N1365" s="35"/>
      <c r="O1365" s="4"/>
      <c r="P1365" s="32"/>
    </row>
    <row r="1366" spans="9:16" customFormat="1">
      <c r="I1366" s="32"/>
      <c r="J1366" s="32"/>
      <c r="K1366" s="36"/>
      <c r="L1366" s="32"/>
      <c r="M1366" s="32"/>
      <c r="N1366" s="35"/>
      <c r="O1366" s="4"/>
      <c r="P1366" s="32"/>
    </row>
    <row r="1367" spans="9:16" customFormat="1">
      <c r="I1367" s="32"/>
      <c r="J1367" s="32"/>
      <c r="K1367" s="36"/>
      <c r="L1367" s="32"/>
      <c r="M1367" s="32"/>
      <c r="N1367" s="35"/>
      <c r="O1367" s="4"/>
      <c r="P1367" s="32"/>
    </row>
    <row r="1368" spans="9:16" customFormat="1">
      <c r="I1368" s="32"/>
      <c r="J1368" s="32"/>
      <c r="K1368" s="36"/>
      <c r="L1368" s="32"/>
      <c r="M1368" s="32"/>
      <c r="N1368" s="35"/>
      <c r="O1368" s="4"/>
      <c r="P1368" s="32"/>
    </row>
    <row r="1369" spans="9:16" customFormat="1">
      <c r="I1369" s="32"/>
      <c r="J1369" s="32"/>
      <c r="K1369" s="36"/>
      <c r="L1369" s="32"/>
      <c r="M1369" s="32"/>
      <c r="N1369" s="35"/>
      <c r="O1369" s="4"/>
      <c r="P1369" s="32"/>
    </row>
    <row r="1370" spans="9:16" customFormat="1">
      <c r="I1370" s="32"/>
      <c r="J1370" s="32"/>
      <c r="K1370" s="36"/>
      <c r="L1370" s="32"/>
      <c r="M1370" s="32"/>
      <c r="N1370" s="35"/>
      <c r="O1370" s="4"/>
      <c r="P1370" s="32"/>
    </row>
    <row r="1371" spans="9:16" customFormat="1">
      <c r="I1371" s="32"/>
      <c r="J1371" s="32"/>
      <c r="K1371" s="36"/>
      <c r="L1371" s="32"/>
      <c r="M1371" s="32"/>
      <c r="N1371" s="35"/>
      <c r="O1371" s="4"/>
      <c r="P1371" s="32"/>
    </row>
    <row r="1372" spans="9:16" customFormat="1">
      <c r="I1372" s="32"/>
      <c r="J1372" s="32"/>
      <c r="K1372" s="36"/>
      <c r="L1372" s="32"/>
      <c r="M1372" s="32"/>
      <c r="N1372" s="35"/>
      <c r="O1372" s="4"/>
      <c r="P1372" s="32"/>
    </row>
    <row r="1373" spans="9:16" customFormat="1">
      <c r="I1373" s="32"/>
      <c r="J1373" s="32"/>
      <c r="K1373" s="36"/>
      <c r="L1373" s="32"/>
      <c r="M1373" s="32"/>
      <c r="N1373" s="35"/>
      <c r="O1373" s="4"/>
      <c r="P1373" s="32"/>
    </row>
    <row r="1374" spans="9:16" customFormat="1">
      <c r="I1374" s="32"/>
      <c r="J1374" s="32"/>
      <c r="K1374" s="36"/>
      <c r="L1374" s="32"/>
      <c r="M1374" s="32"/>
      <c r="N1374" s="35"/>
      <c r="O1374" s="4"/>
      <c r="P1374" s="32"/>
    </row>
    <row r="1375" spans="9:16" customFormat="1">
      <c r="I1375" s="32"/>
      <c r="J1375" s="32"/>
      <c r="K1375" s="36"/>
      <c r="L1375" s="32"/>
      <c r="M1375" s="32"/>
      <c r="N1375" s="35"/>
      <c r="O1375" s="4"/>
      <c r="P1375" s="32"/>
    </row>
    <row r="1376" spans="9:16" customFormat="1">
      <c r="I1376" s="32"/>
      <c r="J1376" s="32"/>
      <c r="K1376" s="36"/>
      <c r="L1376" s="32"/>
      <c r="M1376" s="32"/>
      <c r="N1376" s="35"/>
      <c r="O1376" s="4"/>
      <c r="P1376" s="32"/>
    </row>
    <row r="1377" spans="9:16" customFormat="1">
      <c r="I1377" s="32"/>
      <c r="J1377" s="32"/>
      <c r="K1377" s="36"/>
      <c r="L1377" s="32"/>
      <c r="M1377" s="32"/>
      <c r="N1377" s="35"/>
      <c r="O1377" s="4"/>
      <c r="P1377" s="32"/>
    </row>
    <row r="1378" spans="9:16" customFormat="1">
      <c r="I1378" s="32"/>
      <c r="J1378" s="32"/>
      <c r="K1378" s="36"/>
      <c r="L1378" s="32"/>
      <c r="M1378" s="32"/>
      <c r="N1378" s="35"/>
      <c r="O1378" s="4"/>
      <c r="P1378" s="32"/>
    </row>
    <row r="1379" spans="9:16" customFormat="1">
      <c r="I1379" s="32"/>
      <c r="J1379" s="32"/>
      <c r="K1379" s="36"/>
      <c r="L1379" s="32"/>
      <c r="M1379" s="32"/>
      <c r="N1379" s="35"/>
      <c r="O1379" s="4"/>
      <c r="P1379" s="32"/>
    </row>
    <row r="1380" spans="9:16" customFormat="1">
      <c r="I1380" s="32"/>
      <c r="J1380" s="32"/>
      <c r="K1380" s="36"/>
      <c r="L1380" s="32"/>
      <c r="M1380" s="32"/>
      <c r="N1380" s="35"/>
      <c r="O1380" s="4"/>
      <c r="P1380" s="32"/>
    </row>
    <row r="1381" spans="9:16" customFormat="1">
      <c r="I1381" s="32"/>
      <c r="J1381" s="32"/>
      <c r="K1381" s="36"/>
      <c r="L1381" s="32"/>
      <c r="M1381" s="32"/>
      <c r="N1381" s="35"/>
      <c r="O1381" s="4"/>
      <c r="P1381" s="32"/>
    </row>
    <row r="1382" spans="9:16" customFormat="1">
      <c r="I1382" s="32"/>
      <c r="J1382" s="32"/>
      <c r="K1382" s="36"/>
      <c r="L1382" s="32"/>
      <c r="M1382" s="32"/>
      <c r="N1382" s="35"/>
      <c r="O1382" s="4"/>
      <c r="P1382" s="32"/>
    </row>
    <row r="1383" spans="9:16" customFormat="1">
      <c r="I1383" s="32"/>
      <c r="J1383" s="32"/>
      <c r="K1383" s="36"/>
      <c r="L1383" s="32"/>
      <c r="M1383" s="32"/>
      <c r="N1383" s="35"/>
      <c r="O1383" s="4"/>
      <c r="P1383" s="32"/>
    </row>
    <row r="1384" spans="9:16" customFormat="1">
      <c r="I1384" s="32"/>
      <c r="J1384" s="32"/>
      <c r="K1384" s="36"/>
      <c r="L1384" s="32"/>
      <c r="M1384" s="32"/>
      <c r="N1384" s="35"/>
      <c r="O1384" s="4"/>
      <c r="P1384" s="32"/>
    </row>
    <row r="1385" spans="9:16" customFormat="1">
      <c r="I1385" s="32"/>
      <c r="J1385" s="32"/>
      <c r="K1385" s="36"/>
      <c r="L1385" s="32"/>
      <c r="M1385" s="32"/>
      <c r="N1385" s="35"/>
      <c r="O1385" s="4"/>
      <c r="P1385" s="32"/>
    </row>
    <row r="1386" spans="9:16" customFormat="1">
      <c r="I1386" s="32"/>
      <c r="J1386" s="32"/>
      <c r="K1386" s="36"/>
      <c r="L1386" s="32"/>
      <c r="M1386" s="32"/>
      <c r="N1386" s="35"/>
      <c r="O1386" s="4"/>
      <c r="P1386" s="32"/>
    </row>
    <row r="1387" spans="9:16" customFormat="1">
      <c r="I1387" s="32"/>
      <c r="J1387" s="32"/>
      <c r="K1387" s="36"/>
      <c r="L1387" s="32"/>
      <c r="M1387" s="32"/>
      <c r="N1387" s="35"/>
      <c r="O1387" s="4"/>
      <c r="P1387" s="32"/>
    </row>
    <row r="1388" spans="9:16" customFormat="1">
      <c r="I1388" s="32"/>
      <c r="J1388" s="32"/>
      <c r="K1388" s="36"/>
      <c r="L1388" s="32"/>
      <c r="M1388" s="32"/>
      <c r="N1388" s="35"/>
      <c r="O1388" s="4"/>
      <c r="P1388" s="32"/>
    </row>
    <row r="1389" spans="9:16" customFormat="1">
      <c r="I1389" s="32"/>
      <c r="J1389" s="32"/>
      <c r="K1389" s="36"/>
      <c r="L1389" s="32"/>
      <c r="M1389" s="32"/>
      <c r="N1389" s="35"/>
      <c r="O1389" s="4"/>
      <c r="P1389" s="32"/>
    </row>
    <row r="1390" spans="9:16" customFormat="1">
      <c r="I1390" s="32"/>
      <c r="J1390" s="32"/>
      <c r="K1390" s="36"/>
      <c r="L1390" s="32"/>
      <c r="M1390" s="32"/>
      <c r="N1390" s="35"/>
      <c r="O1390" s="4"/>
      <c r="P1390" s="32"/>
    </row>
    <row r="1391" spans="9:16" customFormat="1">
      <c r="I1391" s="32"/>
      <c r="J1391" s="32"/>
      <c r="K1391" s="36"/>
      <c r="L1391" s="32"/>
      <c r="M1391" s="32"/>
      <c r="N1391" s="35"/>
      <c r="O1391" s="4"/>
      <c r="P1391" s="32"/>
    </row>
    <row r="1392" spans="9:16" customFormat="1">
      <c r="I1392" s="32"/>
      <c r="J1392" s="32"/>
      <c r="K1392" s="36"/>
      <c r="L1392" s="32"/>
      <c r="M1392" s="32"/>
      <c r="N1392" s="35"/>
      <c r="O1392" s="4"/>
      <c r="P1392" s="32"/>
    </row>
    <row r="1393" spans="9:16" customFormat="1">
      <c r="I1393" s="32"/>
      <c r="J1393" s="32"/>
      <c r="K1393" s="36"/>
      <c r="L1393" s="32"/>
      <c r="M1393" s="32"/>
      <c r="N1393" s="35"/>
      <c r="O1393" s="4"/>
      <c r="P1393" s="32"/>
    </row>
    <row r="1394" spans="9:16" customFormat="1">
      <c r="I1394" s="32"/>
      <c r="J1394" s="32"/>
      <c r="K1394" s="36"/>
      <c r="L1394" s="32"/>
      <c r="M1394" s="32"/>
      <c r="N1394" s="35"/>
      <c r="O1394" s="4"/>
      <c r="P1394" s="32"/>
    </row>
    <row r="1395" spans="9:16" customFormat="1">
      <c r="I1395" s="32"/>
      <c r="J1395" s="32"/>
      <c r="K1395" s="36"/>
      <c r="L1395" s="32"/>
      <c r="M1395" s="32"/>
      <c r="N1395" s="35"/>
      <c r="O1395" s="4"/>
      <c r="P1395" s="32"/>
    </row>
    <row r="1396" spans="9:16" customFormat="1">
      <c r="I1396" s="32"/>
      <c r="J1396" s="32"/>
      <c r="K1396" s="36"/>
      <c r="L1396" s="32"/>
      <c r="M1396" s="32"/>
      <c r="N1396" s="35"/>
      <c r="O1396" s="4"/>
      <c r="P1396" s="32"/>
    </row>
    <row r="1397" spans="9:16" customFormat="1">
      <c r="I1397" s="32"/>
      <c r="J1397" s="32"/>
      <c r="K1397" s="36"/>
      <c r="L1397" s="32"/>
      <c r="M1397" s="32"/>
      <c r="N1397" s="35"/>
      <c r="O1397" s="4"/>
      <c r="P1397" s="32"/>
    </row>
    <row r="1398" spans="9:16" customFormat="1">
      <c r="I1398" s="32"/>
      <c r="J1398" s="32"/>
      <c r="K1398" s="36"/>
      <c r="L1398" s="32"/>
      <c r="M1398" s="32"/>
      <c r="N1398" s="35"/>
      <c r="O1398" s="4"/>
      <c r="P1398" s="32"/>
    </row>
    <row r="1399" spans="9:16" customFormat="1">
      <c r="I1399" s="32"/>
      <c r="J1399" s="32"/>
      <c r="K1399" s="36"/>
      <c r="L1399" s="32"/>
      <c r="M1399" s="32"/>
      <c r="N1399" s="35"/>
      <c r="O1399" s="4"/>
      <c r="P1399" s="32"/>
    </row>
    <row r="1400" spans="9:16" customFormat="1">
      <c r="I1400" s="32"/>
      <c r="J1400" s="32"/>
      <c r="K1400" s="36"/>
      <c r="L1400" s="32"/>
      <c r="M1400" s="32"/>
      <c r="N1400" s="35"/>
      <c r="O1400" s="4"/>
      <c r="P1400" s="32"/>
    </row>
    <row r="1401" spans="9:16" customFormat="1">
      <c r="I1401" s="32"/>
      <c r="J1401" s="32"/>
      <c r="K1401" s="36"/>
      <c r="L1401" s="32"/>
      <c r="M1401" s="32"/>
      <c r="N1401" s="35"/>
      <c r="O1401" s="4"/>
      <c r="P1401" s="32"/>
    </row>
    <row r="1402" spans="9:16" customFormat="1">
      <c r="I1402" s="32"/>
      <c r="J1402" s="32"/>
      <c r="K1402" s="36"/>
      <c r="L1402" s="32"/>
      <c r="M1402" s="32"/>
      <c r="N1402" s="35"/>
      <c r="O1402" s="4"/>
      <c r="P1402" s="32"/>
    </row>
    <row r="1403" spans="9:16" customFormat="1">
      <c r="I1403" s="32"/>
      <c r="J1403" s="32"/>
      <c r="K1403" s="36"/>
      <c r="L1403" s="32"/>
      <c r="M1403" s="32"/>
      <c r="N1403" s="35"/>
      <c r="O1403" s="4"/>
      <c r="P1403" s="32"/>
    </row>
    <row r="1404" spans="9:16" customFormat="1">
      <c r="I1404" s="32"/>
      <c r="J1404" s="32"/>
      <c r="K1404" s="36"/>
      <c r="L1404" s="32"/>
      <c r="M1404" s="32"/>
      <c r="N1404" s="35"/>
      <c r="O1404" s="4"/>
      <c r="P1404" s="32"/>
    </row>
    <row r="1405" spans="9:16" customFormat="1">
      <c r="I1405" s="32"/>
      <c r="J1405" s="32"/>
      <c r="K1405" s="36"/>
      <c r="L1405" s="32"/>
      <c r="M1405" s="32"/>
      <c r="N1405" s="35"/>
      <c r="O1405" s="4"/>
      <c r="P1405" s="32"/>
    </row>
    <row r="1406" spans="9:16" customFormat="1">
      <c r="I1406" s="32"/>
      <c r="J1406" s="32"/>
      <c r="K1406" s="36"/>
      <c r="L1406" s="32"/>
      <c r="M1406" s="32"/>
      <c r="N1406" s="35"/>
      <c r="O1406" s="4"/>
      <c r="P1406" s="32"/>
    </row>
    <row r="1407" spans="9:16" customFormat="1">
      <c r="I1407" s="32"/>
      <c r="J1407" s="32"/>
      <c r="K1407" s="36"/>
      <c r="L1407" s="32"/>
      <c r="M1407" s="32"/>
      <c r="N1407" s="35"/>
      <c r="O1407" s="4"/>
      <c r="P1407" s="32"/>
    </row>
    <row r="1408" spans="9:16" customFormat="1">
      <c r="I1408" s="32"/>
      <c r="J1408" s="32"/>
      <c r="K1408" s="36"/>
      <c r="L1408" s="32"/>
      <c r="M1408" s="32"/>
      <c r="N1408" s="35"/>
      <c r="O1408" s="4"/>
      <c r="P1408" s="32"/>
    </row>
    <row r="1409" spans="9:16" customFormat="1">
      <c r="I1409" s="32"/>
      <c r="J1409" s="32"/>
      <c r="K1409" s="36"/>
      <c r="L1409" s="32"/>
      <c r="M1409" s="32"/>
      <c r="N1409" s="35"/>
      <c r="O1409" s="4"/>
      <c r="P1409" s="32"/>
    </row>
    <row r="1410" spans="9:16" customFormat="1">
      <c r="I1410" s="32"/>
      <c r="J1410" s="32"/>
      <c r="K1410" s="36"/>
      <c r="L1410" s="32"/>
      <c r="M1410" s="32"/>
      <c r="N1410" s="35"/>
      <c r="O1410" s="4"/>
      <c r="P1410" s="32"/>
    </row>
    <row r="1411" spans="9:16" customFormat="1">
      <c r="I1411" s="32"/>
      <c r="J1411" s="32"/>
      <c r="K1411" s="36"/>
      <c r="L1411" s="32"/>
      <c r="M1411" s="32"/>
      <c r="N1411" s="35"/>
      <c r="O1411" s="4"/>
      <c r="P1411" s="32"/>
    </row>
    <row r="1412" spans="9:16" customFormat="1">
      <c r="I1412" s="32"/>
      <c r="J1412" s="32"/>
      <c r="K1412" s="36"/>
      <c r="L1412" s="32"/>
      <c r="M1412" s="32"/>
      <c r="N1412" s="35"/>
      <c r="O1412" s="4"/>
      <c r="P1412" s="32"/>
    </row>
    <row r="1413" spans="9:16" customFormat="1">
      <c r="I1413" s="32"/>
      <c r="J1413" s="32"/>
      <c r="K1413" s="36"/>
      <c r="L1413" s="32"/>
      <c r="M1413" s="32"/>
      <c r="N1413" s="35"/>
      <c r="O1413" s="4"/>
      <c r="P1413" s="32"/>
    </row>
    <row r="1414" spans="9:16" customFormat="1">
      <c r="I1414" s="32"/>
      <c r="J1414" s="32"/>
      <c r="K1414" s="36"/>
      <c r="L1414" s="32"/>
      <c r="M1414" s="32"/>
      <c r="N1414" s="35"/>
      <c r="O1414" s="4"/>
      <c r="P1414" s="32"/>
    </row>
    <row r="1415" spans="9:16" customFormat="1">
      <c r="I1415" s="32"/>
      <c r="J1415" s="32"/>
      <c r="K1415" s="36"/>
      <c r="L1415" s="32"/>
      <c r="M1415" s="32"/>
      <c r="N1415" s="35"/>
      <c r="O1415" s="4"/>
      <c r="P1415" s="32"/>
    </row>
    <row r="1416" spans="9:16" customFormat="1">
      <c r="I1416" s="32"/>
      <c r="J1416" s="32"/>
      <c r="K1416" s="36"/>
      <c r="L1416" s="32"/>
      <c r="M1416" s="32"/>
      <c r="N1416" s="35"/>
      <c r="O1416" s="4"/>
      <c r="P1416" s="32"/>
    </row>
    <row r="1417" spans="9:16" customFormat="1">
      <c r="I1417" s="32"/>
      <c r="J1417" s="32"/>
      <c r="K1417" s="36"/>
      <c r="L1417" s="32"/>
      <c r="M1417" s="32"/>
      <c r="N1417" s="35"/>
      <c r="O1417" s="4"/>
      <c r="P1417" s="32"/>
    </row>
    <row r="1418" spans="9:16" customFormat="1">
      <c r="I1418" s="32"/>
      <c r="J1418" s="32"/>
      <c r="K1418" s="36"/>
      <c r="L1418" s="32"/>
      <c r="M1418" s="32"/>
      <c r="N1418" s="35"/>
      <c r="O1418" s="4"/>
      <c r="P1418" s="32"/>
    </row>
    <row r="1419" spans="9:16" customFormat="1">
      <c r="I1419" s="32"/>
      <c r="J1419" s="32"/>
      <c r="K1419" s="36"/>
      <c r="L1419" s="32"/>
      <c r="M1419" s="32"/>
      <c r="N1419" s="35"/>
      <c r="O1419" s="4"/>
      <c r="P1419" s="32"/>
    </row>
    <row r="1420" spans="9:16" customFormat="1">
      <c r="I1420" s="32"/>
      <c r="J1420" s="32"/>
      <c r="K1420" s="36"/>
      <c r="L1420" s="32"/>
      <c r="M1420" s="32"/>
      <c r="N1420" s="35"/>
      <c r="O1420" s="4"/>
      <c r="P1420" s="32"/>
    </row>
    <row r="1421" spans="9:16" customFormat="1">
      <c r="I1421" s="32"/>
      <c r="J1421" s="32"/>
      <c r="K1421" s="36"/>
      <c r="L1421" s="32"/>
      <c r="M1421" s="32"/>
      <c r="N1421" s="35"/>
      <c r="O1421" s="4"/>
      <c r="P1421" s="32"/>
    </row>
    <row r="1422" spans="9:16" customFormat="1">
      <c r="I1422" s="32"/>
      <c r="J1422" s="32"/>
      <c r="K1422" s="36"/>
      <c r="L1422" s="32"/>
      <c r="M1422" s="32"/>
      <c r="N1422" s="35"/>
      <c r="O1422" s="4"/>
      <c r="P1422" s="32"/>
    </row>
    <row r="1423" spans="9:16" customFormat="1">
      <c r="I1423" s="32"/>
      <c r="J1423" s="32"/>
      <c r="K1423" s="36"/>
      <c r="L1423" s="32"/>
      <c r="M1423" s="32"/>
      <c r="N1423" s="35"/>
      <c r="O1423" s="4"/>
      <c r="P1423" s="32"/>
    </row>
    <row r="1424" spans="9:16" customFormat="1">
      <c r="I1424" s="32"/>
      <c r="J1424" s="32"/>
      <c r="K1424" s="36"/>
      <c r="L1424" s="32"/>
      <c r="M1424" s="32"/>
      <c r="N1424" s="35"/>
      <c r="O1424" s="4"/>
      <c r="P1424" s="32"/>
    </row>
    <row r="1425" spans="9:16" customFormat="1">
      <c r="I1425" s="32"/>
      <c r="J1425" s="32"/>
      <c r="K1425" s="36"/>
      <c r="L1425" s="32"/>
      <c r="M1425" s="32"/>
      <c r="N1425" s="35"/>
      <c r="O1425" s="4"/>
      <c r="P1425" s="32"/>
    </row>
    <row r="1426" spans="9:16" customFormat="1">
      <c r="I1426" s="32"/>
      <c r="J1426" s="32"/>
      <c r="K1426" s="36"/>
      <c r="L1426" s="32"/>
      <c r="M1426" s="32"/>
      <c r="N1426" s="35"/>
      <c r="O1426" s="4"/>
      <c r="P1426" s="32"/>
    </row>
    <row r="1427" spans="9:16" customFormat="1">
      <c r="I1427" s="32"/>
      <c r="J1427" s="32"/>
      <c r="K1427" s="36"/>
      <c r="L1427" s="32"/>
      <c r="M1427" s="32"/>
      <c r="N1427" s="35"/>
      <c r="O1427" s="4"/>
      <c r="P1427" s="32"/>
    </row>
    <row r="1428" spans="9:16" customFormat="1">
      <c r="I1428" s="32"/>
      <c r="J1428" s="32"/>
      <c r="K1428" s="36"/>
      <c r="L1428" s="32"/>
      <c r="M1428" s="32"/>
      <c r="N1428" s="35"/>
      <c r="O1428" s="4"/>
      <c r="P1428" s="32"/>
    </row>
    <row r="1429" spans="9:16" customFormat="1">
      <c r="I1429" s="32"/>
      <c r="J1429" s="32"/>
      <c r="K1429" s="36"/>
      <c r="L1429" s="32"/>
      <c r="M1429" s="32"/>
      <c r="N1429" s="35"/>
      <c r="O1429" s="4"/>
      <c r="P1429" s="32"/>
    </row>
    <row r="1430" spans="9:16" customFormat="1">
      <c r="I1430" s="32"/>
      <c r="J1430" s="32"/>
      <c r="K1430" s="36"/>
      <c r="L1430" s="32"/>
      <c r="M1430" s="32"/>
      <c r="N1430" s="35"/>
      <c r="O1430" s="4"/>
      <c r="P1430" s="32"/>
    </row>
    <row r="1431" spans="9:16" customFormat="1">
      <c r="I1431" s="32"/>
      <c r="J1431" s="32"/>
      <c r="K1431" s="36"/>
      <c r="L1431" s="32"/>
      <c r="M1431" s="32"/>
      <c r="N1431" s="35"/>
      <c r="O1431" s="4"/>
      <c r="P1431" s="32"/>
    </row>
    <row r="1432" spans="9:16" customFormat="1">
      <c r="I1432" s="32"/>
      <c r="J1432" s="32"/>
      <c r="K1432" s="36"/>
      <c r="L1432" s="32"/>
      <c r="M1432" s="32"/>
      <c r="N1432" s="35"/>
      <c r="O1432" s="4"/>
      <c r="P1432" s="32"/>
    </row>
    <row r="1433" spans="9:16" customFormat="1">
      <c r="I1433" s="32"/>
      <c r="J1433" s="32"/>
      <c r="K1433" s="36"/>
      <c r="L1433" s="32"/>
      <c r="M1433" s="32"/>
      <c r="N1433" s="35"/>
      <c r="O1433" s="4"/>
      <c r="P1433" s="32"/>
    </row>
    <row r="1434" spans="9:16" customFormat="1">
      <c r="I1434" s="32"/>
      <c r="J1434" s="32"/>
      <c r="K1434" s="36"/>
      <c r="L1434" s="32"/>
      <c r="M1434" s="32"/>
      <c r="N1434" s="35"/>
      <c r="O1434" s="4"/>
      <c r="P1434" s="32"/>
    </row>
    <row r="1435" spans="9:16" customFormat="1">
      <c r="I1435" s="32"/>
      <c r="J1435" s="32"/>
      <c r="K1435" s="36"/>
      <c r="L1435" s="32"/>
      <c r="M1435" s="32"/>
      <c r="N1435" s="35"/>
      <c r="O1435" s="4"/>
      <c r="P1435" s="32"/>
    </row>
    <row r="1436" spans="9:16" customFormat="1">
      <c r="I1436" s="32"/>
      <c r="J1436" s="32"/>
      <c r="K1436" s="36"/>
      <c r="L1436" s="32"/>
      <c r="M1436" s="32"/>
      <c r="N1436" s="35"/>
      <c r="O1436" s="4"/>
      <c r="P1436" s="32"/>
    </row>
    <row r="1437" spans="9:16" customFormat="1">
      <c r="I1437" s="32"/>
      <c r="J1437" s="32"/>
      <c r="K1437" s="36"/>
      <c r="L1437" s="32"/>
      <c r="M1437" s="32"/>
      <c r="N1437" s="35"/>
      <c r="O1437" s="4"/>
      <c r="P1437" s="32"/>
    </row>
    <row r="1438" spans="9:16" customFormat="1">
      <c r="I1438" s="32"/>
      <c r="J1438" s="32"/>
      <c r="K1438" s="36"/>
      <c r="L1438" s="32"/>
      <c r="M1438" s="32"/>
      <c r="N1438" s="35"/>
      <c r="O1438" s="4"/>
      <c r="P1438" s="32"/>
    </row>
    <row r="1439" spans="9:16" customFormat="1">
      <c r="I1439" s="32"/>
      <c r="J1439" s="32"/>
      <c r="K1439" s="36"/>
      <c r="L1439" s="32"/>
      <c r="M1439" s="32"/>
      <c r="N1439" s="35"/>
      <c r="O1439" s="4"/>
      <c r="P1439" s="32"/>
    </row>
    <row r="1440" spans="9:16" customFormat="1">
      <c r="I1440" s="32"/>
      <c r="J1440" s="32"/>
      <c r="K1440" s="36"/>
      <c r="L1440" s="32"/>
      <c r="M1440" s="32"/>
      <c r="N1440" s="35"/>
      <c r="O1440" s="4"/>
      <c r="P1440" s="32"/>
    </row>
    <row r="1441" spans="9:16" customFormat="1">
      <c r="I1441" s="32"/>
      <c r="J1441" s="32"/>
      <c r="K1441" s="36"/>
      <c r="L1441" s="32"/>
      <c r="M1441" s="32"/>
      <c r="N1441" s="35"/>
      <c r="O1441" s="4"/>
      <c r="P1441" s="32"/>
    </row>
    <row r="1442" spans="9:16" customFormat="1">
      <c r="I1442" s="32"/>
      <c r="J1442" s="32"/>
      <c r="K1442" s="36"/>
      <c r="L1442" s="32"/>
      <c r="M1442" s="32"/>
      <c r="N1442" s="35"/>
      <c r="O1442" s="4"/>
      <c r="P1442" s="32"/>
    </row>
    <row r="1443" spans="9:16" customFormat="1">
      <c r="I1443" s="32"/>
      <c r="J1443" s="32"/>
      <c r="K1443" s="36"/>
      <c r="L1443" s="32"/>
      <c r="M1443" s="32"/>
      <c r="N1443" s="35"/>
      <c r="O1443" s="4"/>
      <c r="P1443" s="32"/>
    </row>
    <row r="1444" spans="9:16" customFormat="1">
      <c r="I1444" s="32"/>
      <c r="J1444" s="32"/>
      <c r="K1444" s="36"/>
      <c r="L1444" s="32"/>
      <c r="M1444" s="32"/>
      <c r="N1444" s="35"/>
      <c r="O1444" s="4"/>
      <c r="P1444" s="32"/>
    </row>
    <row r="1445" spans="9:16" customFormat="1">
      <c r="I1445" s="32"/>
      <c r="J1445" s="32"/>
      <c r="K1445" s="36"/>
      <c r="L1445" s="32"/>
      <c r="M1445" s="32"/>
      <c r="N1445" s="35"/>
      <c r="O1445" s="4"/>
      <c r="P1445" s="32"/>
    </row>
    <row r="1446" spans="9:16" customFormat="1">
      <c r="I1446" s="32"/>
      <c r="J1446" s="32"/>
      <c r="K1446" s="36"/>
      <c r="L1446" s="32"/>
      <c r="M1446" s="32"/>
      <c r="N1446" s="35"/>
      <c r="O1446" s="4"/>
      <c r="P1446" s="32"/>
    </row>
    <row r="1447" spans="9:16" customFormat="1">
      <c r="I1447" s="32"/>
      <c r="J1447" s="32"/>
      <c r="K1447" s="36"/>
      <c r="L1447" s="32"/>
      <c r="M1447" s="32"/>
      <c r="N1447" s="35"/>
      <c r="O1447" s="4"/>
      <c r="P1447" s="32"/>
    </row>
    <row r="1448" spans="9:16" customFormat="1">
      <c r="I1448" s="32"/>
      <c r="J1448" s="32"/>
      <c r="K1448" s="36"/>
      <c r="L1448" s="32"/>
      <c r="M1448" s="32"/>
      <c r="N1448" s="35"/>
      <c r="O1448" s="4"/>
      <c r="P1448" s="32"/>
    </row>
    <row r="1449" spans="9:16" customFormat="1">
      <c r="I1449" s="32"/>
      <c r="J1449" s="32"/>
      <c r="K1449" s="36"/>
      <c r="L1449" s="32"/>
      <c r="M1449" s="32"/>
      <c r="N1449" s="35"/>
      <c r="O1449" s="4"/>
      <c r="P1449" s="32"/>
    </row>
    <row r="1450" spans="9:16" customFormat="1">
      <c r="I1450" s="32"/>
      <c r="J1450" s="32"/>
      <c r="K1450" s="36"/>
      <c r="L1450" s="32"/>
      <c r="M1450" s="32"/>
      <c r="N1450" s="35"/>
      <c r="O1450" s="4"/>
      <c r="P1450" s="32"/>
    </row>
    <row r="1451" spans="9:16" customFormat="1">
      <c r="I1451" s="32"/>
      <c r="J1451" s="32"/>
      <c r="K1451" s="36"/>
      <c r="L1451" s="32"/>
      <c r="M1451" s="32"/>
      <c r="N1451" s="35"/>
      <c r="O1451" s="4"/>
      <c r="P1451" s="32"/>
    </row>
    <row r="1452" spans="9:16" customFormat="1">
      <c r="I1452" s="32"/>
      <c r="J1452" s="32"/>
      <c r="K1452" s="36"/>
      <c r="L1452" s="32"/>
      <c r="M1452" s="32"/>
      <c r="N1452" s="35"/>
      <c r="O1452" s="4"/>
      <c r="P1452" s="32"/>
    </row>
    <row r="1453" spans="9:16" customFormat="1">
      <c r="I1453" s="32"/>
      <c r="J1453" s="32"/>
      <c r="K1453" s="36"/>
      <c r="L1453" s="32"/>
      <c r="M1453" s="32"/>
      <c r="N1453" s="35"/>
      <c r="O1453" s="4"/>
      <c r="P1453" s="32"/>
    </row>
    <row r="1454" spans="9:16" customFormat="1">
      <c r="I1454" s="32"/>
      <c r="J1454" s="32"/>
      <c r="K1454" s="36"/>
      <c r="L1454" s="32"/>
      <c r="M1454" s="32"/>
      <c r="N1454" s="35"/>
      <c r="O1454" s="4"/>
      <c r="P1454" s="32"/>
    </row>
    <row r="1455" spans="9:16" customFormat="1">
      <c r="I1455" s="32"/>
      <c r="J1455" s="32"/>
      <c r="K1455" s="36"/>
      <c r="L1455" s="32"/>
      <c r="M1455" s="32"/>
      <c r="N1455" s="35"/>
      <c r="O1455" s="4"/>
      <c r="P1455" s="32"/>
    </row>
    <row r="1456" spans="9:16" customFormat="1">
      <c r="I1456" s="32"/>
      <c r="J1456" s="32"/>
      <c r="K1456" s="36"/>
      <c r="L1456" s="32"/>
      <c r="M1456" s="32"/>
      <c r="N1456" s="35"/>
      <c r="O1456" s="4"/>
      <c r="P1456" s="32"/>
    </row>
    <row r="1457" spans="9:16" customFormat="1">
      <c r="I1457" s="32"/>
      <c r="J1457" s="32"/>
      <c r="K1457" s="36"/>
      <c r="L1457" s="32"/>
      <c r="M1457" s="32"/>
      <c r="N1457" s="35"/>
      <c r="O1457" s="4"/>
      <c r="P1457" s="32"/>
    </row>
    <row r="1458" spans="9:16" customFormat="1">
      <c r="I1458" s="32"/>
      <c r="J1458" s="32"/>
      <c r="K1458" s="36"/>
      <c r="L1458" s="32"/>
      <c r="M1458" s="32"/>
      <c r="N1458" s="35"/>
      <c r="O1458" s="4"/>
      <c r="P1458" s="32"/>
    </row>
    <row r="1459" spans="9:16" customFormat="1">
      <c r="I1459" s="32"/>
      <c r="J1459" s="32"/>
      <c r="K1459" s="36"/>
      <c r="L1459" s="32"/>
      <c r="M1459" s="32"/>
      <c r="N1459" s="35"/>
      <c r="O1459" s="4"/>
      <c r="P1459" s="32"/>
    </row>
    <row r="1460" spans="9:16" customFormat="1">
      <c r="I1460" s="32"/>
      <c r="J1460" s="32"/>
      <c r="K1460" s="36"/>
      <c r="L1460" s="32"/>
      <c r="M1460" s="32"/>
      <c r="N1460" s="35"/>
      <c r="O1460" s="4"/>
      <c r="P1460" s="32"/>
    </row>
    <row r="1461" spans="9:16" customFormat="1">
      <c r="I1461" s="32"/>
      <c r="J1461" s="32"/>
      <c r="K1461" s="36"/>
      <c r="L1461" s="32"/>
      <c r="M1461" s="32"/>
      <c r="N1461" s="35"/>
      <c r="O1461" s="4"/>
      <c r="P1461" s="32"/>
    </row>
    <row r="1462" spans="9:16" customFormat="1">
      <c r="I1462" s="32"/>
      <c r="J1462" s="32"/>
      <c r="K1462" s="36"/>
      <c r="L1462" s="32"/>
      <c r="M1462" s="32"/>
      <c r="N1462" s="35"/>
      <c r="O1462" s="4"/>
      <c r="P1462" s="32"/>
    </row>
    <row r="1463" spans="9:16" customFormat="1">
      <c r="I1463" s="32"/>
      <c r="J1463" s="32"/>
      <c r="K1463" s="36"/>
      <c r="L1463" s="32"/>
      <c r="M1463" s="32"/>
      <c r="N1463" s="35"/>
      <c r="O1463" s="4"/>
      <c r="P1463" s="32"/>
    </row>
    <row r="1464" spans="9:16" customFormat="1">
      <c r="I1464" s="32"/>
      <c r="J1464" s="32"/>
      <c r="K1464" s="36"/>
      <c r="L1464" s="32"/>
      <c r="M1464" s="32"/>
      <c r="N1464" s="35"/>
      <c r="O1464" s="4"/>
      <c r="P1464" s="32"/>
    </row>
    <row r="1465" spans="9:16" customFormat="1">
      <c r="I1465" s="32"/>
      <c r="J1465" s="32"/>
      <c r="K1465" s="36"/>
      <c r="L1465" s="32"/>
      <c r="M1465" s="32"/>
      <c r="N1465" s="35"/>
      <c r="O1465" s="4"/>
      <c r="P1465" s="32"/>
    </row>
    <row r="1466" spans="9:16" customFormat="1">
      <c r="I1466" s="32"/>
      <c r="J1466" s="32"/>
      <c r="K1466" s="36"/>
      <c r="L1466" s="32"/>
      <c r="M1466" s="32"/>
      <c r="N1466" s="35"/>
      <c r="O1466" s="4"/>
      <c r="P1466" s="32"/>
    </row>
    <row r="1467" spans="9:16" customFormat="1">
      <c r="I1467" s="32"/>
      <c r="J1467" s="32"/>
      <c r="K1467" s="36"/>
      <c r="L1467" s="32"/>
      <c r="M1467" s="32"/>
      <c r="N1467" s="35"/>
      <c r="O1467" s="4"/>
      <c r="P1467" s="32"/>
    </row>
    <row r="1468" spans="9:16" customFormat="1">
      <c r="I1468" s="32"/>
      <c r="J1468" s="32"/>
      <c r="K1468" s="36"/>
      <c r="L1468" s="32"/>
      <c r="M1468" s="32"/>
      <c r="N1468" s="35"/>
      <c r="O1468" s="4"/>
      <c r="P1468" s="32"/>
    </row>
    <row r="1469" spans="9:16" customFormat="1">
      <c r="I1469" s="32"/>
      <c r="J1469" s="32"/>
      <c r="K1469" s="36"/>
      <c r="L1469" s="32"/>
      <c r="M1469" s="32"/>
      <c r="N1469" s="35"/>
      <c r="O1469" s="4"/>
      <c r="P1469" s="32"/>
    </row>
    <row r="1470" spans="9:16" customFormat="1">
      <c r="I1470" s="32"/>
      <c r="J1470" s="32"/>
      <c r="K1470" s="36"/>
      <c r="L1470" s="32"/>
      <c r="M1470" s="32"/>
      <c r="N1470" s="35"/>
      <c r="O1470" s="4"/>
      <c r="P1470" s="32"/>
    </row>
    <row r="1471" spans="9:16" customFormat="1">
      <c r="I1471" s="32"/>
      <c r="J1471" s="32"/>
      <c r="K1471" s="36"/>
      <c r="L1471" s="32"/>
      <c r="M1471" s="32"/>
      <c r="N1471" s="35"/>
      <c r="O1471" s="4"/>
      <c r="P1471" s="32"/>
    </row>
    <row r="1472" spans="9:16" customFormat="1">
      <c r="I1472" s="32"/>
      <c r="J1472" s="32"/>
      <c r="K1472" s="36"/>
      <c r="L1472" s="32"/>
      <c r="M1472" s="32"/>
      <c r="N1472" s="35"/>
      <c r="O1472" s="4"/>
      <c r="P1472" s="32"/>
    </row>
    <row r="1473" spans="9:16" customFormat="1">
      <c r="I1473" s="32"/>
      <c r="J1473" s="32"/>
      <c r="K1473" s="36"/>
      <c r="L1473" s="32"/>
      <c r="M1473" s="32"/>
      <c r="N1473" s="35"/>
      <c r="O1473" s="4"/>
      <c r="P1473" s="32"/>
    </row>
    <row r="1474" spans="9:16" customFormat="1">
      <c r="I1474" s="32"/>
      <c r="J1474" s="32"/>
      <c r="K1474" s="36"/>
      <c r="L1474" s="32"/>
      <c r="M1474" s="32"/>
      <c r="N1474" s="35"/>
      <c r="O1474" s="4"/>
      <c r="P1474" s="32"/>
    </row>
    <row r="1475" spans="9:16" customFormat="1">
      <c r="I1475" s="32"/>
      <c r="J1475" s="32"/>
      <c r="K1475" s="36"/>
      <c r="L1475" s="32"/>
      <c r="M1475" s="32"/>
      <c r="N1475" s="35"/>
      <c r="O1475" s="4"/>
      <c r="P1475" s="32"/>
    </row>
    <row r="1476" spans="9:16" customFormat="1">
      <c r="I1476" s="32"/>
      <c r="J1476" s="32"/>
      <c r="K1476" s="36"/>
      <c r="L1476" s="32"/>
      <c r="M1476" s="32"/>
      <c r="N1476" s="35"/>
      <c r="O1476" s="4"/>
      <c r="P1476" s="32"/>
    </row>
    <row r="1477" spans="9:16" customFormat="1">
      <c r="I1477" s="32"/>
      <c r="J1477" s="32"/>
      <c r="K1477" s="36"/>
      <c r="L1477" s="32"/>
      <c r="M1477" s="32"/>
      <c r="N1477" s="35"/>
      <c r="O1477" s="4"/>
      <c r="P1477" s="32"/>
    </row>
    <row r="1478" spans="9:16" customFormat="1">
      <c r="I1478" s="32"/>
      <c r="J1478" s="32"/>
      <c r="K1478" s="36"/>
      <c r="L1478" s="32"/>
      <c r="M1478" s="32"/>
      <c r="N1478" s="35"/>
      <c r="O1478" s="4"/>
      <c r="P1478" s="32"/>
    </row>
    <row r="1479" spans="9:16" customFormat="1">
      <c r="I1479" s="32"/>
      <c r="J1479" s="32"/>
      <c r="K1479" s="36"/>
      <c r="L1479" s="32"/>
      <c r="M1479" s="32"/>
      <c r="N1479" s="35"/>
      <c r="O1479" s="4"/>
      <c r="P1479" s="32"/>
    </row>
    <row r="1480" spans="9:16" customFormat="1">
      <c r="I1480" s="32"/>
      <c r="J1480" s="32"/>
      <c r="K1480" s="36"/>
      <c r="L1480" s="32"/>
      <c r="M1480" s="32"/>
      <c r="N1480" s="35"/>
      <c r="O1480" s="4"/>
      <c r="P1480" s="32"/>
    </row>
    <row r="1481" spans="9:16" customFormat="1">
      <c r="I1481" s="32"/>
      <c r="J1481" s="32"/>
      <c r="K1481" s="36"/>
      <c r="L1481" s="32"/>
      <c r="M1481" s="32"/>
      <c r="N1481" s="35"/>
      <c r="O1481" s="4"/>
      <c r="P1481" s="32"/>
    </row>
    <row r="1482" spans="9:16" customFormat="1">
      <c r="I1482" s="32"/>
      <c r="J1482" s="32"/>
      <c r="K1482" s="36"/>
      <c r="L1482" s="32"/>
      <c r="M1482" s="32"/>
      <c r="N1482" s="35"/>
      <c r="O1482" s="4"/>
      <c r="P1482" s="32"/>
    </row>
    <row r="1483" spans="9:16" customFormat="1">
      <c r="I1483" s="32"/>
      <c r="J1483" s="32"/>
      <c r="K1483" s="36"/>
      <c r="L1483" s="32"/>
      <c r="M1483" s="32"/>
      <c r="N1483" s="35"/>
      <c r="O1483" s="4"/>
      <c r="P1483" s="32"/>
    </row>
    <row r="1484" spans="9:16" customFormat="1">
      <c r="I1484" s="32"/>
      <c r="J1484" s="32"/>
      <c r="K1484" s="36"/>
      <c r="L1484" s="32"/>
      <c r="M1484" s="32"/>
      <c r="N1484" s="35"/>
      <c r="O1484" s="4"/>
      <c r="P1484" s="32"/>
    </row>
    <row r="1485" spans="9:16" customFormat="1">
      <c r="I1485" s="32"/>
      <c r="J1485" s="32"/>
      <c r="K1485" s="36"/>
      <c r="L1485" s="32"/>
      <c r="M1485" s="32"/>
      <c r="N1485" s="35"/>
      <c r="O1485" s="4"/>
      <c r="P1485" s="32"/>
    </row>
    <row r="1486" spans="9:16" customFormat="1">
      <c r="I1486" s="32"/>
      <c r="J1486" s="32"/>
      <c r="K1486" s="36"/>
      <c r="L1486" s="32"/>
      <c r="M1486" s="32"/>
      <c r="N1486" s="35"/>
      <c r="O1486" s="4"/>
      <c r="P1486" s="32"/>
    </row>
    <row r="1487" spans="9:16" customFormat="1">
      <c r="I1487" s="32"/>
      <c r="J1487" s="32"/>
      <c r="K1487" s="36"/>
      <c r="L1487" s="32"/>
      <c r="M1487" s="32"/>
      <c r="N1487" s="35"/>
      <c r="O1487" s="4"/>
      <c r="P1487" s="32"/>
    </row>
    <row r="1488" spans="9:16" customFormat="1">
      <c r="I1488" s="32"/>
      <c r="J1488" s="32"/>
      <c r="K1488" s="36"/>
      <c r="L1488" s="32"/>
      <c r="M1488" s="32"/>
      <c r="N1488" s="35"/>
      <c r="O1488" s="4"/>
      <c r="P1488" s="32"/>
    </row>
    <row r="1489" spans="9:16" customFormat="1">
      <c r="I1489" s="32"/>
      <c r="J1489" s="32"/>
      <c r="K1489" s="36"/>
      <c r="L1489" s="32"/>
      <c r="M1489" s="32"/>
      <c r="N1489" s="35"/>
      <c r="O1489" s="4"/>
      <c r="P1489" s="32"/>
    </row>
    <row r="1490" spans="9:16" customFormat="1">
      <c r="I1490" s="32"/>
      <c r="J1490" s="32"/>
      <c r="K1490" s="36"/>
      <c r="L1490" s="32"/>
      <c r="M1490" s="32"/>
      <c r="N1490" s="35"/>
      <c r="O1490" s="4"/>
      <c r="P1490" s="32"/>
    </row>
    <row r="1491" spans="9:16" customFormat="1">
      <c r="I1491" s="32"/>
      <c r="J1491" s="32"/>
      <c r="K1491" s="36"/>
      <c r="L1491" s="32"/>
      <c r="M1491" s="32"/>
      <c r="N1491" s="35"/>
      <c r="O1491" s="4"/>
      <c r="P1491" s="32"/>
    </row>
    <row r="1492" spans="9:16" customFormat="1">
      <c r="I1492" s="32"/>
      <c r="J1492" s="32"/>
      <c r="K1492" s="36"/>
      <c r="L1492" s="32"/>
      <c r="M1492" s="32"/>
      <c r="N1492" s="35"/>
      <c r="O1492" s="4"/>
      <c r="P1492" s="32"/>
    </row>
    <row r="1493" spans="9:16" customFormat="1">
      <c r="I1493" s="32"/>
      <c r="J1493" s="32"/>
      <c r="K1493" s="36"/>
      <c r="L1493" s="32"/>
      <c r="M1493" s="32"/>
      <c r="N1493" s="35"/>
      <c r="O1493" s="4"/>
      <c r="P1493" s="32"/>
    </row>
    <row r="1494" spans="9:16" customFormat="1">
      <c r="I1494" s="32"/>
      <c r="J1494" s="32"/>
      <c r="K1494" s="36"/>
      <c r="L1494" s="32"/>
      <c r="M1494" s="32"/>
      <c r="N1494" s="35"/>
      <c r="O1494" s="4"/>
      <c r="P1494" s="32"/>
    </row>
    <row r="1495" spans="9:16" customFormat="1">
      <c r="I1495" s="32"/>
      <c r="J1495" s="32"/>
      <c r="K1495" s="36"/>
      <c r="L1495" s="32"/>
      <c r="M1495" s="32"/>
      <c r="N1495" s="35"/>
      <c r="O1495" s="4"/>
      <c r="P1495" s="32"/>
    </row>
    <row r="1496" spans="9:16" customFormat="1">
      <c r="I1496" s="32"/>
      <c r="J1496" s="32"/>
      <c r="K1496" s="36"/>
      <c r="L1496" s="32"/>
      <c r="M1496" s="32"/>
      <c r="N1496" s="35"/>
      <c r="O1496" s="4"/>
      <c r="P1496" s="32"/>
    </row>
    <row r="1497" spans="9:16" customFormat="1">
      <c r="I1497" s="32"/>
      <c r="J1497" s="32"/>
      <c r="K1497" s="36"/>
      <c r="L1497" s="32"/>
      <c r="M1497" s="32"/>
      <c r="N1497" s="35"/>
      <c r="O1497" s="4"/>
      <c r="P1497" s="32"/>
    </row>
    <row r="1498" spans="9:16" customFormat="1">
      <c r="I1498" s="32"/>
      <c r="J1498" s="32"/>
      <c r="K1498" s="36"/>
      <c r="L1498" s="32"/>
      <c r="M1498" s="32"/>
      <c r="N1498" s="35"/>
      <c r="O1498" s="4"/>
      <c r="P1498" s="32"/>
    </row>
    <row r="1499" spans="9:16" customFormat="1">
      <c r="I1499" s="32"/>
      <c r="J1499" s="32"/>
      <c r="K1499" s="36"/>
      <c r="L1499" s="32"/>
      <c r="M1499" s="32"/>
      <c r="N1499" s="35"/>
      <c r="O1499" s="4"/>
      <c r="P1499" s="32"/>
    </row>
    <row r="1500" spans="9:16" customFormat="1">
      <c r="I1500" s="32"/>
      <c r="J1500" s="32"/>
      <c r="K1500" s="36"/>
      <c r="L1500" s="32"/>
      <c r="M1500" s="32"/>
      <c r="N1500" s="35"/>
      <c r="O1500" s="4"/>
      <c r="P1500" s="32"/>
    </row>
    <row r="1501" spans="9:16" customFormat="1">
      <c r="I1501" s="32"/>
      <c r="J1501" s="32"/>
      <c r="K1501" s="36"/>
      <c r="L1501" s="32"/>
      <c r="M1501" s="32"/>
      <c r="N1501" s="35"/>
      <c r="O1501" s="4"/>
      <c r="P1501" s="32"/>
    </row>
    <row r="1502" spans="9:16" customFormat="1">
      <c r="I1502" s="32"/>
      <c r="J1502" s="32"/>
      <c r="K1502" s="36"/>
      <c r="L1502" s="32"/>
      <c r="M1502" s="32"/>
      <c r="N1502" s="35"/>
      <c r="O1502" s="4"/>
      <c r="P1502" s="32"/>
    </row>
    <row r="1503" spans="9:16" customFormat="1">
      <c r="I1503" s="32"/>
      <c r="J1503" s="32"/>
      <c r="K1503" s="36"/>
      <c r="L1503" s="32"/>
      <c r="M1503" s="32"/>
      <c r="N1503" s="35"/>
      <c r="O1503" s="4"/>
      <c r="P1503" s="32"/>
    </row>
    <row r="1504" spans="9:16" customFormat="1">
      <c r="I1504" s="32"/>
      <c r="J1504" s="32"/>
      <c r="K1504" s="36"/>
      <c r="L1504" s="32"/>
      <c r="M1504" s="32"/>
      <c r="N1504" s="35"/>
      <c r="O1504" s="4"/>
      <c r="P1504" s="32"/>
    </row>
    <row r="1505" spans="9:16" customFormat="1">
      <c r="I1505" s="32"/>
      <c r="J1505" s="32"/>
      <c r="K1505" s="36"/>
      <c r="L1505" s="32"/>
      <c r="M1505" s="32"/>
      <c r="N1505" s="35"/>
      <c r="O1505" s="4"/>
      <c r="P1505" s="32"/>
    </row>
    <row r="1506" spans="9:16" customFormat="1">
      <c r="I1506" s="32"/>
      <c r="J1506" s="32"/>
      <c r="K1506" s="36"/>
      <c r="L1506" s="32"/>
      <c r="M1506" s="32"/>
      <c r="N1506" s="35"/>
      <c r="O1506" s="4"/>
      <c r="P1506" s="32"/>
    </row>
    <row r="1507" spans="9:16" customFormat="1">
      <c r="I1507" s="32"/>
      <c r="J1507" s="32"/>
      <c r="K1507" s="36"/>
      <c r="L1507" s="32"/>
      <c r="M1507" s="32"/>
      <c r="N1507" s="35"/>
      <c r="O1507" s="4"/>
      <c r="P1507" s="32"/>
    </row>
    <row r="1508" spans="9:16" customFormat="1">
      <c r="I1508" s="32"/>
      <c r="J1508" s="32"/>
      <c r="K1508" s="36"/>
      <c r="L1508" s="32"/>
      <c r="M1508" s="32"/>
      <c r="N1508" s="35"/>
      <c r="O1508" s="4"/>
      <c r="P1508" s="32"/>
    </row>
    <row r="1509" spans="9:16" customFormat="1">
      <c r="I1509" s="32"/>
      <c r="J1509" s="32"/>
      <c r="K1509" s="36"/>
      <c r="L1509" s="32"/>
      <c r="M1509" s="32"/>
      <c r="N1509" s="35"/>
      <c r="O1509" s="4"/>
      <c r="P1509" s="32"/>
    </row>
    <row r="1510" spans="9:16" customFormat="1">
      <c r="I1510" s="32"/>
      <c r="J1510" s="32"/>
      <c r="K1510" s="36"/>
      <c r="L1510" s="32"/>
      <c r="M1510" s="32"/>
      <c r="N1510" s="35"/>
      <c r="O1510" s="4"/>
      <c r="P1510" s="32"/>
    </row>
    <row r="1511" spans="9:16" customFormat="1">
      <c r="I1511" s="32"/>
      <c r="J1511" s="32"/>
      <c r="K1511" s="36"/>
      <c r="L1511" s="32"/>
      <c r="M1511" s="32"/>
      <c r="N1511" s="35"/>
      <c r="O1511" s="4"/>
      <c r="P1511" s="32"/>
    </row>
    <row r="1512" spans="9:16" customFormat="1">
      <c r="I1512" s="32"/>
      <c r="J1512" s="32"/>
      <c r="K1512" s="36"/>
      <c r="L1512" s="32"/>
      <c r="M1512" s="32"/>
      <c r="N1512" s="35"/>
      <c r="O1512" s="4"/>
      <c r="P1512" s="32"/>
    </row>
    <row r="1513" spans="9:16" customFormat="1">
      <c r="I1513" s="32"/>
      <c r="J1513" s="32"/>
      <c r="K1513" s="36"/>
      <c r="L1513" s="32"/>
      <c r="M1513" s="32"/>
      <c r="N1513" s="35"/>
      <c r="O1513" s="4"/>
      <c r="P1513" s="32"/>
    </row>
    <row r="1514" spans="9:16" customFormat="1">
      <c r="I1514" s="32"/>
      <c r="J1514" s="32"/>
      <c r="K1514" s="36"/>
      <c r="L1514" s="32"/>
      <c r="M1514" s="32"/>
      <c r="N1514" s="35"/>
      <c r="O1514" s="4"/>
      <c r="P1514" s="32"/>
    </row>
    <row r="1515" spans="9:16" customFormat="1">
      <c r="I1515" s="32"/>
      <c r="J1515" s="32"/>
      <c r="K1515" s="36"/>
      <c r="L1515" s="32"/>
      <c r="M1515" s="32"/>
      <c r="N1515" s="35"/>
      <c r="O1515" s="4"/>
      <c r="P1515" s="32"/>
    </row>
    <row r="1516" spans="9:16" customFormat="1">
      <c r="I1516" s="32"/>
      <c r="J1516" s="32"/>
      <c r="K1516" s="36"/>
      <c r="L1516" s="32"/>
      <c r="M1516" s="32"/>
      <c r="N1516" s="35"/>
      <c r="O1516" s="4"/>
      <c r="P1516" s="32"/>
    </row>
    <row r="1517" spans="9:16" customFormat="1">
      <c r="I1517" s="32"/>
      <c r="J1517" s="32"/>
      <c r="K1517" s="36"/>
      <c r="L1517" s="32"/>
      <c r="M1517" s="32"/>
      <c r="N1517" s="35"/>
      <c r="O1517" s="4"/>
      <c r="P1517" s="32"/>
    </row>
    <row r="1518" spans="9:16" customFormat="1">
      <c r="I1518" s="32"/>
      <c r="J1518" s="32"/>
      <c r="K1518" s="36"/>
      <c r="L1518" s="32"/>
      <c r="M1518" s="32"/>
      <c r="N1518" s="35"/>
      <c r="O1518" s="4"/>
      <c r="P1518" s="32"/>
    </row>
    <row r="1519" spans="9:16" customFormat="1">
      <c r="I1519" s="32"/>
      <c r="J1519" s="32"/>
      <c r="K1519" s="36"/>
      <c r="L1519" s="32"/>
      <c r="M1519" s="32"/>
      <c r="N1519" s="35"/>
      <c r="O1519" s="4"/>
      <c r="P1519" s="32"/>
    </row>
    <row r="1520" spans="9:16" customFormat="1">
      <c r="I1520" s="32"/>
      <c r="J1520" s="32"/>
      <c r="K1520" s="36"/>
      <c r="L1520" s="32"/>
      <c r="M1520" s="32"/>
      <c r="N1520" s="35"/>
      <c r="O1520" s="4"/>
      <c r="P1520" s="32"/>
    </row>
    <row r="1521" spans="9:16" customFormat="1">
      <c r="I1521" s="32"/>
      <c r="J1521" s="32"/>
      <c r="K1521" s="36"/>
      <c r="L1521" s="32"/>
      <c r="M1521" s="32"/>
      <c r="N1521" s="35"/>
      <c r="O1521" s="4"/>
      <c r="P1521" s="32"/>
    </row>
    <row r="1522" spans="9:16" customFormat="1">
      <c r="I1522" s="32"/>
      <c r="J1522" s="32"/>
      <c r="K1522" s="36"/>
      <c r="L1522" s="32"/>
      <c r="M1522" s="32"/>
      <c r="N1522" s="35"/>
      <c r="O1522" s="4"/>
      <c r="P1522" s="32"/>
    </row>
    <row r="1523" spans="9:16" customFormat="1">
      <c r="I1523" s="32"/>
      <c r="J1523" s="32"/>
      <c r="K1523" s="36"/>
      <c r="L1523" s="32"/>
      <c r="M1523" s="32"/>
      <c r="N1523" s="35"/>
      <c r="O1523" s="4"/>
      <c r="P1523" s="32"/>
    </row>
    <row r="1524" spans="9:16" customFormat="1">
      <c r="I1524" s="32"/>
      <c r="J1524" s="32"/>
      <c r="K1524" s="36"/>
      <c r="L1524" s="32"/>
      <c r="M1524" s="32"/>
      <c r="N1524" s="35"/>
      <c r="O1524" s="4"/>
      <c r="P1524" s="32"/>
    </row>
    <row r="1525" spans="9:16" customFormat="1">
      <c r="I1525" s="32"/>
      <c r="J1525" s="32"/>
      <c r="K1525" s="36"/>
      <c r="L1525" s="32"/>
      <c r="M1525" s="32"/>
      <c r="N1525" s="35"/>
      <c r="O1525" s="4"/>
      <c r="P1525" s="32"/>
    </row>
    <row r="1526" spans="9:16" customFormat="1">
      <c r="I1526" s="32"/>
      <c r="J1526" s="32"/>
      <c r="K1526" s="36"/>
      <c r="L1526" s="32"/>
      <c r="M1526" s="32"/>
      <c r="N1526" s="35"/>
      <c r="O1526" s="4"/>
      <c r="P1526" s="32"/>
    </row>
    <row r="1527" spans="9:16" customFormat="1">
      <c r="I1527" s="32"/>
      <c r="J1527" s="32"/>
      <c r="K1527" s="36"/>
      <c r="L1527" s="32"/>
      <c r="M1527" s="32"/>
      <c r="N1527" s="35"/>
      <c r="O1527" s="4"/>
      <c r="P1527" s="32"/>
    </row>
    <row r="1528" spans="9:16" customFormat="1">
      <c r="I1528" s="32"/>
      <c r="J1528" s="32"/>
      <c r="K1528" s="36"/>
      <c r="L1528" s="32"/>
      <c r="M1528" s="32"/>
      <c r="N1528" s="35"/>
      <c r="O1528" s="4"/>
      <c r="P1528" s="32"/>
    </row>
    <row r="1529" spans="9:16" customFormat="1">
      <c r="I1529" s="32"/>
      <c r="J1529" s="32"/>
      <c r="K1529" s="36"/>
      <c r="L1529" s="32"/>
      <c r="M1529" s="32"/>
      <c r="N1529" s="35"/>
      <c r="O1529" s="4"/>
      <c r="P1529" s="32"/>
    </row>
    <row r="1530" spans="9:16" customFormat="1">
      <c r="I1530" s="32"/>
      <c r="J1530" s="32"/>
      <c r="K1530" s="36"/>
      <c r="L1530" s="32"/>
      <c r="M1530" s="32"/>
      <c r="N1530" s="35"/>
      <c r="O1530" s="4"/>
      <c r="P1530" s="32"/>
    </row>
    <row r="1531" spans="9:16" customFormat="1">
      <c r="I1531" s="32"/>
      <c r="J1531" s="32"/>
      <c r="K1531" s="36"/>
      <c r="L1531" s="32"/>
      <c r="M1531" s="32"/>
      <c r="N1531" s="35"/>
      <c r="O1531" s="4"/>
      <c r="P1531" s="32"/>
    </row>
    <row r="1532" spans="9:16" customFormat="1">
      <c r="I1532" s="32"/>
      <c r="J1532" s="32"/>
      <c r="K1532" s="36"/>
      <c r="L1532" s="32"/>
      <c r="M1532" s="32"/>
      <c r="N1532" s="35"/>
      <c r="O1532" s="4"/>
      <c r="P1532" s="32"/>
    </row>
    <row r="1533" spans="9:16" customFormat="1">
      <c r="I1533" s="32"/>
      <c r="J1533" s="32"/>
      <c r="K1533" s="36"/>
      <c r="L1533" s="32"/>
      <c r="M1533" s="32"/>
      <c r="N1533" s="35"/>
      <c r="O1533" s="4"/>
      <c r="P1533" s="32"/>
    </row>
    <row r="1534" spans="9:16" customFormat="1">
      <c r="I1534" s="32"/>
      <c r="J1534" s="32"/>
      <c r="K1534" s="36"/>
      <c r="L1534" s="32"/>
      <c r="M1534" s="32"/>
      <c r="N1534" s="35"/>
      <c r="O1534" s="4"/>
      <c r="P1534" s="32"/>
    </row>
    <row r="1535" spans="9:16" customFormat="1">
      <c r="I1535" s="32"/>
      <c r="J1535" s="32"/>
      <c r="K1535" s="36"/>
      <c r="L1535" s="32"/>
      <c r="M1535" s="32"/>
      <c r="N1535" s="35"/>
      <c r="O1535" s="4"/>
      <c r="P1535" s="32"/>
    </row>
    <row r="1536" spans="9:16" customFormat="1">
      <c r="I1536" s="32"/>
      <c r="J1536" s="32"/>
      <c r="K1536" s="36"/>
      <c r="L1536" s="32"/>
      <c r="M1536" s="32"/>
      <c r="N1536" s="35"/>
      <c r="O1536" s="4"/>
      <c r="P1536" s="32"/>
    </row>
    <row r="1537" spans="9:16" customFormat="1">
      <c r="I1537" s="32"/>
      <c r="J1537" s="32"/>
      <c r="K1537" s="36"/>
      <c r="L1537" s="32"/>
      <c r="M1537" s="32"/>
      <c r="N1537" s="35"/>
      <c r="O1537" s="4"/>
      <c r="P1537" s="32"/>
    </row>
    <row r="1538" spans="9:16" customFormat="1">
      <c r="I1538" s="32"/>
      <c r="J1538" s="32"/>
      <c r="K1538" s="36"/>
      <c r="L1538" s="32"/>
      <c r="M1538" s="32"/>
      <c r="N1538" s="35"/>
      <c r="O1538" s="4"/>
      <c r="P1538" s="32"/>
    </row>
    <row r="1539" spans="9:16" customFormat="1">
      <c r="I1539" s="32"/>
      <c r="J1539" s="32"/>
      <c r="K1539" s="36"/>
      <c r="L1539" s="32"/>
      <c r="M1539" s="32"/>
      <c r="N1539" s="35"/>
      <c r="O1539" s="4"/>
      <c r="P1539" s="32"/>
    </row>
    <row r="1540" spans="9:16" customFormat="1">
      <c r="I1540" s="32"/>
      <c r="J1540" s="32"/>
      <c r="K1540" s="36"/>
      <c r="L1540" s="32"/>
      <c r="M1540" s="32"/>
      <c r="N1540" s="35"/>
      <c r="O1540" s="4"/>
      <c r="P1540" s="32"/>
    </row>
    <row r="1541" spans="9:16" customFormat="1">
      <c r="I1541" s="32"/>
      <c r="J1541" s="32"/>
      <c r="K1541" s="36"/>
      <c r="L1541" s="32"/>
      <c r="M1541" s="32"/>
      <c r="N1541" s="35"/>
      <c r="O1541" s="4"/>
      <c r="P1541" s="32"/>
    </row>
    <row r="1542" spans="9:16" customFormat="1">
      <c r="I1542" s="32"/>
      <c r="J1542" s="32"/>
      <c r="K1542" s="36"/>
      <c r="L1542" s="32"/>
      <c r="M1542" s="32"/>
      <c r="N1542" s="35"/>
      <c r="O1542" s="4"/>
      <c r="P1542" s="32"/>
    </row>
    <row r="1543" spans="9:16" customFormat="1">
      <c r="I1543" s="32"/>
      <c r="J1543" s="32"/>
      <c r="K1543" s="36"/>
      <c r="L1543" s="32"/>
      <c r="M1543" s="32"/>
      <c r="N1543" s="35"/>
      <c r="O1543" s="4"/>
      <c r="P1543" s="32"/>
    </row>
    <row r="1544" spans="9:16" customFormat="1">
      <c r="I1544" s="32"/>
      <c r="J1544" s="32"/>
      <c r="K1544" s="36"/>
      <c r="L1544" s="32"/>
      <c r="M1544" s="32"/>
      <c r="N1544" s="35"/>
      <c r="O1544" s="4"/>
      <c r="P1544" s="32"/>
    </row>
    <row r="1545" spans="9:16" customFormat="1">
      <c r="I1545" s="32"/>
      <c r="J1545" s="32"/>
      <c r="K1545" s="36"/>
      <c r="L1545" s="32"/>
      <c r="M1545" s="32"/>
      <c r="N1545" s="35"/>
      <c r="O1545" s="4"/>
      <c r="P1545" s="32"/>
    </row>
    <row r="1546" spans="9:16" customFormat="1">
      <c r="I1546" s="32"/>
      <c r="J1546" s="32"/>
      <c r="K1546" s="36"/>
      <c r="L1546" s="32"/>
      <c r="M1546" s="32"/>
      <c r="N1546" s="35"/>
      <c r="O1546" s="4"/>
      <c r="P1546" s="32"/>
    </row>
    <row r="1547" spans="9:16" customFormat="1">
      <c r="I1547" s="32"/>
      <c r="J1547" s="32"/>
      <c r="K1547" s="36"/>
      <c r="L1547" s="32"/>
      <c r="M1547" s="32"/>
      <c r="N1547" s="35"/>
      <c r="O1547" s="4"/>
      <c r="P1547" s="32"/>
    </row>
    <row r="1548" spans="9:16" customFormat="1">
      <c r="I1548" s="32"/>
      <c r="J1548" s="32"/>
      <c r="K1548" s="36"/>
      <c r="L1548" s="32"/>
      <c r="M1548" s="32"/>
      <c r="N1548" s="35"/>
      <c r="O1548" s="4"/>
      <c r="P1548" s="32"/>
    </row>
    <row r="1549" spans="9:16" customFormat="1">
      <c r="I1549" s="32"/>
      <c r="J1549" s="32"/>
      <c r="K1549" s="36"/>
      <c r="L1549" s="32"/>
      <c r="M1549" s="32"/>
      <c r="N1549" s="35"/>
      <c r="O1549" s="4"/>
      <c r="P1549" s="32"/>
    </row>
    <row r="1550" spans="9:16" customFormat="1">
      <c r="I1550" s="32"/>
      <c r="J1550" s="32"/>
      <c r="K1550" s="36"/>
      <c r="L1550" s="32"/>
      <c r="M1550" s="32"/>
      <c r="N1550" s="35"/>
      <c r="O1550" s="4"/>
      <c r="P1550" s="32"/>
    </row>
    <row r="1551" spans="9:16" customFormat="1">
      <c r="I1551" s="32"/>
      <c r="J1551" s="32"/>
      <c r="K1551" s="36"/>
      <c r="L1551" s="32"/>
      <c r="M1551" s="32"/>
      <c r="N1551" s="35"/>
      <c r="O1551" s="4"/>
      <c r="P1551" s="32"/>
    </row>
    <row r="1552" spans="9:16" customFormat="1">
      <c r="I1552" s="32"/>
      <c r="J1552" s="32"/>
      <c r="K1552" s="36"/>
      <c r="L1552" s="32"/>
      <c r="M1552" s="32"/>
      <c r="N1552" s="35"/>
      <c r="O1552" s="4"/>
      <c r="P1552" s="32"/>
    </row>
    <row r="1553" spans="9:16" customFormat="1">
      <c r="I1553" s="32"/>
      <c r="J1553" s="32"/>
      <c r="K1553" s="36"/>
      <c r="L1553" s="32"/>
      <c r="M1553" s="32"/>
      <c r="N1553" s="35"/>
      <c r="O1553" s="4"/>
      <c r="P1553" s="32"/>
    </row>
    <row r="1554" spans="9:16" customFormat="1">
      <c r="I1554" s="32"/>
      <c r="J1554" s="32"/>
      <c r="K1554" s="36"/>
      <c r="L1554" s="32"/>
      <c r="M1554" s="32"/>
      <c r="N1554" s="35"/>
      <c r="O1554" s="4"/>
      <c r="P1554" s="32"/>
    </row>
    <row r="1555" spans="9:16" customFormat="1">
      <c r="I1555" s="32"/>
      <c r="J1555" s="32"/>
      <c r="K1555" s="36"/>
      <c r="L1555" s="32"/>
      <c r="M1555" s="32"/>
      <c r="N1555" s="35"/>
      <c r="O1555" s="4"/>
      <c r="P1555" s="32"/>
    </row>
    <row r="1556" spans="9:16" customFormat="1">
      <c r="I1556" s="32"/>
      <c r="J1556" s="32"/>
      <c r="K1556" s="36"/>
      <c r="L1556" s="32"/>
      <c r="M1556" s="32"/>
      <c r="N1556" s="35"/>
      <c r="O1556" s="4"/>
      <c r="P1556" s="32"/>
    </row>
    <row r="1557" spans="9:16" customFormat="1">
      <c r="I1557" s="32"/>
      <c r="J1557" s="32"/>
      <c r="K1557" s="36"/>
      <c r="L1557" s="32"/>
      <c r="M1557" s="32"/>
      <c r="N1557" s="35"/>
      <c r="O1557" s="4"/>
      <c r="P1557" s="32"/>
    </row>
    <row r="1558" spans="9:16" customFormat="1">
      <c r="I1558" s="32"/>
      <c r="J1558" s="32"/>
      <c r="K1558" s="36"/>
      <c r="L1558" s="32"/>
      <c r="M1558" s="32"/>
      <c r="N1558" s="35"/>
      <c r="O1558" s="4"/>
      <c r="P1558" s="32"/>
    </row>
    <row r="1559" spans="9:16" customFormat="1">
      <c r="I1559" s="32"/>
      <c r="J1559" s="32"/>
      <c r="K1559" s="36"/>
      <c r="L1559" s="32"/>
      <c r="M1559" s="32"/>
      <c r="N1559" s="35"/>
      <c r="O1559" s="4"/>
      <c r="P1559" s="32"/>
    </row>
    <row r="1560" spans="9:16" customFormat="1">
      <c r="I1560" s="32"/>
      <c r="J1560" s="32"/>
      <c r="K1560" s="36"/>
      <c r="L1560" s="32"/>
      <c r="M1560" s="32"/>
      <c r="N1560" s="35"/>
      <c r="O1560" s="4"/>
      <c r="P1560" s="32"/>
    </row>
    <row r="1561" spans="9:16" customFormat="1">
      <c r="I1561" s="32"/>
      <c r="J1561" s="32"/>
      <c r="K1561" s="36"/>
      <c r="L1561" s="32"/>
      <c r="M1561" s="32"/>
      <c r="N1561" s="35"/>
      <c r="O1561" s="4"/>
      <c r="P1561" s="32"/>
    </row>
    <row r="1562" spans="9:16" customFormat="1">
      <c r="I1562" s="32"/>
      <c r="J1562" s="32"/>
      <c r="K1562" s="36"/>
      <c r="L1562" s="32"/>
      <c r="M1562" s="32"/>
      <c r="N1562" s="35"/>
      <c r="O1562" s="4"/>
      <c r="P1562" s="32"/>
    </row>
    <row r="1563" spans="9:16" customFormat="1">
      <c r="I1563" s="32"/>
      <c r="J1563" s="32"/>
      <c r="K1563" s="36"/>
      <c r="L1563" s="32"/>
      <c r="M1563" s="32"/>
      <c r="N1563" s="35"/>
      <c r="O1563" s="4"/>
      <c r="P1563" s="32"/>
    </row>
    <row r="1564" spans="9:16" customFormat="1">
      <c r="I1564" s="32"/>
      <c r="J1564" s="32"/>
      <c r="K1564" s="36"/>
      <c r="L1564" s="32"/>
      <c r="M1564" s="32"/>
      <c r="N1564" s="35"/>
      <c r="O1564" s="4"/>
      <c r="P1564" s="32"/>
    </row>
    <row r="1565" spans="9:16" customFormat="1">
      <c r="I1565" s="32"/>
      <c r="J1565" s="32"/>
      <c r="K1565" s="36"/>
      <c r="L1565" s="32"/>
      <c r="M1565" s="32"/>
      <c r="N1565" s="35"/>
      <c r="O1565" s="4"/>
      <c r="P1565" s="32"/>
    </row>
    <row r="1566" spans="9:16" customFormat="1">
      <c r="I1566" s="32"/>
      <c r="J1566" s="32"/>
      <c r="K1566" s="36"/>
      <c r="L1566" s="32"/>
      <c r="M1566" s="32"/>
      <c r="N1566" s="35"/>
      <c r="O1566" s="4"/>
      <c r="P1566" s="32"/>
    </row>
    <row r="1567" spans="9:16" customFormat="1">
      <c r="I1567" s="32"/>
      <c r="J1567" s="32"/>
      <c r="K1567" s="36"/>
      <c r="L1567" s="32"/>
      <c r="M1567" s="32"/>
      <c r="N1567" s="35"/>
      <c r="O1567" s="4"/>
      <c r="P1567" s="32"/>
    </row>
    <row r="1568" spans="9:16" customFormat="1">
      <c r="I1568" s="32"/>
      <c r="J1568" s="32"/>
      <c r="K1568" s="36"/>
      <c r="L1568" s="32"/>
      <c r="M1568" s="32"/>
      <c r="N1568" s="35"/>
      <c r="O1568" s="4"/>
      <c r="P1568" s="32"/>
    </row>
    <row r="1569" spans="9:16" customFormat="1">
      <c r="I1569" s="32"/>
      <c r="J1569" s="32"/>
      <c r="K1569" s="36"/>
      <c r="L1569" s="32"/>
      <c r="M1569" s="32"/>
      <c r="N1569" s="35"/>
      <c r="O1569" s="4"/>
      <c r="P1569" s="32"/>
    </row>
    <row r="1570" spans="9:16" customFormat="1">
      <c r="I1570" s="32"/>
      <c r="J1570" s="32"/>
      <c r="K1570" s="36"/>
      <c r="L1570" s="32"/>
      <c r="M1570" s="32"/>
      <c r="N1570" s="35"/>
      <c r="O1570" s="4"/>
      <c r="P1570" s="32"/>
    </row>
    <row r="1571" spans="9:16" customFormat="1">
      <c r="I1571" s="32"/>
      <c r="J1571" s="32"/>
      <c r="K1571" s="36"/>
      <c r="L1571" s="32"/>
      <c r="M1571" s="32"/>
      <c r="N1571" s="35"/>
      <c r="O1571" s="4"/>
      <c r="P1571" s="32"/>
    </row>
    <row r="1572" spans="9:16" customFormat="1">
      <c r="I1572" s="32"/>
      <c r="J1572" s="32"/>
      <c r="K1572" s="36"/>
      <c r="L1572" s="32"/>
      <c r="M1572" s="32"/>
      <c r="N1572" s="35"/>
      <c r="O1572" s="4"/>
      <c r="P1572" s="32"/>
    </row>
    <row r="1573" spans="9:16" customFormat="1">
      <c r="I1573" s="32"/>
      <c r="J1573" s="32"/>
      <c r="K1573" s="36"/>
      <c r="L1573" s="32"/>
      <c r="M1573" s="32"/>
      <c r="N1573" s="35"/>
      <c r="O1573" s="4"/>
      <c r="P1573" s="32"/>
    </row>
    <row r="1574" spans="9:16" customFormat="1">
      <c r="I1574" s="32"/>
      <c r="J1574" s="32"/>
      <c r="K1574" s="36"/>
      <c r="L1574" s="32"/>
      <c r="M1574" s="32"/>
      <c r="N1574" s="35"/>
      <c r="O1574" s="4"/>
      <c r="P1574" s="32"/>
    </row>
    <row r="1575" spans="9:16" customFormat="1">
      <c r="I1575" s="32"/>
      <c r="J1575" s="32"/>
      <c r="K1575" s="36"/>
      <c r="L1575" s="32"/>
      <c r="M1575" s="32"/>
      <c r="N1575" s="35"/>
      <c r="O1575" s="4"/>
      <c r="P1575" s="32"/>
    </row>
    <row r="1576" spans="9:16" customFormat="1">
      <c r="I1576" s="32"/>
      <c r="J1576" s="32"/>
      <c r="K1576" s="36"/>
      <c r="L1576" s="32"/>
      <c r="M1576" s="32"/>
      <c r="N1576" s="35"/>
      <c r="O1576" s="4"/>
      <c r="P1576" s="32"/>
    </row>
    <row r="1577" spans="9:16" customFormat="1">
      <c r="I1577" s="32"/>
      <c r="J1577" s="32"/>
      <c r="K1577" s="36"/>
      <c r="L1577" s="32"/>
      <c r="M1577" s="32"/>
      <c r="N1577" s="35"/>
      <c r="O1577" s="4"/>
      <c r="P1577" s="32"/>
    </row>
    <row r="1578" spans="9:16" customFormat="1">
      <c r="I1578" s="32"/>
      <c r="J1578" s="32"/>
      <c r="K1578" s="36"/>
      <c r="L1578" s="32"/>
      <c r="M1578" s="32"/>
      <c r="N1578" s="35"/>
      <c r="O1578" s="4"/>
      <c r="P1578" s="32"/>
    </row>
    <row r="1579" spans="9:16" customFormat="1">
      <c r="I1579" s="32"/>
      <c r="J1579" s="32"/>
      <c r="K1579" s="36"/>
      <c r="L1579" s="32"/>
      <c r="M1579" s="32"/>
      <c r="N1579" s="35"/>
      <c r="O1579" s="4"/>
      <c r="P1579" s="32"/>
    </row>
    <row r="1580" spans="9:16" customFormat="1">
      <c r="I1580" s="32"/>
      <c r="J1580" s="32"/>
      <c r="K1580" s="36"/>
      <c r="L1580" s="32"/>
      <c r="M1580" s="32"/>
      <c r="N1580" s="35"/>
      <c r="O1580" s="4"/>
      <c r="P1580" s="32"/>
    </row>
    <row r="1581" spans="9:16" customFormat="1">
      <c r="I1581" s="32"/>
      <c r="J1581" s="32"/>
      <c r="K1581" s="36"/>
      <c r="L1581" s="32"/>
      <c r="M1581" s="32"/>
      <c r="N1581" s="35"/>
      <c r="O1581" s="4"/>
      <c r="P1581" s="32"/>
    </row>
    <row r="1582" spans="9:16" customFormat="1">
      <c r="I1582" s="32"/>
      <c r="J1582" s="32"/>
      <c r="K1582" s="36"/>
      <c r="L1582" s="32"/>
      <c r="M1582" s="32"/>
      <c r="N1582" s="35"/>
      <c r="O1582" s="4"/>
      <c r="P1582" s="32"/>
    </row>
    <row r="1583" spans="9:16" customFormat="1">
      <c r="I1583" s="32"/>
      <c r="J1583" s="32"/>
      <c r="K1583" s="36"/>
      <c r="L1583" s="32"/>
      <c r="M1583" s="32"/>
      <c r="N1583" s="35"/>
      <c r="O1583" s="4"/>
      <c r="P1583" s="32"/>
    </row>
    <row r="1584" spans="9:16" customFormat="1">
      <c r="I1584" s="32"/>
      <c r="J1584" s="32"/>
      <c r="K1584" s="36"/>
      <c r="L1584" s="32"/>
      <c r="M1584" s="32"/>
      <c r="N1584" s="35"/>
      <c r="O1584" s="4"/>
      <c r="P1584" s="32"/>
    </row>
    <row r="1585" spans="9:16" customFormat="1">
      <c r="I1585" s="32"/>
      <c r="J1585" s="32"/>
      <c r="K1585" s="36"/>
      <c r="L1585" s="32"/>
      <c r="M1585" s="32"/>
      <c r="N1585" s="35"/>
      <c r="O1585" s="4"/>
      <c r="P1585" s="32"/>
    </row>
    <row r="1586" spans="9:16" customFormat="1">
      <c r="I1586" s="32"/>
      <c r="J1586" s="32"/>
      <c r="K1586" s="36"/>
      <c r="L1586" s="32"/>
      <c r="M1586" s="32"/>
      <c r="N1586" s="35"/>
      <c r="O1586" s="4"/>
      <c r="P1586" s="32"/>
    </row>
    <row r="1587" spans="9:16" customFormat="1">
      <c r="I1587" s="32"/>
      <c r="J1587" s="32"/>
      <c r="K1587" s="36"/>
      <c r="L1587" s="32"/>
      <c r="M1587" s="32"/>
      <c r="N1587" s="35"/>
      <c r="O1587" s="4"/>
      <c r="P1587" s="32"/>
    </row>
    <row r="1588" spans="9:16" customFormat="1">
      <c r="I1588" s="32"/>
      <c r="J1588" s="32"/>
      <c r="K1588" s="36"/>
      <c r="L1588" s="32"/>
      <c r="M1588" s="32"/>
      <c r="N1588" s="35"/>
      <c r="O1588" s="4"/>
      <c r="P1588" s="32"/>
    </row>
    <row r="1589" spans="9:16" customFormat="1">
      <c r="I1589" s="32"/>
      <c r="J1589" s="32"/>
      <c r="K1589" s="36"/>
      <c r="L1589" s="32"/>
      <c r="M1589" s="32"/>
      <c r="N1589" s="35"/>
      <c r="O1589" s="4"/>
      <c r="P1589" s="32"/>
    </row>
    <row r="1590" spans="9:16" customFormat="1">
      <c r="I1590" s="32"/>
      <c r="J1590" s="32"/>
      <c r="K1590" s="36"/>
      <c r="L1590" s="32"/>
      <c r="M1590" s="32"/>
      <c r="N1590" s="35"/>
      <c r="O1590" s="4"/>
      <c r="P1590" s="32"/>
    </row>
    <row r="1591" spans="9:16" customFormat="1">
      <c r="I1591" s="32"/>
      <c r="J1591" s="32"/>
      <c r="K1591" s="36"/>
      <c r="L1591" s="32"/>
      <c r="M1591" s="32"/>
      <c r="N1591" s="35"/>
      <c r="O1591" s="4"/>
      <c r="P1591" s="32"/>
    </row>
    <row r="1592" spans="9:16" customFormat="1">
      <c r="I1592" s="32"/>
      <c r="J1592" s="32"/>
      <c r="K1592" s="36"/>
      <c r="L1592" s="32"/>
      <c r="M1592" s="32"/>
      <c r="N1592" s="35"/>
      <c r="O1592" s="4"/>
      <c r="P1592" s="32"/>
    </row>
    <row r="1593" spans="9:16" customFormat="1">
      <c r="I1593" s="32"/>
      <c r="J1593" s="32"/>
      <c r="K1593" s="36"/>
      <c r="L1593" s="32"/>
      <c r="M1593" s="32"/>
      <c r="N1593" s="35"/>
      <c r="O1593" s="4"/>
      <c r="P1593" s="32"/>
    </row>
    <row r="1594" spans="9:16" customFormat="1">
      <c r="I1594" s="32"/>
      <c r="J1594" s="32"/>
      <c r="K1594" s="36"/>
      <c r="L1594" s="32"/>
      <c r="M1594" s="32"/>
      <c r="N1594" s="35"/>
      <c r="O1594" s="4"/>
      <c r="P1594" s="32"/>
    </row>
    <row r="1595" spans="9:16" customFormat="1">
      <c r="I1595" s="32"/>
      <c r="J1595" s="32"/>
      <c r="K1595" s="36"/>
      <c r="L1595" s="32"/>
      <c r="M1595" s="32"/>
      <c r="N1595" s="35"/>
      <c r="O1595" s="4"/>
      <c r="P1595" s="32"/>
    </row>
    <row r="1596" spans="9:16" customFormat="1">
      <c r="I1596" s="32"/>
      <c r="J1596" s="32"/>
      <c r="K1596" s="36"/>
      <c r="L1596" s="32"/>
      <c r="M1596" s="32"/>
      <c r="N1596" s="35"/>
      <c r="O1596" s="4"/>
      <c r="P1596" s="32"/>
    </row>
    <row r="1597" spans="9:16" customFormat="1">
      <c r="I1597" s="32"/>
      <c r="J1597" s="32"/>
      <c r="K1597" s="36"/>
      <c r="L1597" s="32"/>
      <c r="M1597" s="32"/>
      <c r="N1597" s="35"/>
      <c r="O1597" s="4"/>
      <c r="P1597" s="32"/>
    </row>
    <row r="1598" spans="9:16" customFormat="1">
      <c r="I1598" s="32"/>
      <c r="J1598" s="32"/>
      <c r="K1598" s="36"/>
      <c r="L1598" s="32"/>
      <c r="M1598" s="32"/>
      <c r="N1598" s="35"/>
      <c r="O1598" s="4"/>
      <c r="P1598" s="32"/>
    </row>
    <row r="1599" spans="9:16" customFormat="1">
      <c r="I1599" s="32"/>
      <c r="J1599" s="32"/>
      <c r="K1599" s="36"/>
      <c r="L1599" s="32"/>
      <c r="M1599" s="32"/>
      <c r="N1599" s="35"/>
      <c r="O1599" s="4"/>
      <c r="P1599" s="32"/>
    </row>
    <row r="1600" spans="9:16" customFormat="1">
      <c r="I1600" s="32"/>
      <c r="J1600" s="32"/>
      <c r="K1600" s="36"/>
      <c r="L1600" s="32"/>
      <c r="M1600" s="32"/>
      <c r="N1600" s="35"/>
      <c r="O1600" s="4"/>
      <c r="P1600" s="32"/>
    </row>
    <row r="1601" spans="9:16" customFormat="1">
      <c r="I1601" s="32"/>
      <c r="J1601" s="32"/>
      <c r="K1601" s="36"/>
      <c r="L1601" s="32"/>
      <c r="M1601" s="32"/>
      <c r="N1601" s="35"/>
      <c r="O1601" s="4"/>
      <c r="P1601" s="32"/>
    </row>
    <row r="1602" spans="9:16" customFormat="1">
      <c r="I1602" s="32"/>
      <c r="J1602" s="32"/>
      <c r="K1602" s="36"/>
      <c r="L1602" s="32"/>
      <c r="M1602" s="32"/>
      <c r="N1602" s="35"/>
      <c r="O1602" s="4"/>
      <c r="P1602" s="32"/>
    </row>
    <row r="1603" spans="9:16" customFormat="1">
      <c r="I1603" s="32"/>
      <c r="J1603" s="32"/>
      <c r="K1603" s="36"/>
      <c r="L1603" s="32"/>
      <c r="M1603" s="32"/>
      <c r="N1603" s="35"/>
      <c r="O1603" s="4"/>
      <c r="P1603" s="32"/>
    </row>
    <row r="1604" spans="9:16" customFormat="1">
      <c r="I1604" s="32"/>
      <c r="J1604" s="32"/>
      <c r="K1604" s="36"/>
      <c r="L1604" s="32"/>
      <c r="M1604" s="32"/>
      <c r="N1604" s="35"/>
      <c r="O1604" s="4"/>
      <c r="P1604" s="32"/>
    </row>
    <row r="1605" spans="9:16" customFormat="1">
      <c r="I1605" s="32"/>
      <c r="J1605" s="32"/>
      <c r="K1605" s="36"/>
      <c r="L1605" s="32"/>
      <c r="M1605" s="32"/>
      <c r="N1605" s="35"/>
      <c r="O1605" s="4"/>
      <c r="P1605" s="32"/>
    </row>
    <row r="1606" spans="9:16" customFormat="1">
      <c r="I1606" s="32"/>
      <c r="J1606" s="32"/>
      <c r="K1606" s="36"/>
      <c r="L1606" s="32"/>
      <c r="M1606" s="32"/>
      <c r="N1606" s="35"/>
      <c r="O1606" s="4"/>
      <c r="P1606" s="32"/>
    </row>
    <row r="1607" spans="9:16" customFormat="1">
      <c r="I1607" s="32"/>
      <c r="J1607" s="32"/>
      <c r="K1607" s="36"/>
      <c r="L1607" s="32"/>
      <c r="M1607" s="32"/>
      <c r="N1607" s="35"/>
      <c r="O1607" s="4"/>
      <c r="P1607" s="32"/>
    </row>
    <row r="1608" spans="9:16" customFormat="1">
      <c r="I1608" s="32"/>
      <c r="J1608" s="32"/>
      <c r="K1608" s="36"/>
      <c r="L1608" s="32"/>
      <c r="M1608" s="32"/>
      <c r="N1608" s="35"/>
      <c r="O1608" s="4"/>
      <c r="P1608" s="32"/>
    </row>
    <row r="1609" spans="9:16" customFormat="1">
      <c r="I1609" s="32"/>
      <c r="J1609" s="32"/>
      <c r="K1609" s="36"/>
      <c r="L1609" s="32"/>
      <c r="M1609" s="32"/>
      <c r="N1609" s="35"/>
      <c r="O1609" s="4"/>
      <c r="P1609" s="32"/>
    </row>
    <row r="1610" spans="9:16" customFormat="1">
      <c r="I1610" s="32"/>
      <c r="J1610" s="32"/>
      <c r="K1610" s="36"/>
      <c r="L1610" s="32"/>
      <c r="M1610" s="32"/>
      <c r="N1610" s="35"/>
      <c r="O1610" s="4"/>
      <c r="P1610" s="32"/>
    </row>
    <row r="1611" spans="9:16" customFormat="1">
      <c r="I1611" s="32"/>
      <c r="J1611" s="32"/>
      <c r="K1611" s="36"/>
      <c r="L1611" s="32"/>
      <c r="M1611" s="32"/>
      <c r="N1611" s="35"/>
      <c r="O1611" s="4"/>
      <c r="P1611" s="32"/>
    </row>
    <row r="1612" spans="9:16" customFormat="1">
      <c r="I1612" s="32"/>
      <c r="J1612" s="32"/>
      <c r="K1612" s="36"/>
      <c r="L1612" s="32"/>
      <c r="M1612" s="32"/>
      <c r="N1612" s="35"/>
      <c r="O1612" s="4"/>
      <c r="P1612" s="32"/>
    </row>
    <row r="1613" spans="9:16" customFormat="1">
      <c r="I1613" s="32"/>
      <c r="J1613" s="32"/>
      <c r="K1613" s="36"/>
      <c r="L1613" s="32"/>
      <c r="M1613" s="32"/>
      <c r="N1613" s="35"/>
      <c r="O1613" s="4"/>
      <c r="P1613" s="32"/>
    </row>
    <row r="1614" spans="9:16" customFormat="1">
      <c r="I1614" s="32"/>
      <c r="J1614" s="32"/>
      <c r="K1614" s="36"/>
      <c r="L1614" s="32"/>
      <c r="M1614" s="32"/>
      <c r="N1614" s="35"/>
      <c r="O1614" s="4"/>
      <c r="P1614" s="32"/>
    </row>
    <row r="1615" spans="9:16" customFormat="1">
      <c r="I1615" s="32"/>
      <c r="J1615" s="32"/>
      <c r="K1615" s="36"/>
      <c r="L1615" s="32"/>
      <c r="M1615" s="32"/>
      <c r="N1615" s="35"/>
      <c r="O1615" s="4"/>
      <c r="P1615" s="32"/>
    </row>
    <row r="1616" spans="9:16" customFormat="1">
      <c r="I1616" s="32"/>
      <c r="J1616" s="32"/>
      <c r="K1616" s="36"/>
      <c r="L1616" s="32"/>
      <c r="M1616" s="32"/>
      <c r="N1616" s="35"/>
      <c r="O1616" s="4"/>
      <c r="P1616" s="32"/>
    </row>
    <row r="1617" spans="9:16" customFormat="1">
      <c r="I1617" s="32"/>
      <c r="J1617" s="32"/>
      <c r="K1617" s="36"/>
      <c r="L1617" s="32"/>
      <c r="M1617" s="32"/>
      <c r="N1617" s="35"/>
      <c r="O1617" s="4"/>
      <c r="P1617" s="32"/>
    </row>
    <row r="1618" spans="9:16" customFormat="1">
      <c r="I1618" s="32"/>
      <c r="J1618" s="32"/>
      <c r="K1618" s="36"/>
      <c r="L1618" s="32"/>
      <c r="M1618" s="32"/>
      <c r="N1618" s="35"/>
      <c r="O1618" s="4"/>
      <c r="P1618" s="32"/>
    </row>
    <row r="1619" spans="9:16" customFormat="1">
      <c r="I1619" s="32"/>
      <c r="J1619" s="32"/>
      <c r="K1619" s="36"/>
      <c r="L1619" s="32"/>
      <c r="M1619" s="32"/>
      <c r="N1619" s="35"/>
      <c r="O1619" s="4"/>
      <c r="P1619" s="32"/>
    </row>
    <row r="1620" spans="9:16" customFormat="1">
      <c r="I1620" s="32"/>
      <c r="J1620" s="32"/>
      <c r="K1620" s="36"/>
      <c r="L1620" s="32"/>
      <c r="M1620" s="32"/>
      <c r="N1620" s="35"/>
      <c r="O1620" s="4"/>
      <c r="P1620" s="32"/>
    </row>
    <row r="1621" spans="9:16" customFormat="1">
      <c r="I1621" s="32"/>
      <c r="J1621" s="32"/>
      <c r="K1621" s="36"/>
      <c r="L1621" s="32"/>
      <c r="M1621" s="32"/>
      <c r="N1621" s="35"/>
      <c r="O1621" s="4"/>
      <c r="P1621" s="32"/>
    </row>
    <row r="1622" spans="9:16" customFormat="1">
      <c r="I1622" s="32"/>
      <c r="J1622" s="32"/>
      <c r="K1622" s="36"/>
      <c r="L1622" s="32"/>
      <c r="M1622" s="32"/>
      <c r="N1622" s="35"/>
      <c r="O1622" s="4"/>
      <c r="P1622" s="32"/>
    </row>
    <row r="1623" spans="9:16" customFormat="1">
      <c r="I1623" s="32"/>
      <c r="J1623" s="32"/>
      <c r="K1623" s="36"/>
      <c r="L1623" s="32"/>
      <c r="M1623" s="32"/>
      <c r="N1623" s="35"/>
      <c r="O1623" s="4"/>
      <c r="P1623" s="32"/>
    </row>
    <row r="1624" spans="9:16" customFormat="1">
      <c r="I1624" s="32"/>
      <c r="J1624" s="32"/>
      <c r="K1624" s="36"/>
      <c r="L1624" s="32"/>
      <c r="M1624" s="32"/>
      <c r="N1624" s="35"/>
      <c r="O1624" s="4"/>
      <c r="P1624" s="32"/>
    </row>
    <row r="1625" spans="9:16" customFormat="1">
      <c r="I1625" s="32"/>
      <c r="J1625" s="32"/>
      <c r="K1625" s="36"/>
      <c r="L1625" s="32"/>
      <c r="M1625" s="32"/>
      <c r="N1625" s="35"/>
      <c r="O1625" s="4"/>
      <c r="P1625" s="32"/>
    </row>
    <row r="1626" spans="9:16" customFormat="1">
      <c r="I1626" s="32"/>
      <c r="J1626" s="32"/>
      <c r="K1626" s="36"/>
      <c r="L1626" s="32"/>
      <c r="M1626" s="32"/>
      <c r="N1626" s="35"/>
      <c r="O1626" s="4"/>
      <c r="P1626" s="32"/>
    </row>
    <row r="1627" spans="9:16" customFormat="1">
      <c r="I1627" s="32"/>
      <c r="J1627" s="32"/>
      <c r="K1627" s="36"/>
      <c r="L1627" s="32"/>
      <c r="M1627" s="32"/>
      <c r="N1627" s="35"/>
      <c r="O1627" s="4"/>
      <c r="P1627" s="32"/>
    </row>
    <row r="1628" spans="9:16" customFormat="1">
      <c r="I1628" s="32"/>
      <c r="J1628" s="32"/>
      <c r="K1628" s="36"/>
      <c r="L1628" s="32"/>
      <c r="M1628" s="32"/>
      <c r="N1628" s="35"/>
      <c r="O1628" s="4"/>
      <c r="P1628" s="32"/>
    </row>
    <row r="1629" spans="9:16" customFormat="1">
      <c r="I1629" s="32"/>
      <c r="J1629" s="32"/>
      <c r="K1629" s="36"/>
      <c r="L1629" s="32"/>
      <c r="M1629" s="32"/>
      <c r="N1629" s="35"/>
      <c r="O1629" s="4"/>
      <c r="P1629" s="32"/>
    </row>
    <row r="1630" spans="9:16" customFormat="1">
      <c r="I1630" s="32"/>
      <c r="J1630" s="32"/>
      <c r="K1630" s="36"/>
      <c r="L1630" s="32"/>
      <c r="M1630" s="32"/>
      <c r="N1630" s="35"/>
      <c r="O1630" s="4"/>
      <c r="P1630" s="32"/>
    </row>
    <row r="1631" spans="9:16" customFormat="1">
      <c r="I1631" s="32"/>
      <c r="J1631" s="32"/>
      <c r="K1631" s="36"/>
      <c r="L1631" s="32"/>
      <c r="M1631" s="32"/>
      <c r="N1631" s="35"/>
      <c r="O1631" s="4"/>
      <c r="P1631" s="32"/>
    </row>
    <row r="1632" spans="9:16" customFormat="1">
      <c r="I1632" s="32"/>
      <c r="J1632" s="32"/>
      <c r="K1632" s="36"/>
      <c r="L1632" s="32"/>
      <c r="M1632" s="32"/>
      <c r="N1632" s="35"/>
      <c r="O1632" s="4"/>
      <c r="P1632" s="32"/>
    </row>
    <row r="1633" spans="9:16" customFormat="1">
      <c r="I1633" s="32"/>
      <c r="J1633" s="32"/>
      <c r="K1633" s="36"/>
      <c r="L1633" s="32"/>
      <c r="M1633" s="32"/>
      <c r="N1633" s="35"/>
      <c r="O1633" s="4"/>
      <c r="P1633" s="32"/>
    </row>
    <row r="1634" spans="9:16" customFormat="1">
      <c r="I1634" s="32"/>
      <c r="J1634" s="32"/>
      <c r="K1634" s="36"/>
      <c r="L1634" s="32"/>
      <c r="M1634" s="32"/>
      <c r="N1634" s="35"/>
      <c r="O1634" s="4"/>
      <c r="P1634" s="32"/>
    </row>
    <row r="1635" spans="9:16" customFormat="1">
      <c r="I1635" s="32"/>
      <c r="J1635" s="32"/>
      <c r="K1635" s="36"/>
      <c r="L1635" s="32"/>
      <c r="M1635" s="32"/>
      <c r="N1635" s="35"/>
      <c r="O1635" s="4"/>
      <c r="P1635" s="32"/>
    </row>
    <row r="1636" spans="9:16" customFormat="1">
      <c r="I1636" s="32"/>
      <c r="J1636" s="32"/>
      <c r="K1636" s="36"/>
      <c r="L1636" s="32"/>
      <c r="M1636" s="32"/>
      <c r="N1636" s="35"/>
      <c r="O1636" s="4"/>
      <c r="P1636" s="32"/>
    </row>
    <row r="1637" spans="9:16" customFormat="1">
      <c r="I1637" s="32"/>
      <c r="J1637" s="32"/>
      <c r="K1637" s="36"/>
      <c r="L1637" s="32"/>
      <c r="M1637" s="32"/>
      <c r="N1637" s="35"/>
      <c r="O1637" s="4"/>
      <c r="P1637" s="32"/>
    </row>
    <row r="1638" spans="9:16" customFormat="1">
      <c r="I1638" s="32"/>
      <c r="J1638" s="32"/>
      <c r="K1638" s="36"/>
      <c r="L1638" s="32"/>
      <c r="M1638" s="32"/>
      <c r="N1638" s="35"/>
      <c r="O1638" s="4"/>
      <c r="P1638" s="32"/>
    </row>
    <row r="1639" spans="9:16" customFormat="1">
      <c r="I1639" s="32"/>
      <c r="J1639" s="32"/>
      <c r="K1639" s="36"/>
      <c r="L1639" s="32"/>
      <c r="M1639" s="32"/>
      <c r="N1639" s="35"/>
      <c r="O1639" s="4"/>
      <c r="P1639" s="32"/>
    </row>
    <row r="1640" spans="9:16" customFormat="1">
      <c r="I1640" s="32"/>
      <c r="J1640" s="32"/>
      <c r="K1640" s="36"/>
      <c r="L1640" s="32"/>
      <c r="M1640" s="32"/>
      <c r="N1640" s="35"/>
      <c r="O1640" s="4"/>
      <c r="P1640" s="32"/>
    </row>
    <row r="1641" spans="9:16" customFormat="1">
      <c r="I1641" s="32"/>
      <c r="J1641" s="32"/>
      <c r="K1641" s="36"/>
      <c r="L1641" s="32"/>
      <c r="M1641" s="32"/>
      <c r="N1641" s="35"/>
      <c r="O1641" s="4"/>
      <c r="P1641" s="32"/>
    </row>
    <row r="1642" spans="9:16" customFormat="1">
      <c r="I1642" s="32"/>
      <c r="J1642" s="32"/>
      <c r="K1642" s="36"/>
      <c r="L1642" s="32"/>
      <c r="M1642" s="32"/>
      <c r="N1642" s="35"/>
      <c r="O1642" s="4"/>
      <c r="P1642" s="32"/>
    </row>
    <row r="1643" spans="9:16" customFormat="1">
      <c r="I1643" s="32"/>
      <c r="J1643" s="32"/>
      <c r="K1643" s="36"/>
      <c r="L1643" s="32"/>
      <c r="M1643" s="32"/>
      <c r="N1643" s="35"/>
      <c r="O1643" s="4"/>
      <c r="P1643" s="32"/>
    </row>
    <row r="1644" spans="9:16" customFormat="1">
      <c r="I1644" s="32"/>
      <c r="J1644" s="32"/>
      <c r="K1644" s="36"/>
      <c r="L1644" s="32"/>
      <c r="M1644" s="32"/>
      <c r="N1644" s="35"/>
      <c r="O1644" s="4"/>
      <c r="P1644" s="32"/>
    </row>
    <row r="1645" spans="9:16" customFormat="1">
      <c r="I1645" s="32"/>
      <c r="J1645" s="32"/>
      <c r="K1645" s="36"/>
      <c r="L1645" s="32"/>
      <c r="M1645" s="32"/>
      <c r="N1645" s="35"/>
      <c r="O1645" s="4"/>
      <c r="P1645" s="32"/>
    </row>
    <row r="1646" spans="9:16" customFormat="1">
      <c r="I1646" s="32"/>
      <c r="J1646" s="32"/>
      <c r="K1646" s="36"/>
      <c r="L1646" s="32"/>
      <c r="M1646" s="32"/>
      <c r="N1646" s="35"/>
      <c r="O1646" s="4"/>
      <c r="P1646" s="32"/>
    </row>
    <row r="1647" spans="9:16" customFormat="1">
      <c r="I1647" s="32"/>
      <c r="J1647" s="32"/>
      <c r="K1647" s="36"/>
      <c r="L1647" s="32"/>
      <c r="M1647" s="32"/>
      <c r="N1647" s="35"/>
      <c r="O1647" s="4"/>
      <c r="P1647" s="32"/>
    </row>
    <row r="1648" spans="9:16" customFormat="1">
      <c r="I1648" s="32"/>
      <c r="J1648" s="32"/>
      <c r="K1648" s="36"/>
      <c r="L1648" s="32"/>
      <c r="M1648" s="32"/>
      <c r="N1648" s="35"/>
      <c r="O1648" s="4"/>
      <c r="P1648" s="32"/>
    </row>
    <row r="1649" spans="9:16" customFormat="1">
      <c r="I1649" s="32"/>
      <c r="J1649" s="32"/>
      <c r="K1649" s="36"/>
      <c r="L1649" s="32"/>
      <c r="M1649" s="32"/>
      <c r="N1649" s="35"/>
      <c r="O1649" s="4"/>
      <c r="P1649" s="32"/>
    </row>
    <row r="1650" spans="9:16" customFormat="1">
      <c r="I1650" s="32"/>
      <c r="J1650" s="32"/>
      <c r="K1650" s="36"/>
      <c r="L1650" s="32"/>
      <c r="M1650" s="32"/>
      <c r="N1650" s="35"/>
      <c r="O1650" s="4"/>
      <c r="P1650" s="32"/>
    </row>
    <row r="1651" spans="9:16" customFormat="1">
      <c r="I1651" s="32"/>
      <c r="J1651" s="32"/>
      <c r="K1651" s="36"/>
      <c r="L1651" s="32"/>
      <c r="M1651" s="32"/>
      <c r="N1651" s="35"/>
      <c r="O1651" s="4"/>
      <c r="P1651" s="32"/>
    </row>
    <row r="1652" spans="9:16" customFormat="1">
      <c r="I1652" s="32"/>
      <c r="J1652" s="32"/>
      <c r="K1652" s="36"/>
      <c r="L1652" s="32"/>
      <c r="M1652" s="32"/>
      <c r="N1652" s="35"/>
      <c r="O1652" s="4"/>
      <c r="P1652" s="32"/>
    </row>
    <row r="1653" spans="9:16" customFormat="1">
      <c r="I1653" s="32"/>
      <c r="J1653" s="32"/>
      <c r="K1653" s="36"/>
      <c r="L1653" s="32"/>
      <c r="M1653" s="32"/>
      <c r="N1653" s="35"/>
      <c r="O1653" s="4"/>
      <c r="P1653" s="32"/>
    </row>
    <row r="1654" spans="9:16" customFormat="1">
      <c r="I1654" s="32"/>
      <c r="J1654" s="32"/>
      <c r="K1654" s="36"/>
      <c r="L1654" s="32"/>
      <c r="M1654" s="32"/>
      <c r="N1654" s="35"/>
      <c r="O1654" s="4"/>
      <c r="P1654" s="32"/>
    </row>
    <row r="1655" spans="9:16" customFormat="1">
      <c r="I1655" s="32"/>
      <c r="J1655" s="32"/>
      <c r="K1655" s="36"/>
      <c r="L1655" s="32"/>
      <c r="M1655" s="32"/>
      <c r="N1655" s="35"/>
      <c r="O1655" s="4"/>
      <c r="P1655" s="32"/>
    </row>
    <row r="1656" spans="9:16" customFormat="1">
      <c r="I1656" s="32"/>
      <c r="J1656" s="32"/>
      <c r="K1656" s="36"/>
      <c r="L1656" s="32"/>
      <c r="M1656" s="32"/>
      <c r="N1656" s="35"/>
      <c r="O1656" s="4"/>
      <c r="P1656" s="32"/>
    </row>
    <row r="1657" spans="9:16" customFormat="1">
      <c r="I1657" s="32"/>
      <c r="J1657" s="32"/>
      <c r="K1657" s="36"/>
      <c r="L1657" s="32"/>
      <c r="M1657" s="32"/>
      <c r="N1657" s="35"/>
      <c r="O1657" s="4"/>
      <c r="P1657" s="32"/>
    </row>
    <row r="1658" spans="9:16" customFormat="1">
      <c r="I1658" s="32"/>
      <c r="J1658" s="32"/>
      <c r="K1658" s="36"/>
      <c r="L1658" s="32"/>
      <c r="M1658" s="32"/>
      <c r="N1658" s="35"/>
      <c r="O1658" s="4"/>
      <c r="P1658" s="32"/>
    </row>
    <row r="1659" spans="9:16" customFormat="1">
      <c r="I1659" s="32"/>
      <c r="J1659" s="32"/>
      <c r="K1659" s="36"/>
      <c r="L1659" s="32"/>
      <c r="M1659" s="32"/>
      <c r="N1659" s="35"/>
      <c r="O1659" s="4"/>
      <c r="P1659" s="32"/>
    </row>
    <row r="1660" spans="9:16" customFormat="1">
      <c r="I1660" s="32"/>
      <c r="J1660" s="32"/>
      <c r="K1660" s="36"/>
      <c r="L1660" s="32"/>
      <c r="M1660" s="32"/>
      <c r="N1660" s="35"/>
      <c r="O1660" s="4"/>
      <c r="P1660" s="32"/>
    </row>
    <row r="1661" spans="9:16" customFormat="1">
      <c r="I1661" s="32"/>
      <c r="J1661" s="32"/>
      <c r="K1661" s="36"/>
      <c r="L1661" s="32"/>
      <c r="M1661" s="32"/>
      <c r="N1661" s="35"/>
      <c r="O1661" s="4"/>
      <c r="P1661" s="32"/>
    </row>
    <row r="1662" spans="9:16" customFormat="1">
      <c r="I1662" s="32"/>
      <c r="J1662" s="32"/>
      <c r="K1662" s="36"/>
      <c r="L1662" s="32"/>
      <c r="M1662" s="32"/>
      <c r="N1662" s="35"/>
      <c r="O1662" s="4"/>
      <c r="P1662" s="32"/>
    </row>
    <row r="1663" spans="9:16" customFormat="1">
      <c r="I1663" s="32"/>
      <c r="J1663" s="32"/>
      <c r="K1663" s="36"/>
      <c r="L1663" s="32"/>
      <c r="M1663" s="32"/>
      <c r="N1663" s="35"/>
      <c r="O1663" s="4"/>
      <c r="P1663" s="32"/>
    </row>
    <row r="1664" spans="9:16" customFormat="1">
      <c r="I1664" s="32"/>
      <c r="J1664" s="32"/>
      <c r="K1664" s="36"/>
      <c r="L1664" s="32"/>
      <c r="M1664" s="32"/>
      <c r="N1664" s="35"/>
      <c r="O1664" s="4"/>
      <c r="P1664" s="32"/>
    </row>
    <row r="1665" spans="9:16" customFormat="1">
      <c r="I1665" s="32"/>
      <c r="J1665" s="32"/>
      <c r="K1665" s="36"/>
      <c r="L1665" s="32"/>
      <c r="M1665" s="32"/>
      <c r="N1665" s="35"/>
      <c r="O1665" s="4"/>
      <c r="P1665" s="32"/>
    </row>
    <row r="1666" spans="9:16" customFormat="1">
      <c r="I1666" s="32"/>
      <c r="J1666" s="32"/>
      <c r="K1666" s="36"/>
      <c r="L1666" s="32"/>
      <c r="M1666" s="32"/>
      <c r="N1666" s="35"/>
      <c r="O1666" s="4"/>
      <c r="P1666" s="32"/>
    </row>
    <row r="1667" spans="9:16" customFormat="1">
      <c r="I1667" s="32"/>
      <c r="J1667" s="32"/>
      <c r="K1667" s="36"/>
      <c r="L1667" s="32"/>
      <c r="M1667" s="32"/>
      <c r="N1667" s="35"/>
      <c r="O1667" s="4"/>
      <c r="P1667" s="32"/>
    </row>
    <row r="1668" spans="9:16" customFormat="1">
      <c r="I1668" s="32"/>
      <c r="J1668" s="32"/>
      <c r="K1668" s="36"/>
      <c r="L1668" s="32"/>
      <c r="M1668" s="32"/>
      <c r="N1668" s="35"/>
      <c r="O1668" s="4"/>
      <c r="P1668" s="32"/>
    </row>
    <row r="1669" spans="9:16" customFormat="1">
      <c r="I1669" s="32"/>
      <c r="J1669" s="32"/>
      <c r="K1669" s="36"/>
      <c r="L1669" s="32"/>
      <c r="M1669" s="32"/>
      <c r="N1669" s="35"/>
      <c r="O1669" s="4"/>
      <c r="P1669" s="32"/>
    </row>
    <row r="1670" spans="9:16" customFormat="1">
      <c r="I1670" s="32"/>
      <c r="J1670" s="32"/>
      <c r="K1670" s="36"/>
      <c r="L1670" s="32"/>
      <c r="M1670" s="32"/>
      <c r="N1670" s="35"/>
      <c r="O1670" s="4"/>
      <c r="P1670" s="32"/>
    </row>
    <row r="1671" spans="9:16" customFormat="1">
      <c r="I1671" s="32"/>
      <c r="J1671" s="32"/>
      <c r="K1671" s="36"/>
      <c r="L1671" s="32"/>
      <c r="M1671" s="32"/>
      <c r="N1671" s="35"/>
      <c r="O1671" s="4"/>
      <c r="P1671" s="32"/>
    </row>
    <row r="1672" spans="9:16" customFormat="1">
      <c r="I1672" s="32"/>
      <c r="J1672" s="32"/>
      <c r="K1672" s="36"/>
      <c r="L1672" s="32"/>
      <c r="M1672" s="32"/>
      <c r="N1672" s="35"/>
      <c r="O1672" s="4"/>
      <c r="P1672" s="32"/>
    </row>
    <row r="1673" spans="9:16" customFormat="1">
      <c r="I1673" s="32"/>
      <c r="J1673" s="32"/>
      <c r="K1673" s="36"/>
      <c r="L1673" s="32"/>
      <c r="M1673" s="32"/>
      <c r="N1673" s="35"/>
      <c r="O1673" s="4"/>
      <c r="P1673" s="32"/>
    </row>
    <row r="1674" spans="9:16" customFormat="1">
      <c r="I1674" s="32"/>
      <c r="J1674" s="32"/>
      <c r="K1674" s="36"/>
      <c r="L1674" s="32"/>
      <c r="M1674" s="32"/>
      <c r="N1674" s="35"/>
      <c r="O1674" s="4"/>
      <c r="P1674" s="32"/>
    </row>
    <row r="1675" spans="9:16" customFormat="1">
      <c r="I1675" s="32"/>
      <c r="J1675" s="32"/>
      <c r="K1675" s="36"/>
      <c r="L1675" s="32"/>
      <c r="M1675" s="32"/>
      <c r="N1675" s="35"/>
      <c r="O1675" s="4"/>
      <c r="P1675" s="32"/>
    </row>
    <row r="1676" spans="9:16" customFormat="1">
      <c r="I1676" s="32"/>
      <c r="J1676" s="32"/>
      <c r="K1676" s="36"/>
      <c r="L1676" s="32"/>
      <c r="M1676" s="32"/>
      <c r="N1676" s="35"/>
      <c r="O1676" s="4"/>
      <c r="P1676" s="32"/>
    </row>
    <row r="1677" spans="9:16" customFormat="1">
      <c r="I1677" s="32"/>
      <c r="J1677" s="32"/>
      <c r="K1677" s="36"/>
      <c r="L1677" s="32"/>
      <c r="M1677" s="32"/>
      <c r="N1677" s="35"/>
      <c r="O1677" s="4"/>
      <c r="P1677" s="32"/>
    </row>
    <row r="1678" spans="9:16" customFormat="1">
      <c r="I1678" s="32"/>
      <c r="J1678" s="32"/>
      <c r="K1678" s="36"/>
      <c r="L1678" s="32"/>
      <c r="M1678" s="32"/>
      <c r="N1678" s="35"/>
      <c r="O1678" s="4"/>
      <c r="P1678" s="32"/>
    </row>
    <row r="1679" spans="9:16" customFormat="1">
      <c r="I1679" s="32"/>
      <c r="J1679" s="32"/>
      <c r="K1679" s="36"/>
      <c r="L1679" s="32"/>
      <c r="M1679" s="32"/>
      <c r="N1679" s="35"/>
      <c r="O1679" s="4"/>
      <c r="P1679" s="32"/>
    </row>
    <row r="1680" spans="9:16" customFormat="1">
      <c r="I1680" s="32"/>
      <c r="J1680" s="32"/>
      <c r="K1680" s="36"/>
      <c r="L1680" s="32"/>
      <c r="M1680" s="32"/>
      <c r="N1680" s="35"/>
      <c r="O1680" s="4"/>
      <c r="P1680" s="32"/>
    </row>
    <row r="1681" spans="9:16" customFormat="1">
      <c r="I1681" s="32"/>
      <c r="J1681" s="32"/>
      <c r="K1681" s="36"/>
      <c r="L1681" s="32"/>
      <c r="M1681" s="32"/>
      <c r="N1681" s="35"/>
      <c r="O1681" s="4"/>
      <c r="P1681" s="32"/>
    </row>
    <row r="1682" spans="9:16" customFormat="1">
      <c r="I1682" s="32"/>
      <c r="J1682" s="32"/>
      <c r="K1682" s="36"/>
      <c r="L1682" s="32"/>
      <c r="M1682" s="32"/>
      <c r="N1682" s="35"/>
      <c r="O1682" s="4"/>
      <c r="P1682" s="32"/>
    </row>
    <row r="1683" spans="9:16" customFormat="1">
      <c r="I1683" s="32"/>
      <c r="J1683" s="32"/>
      <c r="K1683" s="36"/>
      <c r="L1683" s="32"/>
      <c r="M1683" s="32"/>
      <c r="N1683" s="35"/>
      <c r="O1683" s="4"/>
      <c r="P1683" s="32"/>
    </row>
    <row r="1684" spans="9:16" customFormat="1">
      <c r="I1684" s="32"/>
      <c r="J1684" s="32"/>
      <c r="K1684" s="36"/>
      <c r="L1684" s="32"/>
      <c r="M1684" s="32"/>
      <c r="N1684" s="35"/>
      <c r="O1684" s="4"/>
      <c r="P1684" s="32"/>
    </row>
    <row r="1685" spans="9:16" customFormat="1">
      <c r="I1685" s="32"/>
      <c r="J1685" s="32"/>
      <c r="K1685" s="36"/>
      <c r="L1685" s="32"/>
      <c r="M1685" s="32"/>
      <c r="N1685" s="35"/>
      <c r="O1685" s="4"/>
      <c r="P1685" s="32"/>
    </row>
    <row r="1686" spans="9:16" customFormat="1">
      <c r="I1686" s="32"/>
      <c r="J1686" s="32"/>
      <c r="K1686" s="36"/>
      <c r="L1686" s="32"/>
      <c r="M1686" s="32"/>
      <c r="N1686" s="35"/>
      <c r="O1686" s="4"/>
      <c r="P1686" s="32"/>
    </row>
    <row r="1687" spans="9:16" customFormat="1">
      <c r="I1687" s="32"/>
      <c r="J1687" s="32"/>
      <c r="K1687" s="36"/>
      <c r="L1687" s="32"/>
      <c r="M1687" s="32"/>
      <c r="N1687" s="35"/>
      <c r="O1687" s="4"/>
      <c r="P1687" s="32"/>
    </row>
    <row r="1688" spans="9:16" customFormat="1">
      <c r="I1688" s="32"/>
      <c r="J1688" s="32"/>
      <c r="K1688" s="36"/>
      <c r="L1688" s="32"/>
      <c r="M1688" s="32"/>
      <c r="N1688" s="35"/>
      <c r="O1688" s="4"/>
      <c r="P1688" s="32"/>
    </row>
    <row r="1689" spans="9:16" customFormat="1">
      <c r="I1689" s="32"/>
      <c r="J1689" s="32"/>
      <c r="K1689" s="36"/>
      <c r="L1689" s="32"/>
      <c r="M1689" s="32"/>
      <c r="N1689" s="35"/>
      <c r="O1689" s="4"/>
      <c r="P1689" s="32"/>
    </row>
    <row r="1690" spans="9:16" customFormat="1">
      <c r="I1690" s="32"/>
      <c r="J1690" s="32"/>
      <c r="K1690" s="36"/>
      <c r="L1690" s="32"/>
      <c r="M1690" s="32"/>
      <c r="N1690" s="35"/>
      <c r="O1690" s="4"/>
      <c r="P1690" s="32"/>
    </row>
    <row r="1691" spans="9:16" customFormat="1">
      <c r="I1691" s="32"/>
      <c r="J1691" s="32"/>
      <c r="K1691" s="36"/>
      <c r="L1691" s="32"/>
      <c r="M1691" s="32"/>
      <c r="N1691" s="35"/>
      <c r="O1691" s="4"/>
      <c r="P1691" s="32"/>
    </row>
    <row r="1692" spans="9:16" customFormat="1">
      <c r="I1692" s="32"/>
      <c r="J1692" s="32"/>
      <c r="K1692" s="36"/>
      <c r="L1692" s="32"/>
      <c r="M1692" s="32"/>
      <c r="N1692" s="35"/>
      <c r="O1692" s="4"/>
      <c r="P1692" s="32"/>
    </row>
    <row r="1693" spans="9:16" customFormat="1">
      <c r="I1693" s="32"/>
      <c r="J1693" s="32"/>
      <c r="K1693" s="36"/>
      <c r="L1693" s="32"/>
      <c r="M1693" s="32"/>
      <c r="N1693" s="35"/>
      <c r="O1693" s="4"/>
      <c r="P1693" s="32"/>
    </row>
    <row r="1694" spans="9:16" customFormat="1">
      <c r="I1694" s="32"/>
      <c r="J1694" s="32"/>
      <c r="K1694" s="36"/>
      <c r="L1694" s="32"/>
      <c r="M1694" s="32"/>
      <c r="N1694" s="35"/>
      <c r="O1694" s="4"/>
      <c r="P1694" s="32"/>
    </row>
    <row r="1695" spans="9:16" customFormat="1">
      <c r="I1695" s="32"/>
      <c r="J1695" s="32"/>
      <c r="K1695" s="36"/>
      <c r="L1695" s="32"/>
      <c r="M1695" s="32"/>
      <c r="N1695" s="35"/>
      <c r="O1695" s="4"/>
      <c r="P1695" s="32"/>
    </row>
    <row r="1696" spans="9:16" customFormat="1">
      <c r="I1696" s="32"/>
      <c r="J1696" s="32"/>
      <c r="K1696" s="36"/>
      <c r="L1696" s="32"/>
      <c r="M1696" s="32"/>
      <c r="N1696" s="35"/>
      <c r="O1696" s="4"/>
      <c r="P1696" s="32"/>
    </row>
    <row r="1697" spans="9:16" customFormat="1">
      <c r="I1697" s="32"/>
      <c r="J1697" s="32"/>
      <c r="K1697" s="36"/>
      <c r="L1697" s="32"/>
      <c r="M1697" s="32"/>
      <c r="N1697" s="35"/>
      <c r="O1697" s="4"/>
      <c r="P1697" s="32"/>
    </row>
    <row r="1698" spans="9:16" customFormat="1">
      <c r="I1698" s="32"/>
      <c r="J1698" s="32"/>
      <c r="K1698" s="36"/>
      <c r="L1698" s="32"/>
      <c r="M1698" s="32"/>
      <c r="N1698" s="35"/>
      <c r="O1698" s="4"/>
      <c r="P1698" s="32"/>
    </row>
    <row r="1699" spans="9:16" customFormat="1">
      <c r="I1699" s="32"/>
      <c r="J1699" s="32"/>
      <c r="K1699" s="36"/>
      <c r="L1699" s="32"/>
      <c r="M1699" s="32"/>
      <c r="N1699" s="35"/>
      <c r="O1699" s="4"/>
      <c r="P1699" s="32"/>
    </row>
    <row r="1700" spans="9:16" customFormat="1">
      <c r="I1700" s="32"/>
      <c r="J1700" s="32"/>
      <c r="K1700" s="36"/>
      <c r="L1700" s="32"/>
      <c r="M1700" s="32"/>
      <c r="N1700" s="35"/>
      <c r="O1700" s="4"/>
      <c r="P1700" s="32"/>
    </row>
    <row r="1701" spans="9:16" customFormat="1">
      <c r="I1701" s="32"/>
      <c r="J1701" s="32"/>
      <c r="K1701" s="36"/>
      <c r="L1701" s="32"/>
      <c r="M1701" s="32"/>
      <c r="N1701" s="35"/>
      <c r="O1701" s="4"/>
      <c r="P1701" s="32"/>
    </row>
    <row r="1702" spans="9:16" customFormat="1">
      <c r="I1702" s="32"/>
      <c r="J1702" s="32"/>
      <c r="K1702" s="36"/>
      <c r="L1702" s="32"/>
      <c r="M1702" s="32"/>
      <c r="N1702" s="35"/>
      <c r="O1702" s="4"/>
      <c r="P1702" s="32"/>
    </row>
    <row r="1703" spans="9:16" customFormat="1">
      <c r="I1703" s="32"/>
      <c r="J1703" s="32"/>
      <c r="K1703" s="36"/>
      <c r="L1703" s="32"/>
      <c r="M1703" s="32"/>
      <c r="N1703" s="35"/>
      <c r="O1703" s="4"/>
      <c r="P1703" s="32"/>
    </row>
    <row r="1704" spans="9:16" customFormat="1">
      <c r="I1704" s="32"/>
      <c r="J1704" s="32"/>
      <c r="K1704" s="36"/>
      <c r="L1704" s="32"/>
      <c r="M1704" s="32"/>
      <c r="N1704" s="35"/>
      <c r="O1704" s="4"/>
      <c r="P1704" s="32"/>
    </row>
    <row r="1705" spans="9:16" customFormat="1">
      <c r="I1705" s="32"/>
      <c r="J1705" s="32"/>
      <c r="K1705" s="36"/>
      <c r="L1705" s="32"/>
      <c r="M1705" s="32"/>
      <c r="N1705" s="35"/>
      <c r="O1705" s="4"/>
      <c r="P1705" s="32"/>
    </row>
    <row r="1706" spans="9:16" customFormat="1">
      <c r="I1706" s="32"/>
      <c r="J1706" s="32"/>
      <c r="K1706" s="36"/>
      <c r="L1706" s="32"/>
      <c r="M1706" s="32"/>
      <c r="N1706" s="35"/>
      <c r="O1706" s="4"/>
      <c r="P1706" s="32"/>
    </row>
    <row r="1707" spans="9:16" customFormat="1">
      <c r="I1707" s="32"/>
      <c r="J1707" s="32"/>
      <c r="K1707" s="36"/>
      <c r="L1707" s="32"/>
      <c r="M1707" s="32"/>
      <c r="N1707" s="35"/>
      <c r="O1707" s="4"/>
      <c r="P1707" s="32"/>
    </row>
    <row r="1708" spans="9:16" customFormat="1">
      <c r="I1708" s="32"/>
      <c r="J1708" s="32"/>
      <c r="K1708" s="36"/>
      <c r="L1708" s="32"/>
      <c r="M1708" s="32"/>
      <c r="N1708" s="35"/>
      <c r="O1708" s="4"/>
      <c r="P1708" s="32"/>
    </row>
    <row r="1709" spans="9:16" customFormat="1">
      <c r="I1709" s="32"/>
      <c r="J1709" s="32"/>
      <c r="K1709" s="36"/>
      <c r="L1709" s="32"/>
      <c r="M1709" s="32"/>
      <c r="N1709" s="35"/>
      <c r="O1709" s="4"/>
      <c r="P1709" s="32"/>
    </row>
    <row r="1710" spans="9:16" customFormat="1">
      <c r="I1710" s="32"/>
      <c r="J1710" s="32"/>
      <c r="K1710" s="36"/>
      <c r="L1710" s="32"/>
      <c r="M1710" s="32"/>
      <c r="N1710" s="35"/>
      <c r="O1710" s="4"/>
      <c r="P1710" s="32"/>
    </row>
    <row r="1711" spans="9:16" customFormat="1">
      <c r="I1711" s="32"/>
      <c r="J1711" s="32"/>
      <c r="K1711" s="36"/>
      <c r="L1711" s="32"/>
      <c r="M1711" s="32"/>
      <c r="N1711" s="35"/>
      <c r="O1711" s="4"/>
      <c r="P1711" s="32"/>
    </row>
    <row r="1712" spans="9:16" customFormat="1">
      <c r="I1712" s="32"/>
      <c r="J1712" s="32"/>
      <c r="K1712" s="36"/>
      <c r="L1712" s="32"/>
      <c r="M1712" s="32"/>
      <c r="N1712" s="35"/>
      <c r="O1712" s="4"/>
      <c r="P1712" s="32"/>
    </row>
    <row r="1713" spans="9:16" customFormat="1">
      <c r="I1713" s="32"/>
      <c r="J1713" s="32"/>
      <c r="K1713" s="36"/>
      <c r="L1713" s="32"/>
      <c r="M1713" s="32"/>
      <c r="N1713" s="35"/>
      <c r="O1713" s="4"/>
      <c r="P1713" s="32"/>
    </row>
    <row r="1714" spans="9:16" customFormat="1">
      <c r="I1714" s="32"/>
      <c r="J1714" s="32"/>
      <c r="K1714" s="36"/>
      <c r="L1714" s="32"/>
      <c r="M1714" s="32"/>
      <c r="N1714" s="35"/>
      <c r="O1714" s="4"/>
      <c r="P1714" s="32"/>
    </row>
    <row r="1715" spans="9:16" customFormat="1">
      <c r="I1715" s="32"/>
      <c r="J1715" s="32"/>
      <c r="K1715" s="36"/>
      <c r="L1715" s="32"/>
      <c r="M1715" s="32"/>
      <c r="N1715" s="35"/>
      <c r="O1715" s="4"/>
      <c r="P1715" s="32"/>
    </row>
    <row r="1716" spans="9:16" customFormat="1">
      <c r="I1716" s="32"/>
      <c r="J1716" s="32"/>
      <c r="K1716" s="36"/>
      <c r="L1716" s="32"/>
      <c r="M1716" s="32"/>
      <c r="N1716" s="35"/>
      <c r="O1716" s="4"/>
      <c r="P1716" s="32"/>
    </row>
    <row r="1717" spans="9:16" customFormat="1">
      <c r="I1717" s="32"/>
      <c r="J1717" s="32"/>
      <c r="K1717" s="36"/>
      <c r="L1717" s="32"/>
      <c r="M1717" s="32"/>
      <c r="N1717" s="35"/>
      <c r="O1717" s="4"/>
      <c r="P1717" s="32"/>
    </row>
    <row r="1718" spans="9:16" customFormat="1">
      <c r="I1718" s="32"/>
      <c r="J1718" s="32"/>
      <c r="K1718" s="36"/>
      <c r="L1718" s="32"/>
      <c r="M1718" s="32"/>
      <c r="N1718" s="35"/>
      <c r="O1718" s="4"/>
      <c r="P1718" s="32"/>
    </row>
    <row r="1719" spans="9:16" customFormat="1">
      <c r="I1719" s="32"/>
      <c r="J1719" s="32"/>
      <c r="K1719" s="36"/>
      <c r="L1719" s="32"/>
      <c r="M1719" s="32"/>
      <c r="N1719" s="35"/>
      <c r="O1719" s="4"/>
      <c r="P1719" s="32"/>
    </row>
    <row r="1720" spans="9:16" customFormat="1">
      <c r="I1720" s="32"/>
      <c r="J1720" s="32"/>
      <c r="K1720" s="36"/>
      <c r="L1720" s="32"/>
      <c r="M1720" s="32"/>
      <c r="N1720" s="35"/>
      <c r="O1720" s="4"/>
      <c r="P1720" s="32"/>
    </row>
    <row r="1721" spans="9:16" customFormat="1">
      <c r="I1721" s="32"/>
      <c r="J1721" s="32"/>
      <c r="K1721" s="36"/>
      <c r="L1721" s="32"/>
      <c r="M1721" s="32"/>
      <c r="N1721" s="35"/>
      <c r="O1721" s="4"/>
      <c r="P1721" s="32"/>
    </row>
    <row r="1722" spans="9:16" customFormat="1">
      <c r="I1722" s="32"/>
      <c r="J1722" s="32"/>
      <c r="K1722" s="36"/>
      <c r="L1722" s="32"/>
      <c r="M1722" s="32"/>
      <c r="N1722" s="35"/>
      <c r="O1722" s="4"/>
      <c r="P1722" s="32"/>
    </row>
    <row r="1723" spans="9:16" customFormat="1">
      <c r="I1723" s="32"/>
      <c r="J1723" s="32"/>
      <c r="K1723" s="36"/>
      <c r="L1723" s="32"/>
      <c r="M1723" s="32"/>
      <c r="N1723" s="35"/>
      <c r="O1723" s="4"/>
      <c r="P1723" s="32"/>
    </row>
    <row r="1724" spans="9:16" customFormat="1">
      <c r="I1724" s="32"/>
      <c r="J1724" s="32"/>
      <c r="K1724" s="36"/>
      <c r="L1724" s="32"/>
      <c r="M1724" s="32"/>
      <c r="N1724" s="35"/>
      <c r="O1724" s="4"/>
      <c r="P1724" s="32"/>
    </row>
    <row r="1725" spans="9:16" customFormat="1">
      <c r="I1725" s="32"/>
      <c r="J1725" s="32"/>
      <c r="K1725" s="36"/>
      <c r="L1725" s="32"/>
      <c r="M1725" s="32"/>
      <c r="N1725" s="35"/>
      <c r="O1725" s="4"/>
      <c r="P1725" s="32"/>
    </row>
    <row r="1726" spans="9:16" customFormat="1">
      <c r="I1726" s="32"/>
      <c r="J1726" s="32"/>
      <c r="K1726" s="36"/>
      <c r="L1726" s="32"/>
      <c r="M1726" s="32"/>
      <c r="N1726" s="35"/>
      <c r="O1726" s="4"/>
      <c r="P1726" s="32"/>
    </row>
    <row r="1727" spans="9:16" customFormat="1">
      <c r="I1727" s="32"/>
      <c r="J1727" s="32"/>
      <c r="K1727" s="36"/>
      <c r="L1727" s="32"/>
      <c r="M1727" s="32"/>
      <c r="N1727" s="35"/>
      <c r="O1727" s="4"/>
      <c r="P1727" s="32"/>
    </row>
    <row r="1728" spans="9:16" customFormat="1">
      <c r="I1728" s="32"/>
      <c r="J1728" s="32"/>
      <c r="K1728" s="36"/>
      <c r="L1728" s="32"/>
      <c r="M1728" s="32"/>
      <c r="N1728" s="35"/>
      <c r="O1728" s="4"/>
      <c r="P1728" s="32"/>
    </row>
    <row r="1729" spans="9:16" customFormat="1">
      <c r="I1729" s="32"/>
      <c r="J1729" s="32"/>
      <c r="K1729" s="36"/>
      <c r="L1729" s="32"/>
      <c r="M1729" s="32"/>
      <c r="N1729" s="35"/>
      <c r="O1729" s="4"/>
      <c r="P1729" s="32"/>
    </row>
    <row r="1730" spans="9:16" customFormat="1">
      <c r="I1730" s="32"/>
      <c r="J1730" s="32"/>
      <c r="K1730" s="36"/>
      <c r="L1730" s="32"/>
      <c r="M1730" s="32"/>
      <c r="N1730" s="35"/>
      <c r="O1730" s="4"/>
      <c r="P1730" s="32"/>
    </row>
    <row r="1731" spans="9:16" customFormat="1">
      <c r="I1731" s="32"/>
      <c r="J1731" s="32"/>
      <c r="K1731" s="36"/>
      <c r="L1731" s="32"/>
      <c r="M1731" s="32"/>
      <c r="N1731" s="35"/>
      <c r="O1731" s="4"/>
      <c r="P1731" s="32"/>
    </row>
    <row r="1732" spans="9:16" customFormat="1">
      <c r="I1732" s="32"/>
      <c r="J1732" s="32"/>
      <c r="K1732" s="36"/>
      <c r="L1732" s="32"/>
      <c r="M1732" s="32"/>
      <c r="N1732" s="35"/>
      <c r="O1732" s="4"/>
      <c r="P1732" s="32"/>
    </row>
    <row r="1733" spans="9:16" customFormat="1">
      <c r="I1733" s="32"/>
      <c r="J1733" s="32"/>
      <c r="K1733" s="36"/>
      <c r="L1733" s="32"/>
      <c r="M1733" s="32"/>
      <c r="N1733" s="35"/>
      <c r="O1733" s="4"/>
      <c r="P1733" s="32"/>
    </row>
    <row r="1734" spans="9:16" customFormat="1">
      <c r="I1734" s="32"/>
      <c r="J1734" s="32"/>
      <c r="K1734" s="36"/>
      <c r="L1734" s="32"/>
      <c r="M1734" s="32"/>
      <c r="N1734" s="35"/>
      <c r="O1734" s="4"/>
      <c r="P1734" s="32"/>
    </row>
    <row r="1735" spans="9:16" customFormat="1">
      <c r="I1735" s="32"/>
      <c r="J1735" s="32"/>
      <c r="K1735" s="36"/>
      <c r="L1735" s="32"/>
      <c r="M1735" s="32"/>
      <c r="N1735" s="35"/>
      <c r="O1735" s="4"/>
      <c r="P1735" s="32"/>
    </row>
    <row r="1736" spans="9:16" customFormat="1">
      <c r="I1736" s="32"/>
      <c r="J1736" s="32"/>
      <c r="K1736" s="36"/>
      <c r="L1736" s="32"/>
      <c r="M1736" s="32"/>
      <c r="N1736" s="35"/>
      <c r="O1736" s="4"/>
      <c r="P1736" s="32"/>
    </row>
    <row r="1737" spans="9:16" customFormat="1">
      <c r="I1737" s="32"/>
      <c r="J1737" s="32"/>
      <c r="K1737" s="36"/>
      <c r="L1737" s="32"/>
      <c r="M1737" s="32"/>
      <c r="N1737" s="35"/>
      <c r="O1737" s="4"/>
      <c r="P1737" s="32"/>
    </row>
    <row r="1738" spans="9:16" customFormat="1">
      <c r="I1738" s="32"/>
      <c r="J1738" s="32"/>
      <c r="K1738" s="36"/>
      <c r="L1738" s="32"/>
      <c r="M1738" s="32"/>
      <c r="N1738" s="35"/>
      <c r="O1738" s="4"/>
      <c r="P1738" s="32"/>
    </row>
    <row r="1739" spans="9:16" customFormat="1">
      <c r="I1739" s="32"/>
      <c r="J1739" s="32"/>
      <c r="K1739" s="36"/>
      <c r="L1739" s="32"/>
      <c r="M1739" s="32"/>
      <c r="N1739" s="35"/>
      <c r="O1739" s="4"/>
      <c r="P1739" s="32"/>
    </row>
    <row r="1740" spans="9:16" customFormat="1">
      <c r="I1740" s="32"/>
      <c r="J1740" s="32"/>
      <c r="K1740" s="36"/>
      <c r="L1740" s="32"/>
      <c r="M1740" s="32"/>
      <c r="N1740" s="35"/>
      <c r="O1740" s="4"/>
      <c r="P1740" s="32"/>
    </row>
    <row r="1741" spans="9:16" customFormat="1">
      <c r="I1741" s="32"/>
      <c r="J1741" s="32"/>
      <c r="K1741" s="36"/>
      <c r="L1741" s="32"/>
      <c r="M1741" s="32"/>
      <c r="N1741" s="35"/>
      <c r="O1741" s="4"/>
      <c r="P1741" s="32"/>
    </row>
    <row r="1742" spans="9:16" customFormat="1">
      <c r="I1742" s="32"/>
      <c r="J1742" s="32"/>
      <c r="K1742" s="36"/>
      <c r="L1742" s="32"/>
      <c r="M1742" s="32"/>
      <c r="N1742" s="35"/>
      <c r="O1742" s="4"/>
      <c r="P1742" s="32"/>
    </row>
    <row r="1743" spans="9:16" customFormat="1">
      <c r="I1743" s="32"/>
      <c r="J1743" s="32"/>
      <c r="K1743" s="36"/>
      <c r="L1743" s="32"/>
      <c r="M1743" s="32"/>
      <c r="N1743" s="35"/>
      <c r="O1743" s="4"/>
      <c r="P1743" s="32"/>
    </row>
    <row r="1744" spans="9:16" customFormat="1">
      <c r="I1744" s="32"/>
      <c r="J1744" s="32"/>
      <c r="K1744" s="36"/>
      <c r="L1744" s="32"/>
      <c r="M1744" s="32"/>
      <c r="N1744" s="35"/>
      <c r="O1744" s="4"/>
      <c r="P1744" s="32"/>
    </row>
    <row r="1745" spans="9:16" customFormat="1">
      <c r="I1745" s="32"/>
      <c r="J1745" s="32"/>
      <c r="K1745" s="36"/>
      <c r="L1745" s="32"/>
      <c r="M1745" s="32"/>
      <c r="N1745" s="35"/>
      <c r="O1745" s="4"/>
      <c r="P1745" s="32"/>
    </row>
    <row r="1746" spans="9:16" customFormat="1">
      <c r="I1746" s="32"/>
      <c r="J1746" s="32"/>
      <c r="K1746" s="36"/>
      <c r="L1746" s="32"/>
      <c r="M1746" s="32"/>
      <c r="N1746" s="35"/>
      <c r="O1746" s="4"/>
      <c r="P1746" s="32"/>
    </row>
    <row r="1747" spans="9:16" customFormat="1">
      <c r="I1747" s="32"/>
      <c r="J1747" s="32"/>
      <c r="K1747" s="36"/>
      <c r="L1747" s="32"/>
      <c r="M1747" s="32"/>
      <c r="N1747" s="35"/>
      <c r="O1747" s="4"/>
      <c r="P1747" s="32"/>
    </row>
    <row r="1748" spans="9:16" customFormat="1">
      <c r="I1748" s="32"/>
      <c r="J1748" s="32"/>
      <c r="K1748" s="36"/>
      <c r="L1748" s="32"/>
      <c r="M1748" s="32"/>
      <c r="N1748" s="35"/>
      <c r="O1748" s="4"/>
      <c r="P1748" s="32"/>
    </row>
    <row r="1749" spans="9:16" customFormat="1">
      <c r="I1749" s="32"/>
      <c r="J1749" s="32"/>
      <c r="K1749" s="36"/>
      <c r="L1749" s="32"/>
      <c r="M1749" s="32"/>
      <c r="N1749" s="35"/>
      <c r="O1749" s="4"/>
      <c r="P1749" s="32"/>
    </row>
    <row r="1750" spans="9:16" customFormat="1">
      <c r="I1750" s="32"/>
      <c r="J1750" s="32"/>
      <c r="K1750" s="36"/>
      <c r="L1750" s="32"/>
      <c r="M1750" s="32"/>
      <c r="N1750" s="35"/>
      <c r="O1750" s="4"/>
      <c r="P1750" s="32"/>
    </row>
    <row r="1751" spans="9:16" customFormat="1">
      <c r="I1751" s="32"/>
      <c r="J1751" s="32"/>
      <c r="K1751" s="36"/>
      <c r="L1751" s="32"/>
      <c r="M1751" s="32"/>
      <c r="N1751" s="35"/>
      <c r="O1751" s="4"/>
      <c r="P1751" s="32"/>
    </row>
    <row r="1752" spans="9:16" customFormat="1">
      <c r="I1752" s="32"/>
      <c r="J1752" s="32"/>
      <c r="K1752" s="36"/>
      <c r="L1752" s="32"/>
      <c r="M1752" s="32"/>
      <c r="N1752" s="35"/>
      <c r="O1752" s="4"/>
      <c r="P1752" s="32"/>
    </row>
    <row r="1753" spans="9:16" customFormat="1">
      <c r="I1753" s="32"/>
      <c r="J1753" s="32"/>
      <c r="K1753" s="36"/>
      <c r="L1753" s="32"/>
      <c r="M1753" s="32"/>
      <c r="N1753" s="35"/>
      <c r="O1753" s="4"/>
      <c r="P1753" s="32"/>
    </row>
    <row r="1754" spans="9:16" customFormat="1">
      <c r="I1754" s="32"/>
      <c r="J1754" s="32"/>
      <c r="K1754" s="36"/>
      <c r="L1754" s="32"/>
      <c r="M1754" s="32"/>
      <c r="N1754" s="35"/>
      <c r="O1754" s="4"/>
      <c r="P1754" s="32"/>
    </row>
    <row r="1755" spans="9:16" customFormat="1">
      <c r="I1755" s="32"/>
      <c r="J1755" s="32"/>
      <c r="K1755" s="36"/>
      <c r="L1755" s="32"/>
      <c r="M1755" s="32"/>
      <c r="N1755" s="35"/>
      <c r="O1755" s="4"/>
      <c r="P1755" s="32"/>
    </row>
    <row r="1756" spans="9:16" customFormat="1">
      <c r="I1756" s="32"/>
      <c r="J1756" s="32"/>
      <c r="K1756" s="36"/>
      <c r="L1756" s="32"/>
      <c r="M1756" s="32"/>
      <c r="N1756" s="35"/>
      <c r="O1756" s="4"/>
      <c r="P1756" s="32"/>
    </row>
    <row r="1757" spans="9:16" customFormat="1">
      <c r="I1757" s="32"/>
      <c r="J1757" s="32"/>
      <c r="K1757" s="36"/>
      <c r="L1757" s="32"/>
      <c r="M1757" s="32"/>
      <c r="N1757" s="35"/>
      <c r="O1757" s="4"/>
      <c r="P1757" s="32"/>
    </row>
    <row r="1758" spans="9:16" customFormat="1">
      <c r="I1758" s="32"/>
      <c r="J1758" s="32"/>
      <c r="K1758" s="36"/>
      <c r="L1758" s="32"/>
      <c r="M1758" s="32"/>
      <c r="N1758" s="35"/>
      <c r="O1758" s="4"/>
      <c r="P1758" s="32"/>
    </row>
    <row r="1759" spans="9:16" customFormat="1">
      <c r="I1759" s="32"/>
      <c r="J1759" s="32"/>
      <c r="K1759" s="36"/>
      <c r="L1759" s="32"/>
      <c r="M1759" s="32"/>
      <c r="N1759" s="35"/>
      <c r="O1759" s="4"/>
      <c r="P1759" s="32"/>
    </row>
    <row r="1760" spans="9:16" customFormat="1">
      <c r="I1760" s="32"/>
      <c r="J1760" s="32"/>
      <c r="K1760" s="36"/>
      <c r="L1760" s="32"/>
      <c r="M1760" s="32"/>
      <c r="N1760" s="35"/>
      <c r="O1760" s="4"/>
      <c r="P1760" s="32"/>
    </row>
    <row r="1761" spans="9:16" customFormat="1">
      <c r="I1761" s="32"/>
      <c r="J1761" s="32"/>
      <c r="K1761" s="36"/>
      <c r="L1761" s="32"/>
      <c r="M1761" s="32"/>
      <c r="N1761" s="35"/>
      <c r="O1761" s="4"/>
      <c r="P1761" s="32"/>
    </row>
    <row r="1762" spans="9:16" customFormat="1">
      <c r="I1762" s="32"/>
      <c r="J1762" s="32"/>
      <c r="K1762" s="36"/>
      <c r="L1762" s="32"/>
      <c r="M1762" s="32"/>
      <c r="N1762" s="35"/>
      <c r="O1762" s="4"/>
      <c r="P1762" s="32"/>
    </row>
    <row r="1763" spans="9:16" customFormat="1">
      <c r="I1763" s="32"/>
      <c r="J1763" s="32"/>
      <c r="K1763" s="36"/>
      <c r="L1763" s="32"/>
      <c r="M1763" s="32"/>
      <c r="N1763" s="35"/>
      <c r="O1763" s="4"/>
      <c r="P1763" s="32"/>
    </row>
    <row r="1764" spans="9:16" customFormat="1">
      <c r="I1764" s="32"/>
      <c r="J1764" s="32"/>
      <c r="K1764" s="36"/>
      <c r="L1764" s="32"/>
      <c r="M1764" s="32"/>
      <c r="N1764" s="35"/>
      <c r="O1764" s="4"/>
      <c r="P1764" s="32"/>
    </row>
    <row r="1765" spans="9:16" customFormat="1">
      <c r="I1765" s="32"/>
      <c r="J1765" s="32"/>
      <c r="K1765" s="36"/>
      <c r="L1765" s="32"/>
      <c r="M1765" s="32"/>
      <c r="N1765" s="35"/>
      <c r="O1765" s="4"/>
      <c r="P1765" s="32"/>
    </row>
    <row r="1766" spans="9:16" customFormat="1">
      <c r="I1766" s="32"/>
      <c r="J1766" s="32"/>
      <c r="K1766" s="36"/>
      <c r="L1766" s="32"/>
      <c r="M1766" s="32"/>
      <c r="N1766" s="35"/>
      <c r="O1766" s="4"/>
      <c r="P1766" s="32"/>
    </row>
    <row r="1767" spans="9:16" customFormat="1">
      <c r="I1767" s="32"/>
      <c r="J1767" s="32"/>
      <c r="K1767" s="36"/>
      <c r="L1767" s="32"/>
      <c r="M1767" s="32"/>
      <c r="N1767" s="35"/>
      <c r="O1767" s="4"/>
      <c r="P1767" s="32"/>
    </row>
    <row r="1768" spans="9:16" customFormat="1">
      <c r="I1768" s="32"/>
      <c r="J1768" s="32"/>
      <c r="K1768" s="36"/>
      <c r="L1768" s="32"/>
      <c r="M1768" s="32"/>
      <c r="N1768" s="35"/>
      <c r="O1768" s="4"/>
      <c r="P1768" s="32"/>
    </row>
    <row r="1769" spans="9:16" customFormat="1">
      <c r="I1769" s="32"/>
      <c r="J1769" s="32"/>
      <c r="K1769" s="36"/>
      <c r="L1769" s="32"/>
      <c r="M1769" s="32"/>
      <c r="N1769" s="35"/>
      <c r="O1769" s="4"/>
      <c r="P1769" s="32"/>
    </row>
    <row r="1770" spans="9:16" customFormat="1">
      <c r="I1770" s="32"/>
      <c r="J1770" s="32"/>
      <c r="K1770" s="36"/>
      <c r="L1770" s="32"/>
      <c r="M1770" s="32"/>
      <c r="N1770" s="35"/>
      <c r="O1770" s="4"/>
      <c r="P1770" s="32"/>
    </row>
    <row r="1771" spans="9:16" customFormat="1">
      <c r="I1771" s="32"/>
      <c r="J1771" s="32"/>
      <c r="K1771" s="36"/>
      <c r="L1771" s="32"/>
      <c r="M1771" s="32"/>
      <c r="N1771" s="35"/>
      <c r="O1771" s="4"/>
      <c r="P1771" s="32"/>
    </row>
    <row r="1772" spans="9:16" customFormat="1">
      <c r="I1772" s="32"/>
      <c r="J1772" s="32"/>
      <c r="K1772" s="36"/>
      <c r="L1772" s="32"/>
      <c r="M1772" s="32"/>
      <c r="N1772" s="35"/>
      <c r="O1772" s="4"/>
      <c r="P1772" s="32"/>
    </row>
    <row r="1773" spans="9:16" customFormat="1">
      <c r="I1773" s="32"/>
      <c r="J1773" s="32"/>
      <c r="K1773" s="36"/>
      <c r="L1773" s="32"/>
      <c r="M1773" s="32"/>
      <c r="N1773" s="35"/>
      <c r="O1773" s="4"/>
      <c r="P1773" s="32"/>
    </row>
    <row r="1774" spans="9:16" customFormat="1">
      <c r="I1774" s="32"/>
      <c r="J1774" s="32"/>
      <c r="K1774" s="36"/>
      <c r="L1774" s="32"/>
      <c r="M1774" s="32"/>
      <c r="N1774" s="35"/>
      <c r="O1774" s="4"/>
      <c r="P1774" s="32"/>
    </row>
    <row r="1775" spans="9:16" customFormat="1">
      <c r="I1775" s="32"/>
      <c r="J1775" s="32"/>
      <c r="K1775" s="36"/>
      <c r="L1775" s="32"/>
      <c r="M1775" s="32"/>
      <c r="N1775" s="35"/>
      <c r="O1775" s="4"/>
      <c r="P1775" s="32"/>
    </row>
    <row r="1776" spans="9:16" customFormat="1">
      <c r="I1776" s="32"/>
      <c r="J1776" s="32"/>
      <c r="K1776" s="36"/>
      <c r="L1776" s="32"/>
      <c r="M1776" s="32"/>
      <c r="N1776" s="35"/>
      <c r="O1776" s="4"/>
      <c r="P1776" s="32"/>
    </row>
    <row r="1777" spans="9:16" customFormat="1">
      <c r="I1777" s="32"/>
      <c r="J1777" s="32"/>
      <c r="K1777" s="36"/>
      <c r="L1777" s="32"/>
      <c r="M1777" s="32"/>
      <c r="N1777" s="35"/>
      <c r="O1777" s="4"/>
      <c r="P1777" s="32"/>
    </row>
    <row r="1778" spans="9:16" customFormat="1">
      <c r="I1778" s="32"/>
      <c r="J1778" s="32"/>
      <c r="K1778" s="36"/>
      <c r="L1778" s="32"/>
      <c r="M1778" s="32"/>
      <c r="N1778" s="35"/>
      <c r="O1778" s="4"/>
      <c r="P1778" s="32"/>
    </row>
    <row r="1779" spans="9:16" customFormat="1">
      <c r="I1779" s="32"/>
      <c r="J1779" s="32"/>
      <c r="K1779" s="36"/>
      <c r="L1779" s="32"/>
      <c r="M1779" s="32"/>
      <c r="N1779" s="35"/>
      <c r="O1779" s="4"/>
      <c r="P1779" s="32"/>
    </row>
    <row r="1780" spans="9:16" customFormat="1">
      <c r="I1780" s="32"/>
      <c r="J1780" s="32"/>
      <c r="K1780" s="36"/>
      <c r="L1780" s="32"/>
      <c r="M1780" s="32"/>
      <c r="N1780" s="35"/>
      <c r="O1780" s="4"/>
      <c r="P1780" s="32"/>
    </row>
    <row r="1781" spans="9:16" customFormat="1">
      <c r="I1781" s="32"/>
      <c r="J1781" s="32"/>
      <c r="K1781" s="36"/>
      <c r="L1781" s="32"/>
      <c r="M1781" s="32"/>
      <c r="N1781" s="35"/>
      <c r="O1781" s="4"/>
      <c r="P1781" s="32"/>
    </row>
    <row r="1782" spans="9:16" customFormat="1">
      <c r="I1782" s="32"/>
      <c r="J1782" s="32"/>
      <c r="K1782" s="36"/>
      <c r="L1782" s="32"/>
      <c r="M1782" s="32"/>
      <c r="N1782" s="35"/>
      <c r="O1782" s="4"/>
      <c r="P1782" s="32"/>
    </row>
    <row r="1783" spans="9:16" customFormat="1">
      <c r="I1783" s="32"/>
      <c r="J1783" s="32"/>
      <c r="K1783" s="36"/>
      <c r="L1783" s="32"/>
      <c r="M1783" s="32"/>
      <c r="N1783" s="35"/>
      <c r="O1783" s="4"/>
      <c r="P1783" s="32"/>
    </row>
    <row r="1784" spans="9:16" customFormat="1">
      <c r="I1784" s="32"/>
      <c r="J1784" s="32"/>
      <c r="K1784" s="36"/>
      <c r="L1784" s="32"/>
      <c r="M1784" s="32"/>
      <c r="N1784" s="35"/>
      <c r="O1784" s="4"/>
      <c r="P1784" s="32"/>
    </row>
    <row r="1785" spans="9:16" customFormat="1">
      <c r="I1785" s="32"/>
      <c r="J1785" s="32"/>
      <c r="K1785" s="36"/>
      <c r="L1785" s="32"/>
      <c r="M1785" s="32"/>
      <c r="N1785" s="35"/>
      <c r="O1785" s="4"/>
      <c r="P1785" s="32"/>
    </row>
    <row r="1786" spans="9:16" customFormat="1">
      <c r="I1786" s="32"/>
      <c r="J1786" s="32"/>
      <c r="K1786" s="36"/>
      <c r="L1786" s="32"/>
      <c r="M1786" s="32"/>
      <c r="N1786" s="35"/>
      <c r="O1786" s="4"/>
      <c r="P1786" s="32"/>
    </row>
    <row r="1787" spans="9:16" customFormat="1">
      <c r="I1787" s="32"/>
      <c r="J1787" s="32"/>
      <c r="K1787" s="36"/>
      <c r="L1787" s="32"/>
      <c r="M1787" s="32"/>
      <c r="N1787" s="35"/>
      <c r="O1787" s="4"/>
      <c r="P1787" s="32"/>
    </row>
    <row r="1788" spans="9:16" customFormat="1">
      <c r="I1788" s="32"/>
      <c r="J1788" s="32"/>
      <c r="K1788" s="36"/>
      <c r="L1788" s="32"/>
      <c r="M1788" s="32"/>
      <c r="N1788" s="35"/>
      <c r="O1788" s="4"/>
      <c r="P1788" s="32"/>
    </row>
    <row r="1789" spans="9:16" customFormat="1">
      <c r="I1789" s="32"/>
      <c r="J1789" s="32"/>
      <c r="K1789" s="36"/>
      <c r="L1789" s="32"/>
      <c r="M1789" s="32"/>
      <c r="N1789" s="35"/>
      <c r="O1789" s="4"/>
      <c r="P1789" s="32"/>
    </row>
    <row r="1790" spans="9:16" customFormat="1">
      <c r="I1790" s="32"/>
      <c r="J1790" s="32"/>
      <c r="K1790" s="36"/>
      <c r="L1790" s="32"/>
      <c r="M1790" s="32"/>
      <c r="N1790" s="35"/>
      <c r="O1790" s="4"/>
      <c r="P1790" s="32"/>
    </row>
    <row r="1791" spans="9:16" customFormat="1">
      <c r="I1791" s="32"/>
      <c r="J1791" s="32"/>
      <c r="K1791" s="36"/>
      <c r="L1791" s="32"/>
      <c r="M1791" s="32"/>
      <c r="N1791" s="35"/>
      <c r="O1791" s="4"/>
      <c r="P1791" s="32"/>
    </row>
    <row r="1792" spans="9:16" customFormat="1">
      <c r="I1792" s="32"/>
      <c r="J1792" s="32"/>
      <c r="K1792" s="36"/>
      <c r="L1792" s="32"/>
      <c r="M1792" s="32"/>
      <c r="N1792" s="35"/>
      <c r="O1792" s="4"/>
      <c r="P1792" s="32"/>
    </row>
    <row r="1793" spans="9:16" customFormat="1">
      <c r="I1793" s="32"/>
      <c r="J1793" s="32"/>
      <c r="K1793" s="36"/>
      <c r="L1793" s="32"/>
      <c r="M1793" s="32"/>
      <c r="N1793" s="35"/>
      <c r="O1793" s="4"/>
      <c r="P1793" s="32"/>
    </row>
    <row r="1794" spans="9:16" customFormat="1">
      <c r="I1794" s="32"/>
      <c r="J1794" s="32"/>
      <c r="K1794" s="36"/>
      <c r="L1794" s="32"/>
      <c r="M1794" s="32"/>
      <c r="N1794" s="35"/>
      <c r="O1794" s="4"/>
      <c r="P1794" s="32"/>
    </row>
    <row r="1795" spans="9:16" customFormat="1">
      <c r="I1795" s="32"/>
      <c r="J1795" s="32"/>
      <c r="K1795" s="36"/>
      <c r="L1795" s="32"/>
      <c r="M1795" s="32"/>
      <c r="N1795" s="35"/>
      <c r="O1795" s="4"/>
      <c r="P1795" s="32"/>
    </row>
    <row r="1796" spans="9:16" customFormat="1">
      <c r="I1796" s="32"/>
      <c r="J1796" s="32"/>
      <c r="K1796" s="36"/>
      <c r="L1796" s="32"/>
      <c r="M1796" s="32"/>
      <c r="N1796" s="35"/>
      <c r="O1796" s="4"/>
      <c r="P1796" s="32"/>
    </row>
    <row r="1797" spans="9:16" customFormat="1">
      <c r="I1797" s="32"/>
      <c r="J1797" s="32"/>
      <c r="K1797" s="36"/>
      <c r="L1797" s="32"/>
      <c r="M1797" s="32"/>
      <c r="N1797" s="35"/>
      <c r="O1797" s="4"/>
      <c r="P1797" s="32"/>
    </row>
    <row r="1798" spans="9:16" customFormat="1">
      <c r="I1798" s="32"/>
      <c r="J1798" s="32"/>
      <c r="K1798" s="36"/>
      <c r="L1798" s="32"/>
      <c r="M1798" s="32"/>
      <c r="N1798" s="35"/>
      <c r="O1798" s="4"/>
      <c r="P1798" s="32"/>
    </row>
    <row r="1799" spans="9:16" customFormat="1">
      <c r="I1799" s="32"/>
      <c r="J1799" s="32"/>
      <c r="K1799" s="36"/>
      <c r="L1799" s="32"/>
      <c r="M1799" s="32"/>
      <c r="N1799" s="35"/>
      <c r="O1799" s="4"/>
      <c r="P1799" s="32"/>
    </row>
    <row r="1800" spans="9:16" customFormat="1">
      <c r="I1800" s="32"/>
      <c r="J1800" s="32"/>
      <c r="K1800" s="36"/>
      <c r="L1800" s="32"/>
      <c r="M1800" s="32"/>
      <c r="N1800" s="35"/>
      <c r="O1800" s="4"/>
      <c r="P1800" s="32"/>
    </row>
    <row r="1801" spans="9:16" customFormat="1">
      <c r="I1801" s="32"/>
      <c r="J1801" s="32"/>
      <c r="K1801" s="36"/>
      <c r="L1801" s="32"/>
      <c r="M1801" s="32"/>
      <c r="N1801" s="35"/>
      <c r="O1801" s="4"/>
      <c r="P1801" s="32"/>
    </row>
    <row r="1802" spans="9:16" customFormat="1">
      <c r="I1802" s="32"/>
      <c r="J1802" s="32"/>
      <c r="K1802" s="36"/>
      <c r="L1802" s="32"/>
      <c r="M1802" s="32"/>
      <c r="N1802" s="35"/>
      <c r="O1802" s="4"/>
      <c r="P1802" s="32"/>
    </row>
    <row r="1803" spans="9:16" customFormat="1">
      <c r="I1803" s="32"/>
      <c r="J1803" s="32"/>
      <c r="K1803" s="36"/>
      <c r="L1803" s="32"/>
      <c r="M1803" s="32"/>
      <c r="N1803" s="35"/>
      <c r="O1803" s="4"/>
      <c r="P1803" s="32"/>
    </row>
    <row r="1804" spans="9:16" customFormat="1">
      <c r="I1804" s="32"/>
      <c r="J1804" s="32"/>
      <c r="K1804" s="36"/>
      <c r="L1804" s="32"/>
      <c r="M1804" s="32"/>
      <c r="N1804" s="35"/>
      <c r="O1804" s="4"/>
      <c r="P1804" s="32"/>
    </row>
    <row r="1805" spans="9:16" customFormat="1">
      <c r="I1805" s="32"/>
      <c r="J1805" s="32"/>
      <c r="K1805" s="36"/>
      <c r="L1805" s="32"/>
      <c r="M1805" s="32"/>
      <c r="N1805" s="35"/>
      <c r="O1805" s="4"/>
      <c r="P1805" s="32"/>
    </row>
    <row r="1806" spans="9:16" customFormat="1">
      <c r="I1806" s="32"/>
      <c r="J1806" s="32"/>
      <c r="K1806" s="36"/>
      <c r="L1806" s="32"/>
      <c r="M1806" s="32"/>
      <c r="N1806" s="35"/>
      <c r="O1806" s="4"/>
      <c r="P1806" s="32"/>
    </row>
    <row r="1807" spans="9:16" customFormat="1">
      <c r="I1807" s="32"/>
      <c r="J1807" s="32"/>
      <c r="K1807" s="36"/>
      <c r="L1807" s="32"/>
      <c r="M1807" s="32"/>
      <c r="N1807" s="35"/>
      <c r="O1807" s="4"/>
      <c r="P1807" s="32"/>
    </row>
    <row r="1808" spans="9:16" customFormat="1">
      <c r="I1808" s="32"/>
      <c r="J1808" s="32"/>
      <c r="K1808" s="36"/>
      <c r="L1808" s="32"/>
      <c r="M1808" s="32"/>
      <c r="N1808" s="35"/>
      <c r="O1808" s="4"/>
      <c r="P1808" s="32"/>
    </row>
    <row r="1809" spans="9:16" customFormat="1">
      <c r="I1809" s="32"/>
      <c r="J1809" s="32"/>
      <c r="K1809" s="36"/>
      <c r="L1809" s="32"/>
      <c r="M1809" s="32"/>
      <c r="N1809" s="35"/>
      <c r="O1809" s="4"/>
      <c r="P1809" s="32"/>
    </row>
    <row r="1810" spans="9:16" customFormat="1">
      <c r="I1810" s="32"/>
      <c r="J1810" s="32"/>
      <c r="K1810" s="36"/>
      <c r="L1810" s="32"/>
      <c r="M1810" s="32"/>
      <c r="N1810" s="35"/>
      <c r="O1810" s="4"/>
      <c r="P1810" s="32"/>
    </row>
    <row r="1811" spans="9:16" customFormat="1">
      <c r="I1811" s="32"/>
      <c r="J1811" s="32"/>
      <c r="K1811" s="36"/>
      <c r="L1811" s="32"/>
      <c r="M1811" s="32"/>
      <c r="N1811" s="35"/>
      <c r="O1811" s="4"/>
      <c r="P1811" s="32"/>
    </row>
    <row r="1812" spans="9:16" customFormat="1">
      <c r="I1812" s="32"/>
      <c r="J1812" s="32"/>
      <c r="K1812" s="36"/>
      <c r="L1812" s="32"/>
      <c r="M1812" s="32"/>
      <c r="N1812" s="35"/>
      <c r="O1812" s="4"/>
      <c r="P1812" s="32"/>
    </row>
    <row r="1813" spans="9:16" customFormat="1">
      <c r="I1813" s="32"/>
      <c r="J1813" s="32"/>
      <c r="K1813" s="36"/>
      <c r="L1813" s="32"/>
      <c r="M1813" s="32"/>
      <c r="N1813" s="35"/>
      <c r="O1813" s="4"/>
      <c r="P1813" s="32"/>
    </row>
    <row r="1814" spans="9:16" customFormat="1">
      <c r="I1814" s="32"/>
      <c r="J1814" s="32"/>
      <c r="K1814" s="36"/>
      <c r="L1814" s="32"/>
      <c r="M1814" s="32"/>
      <c r="N1814" s="35"/>
      <c r="O1814" s="4"/>
      <c r="P1814" s="32"/>
    </row>
    <row r="1815" spans="9:16" customFormat="1">
      <c r="I1815" s="32"/>
      <c r="J1815" s="32"/>
      <c r="K1815" s="36"/>
      <c r="L1815" s="32"/>
      <c r="M1815" s="32"/>
      <c r="N1815" s="35"/>
      <c r="O1815" s="4"/>
      <c r="P1815" s="32"/>
    </row>
    <row r="1816" spans="9:16" customFormat="1">
      <c r="I1816" s="32"/>
      <c r="J1816" s="32"/>
      <c r="K1816" s="36"/>
      <c r="L1816" s="32"/>
      <c r="M1816" s="32"/>
      <c r="N1816" s="35"/>
      <c r="O1816" s="4"/>
      <c r="P1816" s="32"/>
    </row>
    <row r="1817" spans="9:16" customFormat="1">
      <c r="I1817" s="32"/>
      <c r="J1817" s="32"/>
      <c r="K1817" s="36"/>
      <c r="L1817" s="32"/>
      <c r="M1817" s="32"/>
      <c r="N1817" s="35"/>
      <c r="O1817" s="4"/>
      <c r="P1817" s="32"/>
    </row>
    <row r="1818" spans="9:16" customFormat="1">
      <c r="I1818" s="32"/>
      <c r="J1818" s="32"/>
      <c r="K1818" s="36"/>
      <c r="L1818" s="32"/>
      <c r="M1818" s="32"/>
      <c r="N1818" s="35"/>
      <c r="O1818" s="4"/>
      <c r="P1818" s="32"/>
    </row>
    <row r="1819" spans="9:16" customFormat="1">
      <c r="I1819" s="32"/>
      <c r="J1819" s="32"/>
      <c r="K1819" s="36"/>
      <c r="L1819" s="32"/>
      <c r="M1819" s="32"/>
      <c r="N1819" s="35"/>
      <c r="O1819" s="4"/>
      <c r="P1819" s="32"/>
    </row>
    <row r="1820" spans="9:16" customFormat="1">
      <c r="I1820" s="32"/>
      <c r="J1820" s="32"/>
      <c r="K1820" s="36"/>
      <c r="L1820" s="32"/>
      <c r="M1820" s="32"/>
      <c r="N1820" s="35"/>
      <c r="O1820" s="4"/>
      <c r="P1820" s="32"/>
    </row>
    <row r="1821" spans="9:16" customFormat="1">
      <c r="I1821" s="32"/>
      <c r="J1821" s="32"/>
      <c r="K1821" s="36"/>
      <c r="L1821" s="32"/>
      <c r="M1821" s="32"/>
      <c r="N1821" s="35"/>
      <c r="O1821" s="4"/>
      <c r="P1821" s="32"/>
    </row>
    <row r="1822" spans="9:16" customFormat="1">
      <c r="I1822" s="32"/>
      <c r="J1822" s="32"/>
      <c r="K1822" s="36"/>
      <c r="L1822" s="32"/>
      <c r="M1822" s="32"/>
      <c r="N1822" s="35"/>
      <c r="O1822" s="4"/>
      <c r="P1822" s="32"/>
    </row>
    <row r="1823" spans="9:16" customFormat="1">
      <c r="I1823" s="32"/>
      <c r="J1823" s="32"/>
      <c r="K1823" s="36"/>
      <c r="L1823" s="32"/>
      <c r="M1823" s="32"/>
      <c r="N1823" s="35"/>
      <c r="O1823" s="4"/>
      <c r="P1823" s="32"/>
    </row>
    <row r="1824" spans="9:16" customFormat="1">
      <c r="I1824" s="32"/>
      <c r="J1824" s="32"/>
      <c r="K1824" s="36"/>
      <c r="L1824" s="32"/>
      <c r="M1824" s="32"/>
      <c r="N1824" s="35"/>
      <c r="O1824" s="4"/>
      <c r="P1824" s="32"/>
    </row>
    <row r="1825" spans="9:16" customFormat="1">
      <c r="I1825" s="32"/>
      <c r="J1825" s="32"/>
      <c r="K1825" s="36"/>
      <c r="L1825" s="32"/>
      <c r="M1825" s="32"/>
      <c r="N1825" s="35"/>
      <c r="O1825" s="4"/>
      <c r="P1825" s="32"/>
    </row>
    <row r="1826" spans="9:16" customFormat="1">
      <c r="I1826" s="32"/>
      <c r="J1826" s="32"/>
      <c r="K1826" s="36"/>
      <c r="L1826" s="32"/>
      <c r="M1826" s="32"/>
      <c r="N1826" s="35"/>
      <c r="O1826" s="4"/>
      <c r="P1826" s="32"/>
    </row>
    <row r="1827" spans="9:16" customFormat="1">
      <c r="I1827" s="32"/>
      <c r="J1827" s="32"/>
      <c r="K1827" s="36"/>
      <c r="L1827" s="32"/>
      <c r="M1827" s="32"/>
      <c r="N1827" s="35"/>
      <c r="O1827" s="4"/>
      <c r="P1827" s="32"/>
    </row>
    <row r="1828" spans="9:16" customFormat="1">
      <c r="I1828" s="32"/>
      <c r="J1828" s="32"/>
      <c r="K1828" s="36"/>
      <c r="L1828" s="32"/>
      <c r="M1828" s="32"/>
      <c r="N1828" s="35"/>
      <c r="O1828" s="4"/>
      <c r="P1828" s="32"/>
    </row>
    <row r="1829" spans="9:16" customFormat="1">
      <c r="I1829" s="32"/>
      <c r="J1829" s="32"/>
      <c r="K1829" s="36"/>
      <c r="L1829" s="32"/>
      <c r="M1829" s="32"/>
      <c r="N1829" s="35"/>
      <c r="O1829" s="4"/>
      <c r="P1829" s="32"/>
    </row>
    <row r="1830" spans="9:16" customFormat="1">
      <c r="I1830" s="32"/>
      <c r="J1830" s="32"/>
      <c r="K1830" s="36"/>
      <c r="L1830" s="32"/>
      <c r="M1830" s="32"/>
      <c r="N1830" s="35"/>
      <c r="O1830" s="4"/>
      <c r="P1830" s="32"/>
    </row>
    <row r="1831" spans="9:16" customFormat="1">
      <c r="I1831" s="32"/>
      <c r="J1831" s="32"/>
      <c r="K1831" s="36"/>
      <c r="L1831" s="32"/>
      <c r="M1831" s="32"/>
      <c r="N1831" s="35"/>
      <c r="O1831" s="4"/>
      <c r="P1831" s="32"/>
    </row>
    <row r="1832" spans="9:16" customFormat="1">
      <c r="I1832" s="32"/>
      <c r="J1832" s="32"/>
      <c r="K1832" s="36"/>
      <c r="L1832" s="32"/>
      <c r="M1832" s="32"/>
      <c r="N1832" s="35"/>
      <c r="O1832" s="4"/>
      <c r="P1832" s="32"/>
    </row>
    <row r="1833" spans="9:16" customFormat="1">
      <c r="I1833" s="32"/>
      <c r="J1833" s="32"/>
      <c r="K1833" s="36"/>
      <c r="L1833" s="32"/>
      <c r="M1833" s="32"/>
      <c r="N1833" s="35"/>
      <c r="O1833" s="4"/>
      <c r="P1833" s="32"/>
    </row>
    <row r="1834" spans="9:16" customFormat="1">
      <c r="I1834" s="32"/>
      <c r="J1834" s="32"/>
      <c r="K1834" s="36"/>
      <c r="L1834" s="32"/>
      <c r="M1834" s="32"/>
      <c r="N1834" s="35"/>
      <c r="O1834" s="4"/>
      <c r="P1834" s="32"/>
    </row>
    <row r="1835" spans="9:16" customFormat="1">
      <c r="I1835" s="32"/>
      <c r="J1835" s="32"/>
      <c r="K1835" s="36"/>
      <c r="L1835" s="32"/>
      <c r="M1835" s="32"/>
      <c r="N1835" s="35"/>
      <c r="O1835" s="4"/>
      <c r="P1835" s="32"/>
    </row>
    <row r="1836" spans="9:16" customFormat="1">
      <c r="I1836" s="32"/>
      <c r="J1836" s="32"/>
      <c r="K1836" s="36"/>
      <c r="L1836" s="32"/>
      <c r="M1836" s="32"/>
      <c r="N1836" s="35"/>
      <c r="O1836" s="4"/>
      <c r="P1836" s="32"/>
    </row>
    <row r="1837" spans="9:16" customFormat="1">
      <c r="I1837" s="32"/>
      <c r="J1837" s="32"/>
      <c r="K1837" s="36"/>
      <c r="L1837" s="32"/>
      <c r="M1837" s="32"/>
      <c r="N1837" s="35"/>
      <c r="O1837" s="4"/>
      <c r="P1837" s="32"/>
    </row>
    <row r="1838" spans="9:16" customFormat="1">
      <c r="I1838" s="32"/>
      <c r="J1838" s="32"/>
      <c r="K1838" s="36"/>
      <c r="L1838" s="32"/>
      <c r="M1838" s="32"/>
      <c r="N1838" s="35"/>
      <c r="O1838" s="4"/>
      <c r="P1838" s="32"/>
    </row>
    <row r="1839" spans="9:16" customFormat="1">
      <c r="I1839" s="32"/>
      <c r="J1839" s="32"/>
      <c r="K1839" s="36"/>
      <c r="L1839" s="32"/>
      <c r="M1839" s="32"/>
      <c r="N1839" s="35"/>
      <c r="O1839" s="4"/>
      <c r="P1839" s="32"/>
    </row>
    <row r="1840" spans="9:16" customFormat="1">
      <c r="I1840" s="32"/>
      <c r="J1840" s="32"/>
      <c r="K1840" s="36"/>
      <c r="L1840" s="32"/>
      <c r="M1840" s="32"/>
      <c r="N1840" s="35"/>
      <c r="O1840" s="4"/>
      <c r="P1840" s="32"/>
    </row>
    <row r="1841" spans="9:16" customFormat="1">
      <c r="I1841" s="32"/>
      <c r="J1841" s="32"/>
      <c r="K1841" s="36"/>
      <c r="L1841" s="32"/>
      <c r="M1841" s="32"/>
      <c r="N1841" s="35"/>
      <c r="O1841" s="4"/>
      <c r="P1841" s="32"/>
    </row>
    <row r="1842" spans="9:16" customFormat="1">
      <c r="I1842" s="32"/>
      <c r="J1842" s="32"/>
      <c r="K1842" s="36"/>
      <c r="L1842" s="32"/>
      <c r="M1842" s="32"/>
      <c r="N1842" s="35"/>
      <c r="O1842" s="4"/>
      <c r="P1842" s="32"/>
    </row>
    <row r="1843" spans="9:16" customFormat="1">
      <c r="I1843" s="32"/>
      <c r="J1843" s="32"/>
      <c r="K1843" s="36"/>
      <c r="L1843" s="32"/>
      <c r="M1843" s="32"/>
      <c r="N1843" s="35"/>
      <c r="O1843" s="4"/>
      <c r="P1843" s="32"/>
    </row>
    <row r="1844" spans="9:16" customFormat="1">
      <c r="I1844" s="32"/>
      <c r="J1844" s="32"/>
      <c r="K1844" s="36"/>
      <c r="L1844" s="32"/>
      <c r="M1844" s="32"/>
      <c r="N1844" s="35"/>
      <c r="O1844" s="4"/>
      <c r="P1844" s="32"/>
    </row>
    <row r="1845" spans="9:16" customFormat="1">
      <c r="I1845" s="32"/>
      <c r="J1845" s="32"/>
      <c r="K1845" s="36"/>
      <c r="L1845" s="32"/>
      <c r="M1845" s="32"/>
      <c r="N1845" s="35"/>
      <c r="O1845" s="4"/>
      <c r="P1845" s="32"/>
    </row>
    <row r="1846" spans="9:16" customFormat="1">
      <c r="I1846" s="32"/>
      <c r="J1846" s="32"/>
      <c r="K1846" s="36"/>
      <c r="L1846" s="32"/>
      <c r="M1846" s="32"/>
      <c r="N1846" s="35"/>
      <c r="O1846" s="4"/>
      <c r="P1846" s="32"/>
    </row>
    <row r="1847" spans="9:16" customFormat="1">
      <c r="I1847" s="32"/>
      <c r="J1847" s="32"/>
      <c r="K1847" s="36"/>
      <c r="L1847" s="32"/>
      <c r="M1847" s="32"/>
      <c r="N1847" s="35"/>
      <c r="O1847" s="4"/>
      <c r="P1847" s="32"/>
    </row>
    <row r="1848" spans="9:16" customFormat="1">
      <c r="I1848" s="32"/>
      <c r="J1848" s="32"/>
      <c r="K1848" s="36"/>
      <c r="L1848" s="32"/>
      <c r="M1848" s="32"/>
      <c r="N1848" s="35"/>
      <c r="O1848" s="4"/>
      <c r="P1848" s="32"/>
    </row>
    <row r="1849" spans="9:16" customFormat="1">
      <c r="I1849" s="32"/>
      <c r="J1849" s="32"/>
      <c r="K1849" s="36"/>
      <c r="L1849" s="32"/>
      <c r="M1849" s="32"/>
      <c r="N1849" s="35"/>
      <c r="O1849" s="4"/>
      <c r="P1849" s="32"/>
    </row>
    <row r="1850" spans="9:16" customFormat="1">
      <c r="I1850" s="32"/>
      <c r="J1850" s="32"/>
      <c r="K1850" s="36"/>
      <c r="L1850" s="32"/>
      <c r="M1850" s="32"/>
      <c r="N1850" s="35"/>
      <c r="O1850" s="4"/>
      <c r="P1850" s="32"/>
    </row>
    <row r="1851" spans="9:16" customFormat="1">
      <c r="I1851" s="32"/>
      <c r="J1851" s="32"/>
      <c r="K1851" s="36"/>
      <c r="L1851" s="32"/>
      <c r="M1851" s="32"/>
      <c r="N1851" s="35"/>
      <c r="O1851" s="4"/>
      <c r="P1851" s="32"/>
    </row>
    <row r="1852" spans="9:16" customFormat="1">
      <c r="I1852" s="32"/>
      <c r="J1852" s="32"/>
      <c r="K1852" s="36"/>
      <c r="L1852" s="32"/>
      <c r="M1852" s="32"/>
      <c r="N1852" s="35"/>
      <c r="O1852" s="4"/>
      <c r="P1852" s="32"/>
    </row>
    <row r="1853" spans="9:16" customFormat="1">
      <c r="I1853" s="32"/>
      <c r="J1853" s="32"/>
      <c r="K1853" s="36"/>
      <c r="L1853" s="32"/>
      <c r="M1853" s="32"/>
      <c r="N1853" s="35"/>
      <c r="O1853" s="4"/>
      <c r="P1853" s="32"/>
    </row>
    <row r="1854" spans="9:16" customFormat="1">
      <c r="I1854" s="32"/>
      <c r="J1854" s="32"/>
      <c r="K1854" s="36"/>
      <c r="L1854" s="32"/>
      <c r="M1854" s="32"/>
      <c r="N1854" s="35"/>
      <c r="O1854" s="4"/>
      <c r="P1854" s="32"/>
    </row>
    <row r="1855" spans="9:16" customFormat="1">
      <c r="I1855" s="32"/>
      <c r="J1855" s="32"/>
      <c r="K1855" s="36"/>
      <c r="L1855" s="32"/>
      <c r="M1855" s="32"/>
      <c r="N1855" s="35"/>
      <c r="O1855" s="4"/>
      <c r="P1855" s="32"/>
    </row>
    <row r="1856" spans="9:16" customFormat="1">
      <c r="I1856" s="32"/>
      <c r="J1856" s="32"/>
      <c r="K1856" s="36"/>
      <c r="L1856" s="32"/>
      <c r="M1856" s="32"/>
      <c r="N1856" s="35"/>
      <c r="O1856" s="4"/>
      <c r="P1856" s="32"/>
    </row>
    <row r="1857" spans="9:16" customFormat="1">
      <c r="I1857" s="32"/>
      <c r="J1857" s="32"/>
      <c r="K1857" s="36"/>
      <c r="L1857" s="32"/>
      <c r="M1857" s="32"/>
      <c r="N1857" s="35"/>
      <c r="O1857" s="4"/>
      <c r="P1857" s="32"/>
    </row>
    <row r="1858" spans="9:16" customFormat="1">
      <c r="I1858" s="32"/>
      <c r="J1858" s="32"/>
      <c r="K1858" s="36"/>
      <c r="L1858" s="32"/>
      <c r="M1858" s="32"/>
      <c r="N1858" s="35"/>
      <c r="O1858" s="4"/>
      <c r="P1858" s="32"/>
    </row>
    <row r="1859" spans="9:16" customFormat="1">
      <c r="I1859" s="32"/>
      <c r="J1859" s="32"/>
      <c r="K1859" s="36"/>
      <c r="L1859" s="32"/>
      <c r="M1859" s="32"/>
      <c r="N1859" s="35"/>
      <c r="O1859" s="4"/>
      <c r="P1859" s="32"/>
    </row>
    <row r="1860" spans="9:16" customFormat="1">
      <c r="I1860" s="32"/>
      <c r="J1860" s="32"/>
      <c r="K1860" s="36"/>
      <c r="L1860" s="32"/>
      <c r="M1860" s="32"/>
      <c r="N1860" s="35"/>
      <c r="O1860" s="4"/>
      <c r="P1860" s="32"/>
    </row>
    <row r="1861" spans="9:16" customFormat="1">
      <c r="I1861" s="32"/>
      <c r="J1861" s="32"/>
      <c r="K1861" s="36"/>
      <c r="L1861" s="32"/>
      <c r="M1861" s="32"/>
      <c r="N1861" s="35"/>
      <c r="O1861" s="4"/>
      <c r="P1861" s="32"/>
    </row>
    <row r="1862" spans="9:16" customFormat="1">
      <c r="I1862" s="32"/>
      <c r="J1862" s="32"/>
      <c r="K1862" s="36"/>
      <c r="L1862" s="32"/>
      <c r="M1862" s="32"/>
      <c r="N1862" s="35"/>
      <c r="O1862" s="4"/>
      <c r="P1862" s="32"/>
    </row>
    <row r="1863" spans="9:16" customFormat="1">
      <c r="I1863" s="32"/>
      <c r="J1863" s="32"/>
      <c r="K1863" s="36"/>
      <c r="L1863" s="32"/>
      <c r="M1863" s="32"/>
      <c r="N1863" s="35"/>
      <c r="O1863" s="4"/>
      <c r="P1863" s="32"/>
    </row>
    <row r="1864" spans="9:16" customFormat="1">
      <c r="I1864" s="32"/>
      <c r="J1864" s="32"/>
      <c r="K1864" s="36"/>
      <c r="L1864" s="32"/>
      <c r="M1864" s="32"/>
      <c r="N1864" s="35"/>
      <c r="O1864" s="4"/>
      <c r="P1864" s="32"/>
    </row>
    <row r="1865" spans="9:16" customFormat="1">
      <c r="I1865" s="32"/>
      <c r="J1865" s="32"/>
      <c r="K1865" s="36"/>
      <c r="L1865" s="32"/>
      <c r="M1865" s="32"/>
      <c r="N1865" s="35"/>
      <c r="O1865" s="4"/>
      <c r="P1865" s="32"/>
    </row>
    <row r="1866" spans="9:16" customFormat="1">
      <c r="I1866" s="32"/>
      <c r="J1866" s="32"/>
      <c r="K1866" s="36"/>
      <c r="L1866" s="32"/>
      <c r="M1866" s="32"/>
      <c r="N1866" s="35"/>
      <c r="O1866" s="4"/>
      <c r="P1866" s="32"/>
    </row>
    <row r="1867" spans="9:16" customFormat="1">
      <c r="I1867" s="32"/>
      <c r="J1867" s="32"/>
      <c r="K1867" s="36"/>
      <c r="L1867" s="32"/>
      <c r="M1867" s="32"/>
      <c r="N1867" s="35"/>
      <c r="O1867" s="4"/>
      <c r="P1867" s="32"/>
    </row>
    <row r="1868" spans="9:16" customFormat="1">
      <c r="I1868" s="32"/>
      <c r="J1868" s="32"/>
      <c r="K1868" s="36"/>
      <c r="L1868" s="32"/>
      <c r="M1868" s="32"/>
      <c r="N1868" s="35"/>
      <c r="O1868" s="4"/>
      <c r="P1868" s="32"/>
    </row>
    <row r="1869" spans="9:16" customFormat="1">
      <c r="I1869" s="32"/>
      <c r="J1869" s="32"/>
      <c r="K1869" s="36"/>
      <c r="L1869" s="32"/>
      <c r="M1869" s="32"/>
      <c r="N1869" s="35"/>
      <c r="O1869" s="4"/>
      <c r="P1869" s="32"/>
    </row>
    <row r="1870" spans="9:16" customFormat="1">
      <c r="I1870" s="32"/>
      <c r="J1870" s="32"/>
      <c r="K1870" s="36"/>
      <c r="L1870" s="32"/>
      <c r="M1870" s="32"/>
      <c r="N1870" s="35"/>
      <c r="O1870" s="4"/>
      <c r="P1870" s="32"/>
    </row>
    <row r="1871" spans="9:16" customFormat="1">
      <c r="I1871" s="32"/>
      <c r="J1871" s="32"/>
      <c r="K1871" s="36"/>
      <c r="L1871" s="32"/>
      <c r="M1871" s="32"/>
      <c r="N1871" s="35"/>
      <c r="O1871" s="4"/>
      <c r="P1871" s="32"/>
    </row>
    <row r="1872" spans="9:16" customFormat="1">
      <c r="I1872" s="32"/>
      <c r="J1872" s="32"/>
      <c r="K1872" s="36"/>
      <c r="L1872" s="32"/>
      <c r="M1872" s="32"/>
      <c r="N1872" s="35"/>
      <c r="O1872" s="4"/>
      <c r="P1872" s="32"/>
    </row>
    <row r="1873" spans="9:16" customFormat="1">
      <c r="I1873" s="32"/>
      <c r="J1873" s="32"/>
      <c r="K1873" s="36"/>
      <c r="L1873" s="32"/>
      <c r="M1873" s="32"/>
      <c r="N1873" s="35"/>
      <c r="O1873" s="4"/>
      <c r="P1873" s="32"/>
    </row>
    <row r="1874" spans="9:16" customFormat="1">
      <c r="I1874" s="32"/>
      <c r="J1874" s="32"/>
      <c r="K1874" s="36"/>
      <c r="L1874" s="32"/>
      <c r="M1874" s="32"/>
      <c r="N1874" s="35"/>
      <c r="O1874" s="4"/>
      <c r="P1874" s="32"/>
    </row>
    <row r="1875" spans="9:16" customFormat="1">
      <c r="I1875" s="32"/>
      <c r="J1875" s="32"/>
      <c r="K1875" s="36"/>
      <c r="L1875" s="32"/>
      <c r="M1875" s="32"/>
      <c r="N1875" s="35"/>
      <c r="O1875" s="4"/>
      <c r="P1875" s="32"/>
    </row>
    <row r="1876" spans="9:16" customFormat="1">
      <c r="I1876" s="32"/>
      <c r="J1876" s="32"/>
      <c r="K1876" s="36"/>
      <c r="L1876" s="32"/>
      <c r="M1876" s="32"/>
      <c r="N1876" s="35"/>
      <c r="O1876" s="4"/>
      <c r="P1876" s="32"/>
    </row>
    <row r="1877" spans="9:16" customFormat="1">
      <c r="I1877" s="32"/>
      <c r="J1877" s="32"/>
      <c r="K1877" s="36"/>
      <c r="L1877" s="32"/>
      <c r="M1877" s="32"/>
      <c r="N1877" s="35"/>
      <c r="O1877" s="4"/>
      <c r="P1877" s="32"/>
    </row>
    <row r="1878" spans="9:16" customFormat="1">
      <c r="I1878" s="32"/>
      <c r="J1878" s="32"/>
      <c r="K1878" s="36"/>
      <c r="L1878" s="32"/>
      <c r="M1878" s="32"/>
      <c r="N1878" s="35"/>
      <c r="O1878" s="4"/>
      <c r="P1878" s="32"/>
    </row>
    <row r="1879" spans="9:16" customFormat="1">
      <c r="I1879" s="32"/>
      <c r="J1879" s="32"/>
      <c r="K1879" s="36"/>
      <c r="L1879" s="32"/>
      <c r="M1879" s="32"/>
      <c r="N1879" s="35"/>
      <c r="O1879" s="4"/>
      <c r="P1879" s="32"/>
    </row>
    <row r="1880" spans="9:16" customFormat="1">
      <c r="I1880" s="32"/>
      <c r="J1880" s="32"/>
      <c r="K1880" s="36"/>
      <c r="L1880" s="32"/>
      <c r="M1880" s="32"/>
      <c r="N1880" s="35"/>
      <c r="O1880" s="4"/>
      <c r="P1880" s="32"/>
    </row>
    <row r="1881" spans="9:16" customFormat="1">
      <c r="I1881" s="32"/>
      <c r="J1881" s="32"/>
      <c r="K1881" s="36"/>
      <c r="L1881" s="32"/>
      <c r="M1881" s="32"/>
      <c r="N1881" s="35"/>
      <c r="O1881" s="4"/>
      <c r="P1881" s="32"/>
    </row>
    <row r="1882" spans="9:16" customFormat="1">
      <c r="I1882" s="32"/>
      <c r="J1882" s="32"/>
      <c r="K1882" s="36"/>
      <c r="L1882" s="32"/>
      <c r="M1882" s="32"/>
      <c r="N1882" s="35"/>
      <c r="O1882" s="4"/>
      <c r="P1882" s="32"/>
    </row>
    <row r="1883" spans="9:16" customFormat="1">
      <c r="I1883" s="32"/>
      <c r="J1883" s="32"/>
      <c r="K1883" s="36"/>
      <c r="L1883" s="32"/>
      <c r="M1883" s="32"/>
      <c r="N1883" s="35"/>
      <c r="O1883" s="4"/>
      <c r="P1883" s="32"/>
    </row>
    <row r="1884" spans="9:16" customFormat="1">
      <c r="I1884" s="32"/>
      <c r="J1884" s="32"/>
      <c r="K1884" s="36"/>
      <c r="L1884" s="32"/>
      <c r="M1884" s="32"/>
      <c r="N1884" s="35"/>
      <c r="O1884" s="4"/>
      <c r="P1884" s="32"/>
    </row>
    <row r="1885" spans="9:16" customFormat="1">
      <c r="I1885" s="32"/>
      <c r="J1885" s="32"/>
      <c r="K1885" s="36"/>
      <c r="L1885" s="32"/>
      <c r="M1885" s="32"/>
      <c r="N1885" s="35"/>
      <c r="O1885" s="4"/>
      <c r="P1885" s="32"/>
    </row>
    <row r="1886" spans="9:16" customFormat="1">
      <c r="I1886" s="32"/>
      <c r="J1886" s="32"/>
      <c r="K1886" s="36"/>
      <c r="L1886" s="32"/>
      <c r="M1886" s="32"/>
      <c r="N1886" s="35"/>
      <c r="O1886" s="4"/>
      <c r="P1886" s="32"/>
    </row>
    <row r="1887" spans="9:16" customFormat="1">
      <c r="I1887" s="32"/>
      <c r="J1887" s="32"/>
      <c r="K1887" s="36"/>
      <c r="L1887" s="32"/>
      <c r="M1887" s="32"/>
      <c r="N1887" s="35"/>
      <c r="O1887" s="4"/>
      <c r="P1887" s="32"/>
    </row>
    <row r="1888" spans="9:16" customFormat="1">
      <c r="I1888" s="32"/>
      <c r="J1888" s="32"/>
      <c r="K1888" s="36"/>
      <c r="L1888" s="32"/>
      <c r="M1888" s="32"/>
      <c r="N1888" s="35"/>
      <c r="O1888" s="4"/>
      <c r="P1888" s="32"/>
    </row>
    <row r="1889" spans="9:16" customFormat="1">
      <c r="I1889" s="32"/>
      <c r="J1889" s="32"/>
      <c r="K1889" s="36"/>
      <c r="L1889" s="32"/>
      <c r="M1889" s="32"/>
      <c r="N1889" s="35"/>
      <c r="O1889" s="4"/>
      <c r="P1889" s="32"/>
    </row>
    <row r="1890" spans="9:16" customFormat="1">
      <c r="I1890" s="32"/>
      <c r="J1890" s="32"/>
      <c r="K1890" s="36"/>
      <c r="L1890" s="32"/>
      <c r="M1890" s="32"/>
      <c r="N1890" s="35"/>
      <c r="O1890" s="4"/>
      <c r="P1890" s="32"/>
    </row>
    <row r="1891" spans="9:16" customFormat="1">
      <c r="I1891" s="32"/>
      <c r="J1891" s="32"/>
      <c r="K1891" s="36"/>
      <c r="L1891" s="32"/>
      <c r="M1891" s="32"/>
      <c r="N1891" s="35"/>
      <c r="O1891" s="4"/>
      <c r="P1891" s="32"/>
    </row>
    <row r="1892" spans="9:16" customFormat="1">
      <c r="I1892" s="32"/>
      <c r="J1892" s="32"/>
      <c r="K1892" s="36"/>
      <c r="L1892" s="32"/>
      <c r="M1892" s="32"/>
      <c r="N1892" s="35"/>
      <c r="O1892" s="4"/>
      <c r="P1892" s="32"/>
    </row>
    <row r="1893" spans="9:16" customFormat="1">
      <c r="I1893" s="32"/>
      <c r="J1893" s="32"/>
      <c r="K1893" s="36"/>
      <c r="L1893" s="32"/>
      <c r="M1893" s="32"/>
      <c r="N1893" s="35"/>
      <c r="O1893" s="4"/>
      <c r="P1893" s="32"/>
    </row>
    <row r="1894" spans="9:16" customFormat="1">
      <c r="I1894" s="32"/>
      <c r="J1894" s="32"/>
      <c r="K1894" s="36"/>
      <c r="L1894" s="32"/>
      <c r="M1894" s="32"/>
      <c r="N1894" s="35"/>
      <c r="O1894" s="4"/>
      <c r="P1894" s="32"/>
    </row>
    <row r="1895" spans="9:16" customFormat="1">
      <c r="I1895" s="32"/>
      <c r="J1895" s="32"/>
      <c r="K1895" s="36"/>
      <c r="L1895" s="32"/>
      <c r="M1895" s="32"/>
      <c r="N1895" s="35"/>
      <c r="O1895" s="4"/>
      <c r="P1895" s="32"/>
    </row>
    <row r="1896" spans="9:16" customFormat="1">
      <c r="I1896" s="32"/>
      <c r="J1896" s="32"/>
      <c r="K1896" s="36"/>
      <c r="L1896" s="32"/>
      <c r="M1896" s="32"/>
      <c r="N1896" s="35"/>
      <c r="O1896" s="4"/>
      <c r="P1896" s="32"/>
    </row>
    <row r="1897" spans="9:16" customFormat="1">
      <c r="I1897" s="32"/>
      <c r="J1897" s="32"/>
      <c r="K1897" s="36"/>
      <c r="L1897" s="32"/>
      <c r="M1897" s="32"/>
      <c r="N1897" s="35"/>
      <c r="O1897" s="4"/>
      <c r="P1897" s="32"/>
    </row>
    <row r="1898" spans="9:16" customFormat="1">
      <c r="I1898" s="32"/>
      <c r="J1898" s="32"/>
      <c r="K1898" s="36"/>
      <c r="L1898" s="32"/>
      <c r="M1898" s="32"/>
      <c r="N1898" s="35"/>
      <c r="O1898" s="4"/>
      <c r="P1898" s="32"/>
    </row>
    <row r="1899" spans="9:16" customFormat="1">
      <c r="I1899" s="32"/>
      <c r="J1899" s="32"/>
      <c r="K1899" s="36"/>
      <c r="L1899" s="32"/>
      <c r="M1899" s="32"/>
      <c r="N1899" s="35"/>
      <c r="O1899" s="4"/>
      <c r="P1899" s="32"/>
    </row>
    <row r="1900" spans="9:16" customFormat="1">
      <c r="I1900" s="32"/>
      <c r="J1900" s="32"/>
      <c r="K1900" s="36"/>
      <c r="L1900" s="32"/>
      <c r="M1900" s="32"/>
      <c r="N1900" s="35"/>
      <c r="O1900" s="4"/>
      <c r="P1900" s="32"/>
    </row>
    <row r="1901" spans="9:16" customFormat="1">
      <c r="I1901" s="32"/>
      <c r="J1901" s="32"/>
      <c r="K1901" s="36"/>
      <c r="L1901" s="32"/>
      <c r="M1901" s="32"/>
      <c r="N1901" s="35"/>
      <c r="O1901" s="4"/>
      <c r="P1901" s="32"/>
    </row>
    <row r="1902" spans="9:16" customFormat="1">
      <c r="I1902" s="32"/>
      <c r="J1902" s="32"/>
      <c r="K1902" s="36"/>
      <c r="L1902" s="32"/>
      <c r="M1902" s="32"/>
      <c r="N1902" s="35"/>
      <c r="O1902" s="4"/>
      <c r="P1902" s="32"/>
    </row>
    <row r="1903" spans="9:16" customFormat="1">
      <c r="I1903" s="32"/>
      <c r="J1903" s="32"/>
      <c r="K1903" s="36"/>
      <c r="L1903" s="32"/>
      <c r="M1903" s="32"/>
      <c r="N1903" s="35"/>
      <c r="O1903" s="4"/>
      <c r="P1903" s="32"/>
    </row>
    <row r="1904" spans="9:16" customFormat="1">
      <c r="I1904" s="32"/>
      <c r="J1904" s="32"/>
      <c r="K1904" s="36"/>
      <c r="L1904" s="32"/>
      <c r="M1904" s="32"/>
      <c r="N1904" s="35"/>
      <c r="O1904" s="4"/>
      <c r="P1904" s="32"/>
    </row>
    <row r="1905" spans="9:16" customFormat="1">
      <c r="I1905" s="32"/>
      <c r="J1905" s="32"/>
      <c r="K1905" s="36"/>
      <c r="L1905" s="32"/>
      <c r="M1905" s="32"/>
      <c r="N1905" s="35"/>
      <c r="O1905" s="4"/>
      <c r="P1905" s="32"/>
    </row>
    <row r="1906" spans="9:16" customFormat="1">
      <c r="I1906" s="32"/>
      <c r="J1906" s="32"/>
      <c r="K1906" s="36"/>
      <c r="L1906" s="32"/>
      <c r="M1906" s="32"/>
      <c r="N1906" s="35"/>
      <c r="O1906" s="4"/>
      <c r="P1906" s="32"/>
    </row>
    <row r="1907" spans="9:16" customFormat="1">
      <c r="I1907" s="32"/>
      <c r="J1907" s="32"/>
      <c r="K1907" s="36"/>
      <c r="L1907" s="32"/>
      <c r="M1907" s="32"/>
      <c r="N1907" s="35"/>
      <c r="O1907" s="4"/>
      <c r="P1907" s="32"/>
    </row>
    <row r="1908" spans="9:16" customFormat="1">
      <c r="I1908" s="32"/>
      <c r="J1908" s="32"/>
      <c r="K1908" s="36"/>
      <c r="L1908" s="32"/>
      <c r="M1908" s="32"/>
      <c r="N1908" s="35"/>
      <c r="O1908" s="4"/>
      <c r="P1908" s="32"/>
    </row>
    <row r="1909" spans="9:16" customFormat="1">
      <c r="I1909" s="32"/>
      <c r="J1909" s="32"/>
      <c r="K1909" s="36"/>
      <c r="L1909" s="32"/>
      <c r="M1909" s="32"/>
      <c r="N1909" s="35"/>
      <c r="O1909" s="4"/>
      <c r="P1909" s="32"/>
    </row>
    <row r="1910" spans="9:16" customFormat="1">
      <c r="I1910" s="32"/>
      <c r="J1910" s="32"/>
      <c r="K1910" s="36"/>
      <c r="L1910" s="32"/>
      <c r="M1910" s="32"/>
      <c r="N1910" s="35"/>
      <c r="O1910" s="4"/>
      <c r="P1910" s="32"/>
    </row>
    <row r="1911" spans="9:16" customFormat="1">
      <c r="I1911" s="32"/>
      <c r="J1911" s="32"/>
      <c r="K1911" s="36"/>
      <c r="L1911" s="32"/>
      <c r="M1911" s="32"/>
      <c r="N1911" s="35"/>
      <c r="O1911" s="4"/>
      <c r="P1911" s="32"/>
    </row>
    <row r="1912" spans="9:16" customFormat="1">
      <c r="I1912" s="32"/>
      <c r="J1912" s="32"/>
      <c r="K1912" s="36"/>
      <c r="L1912" s="32"/>
      <c r="M1912" s="32"/>
      <c r="N1912" s="35"/>
      <c r="O1912" s="4"/>
      <c r="P1912" s="32"/>
    </row>
    <row r="1913" spans="9:16" customFormat="1">
      <c r="I1913" s="32"/>
      <c r="J1913" s="32"/>
      <c r="K1913" s="36"/>
      <c r="L1913" s="32"/>
      <c r="M1913" s="32"/>
      <c r="N1913" s="35"/>
      <c r="O1913" s="4"/>
      <c r="P1913" s="32"/>
    </row>
    <row r="1914" spans="9:16" customFormat="1">
      <c r="I1914" s="32"/>
      <c r="J1914" s="32"/>
      <c r="K1914" s="36"/>
      <c r="L1914" s="32"/>
      <c r="M1914" s="32"/>
      <c r="N1914" s="35"/>
      <c r="O1914" s="4"/>
      <c r="P1914" s="32"/>
    </row>
    <row r="1915" spans="9:16" customFormat="1">
      <c r="I1915" s="32"/>
      <c r="J1915" s="32"/>
      <c r="K1915" s="36"/>
      <c r="L1915" s="32"/>
      <c r="M1915" s="32"/>
      <c r="N1915" s="35"/>
      <c r="O1915" s="4"/>
      <c r="P1915" s="32"/>
    </row>
    <row r="1916" spans="9:16" customFormat="1">
      <c r="I1916" s="32"/>
      <c r="J1916" s="32"/>
      <c r="K1916" s="36"/>
      <c r="L1916" s="32"/>
      <c r="M1916" s="32"/>
      <c r="N1916" s="35"/>
      <c r="O1916" s="4"/>
      <c r="P1916" s="32"/>
    </row>
    <row r="1917" spans="9:16" customFormat="1">
      <c r="I1917" s="32"/>
      <c r="J1917" s="32"/>
      <c r="K1917" s="36"/>
      <c r="L1917" s="32"/>
      <c r="M1917" s="32"/>
      <c r="N1917" s="35"/>
      <c r="O1917" s="4"/>
      <c r="P1917" s="32"/>
    </row>
    <row r="1918" spans="9:16" customFormat="1">
      <c r="I1918" s="32"/>
      <c r="J1918" s="32"/>
      <c r="K1918" s="36"/>
      <c r="L1918" s="32"/>
      <c r="M1918" s="32"/>
      <c r="N1918" s="35"/>
      <c r="O1918" s="4"/>
      <c r="P1918" s="32"/>
    </row>
    <row r="1919" spans="9:16" customFormat="1">
      <c r="I1919" s="32"/>
      <c r="J1919" s="32"/>
      <c r="K1919" s="36"/>
      <c r="L1919" s="32"/>
      <c r="M1919" s="32"/>
      <c r="N1919" s="35"/>
      <c r="O1919" s="4"/>
      <c r="P1919" s="32"/>
    </row>
    <row r="1920" spans="9:16" customFormat="1">
      <c r="I1920" s="32"/>
      <c r="J1920" s="32"/>
      <c r="K1920" s="36"/>
      <c r="L1920" s="32"/>
      <c r="M1920" s="32"/>
      <c r="N1920" s="35"/>
      <c r="O1920" s="4"/>
      <c r="P1920" s="32"/>
    </row>
    <row r="1921" spans="9:16" customFormat="1">
      <c r="I1921" s="32"/>
      <c r="J1921" s="32"/>
      <c r="K1921" s="36"/>
      <c r="L1921" s="32"/>
      <c r="M1921" s="32"/>
      <c r="N1921" s="35"/>
      <c r="O1921" s="4"/>
      <c r="P1921" s="32"/>
    </row>
    <row r="1922" spans="9:16" customFormat="1">
      <c r="I1922" s="32"/>
      <c r="J1922" s="32"/>
      <c r="K1922" s="36"/>
      <c r="L1922" s="32"/>
      <c r="M1922" s="32"/>
      <c r="N1922" s="35"/>
      <c r="O1922" s="4"/>
      <c r="P1922" s="32"/>
    </row>
    <row r="1923" spans="9:16" customFormat="1">
      <c r="I1923" s="32"/>
      <c r="J1923" s="32"/>
      <c r="K1923" s="36"/>
      <c r="L1923" s="32"/>
      <c r="M1923" s="32"/>
      <c r="N1923" s="35"/>
      <c r="O1923" s="4"/>
      <c r="P1923" s="32"/>
    </row>
    <row r="1924" spans="9:16" customFormat="1">
      <c r="I1924" s="32"/>
      <c r="J1924" s="32"/>
      <c r="K1924" s="36"/>
      <c r="L1924" s="32"/>
      <c r="M1924" s="32"/>
      <c r="N1924" s="35"/>
      <c r="O1924" s="4"/>
      <c r="P1924" s="32"/>
    </row>
    <row r="1925" spans="9:16" customFormat="1">
      <c r="I1925" s="32"/>
      <c r="J1925" s="32"/>
      <c r="K1925" s="36"/>
      <c r="L1925" s="32"/>
      <c r="M1925" s="32"/>
      <c r="N1925" s="35"/>
      <c r="O1925" s="4"/>
      <c r="P1925" s="32"/>
    </row>
    <row r="1926" spans="9:16" customFormat="1">
      <c r="I1926" s="32"/>
      <c r="J1926" s="32"/>
      <c r="K1926" s="36"/>
      <c r="L1926" s="32"/>
      <c r="M1926" s="32"/>
      <c r="N1926" s="35"/>
      <c r="O1926" s="4"/>
      <c r="P1926" s="32"/>
    </row>
    <row r="1927" spans="9:16" customFormat="1">
      <c r="I1927" s="32"/>
      <c r="J1927" s="32"/>
      <c r="K1927" s="36"/>
      <c r="L1927" s="32"/>
      <c r="M1927" s="32"/>
      <c r="N1927" s="35"/>
      <c r="O1927" s="4"/>
      <c r="P1927" s="32"/>
    </row>
    <row r="1928" spans="9:16" customFormat="1">
      <c r="I1928" s="32"/>
      <c r="J1928" s="32"/>
      <c r="K1928" s="36"/>
      <c r="L1928" s="32"/>
      <c r="M1928" s="32"/>
      <c r="N1928" s="35"/>
      <c r="O1928" s="4"/>
      <c r="P1928" s="32"/>
    </row>
    <row r="1929" spans="9:16" customFormat="1">
      <c r="I1929" s="32"/>
      <c r="J1929" s="32"/>
      <c r="K1929" s="36"/>
      <c r="L1929" s="32"/>
      <c r="M1929" s="32"/>
      <c r="N1929" s="35"/>
      <c r="O1929" s="4"/>
      <c r="P1929" s="32"/>
    </row>
    <row r="1930" spans="9:16" customFormat="1">
      <c r="I1930" s="32"/>
      <c r="J1930" s="32"/>
      <c r="K1930" s="36"/>
      <c r="L1930" s="32"/>
      <c r="M1930" s="32"/>
      <c r="N1930" s="35"/>
      <c r="O1930" s="4"/>
      <c r="P1930" s="32"/>
    </row>
    <row r="1931" spans="9:16" customFormat="1">
      <c r="I1931" s="32"/>
      <c r="J1931" s="32"/>
      <c r="K1931" s="36"/>
      <c r="L1931" s="32"/>
      <c r="M1931" s="32"/>
      <c r="N1931" s="35"/>
      <c r="O1931" s="4"/>
      <c r="P1931" s="32"/>
    </row>
    <row r="1932" spans="9:16" customFormat="1">
      <c r="I1932" s="32"/>
      <c r="J1932" s="32"/>
      <c r="K1932" s="36"/>
      <c r="L1932" s="32"/>
      <c r="M1932" s="32"/>
      <c r="N1932" s="35"/>
      <c r="O1932" s="4"/>
      <c r="P1932" s="32"/>
    </row>
    <row r="1933" spans="9:16" customFormat="1">
      <c r="I1933" s="32"/>
      <c r="J1933" s="32"/>
      <c r="K1933" s="36"/>
      <c r="L1933" s="32"/>
      <c r="M1933" s="32"/>
      <c r="N1933" s="35"/>
      <c r="O1933" s="4"/>
      <c r="P1933" s="32"/>
    </row>
    <row r="1934" spans="9:16" customFormat="1">
      <c r="I1934" s="32"/>
      <c r="J1934" s="32"/>
      <c r="K1934" s="36"/>
      <c r="L1934" s="32"/>
      <c r="M1934" s="32"/>
      <c r="N1934" s="35"/>
      <c r="O1934" s="4"/>
      <c r="P1934" s="32"/>
    </row>
    <row r="1935" spans="9:16" customFormat="1">
      <c r="I1935" s="32"/>
      <c r="J1935" s="32"/>
      <c r="K1935" s="36"/>
      <c r="L1935" s="32"/>
      <c r="M1935" s="32"/>
      <c r="N1935" s="35"/>
      <c r="O1935" s="4"/>
      <c r="P1935" s="32"/>
    </row>
    <row r="1936" spans="9:16" customFormat="1">
      <c r="I1936" s="32"/>
      <c r="J1936" s="32"/>
      <c r="K1936" s="36"/>
      <c r="L1936" s="32"/>
      <c r="M1936" s="32"/>
      <c r="N1936" s="35"/>
      <c r="O1936" s="4"/>
      <c r="P1936" s="32"/>
    </row>
    <row r="1937" spans="9:16" customFormat="1">
      <c r="I1937" s="32"/>
      <c r="J1937" s="32"/>
      <c r="K1937" s="36"/>
      <c r="L1937" s="32"/>
      <c r="M1937" s="32"/>
      <c r="N1937" s="35"/>
      <c r="O1937" s="4"/>
      <c r="P1937" s="32"/>
    </row>
    <row r="1938" spans="9:16" customFormat="1">
      <c r="I1938" s="32"/>
      <c r="J1938" s="32"/>
      <c r="K1938" s="36"/>
      <c r="L1938" s="32"/>
      <c r="M1938" s="32"/>
      <c r="N1938" s="35"/>
      <c r="O1938" s="4"/>
      <c r="P1938" s="32"/>
    </row>
    <row r="1939" spans="9:16" customFormat="1">
      <c r="I1939" s="32"/>
      <c r="J1939" s="32"/>
      <c r="K1939" s="36"/>
      <c r="L1939" s="32"/>
      <c r="M1939" s="32"/>
      <c r="N1939" s="35"/>
      <c r="O1939" s="4"/>
      <c r="P1939" s="32"/>
    </row>
    <row r="1940" spans="9:16" customFormat="1">
      <c r="I1940" s="32"/>
      <c r="J1940" s="32"/>
      <c r="K1940" s="36"/>
      <c r="L1940" s="32"/>
      <c r="M1940" s="32"/>
      <c r="N1940" s="35"/>
      <c r="O1940" s="4"/>
      <c r="P1940" s="32"/>
    </row>
    <row r="1941" spans="9:16" customFormat="1">
      <c r="I1941" s="32"/>
      <c r="J1941" s="32"/>
      <c r="K1941" s="36"/>
      <c r="L1941" s="32"/>
      <c r="M1941" s="32"/>
      <c r="N1941" s="35"/>
      <c r="O1941" s="4"/>
      <c r="P1941" s="32"/>
    </row>
    <row r="1942" spans="9:16" customFormat="1">
      <c r="I1942" s="32"/>
      <c r="J1942" s="32"/>
      <c r="K1942" s="36"/>
      <c r="L1942" s="32"/>
      <c r="M1942" s="32"/>
      <c r="N1942" s="35"/>
      <c r="O1942" s="4"/>
      <c r="P1942" s="32"/>
    </row>
    <row r="1943" spans="9:16" customFormat="1">
      <c r="I1943" s="32"/>
      <c r="J1943" s="32"/>
      <c r="K1943" s="36"/>
      <c r="L1943" s="32"/>
      <c r="M1943" s="32"/>
      <c r="N1943" s="35"/>
      <c r="O1943" s="4"/>
      <c r="P1943" s="32"/>
    </row>
    <row r="1944" spans="9:16" customFormat="1">
      <c r="I1944" s="32"/>
      <c r="J1944" s="32"/>
      <c r="K1944" s="36"/>
      <c r="L1944" s="32"/>
      <c r="M1944" s="32"/>
      <c r="N1944" s="35"/>
      <c r="O1944" s="4"/>
      <c r="P1944" s="32"/>
    </row>
    <row r="1945" spans="9:16" customFormat="1">
      <c r="I1945" s="32"/>
      <c r="J1945" s="32"/>
      <c r="K1945" s="36"/>
      <c r="L1945" s="32"/>
      <c r="M1945" s="32"/>
      <c r="N1945" s="35"/>
      <c r="O1945" s="4"/>
      <c r="P1945" s="32"/>
    </row>
    <row r="1946" spans="9:16" customFormat="1">
      <c r="I1946" s="32"/>
      <c r="J1946" s="32"/>
      <c r="K1946" s="36"/>
      <c r="L1946" s="32"/>
      <c r="M1946" s="32"/>
      <c r="N1946" s="35"/>
      <c r="O1946" s="4"/>
      <c r="P1946" s="32"/>
    </row>
    <row r="1947" spans="9:16" customFormat="1">
      <c r="I1947" s="32"/>
      <c r="J1947" s="32"/>
      <c r="K1947" s="36"/>
      <c r="L1947" s="32"/>
      <c r="M1947" s="32"/>
      <c r="N1947" s="35"/>
      <c r="O1947" s="4"/>
      <c r="P1947" s="32"/>
    </row>
    <row r="1948" spans="9:16" customFormat="1">
      <c r="I1948" s="32"/>
      <c r="J1948" s="32"/>
      <c r="K1948" s="36"/>
      <c r="L1948" s="32"/>
      <c r="M1948" s="32"/>
      <c r="N1948" s="35"/>
      <c r="O1948" s="4"/>
      <c r="P1948" s="32"/>
    </row>
    <row r="1949" spans="9:16" customFormat="1">
      <c r="I1949" s="32"/>
      <c r="J1949" s="32"/>
      <c r="K1949" s="36"/>
      <c r="L1949" s="32"/>
      <c r="M1949" s="32"/>
      <c r="N1949" s="35"/>
      <c r="O1949" s="4"/>
      <c r="P1949" s="32"/>
    </row>
    <row r="1950" spans="9:16" customFormat="1">
      <c r="I1950" s="32"/>
      <c r="J1950" s="32"/>
      <c r="K1950" s="36"/>
      <c r="L1950" s="32"/>
      <c r="M1950" s="32"/>
      <c r="N1950" s="35"/>
      <c r="O1950" s="4"/>
      <c r="P1950" s="32"/>
    </row>
    <row r="1951" spans="9:16" customFormat="1">
      <c r="I1951" s="32"/>
      <c r="J1951" s="32"/>
      <c r="K1951" s="36"/>
      <c r="L1951" s="32"/>
      <c r="M1951" s="32"/>
      <c r="N1951" s="35"/>
      <c r="O1951" s="4"/>
      <c r="P1951" s="32"/>
    </row>
    <row r="1952" spans="9:16" customFormat="1">
      <c r="I1952" s="32"/>
      <c r="J1952" s="32"/>
      <c r="K1952" s="36"/>
      <c r="L1952" s="32"/>
      <c r="M1952" s="32"/>
      <c r="N1952" s="35"/>
      <c r="O1952" s="4"/>
      <c r="P1952" s="32"/>
    </row>
    <row r="1953" spans="9:16" customFormat="1">
      <c r="I1953" s="32"/>
      <c r="J1953" s="32"/>
      <c r="K1953" s="36"/>
      <c r="L1953" s="32"/>
      <c r="M1953" s="32"/>
      <c r="N1953" s="35"/>
      <c r="O1953" s="4"/>
      <c r="P1953" s="32"/>
    </row>
    <row r="1954" spans="9:16" customFormat="1">
      <c r="I1954" s="32"/>
      <c r="J1954" s="32"/>
      <c r="K1954" s="36"/>
      <c r="L1954" s="32"/>
      <c r="M1954" s="32"/>
      <c r="N1954" s="35"/>
      <c r="O1954" s="4"/>
      <c r="P1954" s="32"/>
    </row>
    <row r="1955" spans="9:16" customFormat="1">
      <c r="I1955" s="32"/>
      <c r="J1955" s="32"/>
      <c r="K1955" s="36"/>
      <c r="L1955" s="32"/>
      <c r="M1955" s="32"/>
      <c r="N1955" s="35"/>
      <c r="O1955" s="4"/>
      <c r="P1955" s="32"/>
    </row>
    <row r="1956" spans="9:16" customFormat="1">
      <c r="I1956" s="32"/>
      <c r="J1956" s="32"/>
      <c r="K1956" s="36"/>
      <c r="L1956" s="32"/>
      <c r="M1956" s="32"/>
      <c r="N1956" s="35"/>
      <c r="O1956" s="4"/>
      <c r="P1956" s="32"/>
    </row>
    <row r="1957" spans="9:16" customFormat="1">
      <c r="I1957" s="32"/>
      <c r="J1957" s="32"/>
      <c r="K1957" s="36"/>
      <c r="L1957" s="32"/>
      <c r="M1957" s="32"/>
      <c r="N1957" s="35"/>
      <c r="O1957" s="4"/>
      <c r="P1957" s="32"/>
    </row>
    <row r="1958" spans="9:16" customFormat="1">
      <c r="I1958" s="32"/>
      <c r="J1958" s="32"/>
      <c r="K1958" s="36"/>
      <c r="L1958" s="32"/>
      <c r="M1958" s="32"/>
      <c r="N1958" s="35"/>
      <c r="O1958" s="4"/>
      <c r="P1958" s="32"/>
    </row>
    <row r="1959" spans="9:16" customFormat="1">
      <c r="I1959" s="32"/>
      <c r="J1959" s="32"/>
      <c r="K1959" s="36"/>
      <c r="L1959" s="32"/>
      <c r="M1959" s="32"/>
      <c r="N1959" s="35"/>
      <c r="O1959" s="4"/>
      <c r="P1959" s="32"/>
    </row>
    <row r="1960" spans="9:16" customFormat="1">
      <c r="I1960" s="32"/>
      <c r="J1960" s="32"/>
      <c r="K1960" s="36"/>
      <c r="L1960" s="32"/>
      <c r="M1960" s="32"/>
      <c r="N1960" s="35"/>
      <c r="O1960" s="4"/>
      <c r="P1960" s="32"/>
    </row>
    <row r="1961" spans="9:16" customFormat="1">
      <c r="I1961" s="32"/>
      <c r="J1961" s="32"/>
      <c r="K1961" s="36"/>
      <c r="L1961" s="32"/>
      <c r="M1961" s="32"/>
      <c r="N1961" s="35"/>
      <c r="O1961" s="4"/>
      <c r="P1961" s="32"/>
    </row>
    <row r="1962" spans="9:16" customFormat="1">
      <c r="I1962" s="32"/>
      <c r="J1962" s="32"/>
      <c r="K1962" s="36"/>
      <c r="L1962" s="32"/>
      <c r="M1962" s="32"/>
      <c r="N1962" s="35"/>
      <c r="O1962" s="4"/>
      <c r="P1962" s="32"/>
    </row>
    <row r="1963" spans="9:16" customFormat="1">
      <c r="I1963" s="32"/>
      <c r="J1963" s="32"/>
      <c r="K1963" s="36"/>
      <c r="L1963" s="32"/>
      <c r="M1963" s="32"/>
      <c r="N1963" s="35"/>
      <c r="O1963" s="4"/>
      <c r="P1963" s="32"/>
    </row>
    <row r="1964" spans="9:16" customFormat="1">
      <c r="I1964" s="32"/>
      <c r="J1964" s="32"/>
      <c r="K1964" s="36"/>
      <c r="L1964" s="32"/>
      <c r="M1964" s="32"/>
      <c r="N1964" s="35"/>
      <c r="O1964" s="4"/>
      <c r="P1964" s="32"/>
    </row>
    <row r="1965" spans="9:16" customFormat="1">
      <c r="I1965" s="32"/>
      <c r="J1965" s="32"/>
      <c r="K1965" s="36"/>
      <c r="L1965" s="32"/>
      <c r="M1965" s="32"/>
      <c r="N1965" s="35"/>
      <c r="O1965" s="4"/>
      <c r="P1965" s="32"/>
    </row>
    <row r="1966" spans="9:16" customFormat="1">
      <c r="I1966" s="32"/>
      <c r="J1966" s="32"/>
      <c r="K1966" s="36"/>
      <c r="L1966" s="32"/>
      <c r="M1966" s="32"/>
      <c r="N1966" s="35"/>
      <c r="O1966" s="4"/>
      <c r="P1966" s="32"/>
    </row>
    <row r="1967" spans="9:16" customFormat="1">
      <c r="I1967" s="32"/>
      <c r="J1967" s="32"/>
      <c r="K1967" s="36"/>
      <c r="L1967" s="32"/>
      <c r="M1967" s="32"/>
      <c r="N1967" s="35"/>
      <c r="O1967" s="4"/>
      <c r="P1967" s="32"/>
    </row>
    <row r="1968" spans="9:16" customFormat="1">
      <c r="I1968" s="32"/>
      <c r="J1968" s="32"/>
      <c r="K1968" s="36"/>
      <c r="L1968" s="32"/>
      <c r="M1968" s="32"/>
      <c r="N1968" s="35"/>
      <c r="O1968" s="4"/>
      <c r="P1968" s="32"/>
    </row>
    <row r="1969" spans="9:16" customFormat="1">
      <c r="I1969" s="32"/>
      <c r="J1969" s="32"/>
      <c r="K1969" s="36"/>
      <c r="L1969" s="32"/>
      <c r="M1969" s="32"/>
      <c r="N1969" s="35"/>
      <c r="O1969" s="4"/>
      <c r="P1969" s="32"/>
    </row>
    <row r="1970" spans="9:16" customFormat="1">
      <c r="I1970" s="32"/>
      <c r="J1970" s="32"/>
      <c r="K1970" s="36"/>
      <c r="L1970" s="32"/>
      <c r="M1970" s="32"/>
      <c r="N1970" s="35"/>
      <c r="O1970" s="4"/>
      <c r="P1970" s="32"/>
    </row>
    <row r="1971" spans="9:16" customFormat="1">
      <c r="I1971" s="32"/>
      <c r="J1971" s="32"/>
      <c r="K1971" s="36"/>
      <c r="L1971" s="32"/>
      <c r="M1971" s="32"/>
      <c r="N1971" s="35"/>
      <c r="O1971" s="4"/>
      <c r="P1971" s="32"/>
    </row>
    <row r="1972" spans="9:16" customFormat="1">
      <c r="I1972" s="32"/>
      <c r="J1972" s="32"/>
      <c r="K1972" s="36"/>
      <c r="L1972" s="32"/>
      <c r="M1972" s="32"/>
      <c r="N1972" s="35"/>
      <c r="O1972" s="4"/>
      <c r="P1972" s="32"/>
    </row>
    <row r="1973" spans="9:16" customFormat="1">
      <c r="I1973" s="32"/>
      <c r="J1973" s="32"/>
      <c r="K1973" s="36"/>
      <c r="L1973" s="32"/>
      <c r="M1973" s="32"/>
      <c r="N1973" s="35"/>
      <c r="O1973" s="4"/>
      <c r="P1973" s="32"/>
    </row>
    <row r="1974" spans="9:16" customFormat="1">
      <c r="I1974" s="32"/>
      <c r="J1974" s="32"/>
      <c r="K1974" s="36"/>
      <c r="L1974" s="32"/>
      <c r="M1974" s="32"/>
      <c r="N1974" s="35"/>
      <c r="O1974" s="4"/>
      <c r="P1974" s="32"/>
    </row>
    <row r="1975" spans="9:16" customFormat="1">
      <c r="I1975" s="32"/>
      <c r="J1975" s="32"/>
      <c r="K1975" s="36"/>
      <c r="L1975" s="32"/>
      <c r="M1975" s="32"/>
      <c r="N1975" s="35"/>
      <c r="O1975" s="4"/>
      <c r="P1975" s="32"/>
    </row>
    <row r="1976" spans="9:16" customFormat="1">
      <c r="I1976" s="32"/>
      <c r="J1976" s="32"/>
      <c r="K1976" s="36"/>
      <c r="L1976" s="32"/>
      <c r="M1976" s="32"/>
      <c r="N1976" s="35"/>
      <c r="O1976" s="4"/>
      <c r="P1976" s="32"/>
    </row>
    <row r="1977" spans="9:16" customFormat="1">
      <c r="I1977" s="32"/>
      <c r="J1977" s="32"/>
      <c r="K1977" s="36"/>
      <c r="L1977" s="32"/>
      <c r="M1977" s="32"/>
      <c r="N1977" s="35"/>
      <c r="O1977" s="4"/>
      <c r="P1977" s="32"/>
    </row>
    <row r="1978" spans="9:16" customFormat="1">
      <c r="I1978" s="32"/>
      <c r="J1978" s="32"/>
      <c r="K1978" s="36"/>
      <c r="L1978" s="32"/>
      <c r="M1978" s="32"/>
      <c r="N1978" s="35"/>
      <c r="O1978" s="4"/>
      <c r="P1978" s="32"/>
    </row>
    <row r="1979" spans="9:16" customFormat="1">
      <c r="I1979" s="32"/>
      <c r="J1979" s="32"/>
      <c r="K1979" s="36"/>
      <c r="L1979" s="32"/>
      <c r="M1979" s="32"/>
      <c r="N1979" s="35"/>
      <c r="O1979" s="4"/>
      <c r="P1979" s="32"/>
    </row>
    <row r="1980" spans="9:16" customFormat="1">
      <c r="I1980" s="32"/>
      <c r="J1980" s="32"/>
      <c r="K1980" s="36"/>
      <c r="L1980" s="32"/>
      <c r="M1980" s="32"/>
      <c r="N1980" s="35"/>
      <c r="O1980" s="4"/>
      <c r="P1980" s="32"/>
    </row>
    <row r="1981" spans="9:16" customFormat="1">
      <c r="I1981" s="32"/>
      <c r="J1981" s="32"/>
      <c r="K1981" s="36"/>
      <c r="L1981" s="32"/>
      <c r="M1981" s="32"/>
      <c r="N1981" s="35"/>
      <c r="O1981" s="4"/>
      <c r="P1981" s="32"/>
    </row>
    <row r="1982" spans="9:16" customFormat="1">
      <c r="I1982" s="32"/>
      <c r="J1982" s="32"/>
      <c r="K1982" s="36"/>
      <c r="L1982" s="32"/>
      <c r="M1982" s="32"/>
      <c r="N1982" s="35"/>
      <c r="O1982" s="4"/>
      <c r="P1982" s="32"/>
    </row>
    <row r="1983" spans="9:16" customFormat="1">
      <c r="I1983" s="32"/>
      <c r="J1983" s="32"/>
      <c r="K1983" s="36"/>
      <c r="L1983" s="32"/>
      <c r="M1983" s="32"/>
      <c r="N1983" s="35"/>
      <c r="O1983" s="4"/>
      <c r="P1983" s="32"/>
    </row>
    <row r="1984" spans="9:16" customFormat="1">
      <c r="I1984" s="32"/>
      <c r="J1984" s="32"/>
      <c r="K1984" s="36"/>
      <c r="L1984" s="32"/>
      <c r="M1984" s="32"/>
      <c r="N1984" s="35"/>
      <c r="O1984" s="4"/>
      <c r="P1984" s="32"/>
    </row>
    <row r="1985" spans="9:16" customFormat="1">
      <c r="I1985" s="32"/>
      <c r="J1985" s="32"/>
      <c r="K1985" s="36"/>
      <c r="L1985" s="32"/>
      <c r="M1985" s="32"/>
      <c r="N1985" s="35"/>
      <c r="O1985" s="4"/>
      <c r="P1985" s="32"/>
    </row>
    <row r="1986" spans="9:16" customFormat="1">
      <c r="I1986" s="32"/>
      <c r="J1986" s="32"/>
      <c r="K1986" s="36"/>
      <c r="L1986" s="32"/>
      <c r="M1986" s="32"/>
      <c r="N1986" s="35"/>
      <c r="O1986" s="4"/>
      <c r="P1986" s="32"/>
    </row>
    <row r="1987" spans="9:16" customFormat="1">
      <c r="I1987" s="32"/>
      <c r="J1987" s="32"/>
      <c r="K1987" s="36"/>
      <c r="L1987" s="32"/>
      <c r="M1987" s="32"/>
      <c r="N1987" s="35"/>
      <c r="O1987" s="4"/>
      <c r="P1987" s="32"/>
    </row>
    <row r="1988" spans="9:16" customFormat="1">
      <c r="I1988" s="32"/>
      <c r="J1988" s="32"/>
      <c r="K1988" s="36"/>
      <c r="L1988" s="32"/>
      <c r="M1988" s="32"/>
      <c r="N1988" s="35"/>
      <c r="O1988" s="4"/>
      <c r="P1988" s="32"/>
    </row>
    <row r="1989" spans="9:16" customFormat="1">
      <c r="I1989" s="32"/>
      <c r="J1989" s="32"/>
      <c r="K1989" s="36"/>
      <c r="L1989" s="32"/>
      <c r="M1989" s="32"/>
      <c r="N1989" s="35"/>
      <c r="O1989" s="4"/>
      <c r="P1989" s="32"/>
    </row>
    <row r="1990" spans="9:16" customFormat="1">
      <c r="I1990" s="32"/>
      <c r="J1990" s="32"/>
      <c r="K1990" s="36"/>
      <c r="L1990" s="32"/>
      <c r="M1990" s="32"/>
      <c r="N1990" s="35"/>
      <c r="O1990" s="4"/>
      <c r="P1990" s="32"/>
    </row>
    <row r="1991" spans="9:16" customFormat="1">
      <c r="I1991" s="32"/>
      <c r="J1991" s="32"/>
      <c r="K1991" s="36"/>
      <c r="L1991" s="32"/>
      <c r="M1991" s="32"/>
      <c r="N1991" s="35"/>
      <c r="O1991" s="4"/>
      <c r="P1991" s="32"/>
    </row>
    <row r="1992" spans="9:16" customFormat="1">
      <c r="I1992" s="32"/>
      <c r="J1992" s="32"/>
      <c r="K1992" s="36"/>
      <c r="L1992" s="32"/>
      <c r="M1992" s="32"/>
      <c r="N1992" s="35"/>
      <c r="O1992" s="4"/>
      <c r="P1992" s="32"/>
    </row>
    <row r="1993" spans="9:16" customFormat="1">
      <c r="I1993" s="32"/>
      <c r="J1993" s="32"/>
      <c r="K1993" s="36"/>
      <c r="L1993" s="32"/>
      <c r="M1993" s="32"/>
      <c r="N1993" s="35"/>
      <c r="O1993" s="4"/>
      <c r="P1993" s="32"/>
    </row>
    <row r="1994" spans="9:16" customFormat="1">
      <c r="I1994" s="32"/>
      <c r="J1994" s="32"/>
      <c r="K1994" s="36"/>
      <c r="L1994" s="32"/>
      <c r="M1994" s="32"/>
      <c r="N1994" s="35"/>
      <c r="O1994" s="4"/>
      <c r="P1994" s="32"/>
    </row>
    <row r="1995" spans="9:16" customFormat="1">
      <c r="I1995" s="32"/>
      <c r="J1995" s="32"/>
      <c r="K1995" s="36"/>
      <c r="L1995" s="32"/>
      <c r="M1995" s="32"/>
      <c r="N1995" s="35"/>
      <c r="O1995" s="4"/>
      <c r="P1995" s="32"/>
    </row>
    <row r="1996" spans="9:16" customFormat="1">
      <c r="I1996" s="32"/>
      <c r="J1996" s="32"/>
      <c r="K1996" s="36"/>
      <c r="L1996" s="32"/>
      <c r="M1996" s="32"/>
      <c r="N1996" s="35"/>
      <c r="O1996" s="4"/>
      <c r="P1996" s="32"/>
    </row>
    <row r="1997" spans="9:16" customFormat="1">
      <c r="I1997" s="32"/>
      <c r="J1997" s="32"/>
      <c r="K1997" s="36"/>
      <c r="L1997" s="32"/>
      <c r="M1997" s="32"/>
      <c r="N1997" s="35"/>
      <c r="O1997" s="4"/>
      <c r="P1997" s="32"/>
    </row>
    <row r="1998" spans="9:16" customFormat="1">
      <c r="I1998" s="32"/>
      <c r="J1998" s="32"/>
      <c r="K1998" s="36"/>
      <c r="L1998" s="32"/>
      <c r="M1998" s="32"/>
      <c r="N1998" s="35"/>
      <c r="O1998" s="4"/>
      <c r="P1998" s="32"/>
    </row>
    <row r="1999" spans="9:16" customFormat="1">
      <c r="I1999" s="32"/>
      <c r="J1999" s="32"/>
      <c r="K1999" s="36"/>
      <c r="L1999" s="32"/>
      <c r="M1999" s="32"/>
      <c r="N1999" s="35"/>
      <c r="O1999" s="4"/>
      <c r="P1999" s="32"/>
    </row>
    <row r="2000" spans="9:16" customFormat="1">
      <c r="I2000" s="32"/>
      <c r="J2000" s="32"/>
      <c r="K2000" s="36"/>
      <c r="L2000" s="32"/>
      <c r="M2000" s="32"/>
      <c r="N2000" s="35"/>
      <c r="O2000" s="4"/>
      <c r="P2000" s="32"/>
    </row>
    <row r="2001" spans="9:16" customFormat="1">
      <c r="I2001" s="32"/>
      <c r="J2001" s="32"/>
      <c r="K2001" s="36"/>
      <c r="L2001" s="32"/>
      <c r="M2001" s="32"/>
      <c r="N2001" s="35"/>
      <c r="O2001" s="4"/>
      <c r="P2001" s="32"/>
    </row>
    <row r="2002" spans="9:16" customFormat="1">
      <c r="I2002" s="32"/>
      <c r="J2002" s="32"/>
      <c r="K2002" s="36"/>
      <c r="L2002" s="32"/>
      <c r="M2002" s="32"/>
      <c r="N2002" s="35"/>
      <c r="O2002" s="4"/>
      <c r="P2002" s="32"/>
    </row>
    <row r="2003" spans="9:16" customFormat="1">
      <c r="I2003" s="32"/>
      <c r="J2003" s="32"/>
      <c r="K2003" s="36"/>
      <c r="L2003" s="32"/>
      <c r="M2003" s="32"/>
      <c r="N2003" s="35"/>
      <c r="O2003" s="4"/>
      <c r="P2003" s="32"/>
    </row>
    <row r="2004" spans="9:16" customFormat="1">
      <c r="I2004" s="32"/>
      <c r="J2004" s="32"/>
      <c r="K2004" s="36"/>
      <c r="L2004" s="32"/>
      <c r="M2004" s="32"/>
      <c r="N2004" s="35"/>
      <c r="O2004" s="4"/>
      <c r="P2004" s="32"/>
    </row>
    <row r="2005" spans="9:16" customFormat="1">
      <c r="I2005" s="32"/>
      <c r="J2005" s="32"/>
      <c r="K2005" s="36"/>
      <c r="L2005" s="32"/>
      <c r="M2005" s="32"/>
      <c r="N2005" s="35"/>
      <c r="O2005" s="4"/>
      <c r="P2005" s="32"/>
    </row>
    <row r="2006" spans="9:16" customFormat="1">
      <c r="I2006" s="32"/>
      <c r="J2006" s="32"/>
      <c r="K2006" s="36"/>
      <c r="L2006" s="32"/>
      <c r="M2006" s="32"/>
      <c r="N2006" s="35"/>
      <c r="O2006" s="4"/>
      <c r="P2006" s="32"/>
    </row>
    <row r="2007" spans="9:16" customFormat="1">
      <c r="I2007" s="32"/>
      <c r="J2007" s="32"/>
      <c r="K2007" s="36"/>
      <c r="L2007" s="32"/>
      <c r="M2007" s="32"/>
      <c r="N2007" s="35"/>
      <c r="O2007" s="4"/>
      <c r="P2007" s="32"/>
    </row>
    <row r="2008" spans="9:16" customFormat="1">
      <c r="I2008" s="32"/>
      <c r="J2008" s="32"/>
      <c r="K2008" s="36"/>
      <c r="L2008" s="32"/>
      <c r="M2008" s="32"/>
      <c r="N2008" s="35"/>
      <c r="O2008" s="4"/>
      <c r="P2008" s="32"/>
    </row>
    <row r="2009" spans="9:16" customFormat="1">
      <c r="I2009" s="32"/>
      <c r="J2009" s="32"/>
      <c r="K2009" s="36"/>
      <c r="L2009" s="32"/>
      <c r="M2009" s="32"/>
      <c r="N2009" s="35"/>
      <c r="O2009" s="4"/>
      <c r="P2009" s="32"/>
    </row>
    <row r="2010" spans="9:16" customFormat="1">
      <c r="I2010" s="32"/>
      <c r="J2010" s="32"/>
      <c r="K2010" s="36"/>
      <c r="L2010" s="32"/>
      <c r="M2010" s="32"/>
      <c r="N2010" s="35"/>
      <c r="O2010" s="4"/>
      <c r="P2010" s="32"/>
    </row>
    <row r="2011" spans="9:16" customFormat="1">
      <c r="I2011" s="32"/>
      <c r="J2011" s="32"/>
      <c r="K2011" s="36"/>
      <c r="L2011" s="32"/>
      <c r="M2011" s="32"/>
      <c r="N2011" s="35"/>
      <c r="O2011" s="4"/>
      <c r="P2011" s="32"/>
    </row>
    <row r="2012" spans="9:16" customFormat="1">
      <c r="I2012" s="32"/>
      <c r="J2012" s="32"/>
      <c r="K2012" s="36"/>
      <c r="L2012" s="32"/>
      <c r="M2012" s="32"/>
      <c r="N2012" s="35"/>
      <c r="O2012" s="4"/>
      <c r="P2012" s="32"/>
    </row>
    <row r="2013" spans="9:16" customFormat="1">
      <c r="I2013" s="32"/>
      <c r="J2013" s="32"/>
      <c r="K2013" s="36"/>
      <c r="L2013" s="32"/>
      <c r="M2013" s="32"/>
      <c r="N2013" s="35"/>
      <c r="O2013" s="4"/>
      <c r="P2013" s="32"/>
    </row>
    <row r="2014" spans="9:16" customFormat="1">
      <c r="I2014" s="32"/>
      <c r="J2014" s="32"/>
      <c r="K2014" s="36"/>
      <c r="L2014" s="32"/>
      <c r="M2014" s="32"/>
      <c r="N2014" s="35"/>
      <c r="O2014" s="4"/>
      <c r="P2014" s="32"/>
    </row>
    <row r="2015" spans="9:16" customFormat="1">
      <c r="I2015" s="32"/>
      <c r="J2015" s="32"/>
      <c r="K2015" s="36"/>
      <c r="L2015" s="32"/>
      <c r="M2015" s="32"/>
      <c r="N2015" s="35"/>
      <c r="O2015" s="4"/>
      <c r="P2015" s="32"/>
    </row>
    <row r="2016" spans="9:16" customFormat="1">
      <c r="I2016" s="32"/>
      <c r="J2016" s="32"/>
      <c r="K2016" s="36"/>
      <c r="L2016" s="32"/>
      <c r="M2016" s="32"/>
      <c r="N2016" s="35"/>
      <c r="O2016" s="4"/>
      <c r="P2016" s="32"/>
    </row>
    <row r="2017" spans="9:16" customFormat="1">
      <c r="I2017" s="32"/>
      <c r="J2017" s="32"/>
      <c r="K2017" s="36"/>
      <c r="L2017" s="32"/>
      <c r="M2017" s="32"/>
      <c r="N2017" s="35"/>
      <c r="O2017" s="4"/>
      <c r="P2017" s="32"/>
    </row>
    <row r="2018" spans="9:16" customFormat="1">
      <c r="I2018" s="32"/>
      <c r="J2018" s="32"/>
      <c r="K2018" s="36"/>
      <c r="L2018" s="32"/>
      <c r="M2018" s="32"/>
      <c r="N2018" s="35"/>
      <c r="O2018" s="4"/>
      <c r="P2018" s="32"/>
    </row>
    <row r="2019" spans="9:16" customFormat="1">
      <c r="I2019" s="32"/>
      <c r="J2019" s="32"/>
      <c r="K2019" s="36"/>
      <c r="L2019" s="32"/>
      <c r="M2019" s="32"/>
      <c r="N2019" s="35"/>
      <c r="O2019" s="4"/>
      <c r="P2019" s="32"/>
    </row>
    <row r="2020" spans="9:16" customFormat="1">
      <c r="I2020" s="32"/>
      <c r="J2020" s="32"/>
      <c r="K2020" s="36"/>
      <c r="L2020" s="32"/>
      <c r="M2020" s="32"/>
      <c r="N2020" s="35"/>
      <c r="O2020" s="4"/>
      <c r="P2020" s="32"/>
    </row>
    <row r="2021" spans="9:16" customFormat="1">
      <c r="I2021" s="32"/>
      <c r="J2021" s="32"/>
      <c r="K2021" s="36"/>
      <c r="L2021" s="32"/>
      <c r="M2021" s="32"/>
      <c r="N2021" s="35"/>
      <c r="O2021" s="4"/>
      <c r="P2021" s="32"/>
    </row>
    <row r="2022" spans="9:16" customFormat="1">
      <c r="I2022" s="32"/>
      <c r="J2022" s="32"/>
      <c r="K2022" s="36"/>
      <c r="L2022" s="32"/>
      <c r="M2022" s="32"/>
      <c r="N2022" s="35"/>
      <c r="O2022" s="4"/>
      <c r="P2022" s="32"/>
    </row>
    <row r="2023" spans="9:16" customFormat="1">
      <c r="I2023" s="32"/>
      <c r="J2023" s="32"/>
      <c r="K2023" s="36"/>
      <c r="L2023" s="32"/>
      <c r="M2023" s="32"/>
      <c r="N2023" s="35"/>
      <c r="O2023" s="4"/>
      <c r="P2023" s="32"/>
    </row>
    <row r="2024" spans="9:16" customFormat="1">
      <c r="I2024" s="32"/>
      <c r="J2024" s="32"/>
      <c r="K2024" s="36"/>
      <c r="L2024" s="32"/>
      <c r="M2024" s="32"/>
      <c r="N2024" s="35"/>
      <c r="O2024" s="4"/>
      <c r="P2024" s="32"/>
    </row>
    <row r="2025" spans="9:16" customFormat="1">
      <c r="I2025" s="32"/>
      <c r="J2025" s="32"/>
      <c r="K2025" s="36"/>
      <c r="L2025" s="32"/>
      <c r="M2025" s="32"/>
      <c r="N2025" s="35"/>
      <c r="O2025" s="4"/>
      <c r="P2025" s="32"/>
    </row>
    <row r="2026" spans="9:16" customFormat="1">
      <c r="I2026" s="32"/>
      <c r="J2026" s="32"/>
      <c r="K2026" s="36"/>
      <c r="L2026" s="32"/>
      <c r="M2026" s="32"/>
      <c r="N2026" s="35"/>
      <c r="O2026" s="4"/>
      <c r="P2026" s="32"/>
    </row>
    <row r="2027" spans="9:16" customFormat="1">
      <c r="I2027" s="32"/>
      <c r="J2027" s="32"/>
      <c r="K2027" s="36"/>
      <c r="L2027" s="32"/>
      <c r="M2027" s="32"/>
      <c r="N2027" s="35"/>
      <c r="O2027" s="4"/>
      <c r="P2027" s="32"/>
    </row>
    <row r="2028" spans="9:16" customFormat="1">
      <c r="I2028" s="32"/>
      <c r="J2028" s="32"/>
      <c r="K2028" s="36"/>
      <c r="L2028" s="32"/>
      <c r="M2028" s="32"/>
      <c r="N2028" s="35"/>
      <c r="O2028" s="4"/>
      <c r="P2028" s="32"/>
    </row>
    <row r="2029" spans="9:16" customFormat="1">
      <c r="I2029" s="32"/>
      <c r="J2029" s="32"/>
      <c r="K2029" s="36"/>
      <c r="L2029" s="32"/>
      <c r="M2029" s="32"/>
      <c r="N2029" s="35"/>
      <c r="O2029" s="4"/>
      <c r="P2029" s="32"/>
    </row>
    <row r="2030" spans="9:16" customFormat="1">
      <c r="I2030" s="32"/>
      <c r="J2030" s="32"/>
      <c r="K2030" s="36"/>
      <c r="L2030" s="32"/>
      <c r="M2030" s="32"/>
      <c r="N2030" s="35"/>
      <c r="O2030" s="4"/>
      <c r="P2030" s="32"/>
    </row>
    <row r="2031" spans="9:16" customFormat="1">
      <c r="I2031" s="32"/>
      <c r="J2031" s="32"/>
      <c r="K2031" s="36"/>
      <c r="L2031" s="32"/>
      <c r="M2031" s="32"/>
      <c r="N2031" s="35"/>
      <c r="O2031" s="4"/>
      <c r="P2031" s="32"/>
    </row>
    <row r="2032" spans="9:16" customFormat="1">
      <c r="I2032" s="32"/>
      <c r="J2032" s="32"/>
      <c r="K2032" s="36"/>
      <c r="L2032" s="32"/>
      <c r="M2032" s="32"/>
      <c r="N2032" s="35"/>
      <c r="O2032" s="4"/>
      <c r="P2032" s="32"/>
    </row>
    <row r="2033" spans="9:16" customFormat="1">
      <c r="I2033" s="32"/>
      <c r="J2033" s="32"/>
      <c r="K2033" s="36"/>
      <c r="L2033" s="32"/>
      <c r="M2033" s="32"/>
      <c r="N2033" s="35"/>
      <c r="O2033" s="4"/>
      <c r="P2033" s="32"/>
    </row>
    <row r="2034" spans="9:16" customFormat="1">
      <c r="I2034" s="32"/>
      <c r="J2034" s="32"/>
      <c r="K2034" s="36"/>
      <c r="L2034" s="32"/>
      <c r="M2034" s="32"/>
      <c r="N2034" s="35"/>
      <c r="O2034" s="4"/>
      <c r="P2034" s="32"/>
    </row>
    <row r="2035" spans="9:16" customFormat="1">
      <c r="I2035" s="32"/>
      <c r="J2035" s="32"/>
      <c r="K2035" s="36"/>
      <c r="L2035" s="32"/>
      <c r="M2035" s="32"/>
      <c r="N2035" s="35"/>
      <c r="O2035" s="4"/>
      <c r="P2035" s="32"/>
    </row>
    <row r="2036" spans="9:16" customFormat="1">
      <c r="I2036" s="32"/>
      <c r="J2036" s="32"/>
      <c r="K2036" s="36"/>
      <c r="L2036" s="32"/>
      <c r="M2036" s="32"/>
      <c r="N2036" s="35"/>
      <c r="O2036" s="4"/>
      <c r="P2036" s="32"/>
    </row>
    <row r="2037" spans="9:16" customFormat="1">
      <c r="I2037" s="32"/>
      <c r="J2037" s="32"/>
      <c r="K2037" s="36"/>
      <c r="L2037" s="32"/>
      <c r="M2037" s="32"/>
      <c r="N2037" s="35"/>
      <c r="O2037" s="4"/>
      <c r="P2037" s="32"/>
    </row>
    <row r="2038" spans="9:16" customFormat="1">
      <c r="I2038" s="32"/>
      <c r="J2038" s="32"/>
      <c r="K2038" s="36"/>
      <c r="L2038" s="32"/>
      <c r="M2038" s="32"/>
      <c r="N2038" s="35"/>
      <c r="O2038" s="4"/>
      <c r="P2038" s="32"/>
    </row>
    <row r="2039" spans="9:16" customFormat="1">
      <c r="I2039" s="32"/>
      <c r="J2039" s="32"/>
      <c r="K2039" s="36"/>
      <c r="L2039" s="32"/>
      <c r="M2039" s="32"/>
      <c r="N2039" s="35"/>
      <c r="O2039" s="4"/>
      <c r="P2039" s="32"/>
    </row>
    <row r="2040" spans="9:16" customFormat="1">
      <c r="I2040" s="32"/>
      <c r="J2040" s="32"/>
      <c r="K2040" s="36"/>
      <c r="L2040" s="32"/>
      <c r="M2040" s="32"/>
      <c r="N2040" s="35"/>
      <c r="O2040" s="4"/>
      <c r="P2040" s="32"/>
    </row>
    <row r="2041" spans="9:16" customFormat="1">
      <c r="I2041" s="32"/>
      <c r="J2041" s="32"/>
      <c r="K2041" s="36"/>
      <c r="L2041" s="32"/>
      <c r="M2041" s="32"/>
      <c r="N2041" s="35"/>
      <c r="O2041" s="4"/>
      <c r="P2041" s="32"/>
    </row>
    <row r="2042" spans="9:16" customFormat="1">
      <c r="I2042" s="32"/>
      <c r="J2042" s="32"/>
      <c r="K2042" s="36"/>
      <c r="L2042" s="32"/>
      <c r="M2042" s="32"/>
      <c r="N2042" s="35"/>
      <c r="O2042" s="4"/>
      <c r="P2042" s="32"/>
    </row>
    <row r="2043" spans="9:16" customFormat="1">
      <c r="I2043" s="32"/>
      <c r="J2043" s="32"/>
      <c r="K2043" s="36"/>
      <c r="L2043" s="32"/>
      <c r="M2043" s="32"/>
      <c r="N2043" s="35"/>
      <c r="O2043" s="4"/>
      <c r="P2043" s="32"/>
    </row>
    <row r="2044" spans="9:16" customFormat="1">
      <c r="I2044" s="32"/>
      <c r="J2044" s="32"/>
      <c r="K2044" s="36"/>
      <c r="L2044" s="32"/>
      <c r="M2044" s="32"/>
      <c r="N2044" s="35"/>
      <c r="O2044" s="4"/>
      <c r="P2044" s="32"/>
    </row>
    <row r="2045" spans="9:16" customFormat="1">
      <c r="I2045" s="32"/>
      <c r="J2045" s="32"/>
      <c r="K2045" s="36"/>
      <c r="L2045" s="32"/>
      <c r="M2045" s="32"/>
      <c r="N2045" s="35"/>
      <c r="O2045" s="4"/>
      <c r="P2045" s="32"/>
    </row>
    <row r="2046" spans="9:16" customFormat="1">
      <c r="I2046" s="32"/>
      <c r="J2046" s="32"/>
      <c r="K2046" s="36"/>
      <c r="L2046" s="32"/>
      <c r="M2046" s="32"/>
      <c r="N2046" s="35"/>
      <c r="O2046" s="4"/>
      <c r="P2046" s="32"/>
    </row>
    <row r="2047" spans="9:16" customFormat="1">
      <c r="I2047" s="32"/>
      <c r="J2047" s="32"/>
      <c r="K2047" s="36"/>
      <c r="L2047" s="32"/>
      <c r="M2047" s="32"/>
      <c r="N2047" s="35"/>
      <c r="O2047" s="4"/>
      <c r="P2047" s="32"/>
    </row>
    <row r="2048" spans="9:16" customFormat="1">
      <c r="I2048" s="32"/>
      <c r="J2048" s="32"/>
      <c r="K2048" s="36"/>
      <c r="L2048" s="32"/>
      <c r="M2048" s="32"/>
      <c r="N2048" s="35"/>
      <c r="O2048" s="4"/>
      <c r="P2048" s="32"/>
    </row>
    <row r="2049" spans="9:16" customFormat="1">
      <c r="I2049" s="32"/>
      <c r="J2049" s="32"/>
      <c r="K2049" s="36"/>
      <c r="L2049" s="32"/>
      <c r="M2049" s="32"/>
      <c r="N2049" s="35"/>
      <c r="O2049" s="4"/>
      <c r="P2049" s="32"/>
    </row>
    <row r="2050" spans="9:16" customFormat="1">
      <c r="I2050" s="32"/>
      <c r="J2050" s="32"/>
      <c r="K2050" s="36"/>
      <c r="L2050" s="32"/>
      <c r="M2050" s="32"/>
      <c r="N2050" s="35"/>
      <c r="O2050" s="4"/>
      <c r="P2050" s="32"/>
    </row>
    <row r="2051" spans="9:16" customFormat="1">
      <c r="I2051" s="32"/>
      <c r="J2051" s="32"/>
      <c r="K2051" s="36"/>
      <c r="L2051" s="32"/>
      <c r="M2051" s="32"/>
      <c r="N2051" s="35"/>
      <c r="O2051" s="4"/>
      <c r="P2051" s="32"/>
    </row>
    <row r="2052" spans="9:16" customFormat="1">
      <c r="I2052" s="32"/>
      <c r="J2052" s="32"/>
      <c r="K2052" s="36"/>
      <c r="L2052" s="32"/>
      <c r="M2052" s="32"/>
      <c r="N2052" s="35"/>
      <c r="O2052" s="4"/>
      <c r="P2052" s="32"/>
    </row>
    <row r="2053" spans="9:16" customFormat="1">
      <c r="I2053" s="32"/>
      <c r="J2053" s="32"/>
      <c r="K2053" s="36"/>
      <c r="L2053" s="32"/>
      <c r="M2053" s="32"/>
      <c r="N2053" s="35"/>
      <c r="O2053" s="4"/>
      <c r="P2053" s="32"/>
    </row>
    <row r="2054" spans="9:16" customFormat="1">
      <c r="I2054" s="32"/>
      <c r="J2054" s="32"/>
      <c r="K2054" s="36"/>
      <c r="L2054" s="32"/>
      <c r="M2054" s="32"/>
      <c r="N2054" s="35"/>
      <c r="O2054" s="4"/>
      <c r="P2054" s="32"/>
    </row>
    <row r="2055" spans="9:16" customFormat="1">
      <c r="I2055" s="32"/>
      <c r="J2055" s="32"/>
      <c r="K2055" s="36"/>
      <c r="L2055" s="32"/>
      <c r="M2055" s="32"/>
      <c r="N2055" s="35"/>
      <c r="O2055" s="4"/>
      <c r="P2055" s="32"/>
    </row>
    <row r="2056" spans="9:16" customFormat="1">
      <c r="I2056" s="32"/>
      <c r="J2056" s="32"/>
      <c r="K2056" s="36"/>
      <c r="L2056" s="32"/>
      <c r="M2056" s="32"/>
      <c r="N2056" s="35"/>
      <c r="O2056" s="4"/>
      <c r="P2056" s="32"/>
    </row>
    <row r="2057" spans="9:16" customFormat="1">
      <c r="I2057" s="32"/>
      <c r="J2057" s="32"/>
      <c r="K2057" s="36"/>
      <c r="L2057" s="32"/>
      <c r="M2057" s="32"/>
      <c r="N2057" s="35"/>
      <c r="O2057" s="4"/>
      <c r="P2057" s="32"/>
    </row>
    <row r="2058" spans="9:16" customFormat="1">
      <c r="I2058" s="32"/>
      <c r="J2058" s="32"/>
      <c r="K2058" s="36"/>
      <c r="L2058" s="32"/>
      <c r="M2058" s="32"/>
      <c r="N2058" s="35"/>
      <c r="O2058" s="4"/>
      <c r="P2058" s="32"/>
    </row>
    <row r="2059" spans="9:16" customFormat="1">
      <c r="I2059" s="32"/>
      <c r="J2059" s="32"/>
      <c r="K2059" s="36"/>
      <c r="L2059" s="32"/>
      <c r="M2059" s="32"/>
      <c r="N2059" s="35"/>
      <c r="O2059" s="4"/>
      <c r="P2059" s="32"/>
    </row>
    <row r="2060" spans="9:16" customFormat="1">
      <c r="I2060" s="32"/>
      <c r="J2060" s="32"/>
      <c r="K2060" s="36"/>
      <c r="L2060" s="32"/>
      <c r="M2060" s="32"/>
      <c r="N2060" s="35"/>
      <c r="O2060" s="4"/>
      <c r="P2060" s="32"/>
    </row>
    <row r="2061" spans="9:16" customFormat="1">
      <c r="I2061" s="32"/>
      <c r="J2061" s="32"/>
      <c r="K2061" s="36"/>
      <c r="L2061" s="32"/>
      <c r="M2061" s="32"/>
      <c r="N2061" s="35"/>
      <c r="O2061" s="4"/>
      <c r="P2061" s="32"/>
    </row>
    <row r="2062" spans="9:16" customFormat="1">
      <c r="I2062" s="32"/>
      <c r="J2062" s="32"/>
      <c r="K2062" s="36"/>
      <c r="L2062" s="32"/>
      <c r="M2062" s="32"/>
      <c r="N2062" s="35"/>
      <c r="O2062" s="4"/>
      <c r="P2062" s="32"/>
    </row>
    <row r="2063" spans="9:16" customFormat="1">
      <c r="I2063" s="32"/>
      <c r="J2063" s="32"/>
      <c r="K2063" s="36"/>
      <c r="L2063" s="32"/>
      <c r="M2063" s="32"/>
      <c r="N2063" s="35"/>
      <c r="O2063" s="4"/>
      <c r="P2063" s="32"/>
    </row>
    <row r="2064" spans="9:16" customFormat="1">
      <c r="I2064" s="32"/>
      <c r="J2064" s="32"/>
      <c r="K2064" s="36"/>
      <c r="L2064" s="32"/>
      <c r="M2064" s="32"/>
      <c r="N2064" s="35"/>
      <c r="O2064" s="4"/>
      <c r="P2064" s="32"/>
    </row>
    <row r="2065" spans="9:16" customFormat="1">
      <c r="I2065" s="32"/>
      <c r="J2065" s="32"/>
      <c r="K2065" s="36"/>
      <c r="L2065" s="32"/>
      <c r="M2065" s="32"/>
      <c r="N2065" s="35"/>
      <c r="O2065" s="4"/>
      <c r="P2065" s="32"/>
    </row>
    <row r="2066" spans="9:16" customFormat="1">
      <c r="I2066" s="32"/>
      <c r="J2066" s="32"/>
      <c r="K2066" s="36"/>
      <c r="L2066" s="32"/>
      <c r="M2066" s="32"/>
      <c r="N2066" s="35"/>
      <c r="O2066" s="4"/>
      <c r="P2066" s="32"/>
    </row>
    <row r="2067" spans="9:16" customFormat="1">
      <c r="I2067" s="32"/>
      <c r="J2067" s="32"/>
      <c r="K2067" s="36"/>
      <c r="L2067" s="32"/>
      <c r="M2067" s="32"/>
      <c r="N2067" s="35"/>
      <c r="O2067" s="4"/>
      <c r="P2067" s="32"/>
    </row>
    <row r="2068" spans="9:16" customFormat="1">
      <c r="I2068" s="32"/>
      <c r="J2068" s="32"/>
      <c r="K2068" s="36"/>
      <c r="L2068" s="32"/>
      <c r="M2068" s="32"/>
      <c r="N2068" s="35"/>
      <c r="O2068" s="4"/>
      <c r="P2068" s="32"/>
    </row>
    <row r="2069" spans="9:16" customFormat="1">
      <c r="I2069" s="32"/>
      <c r="J2069" s="32"/>
      <c r="K2069" s="36"/>
      <c r="L2069" s="32"/>
      <c r="M2069" s="32"/>
      <c r="N2069" s="35"/>
      <c r="O2069" s="4"/>
      <c r="P2069" s="32"/>
    </row>
    <row r="2070" spans="9:16" customFormat="1">
      <c r="I2070" s="32"/>
      <c r="J2070" s="32"/>
      <c r="K2070" s="36"/>
      <c r="L2070" s="32"/>
      <c r="M2070" s="32"/>
      <c r="N2070" s="35"/>
      <c r="O2070" s="4"/>
      <c r="P2070" s="32"/>
    </row>
    <row r="2071" spans="9:16" customFormat="1">
      <c r="I2071" s="32"/>
      <c r="J2071" s="32"/>
      <c r="K2071" s="36"/>
      <c r="L2071" s="32"/>
      <c r="M2071" s="32"/>
      <c r="N2071" s="35"/>
      <c r="O2071" s="4"/>
      <c r="P2071" s="32"/>
    </row>
    <row r="2072" spans="9:16" customFormat="1">
      <c r="I2072" s="32"/>
      <c r="J2072" s="32"/>
      <c r="K2072" s="36"/>
      <c r="L2072" s="32"/>
      <c r="M2072" s="32"/>
      <c r="N2072" s="35"/>
      <c r="O2072" s="4"/>
      <c r="P2072" s="32"/>
    </row>
    <row r="2073" spans="9:16" customFormat="1">
      <c r="I2073" s="32"/>
      <c r="J2073" s="32"/>
      <c r="K2073" s="36"/>
      <c r="L2073" s="32"/>
      <c r="M2073" s="32"/>
      <c r="N2073" s="35"/>
      <c r="O2073" s="4"/>
      <c r="P2073" s="32"/>
    </row>
    <row r="2074" spans="9:16" customFormat="1">
      <c r="I2074" s="32"/>
      <c r="J2074" s="32"/>
      <c r="K2074" s="36"/>
      <c r="L2074" s="32"/>
      <c r="M2074" s="32"/>
      <c r="N2074" s="35"/>
      <c r="O2074" s="4"/>
      <c r="P2074" s="32"/>
    </row>
    <row r="2075" spans="9:16" customFormat="1">
      <c r="I2075" s="32"/>
      <c r="J2075" s="32"/>
      <c r="K2075" s="36"/>
      <c r="L2075" s="32"/>
      <c r="M2075" s="32"/>
      <c r="N2075" s="35"/>
      <c r="O2075" s="4"/>
      <c r="P2075" s="32"/>
    </row>
    <row r="2076" spans="9:16" customFormat="1">
      <c r="I2076" s="32"/>
      <c r="J2076" s="32"/>
      <c r="K2076" s="36"/>
      <c r="L2076" s="32"/>
      <c r="M2076" s="32"/>
      <c r="N2076" s="35"/>
      <c r="O2076" s="4"/>
      <c r="P2076" s="32"/>
    </row>
    <row r="2077" spans="9:16" customFormat="1">
      <c r="I2077" s="32"/>
      <c r="J2077" s="32"/>
      <c r="K2077" s="36"/>
      <c r="L2077" s="32"/>
      <c r="M2077" s="32"/>
      <c r="N2077" s="35"/>
      <c r="O2077" s="4"/>
      <c r="P2077" s="32"/>
    </row>
    <row r="2078" spans="9:16" customFormat="1">
      <c r="I2078" s="32"/>
      <c r="J2078" s="32"/>
      <c r="K2078" s="36"/>
      <c r="L2078" s="32"/>
      <c r="M2078" s="32"/>
      <c r="N2078" s="35"/>
      <c r="O2078" s="4"/>
      <c r="P2078" s="32"/>
    </row>
    <row r="2079" spans="9:16" customFormat="1">
      <c r="I2079" s="32"/>
      <c r="J2079" s="32"/>
      <c r="K2079" s="36"/>
      <c r="L2079" s="32"/>
      <c r="M2079" s="32"/>
      <c r="N2079" s="35"/>
      <c r="O2079" s="4"/>
      <c r="P2079" s="32"/>
    </row>
    <row r="2080" spans="9:16" customFormat="1">
      <c r="I2080" s="32"/>
      <c r="J2080" s="32"/>
      <c r="K2080" s="36"/>
      <c r="L2080" s="32"/>
      <c r="M2080" s="32"/>
      <c r="N2080" s="35"/>
      <c r="O2080" s="4"/>
      <c r="P2080" s="32"/>
    </row>
    <row r="2081" spans="9:16" customFormat="1">
      <c r="I2081" s="32"/>
      <c r="J2081" s="32"/>
      <c r="K2081" s="36"/>
      <c r="L2081" s="32"/>
      <c r="M2081" s="32"/>
      <c r="N2081" s="35"/>
      <c r="O2081" s="4"/>
      <c r="P2081" s="32"/>
    </row>
    <row r="2082" spans="9:16" customFormat="1">
      <c r="I2082" s="32"/>
      <c r="J2082" s="32"/>
      <c r="K2082" s="36"/>
      <c r="L2082" s="32"/>
      <c r="M2082" s="32"/>
      <c r="N2082" s="35"/>
      <c r="O2082" s="4"/>
      <c r="P2082" s="32"/>
    </row>
    <row r="2083" spans="9:16" customFormat="1">
      <c r="I2083" s="32"/>
      <c r="J2083" s="32"/>
      <c r="K2083" s="36"/>
      <c r="L2083" s="32"/>
      <c r="M2083" s="32"/>
      <c r="N2083" s="35"/>
      <c r="O2083" s="4"/>
      <c r="P2083" s="32"/>
    </row>
    <row r="2084" spans="9:16" customFormat="1">
      <c r="I2084" s="32"/>
      <c r="J2084" s="32"/>
      <c r="K2084" s="36"/>
      <c r="L2084" s="32"/>
      <c r="M2084" s="32"/>
      <c r="N2084" s="35"/>
      <c r="O2084" s="4"/>
      <c r="P2084" s="32"/>
    </row>
    <row r="2085" spans="9:16" customFormat="1">
      <c r="I2085" s="32"/>
      <c r="J2085" s="32"/>
      <c r="K2085" s="36"/>
      <c r="L2085" s="32"/>
      <c r="M2085" s="32"/>
      <c r="N2085" s="35"/>
      <c r="O2085" s="4"/>
      <c r="P2085" s="32"/>
    </row>
    <row r="2086" spans="9:16" customFormat="1">
      <c r="I2086" s="32"/>
      <c r="J2086" s="32"/>
      <c r="K2086" s="36"/>
      <c r="L2086" s="32"/>
      <c r="M2086" s="32"/>
      <c r="N2086" s="35"/>
      <c r="O2086" s="4"/>
      <c r="P2086" s="32"/>
    </row>
    <row r="2087" spans="9:16" customFormat="1">
      <c r="I2087" s="32"/>
      <c r="J2087" s="32"/>
      <c r="K2087" s="36"/>
      <c r="L2087" s="32"/>
      <c r="M2087" s="32"/>
      <c r="N2087" s="35"/>
      <c r="O2087" s="4"/>
      <c r="P2087" s="32"/>
    </row>
    <row r="2088" spans="9:16" customFormat="1">
      <c r="I2088" s="32"/>
      <c r="J2088" s="32"/>
      <c r="K2088" s="36"/>
      <c r="L2088" s="32"/>
      <c r="M2088" s="32"/>
      <c r="N2088" s="35"/>
      <c r="O2088" s="4"/>
      <c r="P2088" s="32"/>
    </row>
    <row r="2089" spans="9:16" customFormat="1">
      <c r="I2089" s="32"/>
      <c r="J2089" s="32"/>
      <c r="K2089" s="36"/>
      <c r="L2089" s="32"/>
      <c r="M2089" s="32"/>
      <c r="N2089" s="35"/>
      <c r="O2089" s="4"/>
      <c r="P2089" s="32"/>
    </row>
    <row r="2090" spans="9:16" customFormat="1">
      <c r="I2090" s="32"/>
      <c r="J2090" s="32"/>
      <c r="K2090" s="36"/>
      <c r="L2090" s="32"/>
      <c r="M2090" s="32"/>
      <c r="N2090" s="35"/>
      <c r="O2090" s="4"/>
      <c r="P2090" s="32"/>
    </row>
    <row r="2091" spans="9:16" customFormat="1">
      <c r="I2091" s="32"/>
      <c r="J2091" s="32"/>
      <c r="K2091" s="36"/>
      <c r="L2091" s="32"/>
      <c r="M2091" s="32"/>
      <c r="N2091" s="35"/>
      <c r="O2091" s="4"/>
      <c r="P2091" s="32"/>
    </row>
    <row r="2092" spans="9:16" customFormat="1">
      <c r="I2092" s="32"/>
      <c r="J2092" s="32"/>
      <c r="K2092" s="36"/>
      <c r="L2092" s="32"/>
      <c r="M2092" s="32"/>
      <c r="N2092" s="35"/>
      <c r="O2092" s="4"/>
      <c r="P2092" s="32"/>
    </row>
    <row r="2093" spans="9:16" customFormat="1">
      <c r="I2093" s="32"/>
      <c r="J2093" s="32"/>
      <c r="K2093" s="36"/>
      <c r="L2093" s="32"/>
      <c r="M2093" s="32"/>
      <c r="N2093" s="35"/>
      <c r="O2093" s="4"/>
      <c r="P2093" s="32"/>
    </row>
    <row r="2094" spans="9:16" customFormat="1">
      <c r="I2094" s="32"/>
      <c r="J2094" s="32"/>
      <c r="K2094" s="36"/>
      <c r="L2094" s="32"/>
      <c r="M2094" s="32"/>
      <c r="N2094" s="35"/>
      <c r="O2094" s="4"/>
      <c r="P2094" s="32"/>
    </row>
    <row r="2095" spans="9:16" customFormat="1">
      <c r="I2095" s="32"/>
      <c r="J2095" s="32"/>
      <c r="K2095" s="36"/>
      <c r="L2095" s="32"/>
      <c r="M2095" s="32"/>
      <c r="N2095" s="35"/>
      <c r="O2095" s="4"/>
      <c r="P2095" s="32"/>
    </row>
    <row r="2096" spans="9:16" customFormat="1">
      <c r="I2096" s="32"/>
      <c r="J2096" s="32"/>
      <c r="K2096" s="36"/>
      <c r="L2096" s="32"/>
      <c r="M2096" s="32"/>
      <c r="N2096" s="35"/>
      <c r="O2096" s="4"/>
      <c r="P2096" s="32"/>
    </row>
    <row r="2097" spans="9:16" customFormat="1">
      <c r="I2097" s="32"/>
      <c r="J2097" s="32"/>
      <c r="K2097" s="36"/>
      <c r="L2097" s="32"/>
      <c r="M2097" s="32"/>
      <c r="N2097" s="35"/>
      <c r="O2097" s="4"/>
      <c r="P2097" s="32"/>
    </row>
    <row r="2098" spans="9:16" customFormat="1">
      <c r="I2098" s="32"/>
      <c r="J2098" s="32"/>
      <c r="K2098" s="36"/>
      <c r="L2098" s="32"/>
      <c r="M2098" s="32"/>
      <c r="N2098" s="35"/>
      <c r="O2098" s="4"/>
      <c r="P2098" s="32"/>
    </row>
    <row r="2099" spans="9:16" customFormat="1">
      <c r="I2099" s="32"/>
      <c r="J2099" s="32"/>
      <c r="K2099" s="36"/>
      <c r="L2099" s="32"/>
      <c r="M2099" s="32"/>
      <c r="N2099" s="35"/>
      <c r="O2099" s="4"/>
      <c r="P2099" s="32"/>
    </row>
    <row r="2100" spans="9:16" customFormat="1">
      <c r="I2100" s="32"/>
      <c r="J2100" s="32"/>
      <c r="K2100" s="36"/>
      <c r="L2100" s="32"/>
      <c r="M2100" s="32"/>
      <c r="N2100" s="35"/>
      <c r="O2100" s="4"/>
      <c r="P2100" s="32"/>
    </row>
    <row r="2101" spans="9:16" customFormat="1">
      <c r="I2101" s="32"/>
      <c r="J2101" s="32"/>
      <c r="K2101" s="36"/>
      <c r="L2101" s="32"/>
      <c r="M2101" s="32"/>
      <c r="N2101" s="35"/>
      <c r="O2101" s="4"/>
      <c r="P2101" s="32"/>
    </row>
    <row r="2102" spans="9:16" customFormat="1">
      <c r="I2102" s="32"/>
      <c r="J2102" s="32"/>
      <c r="K2102" s="36"/>
      <c r="L2102" s="32"/>
      <c r="M2102" s="32"/>
      <c r="N2102" s="35"/>
      <c r="O2102" s="4"/>
      <c r="P2102" s="32"/>
    </row>
    <row r="2103" spans="9:16" customFormat="1">
      <c r="I2103" s="32"/>
      <c r="J2103" s="32"/>
      <c r="K2103" s="36"/>
      <c r="L2103" s="32"/>
      <c r="M2103" s="32"/>
      <c r="N2103" s="35"/>
      <c r="O2103" s="4"/>
      <c r="P2103" s="32"/>
    </row>
    <row r="2104" spans="9:16" customFormat="1">
      <c r="I2104" s="32"/>
      <c r="J2104" s="32"/>
      <c r="K2104" s="36"/>
      <c r="L2104" s="32"/>
      <c r="M2104" s="32"/>
      <c r="N2104" s="35"/>
      <c r="O2104" s="4"/>
      <c r="P2104" s="32"/>
    </row>
    <row r="2105" spans="9:16" customFormat="1">
      <c r="I2105" s="32"/>
      <c r="J2105" s="32"/>
      <c r="K2105" s="36"/>
      <c r="L2105" s="32"/>
      <c r="M2105" s="32"/>
      <c r="N2105" s="35"/>
      <c r="O2105" s="4"/>
      <c r="P2105" s="32"/>
    </row>
    <row r="2106" spans="9:16" customFormat="1">
      <c r="I2106" s="32"/>
      <c r="J2106" s="32"/>
      <c r="K2106" s="36"/>
      <c r="L2106" s="32"/>
      <c r="M2106" s="32"/>
      <c r="N2106" s="35"/>
      <c r="O2106" s="4"/>
      <c r="P2106" s="32"/>
    </row>
    <row r="2107" spans="9:16" customFormat="1">
      <c r="I2107" s="32"/>
      <c r="J2107" s="32"/>
      <c r="K2107" s="36"/>
      <c r="L2107" s="32"/>
      <c r="M2107" s="32"/>
      <c r="N2107" s="35"/>
      <c r="O2107" s="4"/>
      <c r="P2107" s="32"/>
    </row>
    <row r="2108" spans="9:16" customFormat="1">
      <c r="I2108" s="32"/>
      <c r="J2108" s="32"/>
      <c r="K2108" s="36"/>
      <c r="L2108" s="32"/>
      <c r="M2108" s="32"/>
      <c r="N2108" s="35"/>
      <c r="O2108" s="4"/>
      <c r="P2108" s="32"/>
    </row>
    <row r="2109" spans="9:16" customFormat="1">
      <c r="I2109" s="32"/>
      <c r="J2109" s="32"/>
      <c r="K2109" s="36"/>
      <c r="L2109" s="32"/>
      <c r="M2109" s="32"/>
      <c r="N2109" s="35"/>
      <c r="O2109" s="4"/>
      <c r="P2109" s="32"/>
    </row>
    <row r="2110" spans="9:16" customFormat="1">
      <c r="I2110" s="32"/>
      <c r="J2110" s="32"/>
      <c r="K2110" s="36"/>
      <c r="L2110" s="32"/>
      <c r="M2110" s="32"/>
      <c r="N2110" s="35"/>
      <c r="O2110" s="4"/>
      <c r="P2110" s="32"/>
    </row>
    <row r="2111" spans="9:16" customFormat="1">
      <c r="I2111" s="32"/>
      <c r="J2111" s="32"/>
      <c r="K2111" s="36"/>
      <c r="L2111" s="32"/>
      <c r="M2111" s="32"/>
      <c r="N2111" s="35"/>
      <c r="O2111" s="4"/>
      <c r="P2111" s="32"/>
    </row>
    <row r="2112" spans="9:16" customFormat="1">
      <c r="I2112" s="32"/>
      <c r="J2112" s="32"/>
      <c r="K2112" s="36"/>
      <c r="L2112" s="32"/>
      <c r="M2112" s="32"/>
      <c r="N2112" s="35"/>
      <c r="O2112" s="4"/>
      <c r="P2112" s="32"/>
    </row>
    <row r="2113" spans="9:16" customFormat="1">
      <c r="I2113" s="32"/>
      <c r="J2113" s="32"/>
      <c r="K2113" s="36"/>
      <c r="L2113" s="32"/>
      <c r="M2113" s="32"/>
      <c r="N2113" s="35"/>
      <c r="O2113" s="4"/>
      <c r="P2113" s="32"/>
    </row>
    <row r="2114" spans="9:16" customFormat="1">
      <c r="I2114" s="32"/>
      <c r="J2114" s="32"/>
      <c r="K2114" s="36"/>
      <c r="L2114" s="32"/>
      <c r="M2114" s="32"/>
      <c r="N2114" s="35"/>
      <c r="O2114" s="4"/>
      <c r="P2114" s="32"/>
    </row>
    <row r="2115" spans="9:16" customFormat="1">
      <c r="I2115" s="32"/>
      <c r="J2115" s="32"/>
      <c r="K2115" s="36"/>
      <c r="L2115" s="32"/>
      <c r="M2115" s="32"/>
      <c r="N2115" s="35"/>
      <c r="O2115" s="4"/>
      <c r="P2115" s="32"/>
    </row>
    <row r="2116" spans="9:16" customFormat="1">
      <c r="I2116" s="32"/>
      <c r="J2116" s="32"/>
      <c r="K2116" s="36"/>
      <c r="L2116" s="32"/>
      <c r="M2116" s="32"/>
      <c r="N2116" s="35"/>
      <c r="O2116" s="4"/>
      <c r="P2116" s="32"/>
    </row>
    <row r="2117" spans="9:16" customFormat="1">
      <c r="I2117" s="32"/>
      <c r="J2117" s="4"/>
      <c r="K2117" s="5"/>
      <c r="L2117" s="6"/>
      <c r="M2117" s="6"/>
      <c r="N2117" s="7"/>
      <c r="O2117" s="4"/>
      <c r="P2117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调仓详情</vt:lpstr>
      <vt:lpstr>各阶段持仓详单</vt:lpstr>
      <vt:lpstr>50-50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jeff huang</cp:lastModifiedBy>
  <dcterms:created xsi:type="dcterms:W3CDTF">2015-11-30T21:05:20Z</dcterms:created>
  <dcterms:modified xsi:type="dcterms:W3CDTF">2015-11-30T16:33:01Z</dcterms:modified>
</cp:coreProperties>
</file>