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20" yWindow="564" windowWidth="11232" windowHeight="6060" tabRatio="376" activeTab="4"/>
  </bookViews>
  <sheets>
    <sheet name="调仓详情" sheetId="1" r:id="rId1"/>
    <sheet name="各阶段持仓详单" sheetId="2" r:id="rId2"/>
    <sheet name="Sheet1" sheetId="3" r:id="rId3"/>
    <sheet name="3周动量" sheetId="4" r:id="rId4"/>
    <sheet name="Sheet3" sheetId="5" r:id="rId5"/>
  </sheets>
  <calcPr calcId="145621"/>
</workbook>
</file>

<file path=xl/calcChain.xml><?xml version="1.0" encoding="utf-8"?>
<calcChain xmlns="http://schemas.openxmlformats.org/spreadsheetml/2006/main">
  <c r="Q149" i="5" l="1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148" i="5"/>
  <c r="Q148" i="5" s="1"/>
  <c r="P147" i="5"/>
  <c r="O447" i="5"/>
  <c r="O446" i="5"/>
  <c r="O445" i="5"/>
  <c r="O444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148" i="5"/>
  <c r="O147" i="5"/>
  <c r="AA441" i="5"/>
  <c r="AB20" i="5"/>
  <c r="T20" i="5"/>
  <c r="AB19" i="5"/>
  <c r="T19" i="5"/>
  <c r="AB18" i="5"/>
  <c r="T18" i="5"/>
  <c r="AB17" i="5"/>
  <c r="T17" i="5"/>
  <c r="AB16" i="5"/>
  <c r="T16" i="5"/>
  <c r="AB15" i="5"/>
  <c r="T15" i="5"/>
  <c r="AB14" i="5"/>
  <c r="T14" i="5"/>
  <c r="AB13" i="5"/>
  <c r="T13" i="5"/>
  <c r="AB12" i="5"/>
  <c r="T12" i="5"/>
  <c r="AB11" i="5"/>
  <c r="T11" i="5"/>
  <c r="AB10" i="5"/>
  <c r="T10" i="5"/>
  <c r="AB9" i="5"/>
  <c r="T9" i="5"/>
  <c r="AB8" i="5"/>
  <c r="T8" i="5"/>
  <c r="AB7" i="5"/>
  <c r="T7" i="5"/>
  <c r="AB6" i="5"/>
  <c r="T6" i="5"/>
  <c r="AC5" i="5"/>
  <c r="AB5" i="5"/>
  <c r="U5" i="5"/>
  <c r="T5" i="5"/>
  <c r="L2" i="5"/>
  <c r="K2" i="5"/>
  <c r="K3" i="5" s="1"/>
  <c r="L3" i="5" s="1"/>
  <c r="T438" i="4"/>
  <c r="T389" i="4"/>
  <c r="T340" i="4"/>
  <c r="T293" i="4"/>
  <c r="T244" i="4"/>
  <c r="T195" i="4"/>
  <c r="T147" i="4"/>
  <c r="T98" i="4"/>
  <c r="T49" i="4"/>
  <c r="M438" i="4"/>
  <c r="M389" i="4"/>
  <c r="M340" i="4"/>
  <c r="M293" i="4"/>
  <c r="M244" i="4"/>
  <c r="M195" i="4"/>
  <c r="M147" i="4"/>
  <c r="M98" i="4"/>
  <c r="M49" i="4"/>
  <c r="V5" i="5" l="1"/>
  <c r="U6" i="5"/>
  <c r="K4" i="5"/>
  <c r="AC6" i="5"/>
  <c r="AD5" i="5"/>
  <c r="AD6" i="5" l="1"/>
  <c r="AC7" i="5"/>
  <c r="K5" i="5"/>
  <c r="L4" i="5"/>
  <c r="U7" i="5"/>
  <c r="V6" i="5"/>
  <c r="L5" i="5" l="1"/>
  <c r="K6" i="5"/>
  <c r="AE5" i="5"/>
  <c r="X5" i="5"/>
  <c r="AC8" i="5"/>
  <c r="AD7" i="5"/>
  <c r="V7" i="5"/>
  <c r="U8" i="5"/>
  <c r="K7" i="5" l="1"/>
  <c r="L6" i="5"/>
  <c r="AE6" i="5"/>
  <c r="X6" i="5"/>
  <c r="U9" i="5"/>
  <c r="V8" i="5"/>
  <c r="AD8" i="5"/>
  <c r="AC9" i="5"/>
  <c r="V9" i="5" l="1"/>
  <c r="U10" i="5"/>
  <c r="AC10" i="5"/>
  <c r="AD9" i="5"/>
  <c r="L7" i="5"/>
  <c r="K8" i="5"/>
  <c r="AE7" i="5"/>
  <c r="X7" i="5"/>
  <c r="U11" i="5" l="1"/>
  <c r="V10" i="5"/>
  <c r="K9" i="5"/>
  <c r="L8" i="5"/>
  <c r="AE8" i="5"/>
  <c r="X8" i="5"/>
  <c r="AC11" i="5"/>
  <c r="AD10" i="5"/>
  <c r="AC12" i="5" l="1"/>
  <c r="AD11" i="5"/>
  <c r="L9" i="5"/>
  <c r="K10" i="5"/>
  <c r="X9" i="5"/>
  <c r="AE9" i="5"/>
  <c r="U12" i="5"/>
  <c r="V11" i="5"/>
  <c r="K11" i="5" l="1"/>
  <c r="L10" i="5"/>
  <c r="X10" i="5"/>
  <c r="AE10" i="5"/>
  <c r="AC13" i="5"/>
  <c r="AD12" i="5"/>
  <c r="U13" i="5"/>
  <c r="V12" i="5"/>
  <c r="AD13" i="5" l="1"/>
  <c r="AC14" i="5"/>
  <c r="L11" i="5"/>
  <c r="K12" i="5"/>
  <c r="AE11" i="5"/>
  <c r="X11" i="5"/>
  <c r="U14" i="5"/>
  <c r="V13" i="5"/>
  <c r="U15" i="5" l="1"/>
  <c r="V14" i="5"/>
  <c r="AC15" i="5"/>
  <c r="AD14" i="5"/>
  <c r="K13" i="5"/>
  <c r="L12" i="5"/>
  <c r="X12" i="5"/>
  <c r="AE12" i="5"/>
  <c r="L13" i="5" l="1"/>
  <c r="K14" i="5"/>
  <c r="X13" i="5"/>
  <c r="AE13" i="5"/>
  <c r="AD15" i="5"/>
  <c r="AC16" i="5"/>
  <c r="U16" i="5"/>
  <c r="V15" i="5"/>
  <c r="AC17" i="5" l="1"/>
  <c r="AD16" i="5"/>
  <c r="U17" i="5"/>
  <c r="V16" i="5"/>
  <c r="K15" i="5"/>
  <c r="L14" i="5"/>
  <c r="X14" i="5"/>
  <c r="AE14" i="5"/>
  <c r="L15" i="5" l="1"/>
  <c r="K16" i="5"/>
  <c r="AE15" i="5"/>
  <c r="X15" i="5"/>
  <c r="U18" i="5"/>
  <c r="V17" i="5"/>
  <c r="AD17" i="5"/>
  <c r="AC18" i="5"/>
  <c r="L16" i="5" l="1"/>
  <c r="K17" i="5"/>
  <c r="AE16" i="5"/>
  <c r="X16" i="5"/>
  <c r="AC19" i="5"/>
  <c r="AD18" i="5"/>
  <c r="U19" i="5"/>
  <c r="V18" i="5"/>
  <c r="U20" i="5" l="1"/>
  <c r="V19" i="5"/>
  <c r="L17" i="5"/>
  <c r="K18" i="5"/>
  <c r="X17" i="5"/>
  <c r="AE17" i="5"/>
  <c r="AC20" i="5"/>
  <c r="AD19" i="5"/>
  <c r="AD20" i="5" l="1"/>
  <c r="L18" i="5"/>
  <c r="K19" i="5"/>
  <c r="X18" i="5"/>
  <c r="AE18" i="5"/>
  <c r="V20" i="5"/>
  <c r="L19" i="5" l="1"/>
  <c r="K20" i="5"/>
  <c r="AE19" i="5"/>
  <c r="X19" i="5"/>
  <c r="L20" i="5" l="1"/>
  <c r="K21" i="5"/>
  <c r="AE20" i="5"/>
  <c r="X20" i="5"/>
  <c r="R20" i="5" l="1"/>
  <c r="S20" i="5" s="1"/>
  <c r="T21" i="5" s="1"/>
  <c r="U21" i="5" s="1"/>
  <c r="Z20" i="5"/>
  <c r="AA20" i="5" s="1"/>
  <c r="AB21" i="5" s="1"/>
  <c r="AC21" i="5" s="1"/>
  <c r="L21" i="5"/>
  <c r="K22" i="5"/>
  <c r="R21" i="5"/>
  <c r="S21" i="5" s="1"/>
  <c r="T22" i="5" s="1"/>
  <c r="Z21" i="5" l="1"/>
  <c r="AA21" i="5" s="1"/>
  <c r="AB22" i="5" s="1"/>
  <c r="AC22" i="5" s="1"/>
  <c r="AD21" i="5"/>
  <c r="AE21" i="5"/>
  <c r="U22" i="5"/>
  <c r="X21" i="5"/>
  <c r="V21" i="5"/>
  <c r="L22" i="5"/>
  <c r="Z22" i="5" s="1"/>
  <c r="AA22" i="5" s="1"/>
  <c r="AB23" i="5" s="1"/>
  <c r="K23" i="5"/>
  <c r="AC23" i="5" l="1"/>
  <c r="AE22" i="5"/>
  <c r="AD22" i="5"/>
  <c r="V22" i="5"/>
  <c r="U23" i="5"/>
  <c r="X22" i="5"/>
  <c r="Z23" i="5"/>
  <c r="AA23" i="5" s="1"/>
  <c r="AB24" i="5" s="1"/>
  <c r="R22" i="5"/>
  <c r="S22" i="5" s="1"/>
  <c r="T23" i="5" s="1"/>
  <c r="R23" i="5"/>
  <c r="S23" i="5" s="1"/>
  <c r="T24" i="5" s="1"/>
  <c r="L23" i="5"/>
  <c r="K24" i="5"/>
  <c r="U24" i="5" l="1"/>
  <c r="X23" i="5"/>
  <c r="V23" i="5"/>
  <c r="AC24" i="5"/>
  <c r="AE23" i="5"/>
  <c r="AD23" i="5"/>
  <c r="L24" i="5"/>
  <c r="K25" i="5"/>
  <c r="AE24" i="5" l="1"/>
  <c r="AD24" i="5"/>
  <c r="L25" i="5"/>
  <c r="K26" i="5"/>
  <c r="Z24" i="5"/>
  <c r="AA24" i="5" s="1"/>
  <c r="AB25" i="5" s="1"/>
  <c r="AC25" i="5" s="1"/>
  <c r="R24" i="5"/>
  <c r="S24" i="5" s="1"/>
  <c r="T25" i="5" s="1"/>
  <c r="U25" i="5"/>
  <c r="X24" i="5"/>
  <c r="V24" i="5"/>
  <c r="AE25" i="5" l="1"/>
  <c r="AD25" i="5"/>
  <c r="X25" i="5"/>
  <c r="V25" i="5"/>
  <c r="R25" i="5"/>
  <c r="S25" i="5" s="1"/>
  <c r="T26" i="5" s="1"/>
  <c r="U26" i="5" s="1"/>
  <c r="Z25" i="5"/>
  <c r="AA25" i="5" s="1"/>
  <c r="AB26" i="5" s="1"/>
  <c r="AC26" i="5" s="1"/>
  <c r="K27" i="5"/>
  <c r="L26" i="5"/>
  <c r="U27" i="5" l="1"/>
  <c r="X26" i="5"/>
  <c r="V26" i="5"/>
  <c r="AE26" i="5"/>
  <c r="AD26" i="5"/>
  <c r="Z26" i="5"/>
  <c r="AA26" i="5" s="1"/>
  <c r="AB27" i="5" s="1"/>
  <c r="AC27" i="5" s="1"/>
  <c r="L27" i="5"/>
  <c r="K28" i="5"/>
  <c r="R26" i="5"/>
  <c r="S26" i="5" s="1"/>
  <c r="T27" i="5" s="1"/>
  <c r="R27" i="5"/>
  <c r="S27" i="5" s="1"/>
  <c r="T28" i="5" s="1"/>
  <c r="Z27" i="5"/>
  <c r="AA27" i="5" s="1"/>
  <c r="AB28" i="5" s="1"/>
  <c r="AD27" i="5" l="1"/>
  <c r="AC28" i="5"/>
  <c r="AE27" i="5"/>
  <c r="L28" i="5"/>
  <c r="K29" i="5"/>
  <c r="U28" i="5"/>
  <c r="X27" i="5"/>
  <c r="V27" i="5"/>
  <c r="Z29" i="5" l="1"/>
  <c r="AA29" i="5" s="1"/>
  <c r="AB30" i="5" s="1"/>
  <c r="R29" i="5"/>
  <c r="S29" i="5" s="1"/>
  <c r="T30" i="5" s="1"/>
  <c r="AE28" i="5"/>
  <c r="AD28" i="5"/>
  <c r="X28" i="5"/>
  <c r="V28" i="5"/>
  <c r="L29" i="5"/>
  <c r="K30" i="5"/>
  <c r="Z28" i="5"/>
  <c r="AA28" i="5" s="1"/>
  <c r="AB29" i="5" s="1"/>
  <c r="AC29" i="5" s="1"/>
  <c r="R28" i="5"/>
  <c r="S28" i="5" s="1"/>
  <c r="T29" i="5" s="1"/>
  <c r="U29" i="5" s="1"/>
  <c r="U30" i="5" l="1"/>
  <c r="X29" i="5"/>
  <c r="V29" i="5"/>
  <c r="AC30" i="5"/>
  <c r="AE29" i="5"/>
  <c r="AD29" i="5"/>
  <c r="L30" i="5"/>
  <c r="K31" i="5"/>
  <c r="L31" i="5" l="1"/>
  <c r="K32" i="5"/>
  <c r="AE30" i="5"/>
  <c r="AD30" i="5"/>
  <c r="R30" i="5"/>
  <c r="S30" i="5" s="1"/>
  <c r="T31" i="5" s="1"/>
  <c r="U31" i="5" s="1"/>
  <c r="Z30" i="5"/>
  <c r="AA30" i="5" s="1"/>
  <c r="AB31" i="5" s="1"/>
  <c r="AC31" i="5" s="1"/>
  <c r="X30" i="5"/>
  <c r="V30" i="5"/>
  <c r="X31" i="5" l="1"/>
  <c r="V31" i="5"/>
  <c r="AE31" i="5"/>
  <c r="AD31" i="5"/>
  <c r="Z31" i="5"/>
  <c r="AA31" i="5" s="1"/>
  <c r="AB32" i="5" s="1"/>
  <c r="AC32" i="5" s="1"/>
  <c r="L32" i="5"/>
  <c r="K33" i="5"/>
  <c r="R31" i="5"/>
  <c r="S31" i="5" s="1"/>
  <c r="T32" i="5" s="1"/>
  <c r="U32" i="5" s="1"/>
  <c r="AE32" i="5" l="1"/>
  <c r="AD32" i="5"/>
  <c r="X32" i="5"/>
  <c r="V32" i="5"/>
  <c r="L33" i="5"/>
  <c r="K34" i="5"/>
  <c r="Z32" i="5"/>
  <c r="AA32" i="5" s="1"/>
  <c r="AB33" i="5" s="1"/>
  <c r="AC33" i="5" s="1"/>
  <c r="R33" i="5"/>
  <c r="S33" i="5" s="1"/>
  <c r="T34" i="5" s="1"/>
  <c r="R32" i="5"/>
  <c r="S32" i="5" s="1"/>
  <c r="T33" i="5" s="1"/>
  <c r="U33" i="5" s="1"/>
  <c r="AD33" i="5" l="1"/>
  <c r="AE33" i="5"/>
  <c r="U34" i="5"/>
  <c r="X33" i="5"/>
  <c r="V33" i="5"/>
  <c r="L34" i="5"/>
  <c r="K35" i="5"/>
  <c r="Z33" i="5"/>
  <c r="AA33" i="5" s="1"/>
  <c r="AB34" i="5" s="1"/>
  <c r="AC34" i="5" s="1"/>
  <c r="AE34" i="5" l="1"/>
  <c r="AD34" i="5"/>
  <c r="K36" i="5"/>
  <c r="L35" i="5"/>
  <c r="X34" i="5"/>
  <c r="V34" i="5"/>
  <c r="Z34" i="5"/>
  <c r="AA34" i="5" s="1"/>
  <c r="AB35" i="5" s="1"/>
  <c r="AC35" i="5" s="1"/>
  <c r="R34" i="5"/>
  <c r="S34" i="5" s="1"/>
  <c r="T35" i="5" s="1"/>
  <c r="U35" i="5" s="1"/>
  <c r="X35" i="5" l="1"/>
  <c r="V35" i="5"/>
  <c r="AD35" i="5"/>
  <c r="AE35" i="5"/>
  <c r="R35" i="5"/>
  <c r="S35" i="5" s="1"/>
  <c r="T36" i="5" s="1"/>
  <c r="U36" i="5" s="1"/>
  <c r="Z35" i="5"/>
  <c r="AA35" i="5" s="1"/>
  <c r="AB36" i="5" s="1"/>
  <c r="AC36" i="5" s="1"/>
  <c r="L36" i="5"/>
  <c r="K37" i="5"/>
  <c r="AE36" i="5" l="1"/>
  <c r="AD36" i="5"/>
  <c r="U37" i="5"/>
  <c r="X36" i="5"/>
  <c r="V36" i="5"/>
  <c r="R36" i="5"/>
  <c r="S36" i="5" s="1"/>
  <c r="T37" i="5" s="1"/>
  <c r="Z36" i="5"/>
  <c r="AA36" i="5" s="1"/>
  <c r="AB37" i="5" s="1"/>
  <c r="AC37" i="5" s="1"/>
  <c r="K38" i="5"/>
  <c r="L37" i="5"/>
  <c r="AE37" i="5" l="1"/>
  <c r="AD37" i="5"/>
  <c r="R38" i="5"/>
  <c r="S38" i="5" s="1"/>
  <c r="T39" i="5" s="1"/>
  <c r="X37" i="5"/>
  <c r="V37" i="5"/>
  <c r="R37" i="5"/>
  <c r="S37" i="5" s="1"/>
  <c r="T38" i="5" s="1"/>
  <c r="U38" i="5" s="1"/>
  <c r="L38" i="5"/>
  <c r="K39" i="5"/>
  <c r="Z37" i="5"/>
  <c r="AA37" i="5" s="1"/>
  <c r="AB38" i="5" s="1"/>
  <c r="AC38" i="5" s="1"/>
  <c r="U39" i="5" l="1"/>
  <c r="X38" i="5"/>
  <c r="V38" i="5"/>
  <c r="AC39" i="5"/>
  <c r="AE38" i="5"/>
  <c r="AD38" i="5"/>
  <c r="K40" i="5"/>
  <c r="L39" i="5"/>
  <c r="Z38" i="5"/>
  <c r="AA38" i="5" s="1"/>
  <c r="AB39" i="5" s="1"/>
  <c r="L40" i="5" l="1"/>
  <c r="K41" i="5"/>
  <c r="Z39" i="5"/>
  <c r="AA39" i="5" s="1"/>
  <c r="AB40" i="5" s="1"/>
  <c r="AC40" i="5" s="1"/>
  <c r="AD39" i="5"/>
  <c r="AE39" i="5"/>
  <c r="R39" i="5"/>
  <c r="S39" i="5" s="1"/>
  <c r="T40" i="5" s="1"/>
  <c r="U40" i="5" s="1"/>
  <c r="X39" i="5"/>
  <c r="V39" i="5"/>
  <c r="AE40" i="5" l="1"/>
  <c r="AD40" i="5"/>
  <c r="X40" i="5"/>
  <c r="V40" i="5"/>
  <c r="R40" i="5"/>
  <c r="S40" i="5" s="1"/>
  <c r="T41" i="5" s="1"/>
  <c r="U41" i="5" s="1"/>
  <c r="Z40" i="5"/>
  <c r="AA40" i="5" s="1"/>
  <c r="AB41" i="5" s="1"/>
  <c r="AC41" i="5" s="1"/>
  <c r="K42" i="5"/>
  <c r="L41" i="5"/>
  <c r="R41" i="5" s="1"/>
  <c r="S41" i="5" s="1"/>
  <c r="T42" i="5" s="1"/>
  <c r="AE41" i="5" l="1"/>
  <c r="AD41" i="5"/>
  <c r="U42" i="5"/>
  <c r="X41" i="5"/>
  <c r="V41" i="5"/>
  <c r="Z41" i="5"/>
  <c r="AA41" i="5" s="1"/>
  <c r="AB42" i="5" s="1"/>
  <c r="AC42" i="5" s="1"/>
  <c r="L42" i="5"/>
  <c r="K43" i="5"/>
  <c r="Z42" i="5"/>
  <c r="AA42" i="5" s="1"/>
  <c r="AB43" i="5" s="1"/>
  <c r="R42" i="5"/>
  <c r="S42" i="5" s="1"/>
  <c r="T43" i="5" s="1"/>
  <c r="AC43" i="5" l="1"/>
  <c r="AE42" i="5"/>
  <c r="AD42" i="5"/>
  <c r="U43" i="5"/>
  <c r="X42" i="5"/>
  <c r="V42" i="5"/>
  <c r="K44" i="5"/>
  <c r="L43" i="5"/>
  <c r="R43" i="5" l="1"/>
  <c r="S43" i="5" s="1"/>
  <c r="T44" i="5" s="1"/>
  <c r="U44" i="5" s="1"/>
  <c r="X43" i="5"/>
  <c r="V43" i="5"/>
  <c r="Z43" i="5"/>
  <c r="AA43" i="5" s="1"/>
  <c r="AB44" i="5" s="1"/>
  <c r="AC44" i="5" s="1"/>
  <c r="K45" i="5"/>
  <c r="L44" i="5"/>
  <c r="Z44" i="5" s="1"/>
  <c r="AA44" i="5" s="1"/>
  <c r="AB45" i="5" s="1"/>
  <c r="R44" i="5"/>
  <c r="S44" i="5" s="1"/>
  <c r="T45" i="5" s="1"/>
  <c r="AE43" i="5"/>
  <c r="AD43" i="5"/>
  <c r="AC45" i="5" l="1"/>
  <c r="AE44" i="5"/>
  <c r="AD44" i="5"/>
  <c r="U45" i="5"/>
  <c r="X44" i="5"/>
  <c r="V44" i="5"/>
  <c r="K46" i="5"/>
  <c r="L45" i="5"/>
  <c r="X45" i="5" l="1"/>
  <c r="V45" i="5"/>
  <c r="Z45" i="5"/>
  <c r="AA45" i="5" s="1"/>
  <c r="AB46" i="5" s="1"/>
  <c r="AC46" i="5" s="1"/>
  <c r="L46" i="5"/>
  <c r="Z46" i="5" s="1"/>
  <c r="AA46" i="5" s="1"/>
  <c r="AB47" i="5" s="1"/>
  <c r="K47" i="5"/>
  <c r="R45" i="5"/>
  <c r="S45" i="5" s="1"/>
  <c r="T46" i="5" s="1"/>
  <c r="U46" i="5" s="1"/>
  <c r="AD45" i="5"/>
  <c r="AE45" i="5"/>
  <c r="AC47" i="5" l="1"/>
  <c r="AE46" i="5"/>
  <c r="AD46" i="5"/>
  <c r="V46" i="5"/>
  <c r="X46" i="5"/>
  <c r="R47" i="5"/>
  <c r="S47" i="5" s="1"/>
  <c r="T48" i="5" s="1"/>
  <c r="K48" i="5"/>
  <c r="L47" i="5"/>
  <c r="Z47" i="5" s="1"/>
  <c r="AA47" i="5" s="1"/>
  <c r="AB48" i="5" s="1"/>
  <c r="R46" i="5"/>
  <c r="S46" i="5" s="1"/>
  <c r="T47" i="5" s="1"/>
  <c r="U47" i="5" s="1"/>
  <c r="U48" i="5" l="1"/>
  <c r="X47" i="5"/>
  <c r="V47" i="5"/>
  <c r="L48" i="5"/>
  <c r="K49" i="5"/>
  <c r="AD47" i="5"/>
  <c r="AC48" i="5"/>
  <c r="AE47" i="5"/>
  <c r="M49" i="5" l="1"/>
  <c r="L49" i="5"/>
  <c r="K50" i="5"/>
  <c r="Z49" i="5"/>
  <c r="AA49" i="5" s="1"/>
  <c r="AB50" i="5" s="1"/>
  <c r="Z48" i="5"/>
  <c r="AA48" i="5" s="1"/>
  <c r="AB49" i="5" s="1"/>
  <c r="AC49" i="5" s="1"/>
  <c r="AE48" i="5"/>
  <c r="AD48" i="5"/>
  <c r="R48" i="5"/>
  <c r="S48" i="5" s="1"/>
  <c r="T49" i="5" s="1"/>
  <c r="U49" i="5" s="1"/>
  <c r="X48" i="5"/>
  <c r="V48" i="5"/>
  <c r="V49" i="5" l="1"/>
  <c r="X49" i="5"/>
  <c r="W49" i="5"/>
  <c r="AC50" i="5"/>
  <c r="AE49" i="5"/>
  <c r="AD49" i="5"/>
  <c r="K51" i="5"/>
  <c r="L50" i="5"/>
  <c r="R50" i="5"/>
  <c r="S50" i="5" s="1"/>
  <c r="T51" i="5" s="1"/>
  <c r="R49" i="5"/>
  <c r="S49" i="5" s="1"/>
  <c r="T50" i="5" s="1"/>
  <c r="U50" i="5" s="1"/>
  <c r="Z50" i="5"/>
  <c r="AA50" i="5" s="1"/>
  <c r="AB51" i="5" s="1"/>
  <c r="U51" i="5" l="1"/>
  <c r="X50" i="5"/>
  <c r="V50" i="5"/>
  <c r="K52" i="5"/>
  <c r="L51" i="5"/>
  <c r="AD50" i="5"/>
  <c r="AC51" i="5"/>
  <c r="AE50" i="5"/>
  <c r="Z51" i="5" l="1"/>
  <c r="AA51" i="5" s="1"/>
  <c r="AB52" i="5" s="1"/>
  <c r="R51" i="5"/>
  <c r="S51" i="5" s="1"/>
  <c r="T52" i="5" s="1"/>
  <c r="V51" i="5"/>
  <c r="U52" i="5"/>
  <c r="X51" i="5"/>
  <c r="AC52" i="5"/>
  <c r="AE51" i="5"/>
  <c r="AD51" i="5"/>
  <c r="K53" i="5"/>
  <c r="L52" i="5"/>
  <c r="Z52" i="5"/>
  <c r="AA52" i="5" s="1"/>
  <c r="AB53" i="5" s="1"/>
  <c r="X52" i="5" l="1"/>
  <c r="V52" i="5"/>
  <c r="AD52" i="5"/>
  <c r="AC53" i="5"/>
  <c r="AE52" i="5"/>
  <c r="R52" i="5"/>
  <c r="S52" i="5" s="1"/>
  <c r="T53" i="5" s="1"/>
  <c r="U53" i="5" s="1"/>
  <c r="K54" i="5"/>
  <c r="L53" i="5"/>
  <c r="V53" i="5" l="1"/>
  <c r="X53" i="5"/>
  <c r="Z53" i="5"/>
  <c r="AA53" i="5" s="1"/>
  <c r="AB54" i="5" s="1"/>
  <c r="R53" i="5"/>
  <c r="S53" i="5" s="1"/>
  <c r="T54" i="5" s="1"/>
  <c r="U54" i="5" s="1"/>
  <c r="AC54" i="5"/>
  <c r="AE53" i="5"/>
  <c r="AD53" i="5"/>
  <c r="K55" i="5"/>
  <c r="L54" i="5"/>
  <c r="X54" i="5" l="1"/>
  <c r="V54" i="5"/>
  <c r="R55" i="5"/>
  <c r="S55" i="5" s="1"/>
  <c r="T56" i="5" s="1"/>
  <c r="Z54" i="5"/>
  <c r="AA54" i="5" s="1"/>
  <c r="AB55" i="5" s="1"/>
  <c r="K56" i="5"/>
  <c r="L55" i="5"/>
  <c r="R54" i="5"/>
  <c r="S54" i="5" s="1"/>
  <c r="T55" i="5" s="1"/>
  <c r="U55" i="5" s="1"/>
  <c r="AD54" i="5"/>
  <c r="AC55" i="5"/>
  <c r="AE54" i="5"/>
  <c r="Z55" i="5"/>
  <c r="AA55" i="5" s="1"/>
  <c r="AB56" i="5" s="1"/>
  <c r="V55" i="5" l="1"/>
  <c r="U56" i="5"/>
  <c r="X55" i="5"/>
  <c r="AC56" i="5"/>
  <c r="AE55" i="5"/>
  <c r="AD55" i="5"/>
  <c r="K57" i="5"/>
  <c r="L56" i="5"/>
  <c r="K58" i="5" l="1"/>
  <c r="L57" i="5"/>
  <c r="R56" i="5"/>
  <c r="S56" i="5" s="1"/>
  <c r="T57" i="5" s="1"/>
  <c r="U57" i="5"/>
  <c r="X56" i="5"/>
  <c r="V56" i="5"/>
  <c r="AD56" i="5"/>
  <c r="AE56" i="5"/>
  <c r="Z56" i="5"/>
  <c r="AA56" i="5" s="1"/>
  <c r="AB57" i="5" s="1"/>
  <c r="AC57" i="5" s="1"/>
  <c r="AE57" i="5" l="1"/>
  <c r="AD57" i="5"/>
  <c r="V57" i="5"/>
  <c r="X57" i="5"/>
  <c r="K59" i="5"/>
  <c r="L58" i="5"/>
  <c r="Z57" i="5"/>
  <c r="AA57" i="5" s="1"/>
  <c r="AB58" i="5" s="1"/>
  <c r="AC58" i="5" s="1"/>
  <c r="R57" i="5"/>
  <c r="S57" i="5" s="1"/>
  <c r="T58" i="5" s="1"/>
  <c r="U58" i="5" s="1"/>
  <c r="X58" i="5" l="1"/>
  <c r="V58" i="5"/>
  <c r="AD58" i="5"/>
  <c r="AE58" i="5"/>
  <c r="Z58" i="5"/>
  <c r="AA58" i="5" s="1"/>
  <c r="AB59" i="5" s="1"/>
  <c r="AC59" i="5" s="1"/>
  <c r="K60" i="5"/>
  <c r="L59" i="5"/>
  <c r="R58" i="5"/>
  <c r="S58" i="5" s="1"/>
  <c r="T59" i="5" s="1"/>
  <c r="U59" i="5" s="1"/>
  <c r="V59" i="5" l="1"/>
  <c r="X59" i="5"/>
  <c r="AC60" i="5"/>
  <c r="AE59" i="5"/>
  <c r="AD59" i="5"/>
  <c r="Z59" i="5"/>
  <c r="AA59" i="5" s="1"/>
  <c r="AB60" i="5" s="1"/>
  <c r="R60" i="5"/>
  <c r="S60" i="5" s="1"/>
  <c r="T61" i="5" s="1"/>
  <c r="Z60" i="5"/>
  <c r="AA60" i="5" s="1"/>
  <c r="AB61" i="5" s="1"/>
  <c r="K61" i="5"/>
  <c r="L60" i="5"/>
  <c r="R59" i="5"/>
  <c r="S59" i="5" s="1"/>
  <c r="T60" i="5" s="1"/>
  <c r="U60" i="5" s="1"/>
  <c r="U61" i="5" l="1"/>
  <c r="X60" i="5"/>
  <c r="V60" i="5"/>
  <c r="AD60" i="5"/>
  <c r="AC61" i="5"/>
  <c r="AE60" i="5"/>
  <c r="K62" i="5"/>
  <c r="L61" i="5"/>
  <c r="Z61" i="5"/>
  <c r="AA61" i="5" s="1"/>
  <c r="AB62" i="5" s="1"/>
  <c r="R61" i="5" l="1"/>
  <c r="S61" i="5" s="1"/>
  <c r="T62" i="5" s="1"/>
  <c r="U62" i="5" s="1"/>
  <c r="AC62" i="5"/>
  <c r="AE61" i="5"/>
  <c r="AD61" i="5"/>
  <c r="K63" i="5"/>
  <c r="L62" i="5"/>
  <c r="Z62" i="5"/>
  <c r="AA62" i="5" s="1"/>
  <c r="AB63" i="5" s="1"/>
  <c r="R62" i="5"/>
  <c r="S62" i="5" s="1"/>
  <c r="T63" i="5" s="1"/>
  <c r="V61" i="5"/>
  <c r="X61" i="5"/>
  <c r="U63" i="5" l="1"/>
  <c r="X62" i="5"/>
  <c r="V62" i="5"/>
  <c r="AD62" i="5"/>
  <c r="AC63" i="5"/>
  <c r="AE62" i="5"/>
  <c r="K64" i="5"/>
  <c r="L63" i="5"/>
  <c r="AC64" i="5" l="1"/>
  <c r="AE63" i="5"/>
  <c r="AD63" i="5"/>
  <c r="V63" i="5"/>
  <c r="X63" i="5"/>
  <c r="K65" i="5"/>
  <c r="L64" i="5"/>
  <c r="Z63" i="5"/>
  <c r="AA63" i="5" s="1"/>
  <c r="AB64" i="5" s="1"/>
  <c r="R63" i="5"/>
  <c r="S63" i="5" s="1"/>
  <c r="T64" i="5" s="1"/>
  <c r="U64" i="5" s="1"/>
  <c r="X64" i="5" l="1"/>
  <c r="V64" i="5"/>
  <c r="Z64" i="5"/>
  <c r="AA64" i="5" s="1"/>
  <c r="AB65" i="5" s="1"/>
  <c r="AC65" i="5" s="1"/>
  <c r="R64" i="5"/>
  <c r="S64" i="5" s="1"/>
  <c r="T65" i="5" s="1"/>
  <c r="U65" i="5" s="1"/>
  <c r="AD64" i="5"/>
  <c r="AE64" i="5"/>
  <c r="K66" i="5"/>
  <c r="L65" i="5"/>
  <c r="V65" i="5" l="1"/>
  <c r="X65" i="5"/>
  <c r="AC66" i="5"/>
  <c r="AE65" i="5"/>
  <c r="AD65" i="5"/>
  <c r="R65" i="5"/>
  <c r="S65" i="5" s="1"/>
  <c r="T66" i="5" s="1"/>
  <c r="U66" i="5" s="1"/>
  <c r="K67" i="5"/>
  <c r="L66" i="5"/>
  <c r="Z65" i="5"/>
  <c r="AA65" i="5" s="1"/>
  <c r="AB66" i="5" s="1"/>
  <c r="R66" i="5"/>
  <c r="S66" i="5" s="1"/>
  <c r="T67" i="5" s="1"/>
  <c r="U67" i="5" l="1"/>
  <c r="X66" i="5"/>
  <c r="V66" i="5"/>
  <c r="K68" i="5"/>
  <c r="L67" i="5"/>
  <c r="AD66" i="5"/>
  <c r="AE66" i="5"/>
  <c r="Z66" i="5"/>
  <c r="AA66" i="5" s="1"/>
  <c r="AB67" i="5" s="1"/>
  <c r="AC67" i="5" s="1"/>
  <c r="AE67" i="5" l="1"/>
  <c r="AD67" i="5"/>
  <c r="K69" i="5"/>
  <c r="L68" i="5"/>
  <c r="Z67" i="5"/>
  <c r="AA67" i="5" s="1"/>
  <c r="AB68" i="5" s="1"/>
  <c r="AC68" i="5" s="1"/>
  <c r="R67" i="5"/>
  <c r="S67" i="5" s="1"/>
  <c r="T68" i="5" s="1"/>
  <c r="V67" i="5"/>
  <c r="U68" i="5"/>
  <c r="X67" i="5"/>
  <c r="AD68" i="5" l="1"/>
  <c r="AE68" i="5"/>
  <c r="K70" i="5"/>
  <c r="L69" i="5"/>
  <c r="Z68" i="5"/>
  <c r="AA68" i="5" s="1"/>
  <c r="AB69" i="5" s="1"/>
  <c r="AC69" i="5" s="1"/>
  <c r="U69" i="5"/>
  <c r="X68" i="5"/>
  <c r="V68" i="5"/>
  <c r="R68" i="5"/>
  <c r="S68" i="5" s="1"/>
  <c r="T69" i="5" s="1"/>
  <c r="AE69" i="5" l="1"/>
  <c r="AD69" i="5"/>
  <c r="V69" i="5"/>
  <c r="X69" i="5"/>
  <c r="R69" i="5"/>
  <c r="S69" i="5" s="1"/>
  <c r="T70" i="5" s="1"/>
  <c r="U70" i="5" s="1"/>
  <c r="Z69" i="5"/>
  <c r="AA69" i="5" s="1"/>
  <c r="AB70" i="5" s="1"/>
  <c r="AC70" i="5" s="1"/>
  <c r="K71" i="5"/>
  <c r="L70" i="5"/>
  <c r="AD70" i="5" l="1"/>
  <c r="AE70" i="5"/>
  <c r="X70" i="5"/>
  <c r="V70" i="5"/>
  <c r="K72" i="5"/>
  <c r="L71" i="5"/>
  <c r="Z71" i="5"/>
  <c r="AA71" i="5" s="1"/>
  <c r="AB72" i="5" s="1"/>
  <c r="R70" i="5"/>
  <c r="S70" i="5" s="1"/>
  <c r="T71" i="5" s="1"/>
  <c r="U71" i="5" s="1"/>
  <c r="R71" i="5"/>
  <c r="S71" i="5" s="1"/>
  <c r="T72" i="5" s="1"/>
  <c r="Z70" i="5"/>
  <c r="AA70" i="5" s="1"/>
  <c r="AB71" i="5" s="1"/>
  <c r="AC71" i="5" s="1"/>
  <c r="V71" i="5" l="1"/>
  <c r="U72" i="5"/>
  <c r="X71" i="5"/>
  <c r="AC72" i="5"/>
  <c r="AE71" i="5"/>
  <c r="AD71" i="5"/>
  <c r="K73" i="5"/>
  <c r="L72" i="5"/>
  <c r="AD72" i="5" l="1"/>
  <c r="AE72" i="5"/>
  <c r="U73" i="5"/>
  <c r="X72" i="5"/>
  <c r="V72" i="5"/>
  <c r="R72" i="5"/>
  <c r="S72" i="5" s="1"/>
  <c r="T73" i="5" s="1"/>
  <c r="Z72" i="5"/>
  <c r="AA72" i="5" s="1"/>
  <c r="AB73" i="5" s="1"/>
  <c r="AC73" i="5" s="1"/>
  <c r="K74" i="5"/>
  <c r="L73" i="5"/>
  <c r="R73" i="5" s="1"/>
  <c r="S73" i="5" s="1"/>
  <c r="T74" i="5" s="1"/>
  <c r="AE73" i="5" l="1"/>
  <c r="AD73" i="5"/>
  <c r="K75" i="5"/>
  <c r="L74" i="5"/>
  <c r="V73" i="5"/>
  <c r="U74" i="5"/>
  <c r="X73" i="5"/>
  <c r="Z73" i="5"/>
  <c r="AA73" i="5" s="1"/>
  <c r="AB74" i="5" s="1"/>
  <c r="AC74" i="5" s="1"/>
  <c r="AD74" i="5" l="1"/>
  <c r="AE74" i="5"/>
  <c r="K76" i="5"/>
  <c r="L75" i="5"/>
  <c r="U75" i="5"/>
  <c r="X74" i="5"/>
  <c r="V74" i="5"/>
  <c r="Z75" i="5"/>
  <c r="AA75" i="5" s="1"/>
  <c r="AB76" i="5" s="1"/>
  <c r="Z74" i="5"/>
  <c r="AA74" i="5" s="1"/>
  <c r="AB75" i="5" s="1"/>
  <c r="AC75" i="5" s="1"/>
  <c r="R74" i="5"/>
  <c r="S74" i="5" s="1"/>
  <c r="T75" i="5" s="1"/>
  <c r="AC76" i="5" l="1"/>
  <c r="AE75" i="5"/>
  <c r="AD75" i="5"/>
  <c r="K77" i="5"/>
  <c r="L76" i="5"/>
  <c r="V75" i="5"/>
  <c r="X75" i="5"/>
  <c r="Z76" i="5"/>
  <c r="AA76" i="5" s="1"/>
  <c r="AB77" i="5" s="1"/>
  <c r="R75" i="5"/>
  <c r="S75" i="5" s="1"/>
  <c r="T76" i="5" s="1"/>
  <c r="U76" i="5" s="1"/>
  <c r="X76" i="5" l="1"/>
  <c r="V76" i="5"/>
  <c r="K78" i="5"/>
  <c r="L77" i="5"/>
  <c r="Z77" i="5"/>
  <c r="AA77" i="5" s="1"/>
  <c r="AB78" i="5" s="1"/>
  <c r="R76" i="5"/>
  <c r="S76" i="5" s="1"/>
  <c r="T77" i="5" s="1"/>
  <c r="U77" i="5" s="1"/>
  <c r="AD76" i="5"/>
  <c r="AC77" i="5"/>
  <c r="AE76" i="5"/>
  <c r="V77" i="5" l="1"/>
  <c r="X77" i="5"/>
  <c r="AC78" i="5"/>
  <c r="AE77" i="5"/>
  <c r="AD77" i="5"/>
  <c r="K79" i="5"/>
  <c r="L78" i="5"/>
  <c r="Z78" i="5"/>
  <c r="AA78" i="5" s="1"/>
  <c r="AB79" i="5" s="1"/>
  <c r="R77" i="5"/>
  <c r="S77" i="5" s="1"/>
  <c r="T78" i="5" s="1"/>
  <c r="U78" i="5" s="1"/>
  <c r="X78" i="5" l="1"/>
  <c r="V78" i="5"/>
  <c r="K80" i="5"/>
  <c r="L79" i="5"/>
  <c r="R78" i="5"/>
  <c r="S78" i="5" s="1"/>
  <c r="T79" i="5" s="1"/>
  <c r="U79" i="5" s="1"/>
  <c r="AD78" i="5"/>
  <c r="AC79" i="5"/>
  <c r="AE78" i="5"/>
  <c r="Z79" i="5"/>
  <c r="AA79" i="5" s="1"/>
  <c r="AB80" i="5" s="1"/>
  <c r="V79" i="5" l="1"/>
  <c r="X79" i="5"/>
  <c r="K81" i="5"/>
  <c r="L80" i="5"/>
  <c r="AC80" i="5"/>
  <c r="AE79" i="5"/>
  <c r="AD79" i="5"/>
  <c r="R79" i="5"/>
  <c r="S79" i="5" s="1"/>
  <c r="T80" i="5" s="1"/>
  <c r="U80" i="5" s="1"/>
  <c r="X80" i="5" l="1"/>
  <c r="V80" i="5"/>
  <c r="Z80" i="5"/>
  <c r="AA80" i="5" s="1"/>
  <c r="AB81" i="5" s="1"/>
  <c r="AD80" i="5"/>
  <c r="AC81" i="5"/>
  <c r="AE80" i="5"/>
  <c r="R80" i="5"/>
  <c r="S80" i="5" s="1"/>
  <c r="T81" i="5" s="1"/>
  <c r="U81" i="5" s="1"/>
  <c r="L81" i="5"/>
  <c r="K82" i="5"/>
  <c r="X81" i="5" l="1"/>
  <c r="V81" i="5"/>
  <c r="U82" i="5"/>
  <c r="R81" i="5"/>
  <c r="S81" i="5" s="1"/>
  <c r="T82" i="5" s="1"/>
  <c r="AD81" i="5"/>
  <c r="AE81" i="5"/>
  <c r="Z81" i="5"/>
  <c r="AA81" i="5" s="1"/>
  <c r="AB82" i="5" s="1"/>
  <c r="AC82" i="5" s="1"/>
  <c r="K83" i="5"/>
  <c r="L82" i="5"/>
  <c r="Z82" i="5" s="1"/>
  <c r="AA82" i="5" s="1"/>
  <c r="AB83" i="5" s="1"/>
  <c r="AC83" i="5" l="1"/>
  <c r="AE82" i="5"/>
  <c r="AD82" i="5"/>
  <c r="V82" i="5"/>
  <c r="X82" i="5"/>
  <c r="L83" i="5"/>
  <c r="K84" i="5"/>
  <c r="R82" i="5"/>
  <c r="S82" i="5" s="1"/>
  <c r="T83" i="5" s="1"/>
  <c r="U83" i="5" s="1"/>
  <c r="V83" i="5" l="1"/>
  <c r="X83" i="5"/>
  <c r="K85" i="5"/>
  <c r="L84" i="5"/>
  <c r="Z83" i="5"/>
  <c r="AA83" i="5" s="1"/>
  <c r="AB84" i="5" s="1"/>
  <c r="R84" i="5"/>
  <c r="S84" i="5" s="1"/>
  <c r="T85" i="5" s="1"/>
  <c r="Z84" i="5"/>
  <c r="AA84" i="5" s="1"/>
  <c r="AB85" i="5" s="1"/>
  <c r="R83" i="5"/>
  <c r="S83" i="5" s="1"/>
  <c r="T84" i="5" s="1"/>
  <c r="U84" i="5" s="1"/>
  <c r="AD83" i="5"/>
  <c r="AC84" i="5"/>
  <c r="AE83" i="5"/>
  <c r="V84" i="5" l="1"/>
  <c r="U85" i="5"/>
  <c r="X84" i="5"/>
  <c r="AE84" i="5"/>
  <c r="AD84" i="5"/>
  <c r="AC85" i="5"/>
  <c r="K86" i="5"/>
  <c r="L85" i="5"/>
  <c r="K87" i="5" l="1"/>
  <c r="L86" i="5"/>
  <c r="R86" i="5" s="1"/>
  <c r="S86" i="5" s="1"/>
  <c r="T87" i="5" s="1"/>
  <c r="Z86" i="5"/>
  <c r="AA86" i="5" s="1"/>
  <c r="AB87" i="5" s="1"/>
  <c r="R85" i="5"/>
  <c r="S85" i="5" s="1"/>
  <c r="T86" i="5" s="1"/>
  <c r="Z85" i="5"/>
  <c r="AA85" i="5" s="1"/>
  <c r="AB86" i="5" s="1"/>
  <c r="AC86" i="5" s="1"/>
  <c r="AD85" i="5"/>
  <c r="AE85" i="5"/>
  <c r="U86" i="5"/>
  <c r="X85" i="5"/>
  <c r="V85" i="5"/>
  <c r="AD86" i="5" l="1"/>
  <c r="AC87" i="5"/>
  <c r="AE86" i="5"/>
  <c r="V86" i="5"/>
  <c r="X86" i="5"/>
  <c r="U87" i="5"/>
  <c r="K88" i="5"/>
  <c r="L87" i="5"/>
  <c r="X87" i="5" l="1"/>
  <c r="V87" i="5"/>
  <c r="Z87" i="5"/>
  <c r="AA87" i="5" s="1"/>
  <c r="AB88" i="5" s="1"/>
  <c r="R87" i="5"/>
  <c r="S87" i="5" s="1"/>
  <c r="T88" i="5" s="1"/>
  <c r="U88" i="5" s="1"/>
  <c r="K89" i="5"/>
  <c r="L88" i="5"/>
  <c r="R88" i="5" s="1"/>
  <c r="S88" i="5" s="1"/>
  <c r="T89" i="5" s="1"/>
  <c r="AD87" i="5"/>
  <c r="AC88" i="5"/>
  <c r="AE87" i="5"/>
  <c r="V88" i="5" l="1"/>
  <c r="U89" i="5"/>
  <c r="X88" i="5"/>
  <c r="AE88" i="5"/>
  <c r="AD88" i="5"/>
  <c r="Z88" i="5"/>
  <c r="AA88" i="5" s="1"/>
  <c r="AB89" i="5" s="1"/>
  <c r="AC89" i="5" s="1"/>
  <c r="L89" i="5"/>
  <c r="K90" i="5"/>
  <c r="Z89" i="5"/>
  <c r="AA89" i="5" s="1"/>
  <c r="AB90" i="5" s="1"/>
  <c r="AD89" i="5" l="1"/>
  <c r="AE89" i="5"/>
  <c r="AC90" i="5"/>
  <c r="K91" i="5"/>
  <c r="L90" i="5"/>
  <c r="X89" i="5"/>
  <c r="V89" i="5"/>
  <c r="R89" i="5"/>
  <c r="S89" i="5" s="1"/>
  <c r="T90" i="5" s="1"/>
  <c r="U90" i="5" s="1"/>
  <c r="Z90" i="5"/>
  <c r="AA90" i="5" s="1"/>
  <c r="AB91" i="5" s="1"/>
  <c r="V90" i="5" l="1"/>
  <c r="X90" i="5"/>
  <c r="Z91" i="5"/>
  <c r="AA91" i="5" s="1"/>
  <c r="AB92" i="5" s="1"/>
  <c r="L91" i="5"/>
  <c r="K92" i="5"/>
  <c r="R91" i="5"/>
  <c r="S91" i="5" s="1"/>
  <c r="T92" i="5" s="1"/>
  <c r="AC91" i="5"/>
  <c r="AE90" i="5"/>
  <c r="AD90" i="5"/>
  <c r="R90" i="5"/>
  <c r="S90" i="5" s="1"/>
  <c r="T91" i="5" s="1"/>
  <c r="U91" i="5" s="1"/>
  <c r="V91" i="5" l="1"/>
  <c r="U92" i="5"/>
  <c r="X91" i="5"/>
  <c r="AD91" i="5"/>
  <c r="AC92" i="5"/>
  <c r="AE91" i="5"/>
  <c r="K93" i="5"/>
  <c r="L92" i="5"/>
  <c r="AE92" i="5" l="1"/>
  <c r="AD92" i="5"/>
  <c r="L93" i="5"/>
  <c r="K94" i="5"/>
  <c r="Z92" i="5"/>
  <c r="AA92" i="5" s="1"/>
  <c r="AB93" i="5" s="1"/>
  <c r="AC93" i="5" s="1"/>
  <c r="R92" i="5"/>
  <c r="S92" i="5" s="1"/>
  <c r="T93" i="5" s="1"/>
  <c r="R93" i="5"/>
  <c r="S93" i="5" s="1"/>
  <c r="T94" i="5" s="1"/>
  <c r="V92" i="5"/>
  <c r="X92" i="5"/>
  <c r="U93" i="5"/>
  <c r="AD93" i="5" l="1"/>
  <c r="AE93" i="5"/>
  <c r="U94" i="5"/>
  <c r="X93" i="5"/>
  <c r="V93" i="5"/>
  <c r="Z93" i="5"/>
  <c r="AA93" i="5" s="1"/>
  <c r="AB94" i="5" s="1"/>
  <c r="AC94" i="5" s="1"/>
  <c r="K95" i="5"/>
  <c r="L94" i="5"/>
  <c r="R94" i="5" s="1"/>
  <c r="S94" i="5" s="1"/>
  <c r="T95" i="5" s="1"/>
  <c r="AE94" i="5" l="1"/>
  <c r="AD94" i="5"/>
  <c r="V94" i="5"/>
  <c r="U95" i="5"/>
  <c r="X94" i="5"/>
  <c r="Z94" i="5"/>
  <c r="AA94" i="5" s="1"/>
  <c r="AB95" i="5" s="1"/>
  <c r="AC95" i="5" s="1"/>
  <c r="L95" i="5"/>
  <c r="K96" i="5"/>
  <c r="AD95" i="5" l="1"/>
  <c r="AE95" i="5"/>
  <c r="Z95" i="5"/>
  <c r="AA95" i="5" s="1"/>
  <c r="AB96" i="5" s="1"/>
  <c r="AC96" i="5" s="1"/>
  <c r="R95" i="5"/>
  <c r="S95" i="5" s="1"/>
  <c r="T96" i="5" s="1"/>
  <c r="U96" i="5" s="1"/>
  <c r="K97" i="5"/>
  <c r="L96" i="5"/>
  <c r="X95" i="5"/>
  <c r="V95" i="5"/>
  <c r="AE96" i="5" l="1"/>
  <c r="AD96" i="5"/>
  <c r="V96" i="5"/>
  <c r="X96" i="5"/>
  <c r="Z97" i="5"/>
  <c r="AA97" i="5" s="1"/>
  <c r="AB98" i="5" s="1"/>
  <c r="L97" i="5"/>
  <c r="K98" i="5"/>
  <c r="R97" i="5"/>
  <c r="S97" i="5" s="1"/>
  <c r="T98" i="5" s="1"/>
  <c r="Z96" i="5"/>
  <c r="AA96" i="5" s="1"/>
  <c r="AB97" i="5" s="1"/>
  <c r="AC97" i="5" s="1"/>
  <c r="R96" i="5"/>
  <c r="S96" i="5" s="1"/>
  <c r="T97" i="5" s="1"/>
  <c r="U97" i="5" s="1"/>
  <c r="U98" i="5" l="1"/>
  <c r="X97" i="5"/>
  <c r="V97" i="5"/>
  <c r="AD97" i="5"/>
  <c r="AC98" i="5"/>
  <c r="AE97" i="5"/>
  <c r="M98" i="5"/>
  <c r="L98" i="5"/>
  <c r="K99" i="5"/>
  <c r="R98" i="5" l="1"/>
  <c r="S98" i="5" s="1"/>
  <c r="T99" i="5" s="1"/>
  <c r="U99" i="5" s="1"/>
  <c r="Z98" i="5"/>
  <c r="AA98" i="5" s="1"/>
  <c r="AB99" i="5" s="1"/>
  <c r="AC99" i="5" s="1"/>
  <c r="K100" i="5"/>
  <c r="L99" i="5"/>
  <c r="AD98" i="5"/>
  <c r="AE98" i="5"/>
  <c r="X98" i="5"/>
  <c r="W98" i="5"/>
  <c r="V98" i="5"/>
  <c r="AE99" i="5" l="1"/>
  <c r="AD99" i="5"/>
  <c r="V99" i="5"/>
  <c r="X99" i="5"/>
  <c r="L100" i="5"/>
  <c r="K101" i="5"/>
  <c r="Z99" i="5"/>
  <c r="AA99" i="5" s="1"/>
  <c r="AB100" i="5" s="1"/>
  <c r="AC100" i="5" s="1"/>
  <c r="R99" i="5"/>
  <c r="S99" i="5" s="1"/>
  <c r="T100" i="5" s="1"/>
  <c r="U100" i="5" s="1"/>
  <c r="AD100" i="5" l="1"/>
  <c r="AE100" i="5"/>
  <c r="X100" i="5"/>
  <c r="V100" i="5"/>
  <c r="Z100" i="5"/>
  <c r="AA100" i="5" s="1"/>
  <c r="AB101" i="5" s="1"/>
  <c r="AC101" i="5" s="1"/>
  <c r="R100" i="5"/>
  <c r="S100" i="5" s="1"/>
  <c r="T101" i="5" s="1"/>
  <c r="U101" i="5" s="1"/>
  <c r="K102" i="5"/>
  <c r="L101" i="5"/>
  <c r="V101" i="5" l="1"/>
  <c r="X101" i="5"/>
  <c r="AE101" i="5"/>
  <c r="AD101" i="5"/>
  <c r="L102" i="5"/>
  <c r="K103" i="5"/>
  <c r="R101" i="5"/>
  <c r="S101" i="5" s="1"/>
  <c r="T102" i="5" s="1"/>
  <c r="U102" i="5" s="1"/>
  <c r="Z101" i="5"/>
  <c r="AA101" i="5" s="1"/>
  <c r="AB102" i="5" s="1"/>
  <c r="AC102" i="5" s="1"/>
  <c r="X102" i="5" l="1"/>
  <c r="V102" i="5"/>
  <c r="AD102" i="5"/>
  <c r="AE102" i="5"/>
  <c r="Z102" i="5"/>
  <c r="AA102" i="5" s="1"/>
  <c r="AB103" i="5" s="1"/>
  <c r="AC103" i="5" s="1"/>
  <c r="R102" i="5"/>
  <c r="S102" i="5" s="1"/>
  <c r="T103" i="5" s="1"/>
  <c r="U103" i="5" s="1"/>
  <c r="K104" i="5"/>
  <c r="L103" i="5"/>
  <c r="R103" i="5" s="1"/>
  <c r="S103" i="5" s="1"/>
  <c r="T104" i="5" s="1"/>
  <c r="V103" i="5" l="1"/>
  <c r="U104" i="5"/>
  <c r="X103" i="5"/>
  <c r="AE103" i="5"/>
  <c r="AD103" i="5"/>
  <c r="L104" i="5"/>
  <c r="R104" i="5" s="1"/>
  <c r="S104" i="5" s="1"/>
  <c r="T105" i="5" s="1"/>
  <c r="K105" i="5"/>
  <c r="Z103" i="5"/>
  <c r="AA103" i="5" s="1"/>
  <c r="AB104" i="5" s="1"/>
  <c r="AC104" i="5" s="1"/>
  <c r="AD104" i="5" l="1"/>
  <c r="AE104" i="5"/>
  <c r="Z104" i="5"/>
  <c r="AA104" i="5" s="1"/>
  <c r="AB105" i="5" s="1"/>
  <c r="AC105" i="5" s="1"/>
  <c r="K106" i="5"/>
  <c r="L105" i="5"/>
  <c r="U105" i="5"/>
  <c r="X104" i="5"/>
  <c r="V104" i="5"/>
  <c r="Z105" i="5"/>
  <c r="AA105" i="5" s="1"/>
  <c r="AB106" i="5" s="1"/>
  <c r="AC106" i="5" l="1"/>
  <c r="AE105" i="5"/>
  <c r="AD105" i="5"/>
  <c r="R105" i="5"/>
  <c r="S105" i="5" s="1"/>
  <c r="T106" i="5" s="1"/>
  <c r="V105" i="5"/>
  <c r="X105" i="5"/>
  <c r="U106" i="5"/>
  <c r="L106" i="5"/>
  <c r="R106" i="5" s="1"/>
  <c r="S106" i="5" s="1"/>
  <c r="T107" i="5" s="1"/>
  <c r="K107" i="5"/>
  <c r="K108" i="5" l="1"/>
  <c r="L107" i="5"/>
  <c r="Z107" i="5" s="1"/>
  <c r="AA107" i="5" s="1"/>
  <c r="AB108" i="5" s="1"/>
  <c r="U107" i="5"/>
  <c r="X106" i="5"/>
  <c r="V106" i="5"/>
  <c r="R107" i="5"/>
  <c r="S107" i="5" s="1"/>
  <c r="T108" i="5" s="1"/>
  <c r="Z106" i="5"/>
  <c r="AA106" i="5" s="1"/>
  <c r="AB107" i="5" s="1"/>
  <c r="AC107" i="5" s="1"/>
  <c r="AD106" i="5"/>
  <c r="AE106" i="5"/>
  <c r="AC108" i="5" l="1"/>
  <c r="AE107" i="5"/>
  <c r="AD107" i="5"/>
  <c r="V107" i="5"/>
  <c r="U108" i="5"/>
  <c r="X107" i="5"/>
  <c r="L108" i="5"/>
  <c r="Z108" i="5" s="1"/>
  <c r="AA108" i="5" s="1"/>
  <c r="AB109" i="5" s="1"/>
  <c r="K109" i="5"/>
  <c r="K110" i="5" l="1"/>
  <c r="L109" i="5"/>
  <c r="R108" i="5"/>
  <c r="S108" i="5" s="1"/>
  <c r="T109" i="5" s="1"/>
  <c r="U109" i="5" s="1"/>
  <c r="X108" i="5"/>
  <c r="V108" i="5"/>
  <c r="AD108" i="5"/>
  <c r="AE108" i="5"/>
  <c r="AC109" i="5"/>
  <c r="V109" i="5" l="1"/>
  <c r="X109" i="5"/>
  <c r="K111" i="5"/>
  <c r="L110" i="5"/>
  <c r="Z109" i="5"/>
  <c r="AA109" i="5" s="1"/>
  <c r="AB110" i="5" s="1"/>
  <c r="AC110" i="5" s="1"/>
  <c r="AE109" i="5"/>
  <c r="AD109" i="5"/>
  <c r="R109" i="5"/>
  <c r="S109" i="5" s="1"/>
  <c r="T110" i="5" s="1"/>
  <c r="U110" i="5" s="1"/>
  <c r="X110" i="5" l="1"/>
  <c r="V110" i="5"/>
  <c r="AE110" i="5"/>
  <c r="AD110" i="5"/>
  <c r="R110" i="5"/>
  <c r="S110" i="5" s="1"/>
  <c r="T111" i="5" s="1"/>
  <c r="U111" i="5" s="1"/>
  <c r="K112" i="5"/>
  <c r="L111" i="5"/>
  <c r="Z110" i="5"/>
  <c r="AA110" i="5" s="1"/>
  <c r="AB111" i="5" s="1"/>
  <c r="AC111" i="5" s="1"/>
  <c r="AE111" i="5" l="1"/>
  <c r="AD111" i="5"/>
  <c r="X111" i="5"/>
  <c r="V111" i="5"/>
  <c r="L112" i="5"/>
  <c r="K113" i="5"/>
  <c r="R111" i="5"/>
  <c r="S111" i="5" s="1"/>
  <c r="T112" i="5" s="1"/>
  <c r="U112" i="5" s="1"/>
  <c r="Z111" i="5"/>
  <c r="AA111" i="5" s="1"/>
  <c r="AB112" i="5" s="1"/>
  <c r="AC112" i="5" s="1"/>
  <c r="AE112" i="5" l="1"/>
  <c r="AD112" i="5"/>
  <c r="X112" i="5"/>
  <c r="V112" i="5"/>
  <c r="Z112" i="5"/>
  <c r="AA112" i="5" s="1"/>
  <c r="AB113" i="5" s="1"/>
  <c r="AC113" i="5" s="1"/>
  <c r="R112" i="5"/>
  <c r="S112" i="5" s="1"/>
  <c r="T113" i="5" s="1"/>
  <c r="U113" i="5" s="1"/>
  <c r="K114" i="5"/>
  <c r="L113" i="5"/>
  <c r="X113" i="5" l="1"/>
  <c r="V113" i="5"/>
  <c r="AE113" i="5"/>
  <c r="AD113" i="5"/>
  <c r="L114" i="5"/>
  <c r="K115" i="5"/>
  <c r="R113" i="5"/>
  <c r="S113" i="5" s="1"/>
  <c r="T114" i="5" s="1"/>
  <c r="U114" i="5" s="1"/>
  <c r="Z113" i="5"/>
  <c r="AA113" i="5" s="1"/>
  <c r="AB114" i="5" s="1"/>
  <c r="AC114" i="5" s="1"/>
  <c r="AE114" i="5" l="1"/>
  <c r="AD114" i="5"/>
  <c r="X114" i="5"/>
  <c r="V114" i="5"/>
  <c r="Z114" i="5"/>
  <c r="AA114" i="5" s="1"/>
  <c r="AB115" i="5" s="1"/>
  <c r="AC115" i="5" s="1"/>
  <c r="K116" i="5"/>
  <c r="L115" i="5"/>
  <c r="R115" i="5" s="1"/>
  <c r="S115" i="5" s="1"/>
  <c r="T116" i="5" s="1"/>
  <c r="R114" i="5"/>
  <c r="S114" i="5" s="1"/>
  <c r="T115" i="5" s="1"/>
  <c r="U115" i="5" s="1"/>
  <c r="U116" i="5" l="1"/>
  <c r="X115" i="5"/>
  <c r="V115" i="5"/>
  <c r="AE115" i="5"/>
  <c r="AD115" i="5"/>
  <c r="Z116" i="5"/>
  <c r="AA116" i="5" s="1"/>
  <c r="AB117" i="5" s="1"/>
  <c r="L116" i="5"/>
  <c r="K117" i="5"/>
  <c r="Z115" i="5"/>
  <c r="AA115" i="5" s="1"/>
  <c r="AB116" i="5" s="1"/>
  <c r="AC116" i="5" s="1"/>
  <c r="AC117" i="5" l="1"/>
  <c r="AE116" i="5"/>
  <c r="AD116" i="5"/>
  <c r="R116" i="5"/>
  <c r="S116" i="5" s="1"/>
  <c r="T117" i="5" s="1"/>
  <c r="U117" i="5" s="1"/>
  <c r="K118" i="5"/>
  <c r="L117" i="5"/>
  <c r="X116" i="5"/>
  <c r="V116" i="5"/>
  <c r="X117" i="5" l="1"/>
  <c r="V117" i="5"/>
  <c r="R117" i="5"/>
  <c r="S117" i="5" s="1"/>
  <c r="T118" i="5" s="1"/>
  <c r="U118" i="5" s="1"/>
  <c r="Z117" i="5"/>
  <c r="AA117" i="5" s="1"/>
  <c r="AB118" i="5" s="1"/>
  <c r="L118" i="5"/>
  <c r="K119" i="5"/>
  <c r="AC118" i="5"/>
  <c r="AE117" i="5"/>
  <c r="AD117" i="5"/>
  <c r="X118" i="5" l="1"/>
  <c r="V118" i="5"/>
  <c r="K120" i="5"/>
  <c r="L119" i="5"/>
  <c r="R118" i="5"/>
  <c r="S118" i="5" s="1"/>
  <c r="T119" i="5" s="1"/>
  <c r="U119" i="5" s="1"/>
  <c r="Z118" i="5"/>
  <c r="AA118" i="5" s="1"/>
  <c r="AB119" i="5" s="1"/>
  <c r="AC119" i="5"/>
  <c r="AE118" i="5"/>
  <c r="AD118" i="5"/>
  <c r="X119" i="5" l="1"/>
  <c r="V119" i="5"/>
  <c r="Z119" i="5"/>
  <c r="AA119" i="5" s="1"/>
  <c r="AB120" i="5" s="1"/>
  <c r="R119" i="5"/>
  <c r="S119" i="5" s="1"/>
  <c r="T120" i="5" s="1"/>
  <c r="U120" i="5" s="1"/>
  <c r="AC120" i="5"/>
  <c r="AE119" i="5"/>
  <c r="AD119" i="5"/>
  <c r="L120" i="5"/>
  <c r="K121" i="5"/>
  <c r="X120" i="5" l="1"/>
  <c r="V120" i="5"/>
  <c r="K122" i="5"/>
  <c r="L121" i="5"/>
  <c r="AE120" i="5"/>
  <c r="AD120" i="5"/>
  <c r="Z121" i="5"/>
  <c r="AA121" i="5" s="1"/>
  <c r="AB122" i="5" s="1"/>
  <c r="R120" i="5"/>
  <c r="S120" i="5" s="1"/>
  <c r="T121" i="5" s="1"/>
  <c r="U121" i="5" s="1"/>
  <c r="Z120" i="5"/>
  <c r="AA120" i="5" s="1"/>
  <c r="AB121" i="5" s="1"/>
  <c r="AC121" i="5" s="1"/>
  <c r="X121" i="5" l="1"/>
  <c r="V121" i="5"/>
  <c r="AC122" i="5"/>
  <c r="AE121" i="5"/>
  <c r="AD121" i="5"/>
  <c r="R121" i="5"/>
  <c r="S121" i="5" s="1"/>
  <c r="T122" i="5" s="1"/>
  <c r="U122" i="5" s="1"/>
  <c r="L122" i="5"/>
  <c r="K123" i="5"/>
  <c r="X122" i="5" l="1"/>
  <c r="V122" i="5"/>
  <c r="Z122" i="5"/>
  <c r="AA122" i="5" s="1"/>
  <c r="AB123" i="5" s="1"/>
  <c r="K124" i="5"/>
  <c r="L123" i="5"/>
  <c r="Z123" i="5" s="1"/>
  <c r="AA123" i="5" s="1"/>
  <c r="AB124" i="5" s="1"/>
  <c r="R123" i="5"/>
  <c r="S123" i="5" s="1"/>
  <c r="T124" i="5" s="1"/>
  <c r="AC123" i="5"/>
  <c r="AE122" i="5"/>
  <c r="AD122" i="5"/>
  <c r="R122" i="5"/>
  <c r="S122" i="5" s="1"/>
  <c r="T123" i="5" s="1"/>
  <c r="U123" i="5" s="1"/>
  <c r="U124" i="5" l="1"/>
  <c r="X123" i="5"/>
  <c r="V123" i="5"/>
  <c r="AC124" i="5"/>
  <c r="AE123" i="5"/>
  <c r="AD123" i="5"/>
  <c r="L124" i="5"/>
  <c r="K125" i="5"/>
  <c r="K126" i="5" l="1"/>
  <c r="L125" i="5"/>
  <c r="AE124" i="5"/>
  <c r="AD124" i="5"/>
  <c r="Z124" i="5"/>
  <c r="AA124" i="5" s="1"/>
  <c r="AB125" i="5" s="1"/>
  <c r="AC125" i="5" s="1"/>
  <c r="R124" i="5"/>
  <c r="S124" i="5" s="1"/>
  <c r="T125" i="5" s="1"/>
  <c r="U125" i="5" s="1"/>
  <c r="R125" i="5"/>
  <c r="S125" i="5" s="1"/>
  <c r="T126" i="5" s="1"/>
  <c r="X124" i="5"/>
  <c r="V124" i="5"/>
  <c r="U126" i="5" l="1"/>
  <c r="X125" i="5"/>
  <c r="V125" i="5"/>
  <c r="AE125" i="5"/>
  <c r="AD125" i="5"/>
  <c r="L126" i="5"/>
  <c r="K127" i="5"/>
  <c r="Z125" i="5"/>
  <c r="AA125" i="5" s="1"/>
  <c r="AB126" i="5" s="1"/>
  <c r="AC126" i="5" s="1"/>
  <c r="R126" i="5"/>
  <c r="S126" i="5" s="1"/>
  <c r="T127" i="5" s="1"/>
  <c r="Z126" i="5"/>
  <c r="AA126" i="5" s="1"/>
  <c r="AB127" i="5" s="1"/>
  <c r="AC127" i="5" l="1"/>
  <c r="AE126" i="5"/>
  <c r="AD126" i="5"/>
  <c r="K128" i="5"/>
  <c r="L127" i="5"/>
  <c r="U127" i="5"/>
  <c r="X126" i="5"/>
  <c r="V126" i="5"/>
  <c r="X127" i="5" l="1"/>
  <c r="V127" i="5"/>
  <c r="L128" i="5"/>
  <c r="R128" i="5" s="1"/>
  <c r="S128" i="5" s="1"/>
  <c r="T129" i="5" s="1"/>
  <c r="K129" i="5"/>
  <c r="AE127" i="5"/>
  <c r="AD127" i="5"/>
  <c r="Z127" i="5"/>
  <c r="AA127" i="5" s="1"/>
  <c r="AB128" i="5" s="1"/>
  <c r="AC128" i="5" s="1"/>
  <c r="R127" i="5"/>
  <c r="S127" i="5" s="1"/>
  <c r="T128" i="5" s="1"/>
  <c r="U128" i="5" s="1"/>
  <c r="U129" i="5" l="1"/>
  <c r="X128" i="5"/>
  <c r="V128" i="5"/>
  <c r="AE128" i="5"/>
  <c r="AD128" i="5"/>
  <c r="K130" i="5"/>
  <c r="L129" i="5"/>
  <c r="Z128" i="5"/>
  <c r="AA128" i="5" s="1"/>
  <c r="AB129" i="5" s="1"/>
  <c r="AC129" i="5" s="1"/>
  <c r="AE129" i="5" l="1"/>
  <c r="AD129" i="5"/>
  <c r="R129" i="5"/>
  <c r="S129" i="5" s="1"/>
  <c r="T130" i="5" s="1"/>
  <c r="U130" i="5" s="1"/>
  <c r="L130" i="5"/>
  <c r="K131" i="5"/>
  <c r="Z129" i="5"/>
  <c r="AA129" i="5" s="1"/>
  <c r="AB130" i="5" s="1"/>
  <c r="AC130" i="5" s="1"/>
  <c r="X129" i="5"/>
  <c r="V129" i="5"/>
  <c r="X130" i="5" l="1"/>
  <c r="V130" i="5"/>
  <c r="AE130" i="5"/>
  <c r="AD130" i="5"/>
  <c r="Z131" i="5"/>
  <c r="AA131" i="5" s="1"/>
  <c r="AB132" i="5" s="1"/>
  <c r="K132" i="5"/>
  <c r="L131" i="5"/>
  <c r="R130" i="5"/>
  <c r="S130" i="5" s="1"/>
  <c r="T131" i="5" s="1"/>
  <c r="U131" i="5" s="1"/>
  <c r="Z130" i="5"/>
  <c r="AA130" i="5" s="1"/>
  <c r="AB131" i="5" s="1"/>
  <c r="AC131" i="5" s="1"/>
  <c r="R131" i="5"/>
  <c r="S131" i="5" s="1"/>
  <c r="T132" i="5" s="1"/>
  <c r="U132" i="5" l="1"/>
  <c r="X131" i="5"/>
  <c r="V131" i="5"/>
  <c r="AC132" i="5"/>
  <c r="AE131" i="5"/>
  <c r="AD131" i="5"/>
  <c r="L132" i="5"/>
  <c r="K133" i="5"/>
  <c r="K134" i="5" l="1"/>
  <c r="L133" i="5"/>
  <c r="Z132" i="5"/>
  <c r="AA132" i="5" s="1"/>
  <c r="AB133" i="5" s="1"/>
  <c r="AC133" i="5" s="1"/>
  <c r="R132" i="5"/>
  <c r="S132" i="5" s="1"/>
  <c r="T133" i="5" s="1"/>
  <c r="U133" i="5" s="1"/>
  <c r="AE132" i="5"/>
  <c r="AD132" i="5"/>
  <c r="X132" i="5"/>
  <c r="V132" i="5"/>
  <c r="X133" i="5" l="1"/>
  <c r="V133" i="5"/>
  <c r="AE133" i="5"/>
  <c r="AD133" i="5"/>
  <c r="L134" i="5"/>
  <c r="K135" i="5"/>
  <c r="R133" i="5"/>
  <c r="S133" i="5" s="1"/>
  <c r="T134" i="5" s="1"/>
  <c r="U134" i="5" s="1"/>
  <c r="Z133" i="5"/>
  <c r="AA133" i="5" s="1"/>
  <c r="AB134" i="5" s="1"/>
  <c r="AC134" i="5" s="1"/>
  <c r="X134" i="5" l="1"/>
  <c r="V134" i="5"/>
  <c r="AE134" i="5"/>
  <c r="AD134" i="5"/>
  <c r="R135" i="5"/>
  <c r="S135" i="5" s="1"/>
  <c r="T136" i="5" s="1"/>
  <c r="K136" i="5"/>
  <c r="L135" i="5"/>
  <c r="Z134" i="5"/>
  <c r="AA134" i="5" s="1"/>
  <c r="AB135" i="5" s="1"/>
  <c r="AC135" i="5" s="1"/>
  <c r="R134" i="5"/>
  <c r="S134" i="5" s="1"/>
  <c r="T135" i="5" s="1"/>
  <c r="U135" i="5" s="1"/>
  <c r="Z135" i="5"/>
  <c r="AA135" i="5" s="1"/>
  <c r="AB136" i="5" s="1"/>
  <c r="AC136" i="5" l="1"/>
  <c r="AE135" i="5"/>
  <c r="AD135" i="5"/>
  <c r="X135" i="5"/>
  <c r="U136" i="5"/>
  <c r="V135" i="5"/>
  <c r="L136" i="5"/>
  <c r="K137" i="5"/>
  <c r="K138" i="5" l="1"/>
  <c r="L137" i="5"/>
  <c r="Z136" i="5"/>
  <c r="AA136" i="5" s="1"/>
  <c r="AB137" i="5" s="1"/>
  <c r="AC137" i="5" s="1"/>
  <c r="R136" i="5"/>
  <c r="S136" i="5" s="1"/>
  <c r="T137" i="5" s="1"/>
  <c r="V136" i="5"/>
  <c r="U137" i="5"/>
  <c r="X136" i="5"/>
  <c r="AD136" i="5"/>
  <c r="AE136" i="5"/>
  <c r="AE137" i="5" l="1"/>
  <c r="AD137" i="5"/>
  <c r="R137" i="5"/>
  <c r="S137" i="5" s="1"/>
  <c r="T138" i="5" s="1"/>
  <c r="V137" i="5"/>
  <c r="U138" i="5"/>
  <c r="X137" i="5"/>
  <c r="Z137" i="5"/>
  <c r="AA137" i="5" s="1"/>
  <c r="AB138" i="5" s="1"/>
  <c r="AC138" i="5" s="1"/>
  <c r="K139" i="5"/>
  <c r="L138" i="5"/>
  <c r="R138" i="5" s="1"/>
  <c r="S138" i="5" s="1"/>
  <c r="T139" i="5" s="1"/>
  <c r="AD138" i="5" l="1"/>
  <c r="AE138" i="5"/>
  <c r="Z138" i="5"/>
  <c r="AA138" i="5" s="1"/>
  <c r="AB139" i="5" s="1"/>
  <c r="AC139" i="5" s="1"/>
  <c r="U139" i="5"/>
  <c r="X138" i="5"/>
  <c r="V138" i="5"/>
  <c r="K140" i="5"/>
  <c r="L139" i="5"/>
  <c r="R139" i="5" s="1"/>
  <c r="S139" i="5" s="1"/>
  <c r="T140" i="5" s="1"/>
  <c r="AD139" i="5" l="1"/>
  <c r="AE139" i="5"/>
  <c r="V139" i="5"/>
  <c r="X139" i="5"/>
  <c r="U140" i="5"/>
  <c r="K141" i="5"/>
  <c r="L140" i="5"/>
  <c r="Z139" i="5"/>
  <c r="AA139" i="5" s="1"/>
  <c r="AB140" i="5" s="1"/>
  <c r="AC140" i="5" s="1"/>
  <c r="AD140" i="5" l="1"/>
  <c r="AE140" i="5"/>
  <c r="R140" i="5"/>
  <c r="S140" i="5" s="1"/>
  <c r="T141" i="5" s="1"/>
  <c r="K142" i="5"/>
  <c r="L141" i="5"/>
  <c r="Z140" i="5"/>
  <c r="AA140" i="5" s="1"/>
  <c r="AB141" i="5" s="1"/>
  <c r="AC141" i="5" s="1"/>
  <c r="U141" i="5"/>
  <c r="X140" i="5"/>
  <c r="V140" i="5"/>
  <c r="AE141" i="5" l="1"/>
  <c r="AD141" i="5"/>
  <c r="V141" i="5"/>
  <c r="X141" i="5"/>
  <c r="Z141" i="5"/>
  <c r="AA141" i="5" s="1"/>
  <c r="AB142" i="5" s="1"/>
  <c r="AC142" i="5" s="1"/>
  <c r="L142" i="5"/>
  <c r="K143" i="5"/>
  <c r="R141" i="5"/>
  <c r="S141" i="5" s="1"/>
  <c r="T142" i="5" s="1"/>
  <c r="U142" i="5" s="1"/>
  <c r="X142" i="5" l="1"/>
  <c r="V142" i="5"/>
  <c r="AD142" i="5"/>
  <c r="AE142" i="5"/>
  <c r="R142" i="5"/>
  <c r="S142" i="5" s="1"/>
  <c r="T143" i="5" s="1"/>
  <c r="U143" i="5" s="1"/>
  <c r="Z142" i="5"/>
  <c r="AA142" i="5" s="1"/>
  <c r="AB143" i="5" s="1"/>
  <c r="AC143" i="5" s="1"/>
  <c r="K144" i="5"/>
  <c r="L143" i="5"/>
  <c r="AE143" i="5" l="1"/>
  <c r="AD143" i="5"/>
  <c r="V143" i="5"/>
  <c r="X143" i="5"/>
  <c r="R143" i="5"/>
  <c r="S143" i="5" s="1"/>
  <c r="T144" i="5" s="1"/>
  <c r="U144" i="5" s="1"/>
  <c r="Z143" i="5"/>
  <c r="AA143" i="5" s="1"/>
  <c r="AB144" i="5" s="1"/>
  <c r="AC144" i="5" s="1"/>
  <c r="L144" i="5"/>
  <c r="K145" i="5"/>
  <c r="AD144" i="5" l="1"/>
  <c r="AE144" i="5"/>
  <c r="V144" i="5"/>
  <c r="U145" i="5"/>
  <c r="X144" i="5"/>
  <c r="R144" i="5"/>
  <c r="S144" i="5" s="1"/>
  <c r="T145" i="5" s="1"/>
  <c r="Z144" i="5"/>
  <c r="AA144" i="5" s="1"/>
  <c r="AB145" i="5" s="1"/>
  <c r="AC145" i="5" s="1"/>
  <c r="K146" i="5"/>
  <c r="L145" i="5"/>
  <c r="AE145" i="5" l="1"/>
  <c r="AD145" i="5"/>
  <c r="Z145" i="5"/>
  <c r="AA145" i="5" s="1"/>
  <c r="AB146" i="5" s="1"/>
  <c r="AC146" i="5" s="1"/>
  <c r="K147" i="5"/>
  <c r="L146" i="5"/>
  <c r="R145" i="5"/>
  <c r="S145" i="5" s="1"/>
  <c r="T146" i="5" s="1"/>
  <c r="U146" i="5"/>
  <c r="V145" i="5"/>
  <c r="X145" i="5"/>
  <c r="AE146" i="5" l="1"/>
  <c r="AD146" i="5"/>
  <c r="M147" i="5"/>
  <c r="K148" i="5"/>
  <c r="L147" i="5"/>
  <c r="R147" i="5" s="1"/>
  <c r="S147" i="5" s="1"/>
  <c r="T148" i="5" s="1"/>
  <c r="V146" i="5"/>
  <c r="X146" i="5"/>
  <c r="R146" i="5"/>
  <c r="S146" i="5" s="1"/>
  <c r="T147" i="5" s="1"/>
  <c r="U147" i="5" s="1"/>
  <c r="Z146" i="5"/>
  <c r="AA146" i="5" s="1"/>
  <c r="AB147" i="5" s="1"/>
  <c r="AC147" i="5" s="1"/>
  <c r="V147" i="5" l="1"/>
  <c r="W147" i="5"/>
  <c r="U148" i="5"/>
  <c r="X147" i="5"/>
  <c r="AE147" i="5"/>
  <c r="AD147" i="5"/>
  <c r="Z147" i="5"/>
  <c r="AA147" i="5" s="1"/>
  <c r="AB148" i="5" s="1"/>
  <c r="AC148" i="5" s="1"/>
  <c r="K149" i="5"/>
  <c r="L148" i="5"/>
  <c r="AE148" i="5" l="1"/>
  <c r="AD148" i="5"/>
  <c r="L149" i="5"/>
  <c r="K150" i="5"/>
  <c r="Z148" i="5"/>
  <c r="AA148" i="5" s="1"/>
  <c r="AB149" i="5" s="1"/>
  <c r="AC149" i="5" s="1"/>
  <c r="X148" i="5"/>
  <c r="V148" i="5"/>
  <c r="R148" i="5"/>
  <c r="S148" i="5" s="1"/>
  <c r="T149" i="5" s="1"/>
  <c r="U149" i="5" s="1"/>
  <c r="X149" i="5" l="1"/>
  <c r="V149" i="5"/>
  <c r="AE149" i="5"/>
  <c r="AD149" i="5"/>
  <c r="K151" i="5"/>
  <c r="L150" i="5"/>
  <c r="Z150" i="5" s="1"/>
  <c r="AA150" i="5" s="1"/>
  <c r="AB151" i="5" s="1"/>
  <c r="Z149" i="5"/>
  <c r="AA149" i="5" s="1"/>
  <c r="AB150" i="5" s="1"/>
  <c r="AC150" i="5" s="1"/>
  <c r="R149" i="5"/>
  <c r="S149" i="5" s="1"/>
  <c r="T150" i="5" s="1"/>
  <c r="U150" i="5" s="1"/>
  <c r="AD150" i="5" l="1"/>
  <c r="AE150" i="5"/>
  <c r="AC151" i="5"/>
  <c r="X150" i="5"/>
  <c r="V150" i="5"/>
  <c r="K152" i="5"/>
  <c r="L151" i="5"/>
  <c r="R150" i="5"/>
  <c r="S150" i="5" s="1"/>
  <c r="T151" i="5" s="1"/>
  <c r="U151" i="5" s="1"/>
  <c r="V151" i="5" l="1"/>
  <c r="X151" i="5"/>
  <c r="R151" i="5"/>
  <c r="S151" i="5" s="1"/>
  <c r="T152" i="5" s="1"/>
  <c r="U152" i="5" s="1"/>
  <c r="Z151" i="5"/>
  <c r="AA151" i="5" s="1"/>
  <c r="AB152" i="5" s="1"/>
  <c r="K153" i="5"/>
  <c r="L152" i="5"/>
  <c r="AC152" i="5"/>
  <c r="AE151" i="5"/>
  <c r="AD151" i="5"/>
  <c r="X152" i="5" l="1"/>
  <c r="V152" i="5"/>
  <c r="K154" i="5"/>
  <c r="L153" i="5"/>
  <c r="Z152" i="5"/>
  <c r="AA152" i="5" s="1"/>
  <c r="AB153" i="5" s="1"/>
  <c r="AC153" i="5" s="1"/>
  <c r="AD152" i="5"/>
  <c r="AE152" i="5"/>
  <c r="R152" i="5"/>
  <c r="S152" i="5" s="1"/>
  <c r="T153" i="5" s="1"/>
  <c r="U153" i="5" s="1"/>
  <c r="V153" i="5" l="1"/>
  <c r="X153" i="5"/>
  <c r="AE153" i="5"/>
  <c r="AD153" i="5"/>
  <c r="K155" i="5"/>
  <c r="L154" i="5"/>
  <c r="R153" i="5"/>
  <c r="S153" i="5" s="1"/>
  <c r="T154" i="5" s="1"/>
  <c r="U154" i="5" s="1"/>
  <c r="Z153" i="5"/>
  <c r="AA153" i="5" s="1"/>
  <c r="AB154" i="5" s="1"/>
  <c r="AC154" i="5" s="1"/>
  <c r="AD154" i="5" l="1"/>
  <c r="AE154" i="5"/>
  <c r="X154" i="5"/>
  <c r="V154" i="5"/>
  <c r="K156" i="5"/>
  <c r="L155" i="5"/>
  <c r="Z154" i="5"/>
  <c r="AA154" i="5" s="1"/>
  <c r="AB155" i="5" s="1"/>
  <c r="AC155" i="5" s="1"/>
  <c r="R154" i="5"/>
  <c r="S154" i="5" s="1"/>
  <c r="T155" i="5" s="1"/>
  <c r="U155" i="5" s="1"/>
  <c r="V155" i="5" l="1"/>
  <c r="X155" i="5"/>
  <c r="AE155" i="5"/>
  <c r="AD155" i="5"/>
  <c r="Z155" i="5"/>
  <c r="AA155" i="5" s="1"/>
  <c r="AB156" i="5" s="1"/>
  <c r="AC156" i="5" s="1"/>
  <c r="K157" i="5"/>
  <c r="L156" i="5"/>
  <c r="R155" i="5"/>
  <c r="S155" i="5" s="1"/>
  <c r="T156" i="5" s="1"/>
  <c r="U156" i="5" s="1"/>
  <c r="X156" i="5" l="1"/>
  <c r="V156" i="5"/>
  <c r="AD156" i="5"/>
  <c r="AE156" i="5"/>
  <c r="Z156" i="5"/>
  <c r="AA156" i="5" s="1"/>
  <c r="AB157" i="5" s="1"/>
  <c r="AC157" i="5" s="1"/>
  <c r="R156" i="5"/>
  <c r="S156" i="5" s="1"/>
  <c r="T157" i="5" s="1"/>
  <c r="U157" i="5" s="1"/>
  <c r="K158" i="5"/>
  <c r="L157" i="5"/>
  <c r="Z157" i="5"/>
  <c r="AA157" i="5" s="1"/>
  <c r="AB158" i="5" s="1"/>
  <c r="V157" i="5" l="1"/>
  <c r="X157" i="5"/>
  <c r="AC158" i="5"/>
  <c r="AE157" i="5"/>
  <c r="AD157" i="5"/>
  <c r="K159" i="5"/>
  <c r="L158" i="5"/>
  <c r="R157" i="5"/>
  <c r="S157" i="5" s="1"/>
  <c r="T158" i="5" s="1"/>
  <c r="U158" i="5" s="1"/>
  <c r="X158" i="5" l="1"/>
  <c r="V158" i="5"/>
  <c r="R158" i="5"/>
  <c r="S158" i="5" s="1"/>
  <c r="T159" i="5" s="1"/>
  <c r="U159" i="5" s="1"/>
  <c r="AD158" i="5"/>
  <c r="AE158" i="5"/>
  <c r="K160" i="5"/>
  <c r="L159" i="5"/>
  <c r="Z158" i="5"/>
  <c r="AA158" i="5" s="1"/>
  <c r="AB159" i="5" s="1"/>
  <c r="AC159" i="5" s="1"/>
  <c r="AE159" i="5" l="1"/>
  <c r="AD159" i="5"/>
  <c r="V159" i="5"/>
  <c r="X159" i="5"/>
  <c r="K161" i="5"/>
  <c r="L160" i="5"/>
  <c r="Z159" i="5"/>
  <c r="AA159" i="5" s="1"/>
  <c r="AB160" i="5" s="1"/>
  <c r="AC160" i="5" s="1"/>
  <c r="R159" i="5"/>
  <c r="S159" i="5" s="1"/>
  <c r="T160" i="5" s="1"/>
  <c r="U160" i="5" s="1"/>
  <c r="X160" i="5" l="1"/>
  <c r="V160" i="5"/>
  <c r="AD160" i="5"/>
  <c r="AE160" i="5"/>
  <c r="Z160" i="5"/>
  <c r="AA160" i="5" s="1"/>
  <c r="AB161" i="5" s="1"/>
  <c r="AC161" i="5" s="1"/>
  <c r="K162" i="5"/>
  <c r="L161" i="5"/>
  <c r="R160" i="5"/>
  <c r="S160" i="5" s="1"/>
  <c r="T161" i="5" s="1"/>
  <c r="U161" i="5" s="1"/>
  <c r="V161" i="5" l="1"/>
  <c r="X161" i="5"/>
  <c r="AE161" i="5"/>
  <c r="AD161" i="5"/>
  <c r="Z161" i="5"/>
  <c r="AA161" i="5" s="1"/>
  <c r="AB162" i="5" s="1"/>
  <c r="AC162" i="5" s="1"/>
  <c r="K163" i="5"/>
  <c r="L162" i="5"/>
  <c r="R161" i="5"/>
  <c r="S161" i="5" s="1"/>
  <c r="T162" i="5" s="1"/>
  <c r="U162" i="5" s="1"/>
  <c r="Z162" i="5"/>
  <c r="AA162" i="5" s="1"/>
  <c r="AB163" i="5" s="1"/>
  <c r="X162" i="5" l="1"/>
  <c r="V162" i="5"/>
  <c r="AD162" i="5"/>
  <c r="AE162" i="5"/>
  <c r="AC163" i="5"/>
  <c r="K164" i="5"/>
  <c r="L163" i="5"/>
  <c r="R162" i="5"/>
  <c r="S162" i="5" s="1"/>
  <c r="T163" i="5" s="1"/>
  <c r="U163" i="5" s="1"/>
  <c r="V163" i="5" l="1"/>
  <c r="X163" i="5"/>
  <c r="R163" i="5"/>
  <c r="S163" i="5" s="1"/>
  <c r="T164" i="5" s="1"/>
  <c r="U164" i="5" s="1"/>
  <c r="K165" i="5"/>
  <c r="L164" i="5"/>
  <c r="Z163" i="5"/>
  <c r="AA163" i="5" s="1"/>
  <c r="AB164" i="5" s="1"/>
  <c r="AC164" i="5" s="1"/>
  <c r="AE163" i="5"/>
  <c r="AD163" i="5"/>
  <c r="X164" i="5" l="1"/>
  <c r="V164" i="5"/>
  <c r="AD164" i="5"/>
  <c r="AE164" i="5"/>
  <c r="K166" i="5"/>
  <c r="L165" i="5"/>
  <c r="Z164" i="5"/>
  <c r="AA164" i="5" s="1"/>
  <c r="AB165" i="5" s="1"/>
  <c r="AC165" i="5" s="1"/>
  <c r="R164" i="5"/>
  <c r="S164" i="5" s="1"/>
  <c r="T165" i="5" s="1"/>
  <c r="U165" i="5" s="1"/>
  <c r="V165" i="5" l="1"/>
  <c r="X165" i="5"/>
  <c r="AE165" i="5"/>
  <c r="AD165" i="5"/>
  <c r="R165" i="5"/>
  <c r="S165" i="5" s="1"/>
  <c r="T166" i="5" s="1"/>
  <c r="U166" i="5" s="1"/>
  <c r="K167" i="5"/>
  <c r="L166" i="5"/>
  <c r="Z165" i="5"/>
  <c r="AA165" i="5" s="1"/>
  <c r="AB166" i="5" s="1"/>
  <c r="AC166" i="5" s="1"/>
  <c r="AD166" i="5" l="1"/>
  <c r="AE166" i="5"/>
  <c r="X166" i="5"/>
  <c r="V166" i="5"/>
  <c r="K168" i="5"/>
  <c r="L167" i="5"/>
  <c r="R166" i="5"/>
  <c r="S166" i="5" s="1"/>
  <c r="T167" i="5" s="1"/>
  <c r="U167" i="5" s="1"/>
  <c r="Z166" i="5"/>
  <c r="AA166" i="5" s="1"/>
  <c r="AB167" i="5" s="1"/>
  <c r="AC167" i="5" s="1"/>
  <c r="AE167" i="5" l="1"/>
  <c r="AD167" i="5"/>
  <c r="V167" i="5"/>
  <c r="X167" i="5"/>
  <c r="K169" i="5"/>
  <c r="L168" i="5"/>
  <c r="Z168" i="5" s="1"/>
  <c r="AA168" i="5" s="1"/>
  <c r="AB169" i="5" s="1"/>
  <c r="Z167" i="5"/>
  <c r="AA167" i="5" s="1"/>
  <c r="AB168" i="5" s="1"/>
  <c r="AC168" i="5" s="1"/>
  <c r="R167" i="5"/>
  <c r="S167" i="5" s="1"/>
  <c r="T168" i="5" s="1"/>
  <c r="U168" i="5" s="1"/>
  <c r="X168" i="5" l="1"/>
  <c r="V168" i="5"/>
  <c r="AD168" i="5"/>
  <c r="AE168" i="5"/>
  <c r="AC169" i="5"/>
  <c r="K170" i="5"/>
  <c r="L169" i="5"/>
  <c r="Z169" i="5" s="1"/>
  <c r="AA169" i="5" s="1"/>
  <c r="AB170" i="5" s="1"/>
  <c r="R168" i="5"/>
  <c r="S168" i="5" s="1"/>
  <c r="T169" i="5" s="1"/>
  <c r="U169" i="5" s="1"/>
  <c r="V169" i="5" l="1"/>
  <c r="X169" i="5"/>
  <c r="AC170" i="5"/>
  <c r="AE169" i="5"/>
  <c r="AD169" i="5"/>
  <c r="R169" i="5"/>
  <c r="S169" i="5" s="1"/>
  <c r="T170" i="5" s="1"/>
  <c r="U170" i="5" s="1"/>
  <c r="K171" i="5"/>
  <c r="L170" i="5"/>
  <c r="X170" i="5" l="1"/>
  <c r="V170" i="5"/>
  <c r="R170" i="5"/>
  <c r="S170" i="5" s="1"/>
  <c r="T171" i="5" s="1"/>
  <c r="U171" i="5" s="1"/>
  <c r="K172" i="5"/>
  <c r="L171" i="5"/>
  <c r="Z170" i="5"/>
  <c r="AA170" i="5" s="1"/>
  <c r="AB171" i="5" s="1"/>
  <c r="AC171" i="5" s="1"/>
  <c r="AD170" i="5"/>
  <c r="AE170" i="5"/>
  <c r="AE171" i="5" l="1"/>
  <c r="AD171" i="5"/>
  <c r="V171" i="5"/>
  <c r="X171" i="5"/>
  <c r="Z171" i="5"/>
  <c r="AA171" i="5" s="1"/>
  <c r="AB172" i="5" s="1"/>
  <c r="AC172" i="5" s="1"/>
  <c r="R171" i="5"/>
  <c r="S171" i="5" s="1"/>
  <c r="T172" i="5" s="1"/>
  <c r="U172" i="5" s="1"/>
  <c r="Z172" i="5"/>
  <c r="AA172" i="5" s="1"/>
  <c r="AB173" i="5" s="1"/>
  <c r="K173" i="5"/>
  <c r="L172" i="5"/>
  <c r="X172" i="5" l="1"/>
  <c r="V172" i="5"/>
  <c r="AD172" i="5"/>
  <c r="AC173" i="5"/>
  <c r="AE172" i="5"/>
  <c r="R172" i="5"/>
  <c r="S172" i="5" s="1"/>
  <c r="T173" i="5" s="1"/>
  <c r="U173" i="5" s="1"/>
  <c r="K174" i="5"/>
  <c r="L173" i="5"/>
  <c r="V173" i="5" l="1"/>
  <c r="X173" i="5"/>
  <c r="Z173" i="5"/>
  <c r="AA173" i="5" s="1"/>
  <c r="AB174" i="5" s="1"/>
  <c r="R173" i="5"/>
  <c r="S173" i="5" s="1"/>
  <c r="T174" i="5" s="1"/>
  <c r="U174" i="5" s="1"/>
  <c r="K175" i="5"/>
  <c r="L174" i="5"/>
  <c r="AC174" i="5"/>
  <c r="AE173" i="5"/>
  <c r="AD173" i="5"/>
  <c r="X174" i="5" l="1"/>
  <c r="V174" i="5"/>
  <c r="AD174" i="5"/>
  <c r="AE174" i="5"/>
  <c r="AC175" i="5"/>
  <c r="Z174" i="5"/>
  <c r="AA174" i="5" s="1"/>
  <c r="AB175" i="5" s="1"/>
  <c r="R174" i="5"/>
  <c r="S174" i="5" s="1"/>
  <c r="T175" i="5" s="1"/>
  <c r="U175" i="5" s="1"/>
  <c r="K176" i="5"/>
  <c r="L175" i="5"/>
  <c r="V175" i="5" l="1"/>
  <c r="X175" i="5"/>
  <c r="R175" i="5"/>
  <c r="S175" i="5" s="1"/>
  <c r="T176" i="5" s="1"/>
  <c r="U176" i="5" s="1"/>
  <c r="AE175" i="5"/>
  <c r="AD175" i="5"/>
  <c r="Z175" i="5"/>
  <c r="AA175" i="5" s="1"/>
  <c r="AB176" i="5" s="1"/>
  <c r="AC176" i="5" s="1"/>
  <c r="K177" i="5"/>
  <c r="L176" i="5"/>
  <c r="Z176" i="5" s="1"/>
  <c r="AA176" i="5" s="1"/>
  <c r="AB177" i="5" s="1"/>
  <c r="X176" i="5" l="1"/>
  <c r="V176" i="5"/>
  <c r="AD176" i="5"/>
  <c r="AE176" i="5"/>
  <c r="AC177" i="5"/>
  <c r="R176" i="5"/>
  <c r="S176" i="5" s="1"/>
  <c r="T177" i="5" s="1"/>
  <c r="U177" i="5" s="1"/>
  <c r="Z177" i="5"/>
  <c r="AA177" i="5" s="1"/>
  <c r="AB178" i="5" s="1"/>
  <c r="R177" i="5"/>
  <c r="S177" i="5" s="1"/>
  <c r="T178" i="5" s="1"/>
  <c r="K178" i="5"/>
  <c r="L177" i="5"/>
  <c r="V177" i="5" l="1"/>
  <c r="U178" i="5"/>
  <c r="X177" i="5"/>
  <c r="AC178" i="5"/>
  <c r="AE177" i="5"/>
  <c r="AD177" i="5"/>
  <c r="K179" i="5"/>
  <c r="L178" i="5"/>
  <c r="X178" i="5" l="1"/>
  <c r="V178" i="5"/>
  <c r="AD178" i="5"/>
  <c r="AE178" i="5"/>
  <c r="K180" i="5"/>
  <c r="L179" i="5"/>
  <c r="Z178" i="5"/>
  <c r="AA178" i="5" s="1"/>
  <c r="AB179" i="5" s="1"/>
  <c r="AC179" i="5" s="1"/>
  <c r="R178" i="5"/>
  <c r="S178" i="5" s="1"/>
  <c r="T179" i="5" s="1"/>
  <c r="U179" i="5" s="1"/>
  <c r="V179" i="5" l="1"/>
  <c r="X179" i="5"/>
  <c r="AE179" i="5"/>
  <c r="AD179" i="5"/>
  <c r="K181" i="5"/>
  <c r="L180" i="5"/>
  <c r="Z179" i="5"/>
  <c r="AA179" i="5" s="1"/>
  <c r="AB180" i="5" s="1"/>
  <c r="AC180" i="5" s="1"/>
  <c r="R179" i="5"/>
  <c r="S179" i="5" s="1"/>
  <c r="T180" i="5" s="1"/>
  <c r="U180" i="5" s="1"/>
  <c r="X180" i="5" l="1"/>
  <c r="V180" i="5"/>
  <c r="AD180" i="5"/>
  <c r="AE180" i="5"/>
  <c r="K182" i="5"/>
  <c r="L181" i="5"/>
  <c r="R180" i="5"/>
  <c r="S180" i="5" s="1"/>
  <c r="T181" i="5" s="1"/>
  <c r="U181" i="5" s="1"/>
  <c r="Z180" i="5"/>
  <c r="AA180" i="5" s="1"/>
  <c r="AB181" i="5" s="1"/>
  <c r="AC181" i="5" s="1"/>
  <c r="AE181" i="5" l="1"/>
  <c r="AD181" i="5"/>
  <c r="V181" i="5"/>
  <c r="X181" i="5"/>
  <c r="K183" i="5"/>
  <c r="L182" i="5"/>
  <c r="R181" i="5"/>
  <c r="S181" i="5" s="1"/>
  <c r="T182" i="5" s="1"/>
  <c r="U182" i="5" s="1"/>
  <c r="Z181" i="5"/>
  <c r="AA181" i="5" s="1"/>
  <c r="AB182" i="5" s="1"/>
  <c r="AC182" i="5" s="1"/>
  <c r="AD182" i="5" l="1"/>
  <c r="AE182" i="5"/>
  <c r="X182" i="5"/>
  <c r="V182" i="5"/>
  <c r="K184" i="5"/>
  <c r="L183" i="5"/>
  <c r="R182" i="5"/>
  <c r="S182" i="5" s="1"/>
  <c r="T183" i="5" s="1"/>
  <c r="U183" i="5" s="1"/>
  <c r="Z182" i="5"/>
  <c r="AA182" i="5" s="1"/>
  <c r="AB183" i="5" s="1"/>
  <c r="AC183" i="5" s="1"/>
  <c r="AE183" i="5" l="1"/>
  <c r="AD183" i="5"/>
  <c r="V183" i="5"/>
  <c r="X183" i="5"/>
  <c r="Z183" i="5"/>
  <c r="AA183" i="5" s="1"/>
  <c r="AB184" i="5" s="1"/>
  <c r="AC184" i="5" s="1"/>
  <c r="K185" i="5"/>
  <c r="L184" i="5"/>
  <c r="Z184" i="5" s="1"/>
  <c r="AA184" i="5" s="1"/>
  <c r="AB185" i="5" s="1"/>
  <c r="R183" i="5"/>
  <c r="S183" i="5" s="1"/>
  <c r="T184" i="5" s="1"/>
  <c r="U184" i="5" s="1"/>
  <c r="X184" i="5" l="1"/>
  <c r="V184" i="5"/>
  <c r="AD184" i="5"/>
  <c r="AE184" i="5"/>
  <c r="AC185" i="5"/>
  <c r="R184" i="5"/>
  <c r="S184" i="5" s="1"/>
  <c r="T185" i="5" s="1"/>
  <c r="U185" i="5" s="1"/>
  <c r="K186" i="5"/>
  <c r="L185" i="5"/>
  <c r="V185" i="5" l="1"/>
  <c r="X185" i="5"/>
  <c r="R185" i="5"/>
  <c r="S185" i="5" s="1"/>
  <c r="T186" i="5" s="1"/>
  <c r="U186" i="5" s="1"/>
  <c r="AE185" i="5"/>
  <c r="AD185" i="5"/>
  <c r="K187" i="5"/>
  <c r="L186" i="5"/>
  <c r="Z185" i="5"/>
  <c r="AA185" i="5" s="1"/>
  <c r="AB186" i="5" s="1"/>
  <c r="AC186" i="5" s="1"/>
  <c r="AD186" i="5" l="1"/>
  <c r="AE186" i="5"/>
  <c r="X186" i="5"/>
  <c r="V186" i="5"/>
  <c r="R186" i="5"/>
  <c r="S186" i="5" s="1"/>
  <c r="T187" i="5" s="1"/>
  <c r="U187" i="5" s="1"/>
  <c r="K188" i="5"/>
  <c r="L187" i="5"/>
  <c r="Z186" i="5"/>
  <c r="AA186" i="5" s="1"/>
  <c r="AB187" i="5" s="1"/>
  <c r="AC187" i="5" s="1"/>
  <c r="AE187" i="5" l="1"/>
  <c r="AD187" i="5"/>
  <c r="V187" i="5"/>
  <c r="X187" i="5"/>
  <c r="K189" i="5"/>
  <c r="L188" i="5"/>
  <c r="R188" i="5" s="1"/>
  <c r="S188" i="5" s="1"/>
  <c r="T189" i="5" s="1"/>
  <c r="R187" i="5"/>
  <c r="S187" i="5" s="1"/>
  <c r="T188" i="5" s="1"/>
  <c r="U188" i="5" s="1"/>
  <c r="Z187" i="5"/>
  <c r="AA187" i="5" s="1"/>
  <c r="AB188" i="5" s="1"/>
  <c r="AC188" i="5" s="1"/>
  <c r="AD188" i="5" l="1"/>
  <c r="AE188" i="5"/>
  <c r="U189" i="5"/>
  <c r="X188" i="5"/>
  <c r="V188" i="5"/>
  <c r="K190" i="5"/>
  <c r="L189" i="5"/>
  <c r="Z188" i="5"/>
  <c r="AA188" i="5" s="1"/>
  <c r="AB189" i="5" s="1"/>
  <c r="AC189" i="5" s="1"/>
  <c r="AE189" i="5" l="1"/>
  <c r="AD189" i="5"/>
  <c r="K191" i="5"/>
  <c r="L190" i="5"/>
  <c r="V189" i="5"/>
  <c r="X189" i="5"/>
  <c r="Z189" i="5"/>
  <c r="AA189" i="5" s="1"/>
  <c r="AB190" i="5" s="1"/>
  <c r="AC190" i="5" s="1"/>
  <c r="R189" i="5"/>
  <c r="S189" i="5" s="1"/>
  <c r="T190" i="5" s="1"/>
  <c r="U190" i="5" s="1"/>
  <c r="X190" i="5" l="1"/>
  <c r="V190" i="5"/>
  <c r="AD190" i="5"/>
  <c r="AE190" i="5"/>
  <c r="K192" i="5"/>
  <c r="L191" i="5"/>
  <c r="R190" i="5"/>
  <c r="S190" i="5" s="1"/>
  <c r="T191" i="5" s="1"/>
  <c r="U191" i="5" s="1"/>
  <c r="Z190" i="5"/>
  <c r="AA190" i="5" s="1"/>
  <c r="AB191" i="5" s="1"/>
  <c r="AC191" i="5" s="1"/>
  <c r="AE191" i="5" l="1"/>
  <c r="AD191" i="5"/>
  <c r="V191" i="5"/>
  <c r="X191" i="5"/>
  <c r="Z191" i="5"/>
  <c r="AA191" i="5" s="1"/>
  <c r="AB192" i="5" s="1"/>
  <c r="AC192" i="5" s="1"/>
  <c r="R191" i="5"/>
  <c r="S191" i="5" s="1"/>
  <c r="T192" i="5" s="1"/>
  <c r="U192" i="5" s="1"/>
  <c r="K193" i="5"/>
  <c r="L192" i="5"/>
  <c r="AD192" i="5" l="1"/>
  <c r="AE192" i="5"/>
  <c r="X192" i="5"/>
  <c r="V192" i="5"/>
  <c r="K194" i="5"/>
  <c r="L193" i="5"/>
  <c r="Z192" i="5"/>
  <c r="AA192" i="5" s="1"/>
  <c r="AB193" i="5" s="1"/>
  <c r="AC193" i="5" s="1"/>
  <c r="R192" i="5"/>
  <c r="S192" i="5" s="1"/>
  <c r="T193" i="5" s="1"/>
  <c r="U193" i="5" s="1"/>
  <c r="V193" i="5" l="1"/>
  <c r="X193" i="5"/>
  <c r="AE193" i="5"/>
  <c r="AD193" i="5"/>
  <c r="Z193" i="5"/>
  <c r="AA193" i="5" s="1"/>
  <c r="AB194" i="5" s="1"/>
  <c r="AC194" i="5" s="1"/>
  <c r="Z194" i="5"/>
  <c r="AA194" i="5" s="1"/>
  <c r="AB195" i="5" s="1"/>
  <c r="K195" i="5"/>
  <c r="L194" i="5"/>
  <c r="R193" i="5"/>
  <c r="S193" i="5" s="1"/>
  <c r="T194" i="5" s="1"/>
  <c r="U194" i="5" s="1"/>
  <c r="AD194" i="5" l="1"/>
  <c r="AC195" i="5"/>
  <c r="AE194" i="5"/>
  <c r="X194" i="5"/>
  <c r="V194" i="5"/>
  <c r="R194" i="5"/>
  <c r="S194" i="5" s="1"/>
  <c r="T195" i="5" s="1"/>
  <c r="U195" i="5" s="1"/>
  <c r="R195" i="5"/>
  <c r="S195" i="5" s="1"/>
  <c r="T196" i="5" s="1"/>
  <c r="M195" i="5"/>
  <c r="L195" i="5"/>
  <c r="K196" i="5"/>
  <c r="U196" i="5" l="1"/>
  <c r="X195" i="5"/>
  <c r="W195" i="5"/>
  <c r="V195" i="5"/>
  <c r="Z195" i="5"/>
  <c r="AA195" i="5" s="1"/>
  <c r="AB196" i="5" s="1"/>
  <c r="AC196" i="5" s="1"/>
  <c r="R196" i="5"/>
  <c r="S196" i="5" s="1"/>
  <c r="T197" i="5" s="1"/>
  <c r="K197" i="5"/>
  <c r="L196" i="5"/>
  <c r="AD195" i="5"/>
  <c r="AE195" i="5"/>
  <c r="AE196" i="5" l="1"/>
  <c r="AD196" i="5"/>
  <c r="Z196" i="5"/>
  <c r="AA196" i="5" s="1"/>
  <c r="AB197" i="5" s="1"/>
  <c r="AC197" i="5" s="1"/>
  <c r="K198" i="5"/>
  <c r="L197" i="5"/>
  <c r="Z197" i="5" s="1"/>
  <c r="AA197" i="5" s="1"/>
  <c r="AB198" i="5" s="1"/>
  <c r="V196" i="5"/>
  <c r="X196" i="5"/>
  <c r="U197" i="5"/>
  <c r="AD197" i="5" l="1"/>
  <c r="AC198" i="5"/>
  <c r="AE197" i="5"/>
  <c r="R197" i="5"/>
  <c r="S197" i="5" s="1"/>
  <c r="T198" i="5" s="1"/>
  <c r="U198" i="5"/>
  <c r="X197" i="5"/>
  <c r="V197" i="5"/>
  <c r="K199" i="5"/>
  <c r="L198" i="5"/>
  <c r="Z198" i="5" s="1"/>
  <c r="AA198" i="5" s="1"/>
  <c r="AB199" i="5" s="1"/>
  <c r="K200" i="5" l="1"/>
  <c r="L199" i="5"/>
  <c r="Z199" i="5" s="1"/>
  <c r="AA199" i="5" s="1"/>
  <c r="AB200" i="5" s="1"/>
  <c r="R198" i="5"/>
  <c r="S198" i="5" s="1"/>
  <c r="T199" i="5" s="1"/>
  <c r="AC199" i="5"/>
  <c r="AE198" i="5"/>
  <c r="AD198" i="5"/>
  <c r="V198" i="5"/>
  <c r="X198" i="5"/>
  <c r="U199" i="5"/>
  <c r="Z200" i="5" l="1"/>
  <c r="AA200" i="5" s="1"/>
  <c r="AB201" i="5" s="1"/>
  <c r="R199" i="5"/>
  <c r="S199" i="5" s="1"/>
  <c r="T200" i="5" s="1"/>
  <c r="U200" i="5" s="1"/>
  <c r="AD199" i="5"/>
  <c r="AE199" i="5"/>
  <c r="AC200" i="5"/>
  <c r="X199" i="5"/>
  <c r="V199" i="5"/>
  <c r="K201" i="5"/>
  <c r="L200" i="5"/>
  <c r="V200" i="5" l="1"/>
  <c r="X200" i="5"/>
  <c r="AC201" i="5"/>
  <c r="AE200" i="5"/>
  <c r="AD200" i="5"/>
  <c r="K202" i="5"/>
  <c r="L201" i="5"/>
  <c r="R200" i="5"/>
  <c r="S200" i="5" s="1"/>
  <c r="T201" i="5" s="1"/>
  <c r="U201" i="5" s="1"/>
  <c r="X201" i="5" l="1"/>
  <c r="V201" i="5"/>
  <c r="Z201" i="5"/>
  <c r="AA201" i="5" s="1"/>
  <c r="AB202" i="5" s="1"/>
  <c r="AC202" i="5" s="1"/>
  <c r="K203" i="5"/>
  <c r="L202" i="5"/>
  <c r="R202" i="5" s="1"/>
  <c r="S202" i="5" s="1"/>
  <c r="T203" i="5" s="1"/>
  <c r="R201" i="5"/>
  <c r="S201" i="5" s="1"/>
  <c r="T202" i="5" s="1"/>
  <c r="U202" i="5" s="1"/>
  <c r="AD201" i="5"/>
  <c r="AE201" i="5"/>
  <c r="AE202" i="5" l="1"/>
  <c r="AD202" i="5"/>
  <c r="U203" i="5"/>
  <c r="X202" i="5"/>
  <c r="V202" i="5"/>
  <c r="Z202" i="5"/>
  <c r="AA202" i="5" s="1"/>
  <c r="AB203" i="5" s="1"/>
  <c r="AC203" i="5" s="1"/>
  <c r="L203" i="5"/>
  <c r="K204" i="5"/>
  <c r="AE203" i="5" l="1"/>
  <c r="AD203" i="5"/>
  <c r="K205" i="5"/>
  <c r="L204" i="5"/>
  <c r="X203" i="5"/>
  <c r="V203" i="5"/>
  <c r="R203" i="5"/>
  <c r="S203" i="5" s="1"/>
  <c r="T204" i="5" s="1"/>
  <c r="U204" i="5" s="1"/>
  <c r="Z203" i="5"/>
  <c r="AA203" i="5" s="1"/>
  <c r="AB204" i="5" s="1"/>
  <c r="AC204" i="5" s="1"/>
  <c r="AE204" i="5" l="1"/>
  <c r="AD204" i="5"/>
  <c r="X204" i="5"/>
  <c r="V204" i="5"/>
  <c r="R204" i="5"/>
  <c r="S204" i="5" s="1"/>
  <c r="T205" i="5" s="1"/>
  <c r="U205" i="5" s="1"/>
  <c r="Z204" i="5"/>
  <c r="AA204" i="5" s="1"/>
  <c r="AB205" i="5" s="1"/>
  <c r="AC205" i="5" s="1"/>
  <c r="L205" i="5"/>
  <c r="R205" i="5" s="1"/>
  <c r="S205" i="5" s="1"/>
  <c r="T206" i="5" s="1"/>
  <c r="K206" i="5"/>
  <c r="AE205" i="5" l="1"/>
  <c r="AD205" i="5"/>
  <c r="U206" i="5"/>
  <c r="X205" i="5"/>
  <c r="V205" i="5"/>
  <c r="Z205" i="5"/>
  <c r="AA205" i="5" s="1"/>
  <c r="AB206" i="5" s="1"/>
  <c r="AC206" i="5" s="1"/>
  <c r="K207" i="5"/>
  <c r="L206" i="5"/>
  <c r="AE206" i="5" l="1"/>
  <c r="AD206" i="5"/>
  <c r="X206" i="5"/>
  <c r="V206" i="5"/>
  <c r="R206" i="5"/>
  <c r="S206" i="5" s="1"/>
  <c r="T207" i="5" s="1"/>
  <c r="U207" i="5" s="1"/>
  <c r="L207" i="5"/>
  <c r="K208" i="5"/>
  <c r="Z206" i="5"/>
  <c r="AA206" i="5" s="1"/>
  <c r="AB207" i="5" s="1"/>
  <c r="AC207" i="5" s="1"/>
  <c r="AC208" i="5" l="1"/>
  <c r="AE207" i="5"/>
  <c r="AD207" i="5"/>
  <c r="X207" i="5"/>
  <c r="V207" i="5"/>
  <c r="R207" i="5"/>
  <c r="S207" i="5" s="1"/>
  <c r="T208" i="5" s="1"/>
  <c r="U208" i="5" s="1"/>
  <c r="Z207" i="5"/>
  <c r="AA207" i="5" s="1"/>
  <c r="AB208" i="5" s="1"/>
  <c r="K209" i="5"/>
  <c r="L208" i="5"/>
  <c r="X208" i="5" l="1"/>
  <c r="V208" i="5"/>
  <c r="R208" i="5"/>
  <c r="S208" i="5" s="1"/>
  <c r="T209" i="5" s="1"/>
  <c r="U209" i="5" s="1"/>
  <c r="L209" i="5"/>
  <c r="K210" i="5"/>
  <c r="Z208" i="5"/>
  <c r="AA208" i="5" s="1"/>
  <c r="AB209" i="5" s="1"/>
  <c r="AC209" i="5" s="1"/>
  <c r="AE208" i="5"/>
  <c r="AD208" i="5"/>
  <c r="AE209" i="5" l="1"/>
  <c r="AD209" i="5"/>
  <c r="X209" i="5"/>
  <c r="V209" i="5"/>
  <c r="Z209" i="5"/>
  <c r="AA209" i="5" s="1"/>
  <c r="AB210" i="5" s="1"/>
  <c r="AC210" i="5" s="1"/>
  <c r="Z210" i="5"/>
  <c r="AA210" i="5" s="1"/>
  <c r="AB211" i="5" s="1"/>
  <c r="R209" i="5"/>
  <c r="S209" i="5" s="1"/>
  <c r="T210" i="5" s="1"/>
  <c r="U210" i="5" s="1"/>
  <c r="K211" i="5"/>
  <c r="L210" i="5"/>
  <c r="R210" i="5"/>
  <c r="S210" i="5" s="1"/>
  <c r="T211" i="5" s="1"/>
  <c r="U211" i="5" l="1"/>
  <c r="X210" i="5"/>
  <c r="V210" i="5"/>
  <c r="AC211" i="5"/>
  <c r="AE210" i="5"/>
  <c r="AD210" i="5"/>
  <c r="L211" i="5"/>
  <c r="K212" i="5"/>
  <c r="R211" i="5" l="1"/>
  <c r="S211" i="5" s="1"/>
  <c r="T212" i="5" s="1"/>
  <c r="K213" i="5"/>
  <c r="L212" i="5"/>
  <c r="Z211" i="5"/>
  <c r="AA211" i="5" s="1"/>
  <c r="AB212" i="5" s="1"/>
  <c r="AC212" i="5" s="1"/>
  <c r="AE211" i="5"/>
  <c r="AD211" i="5"/>
  <c r="U212" i="5"/>
  <c r="X211" i="5"/>
  <c r="V211" i="5"/>
  <c r="AE212" i="5" l="1"/>
  <c r="AD212" i="5"/>
  <c r="Z212" i="5"/>
  <c r="AA212" i="5" s="1"/>
  <c r="AB213" i="5" s="1"/>
  <c r="AC213" i="5" s="1"/>
  <c r="L213" i="5"/>
  <c r="R213" i="5" s="1"/>
  <c r="S213" i="5" s="1"/>
  <c r="T214" i="5" s="1"/>
  <c r="K214" i="5"/>
  <c r="X212" i="5"/>
  <c r="V212" i="5"/>
  <c r="R212" i="5"/>
  <c r="S212" i="5" s="1"/>
  <c r="T213" i="5" s="1"/>
  <c r="U213" i="5" s="1"/>
  <c r="U214" i="5" l="1"/>
  <c r="X213" i="5"/>
  <c r="V213" i="5"/>
  <c r="AE213" i="5"/>
  <c r="AD213" i="5"/>
  <c r="K215" i="5"/>
  <c r="L214" i="5"/>
  <c r="Z213" i="5"/>
  <c r="AA213" i="5" s="1"/>
  <c r="AB214" i="5" s="1"/>
  <c r="AC214" i="5" s="1"/>
  <c r="AE214" i="5" l="1"/>
  <c r="AD214" i="5"/>
  <c r="R214" i="5"/>
  <c r="S214" i="5" s="1"/>
  <c r="T215" i="5" s="1"/>
  <c r="U215" i="5" s="1"/>
  <c r="L215" i="5"/>
  <c r="K216" i="5"/>
  <c r="Z214" i="5"/>
  <c r="AA214" i="5" s="1"/>
  <c r="AB215" i="5" s="1"/>
  <c r="AC215" i="5" s="1"/>
  <c r="X214" i="5"/>
  <c r="V214" i="5"/>
  <c r="AE215" i="5" l="1"/>
  <c r="AD215" i="5"/>
  <c r="V215" i="5"/>
  <c r="X215" i="5"/>
  <c r="R215" i="5"/>
  <c r="S215" i="5" s="1"/>
  <c r="T216" i="5" s="1"/>
  <c r="U216" i="5" s="1"/>
  <c r="Z215" i="5"/>
  <c r="AA215" i="5" s="1"/>
  <c r="AB216" i="5" s="1"/>
  <c r="AC216" i="5" s="1"/>
  <c r="L216" i="5"/>
  <c r="Z216" i="5" s="1"/>
  <c r="AA216" i="5" s="1"/>
  <c r="AB217" i="5" s="1"/>
  <c r="K217" i="5"/>
  <c r="AE216" i="5" l="1"/>
  <c r="AD216" i="5"/>
  <c r="AC217" i="5"/>
  <c r="X216" i="5"/>
  <c r="V216" i="5"/>
  <c r="L217" i="5"/>
  <c r="K218" i="5"/>
  <c r="R216" i="5"/>
  <c r="S216" i="5" s="1"/>
  <c r="T217" i="5" s="1"/>
  <c r="U217" i="5" s="1"/>
  <c r="X217" i="5" l="1"/>
  <c r="V217" i="5"/>
  <c r="Z217" i="5"/>
  <c r="AA217" i="5" s="1"/>
  <c r="AB218" i="5" s="1"/>
  <c r="L218" i="5"/>
  <c r="K219" i="5"/>
  <c r="AC218" i="5"/>
  <c r="AE217" i="5"/>
  <c r="AD217" i="5"/>
  <c r="R217" i="5"/>
  <c r="S217" i="5" s="1"/>
  <c r="T218" i="5" s="1"/>
  <c r="U218" i="5" s="1"/>
  <c r="X218" i="5" l="1"/>
  <c r="V218" i="5"/>
  <c r="AD218" i="5"/>
  <c r="AE218" i="5"/>
  <c r="R218" i="5"/>
  <c r="S218" i="5" s="1"/>
  <c r="T219" i="5" s="1"/>
  <c r="U219" i="5" s="1"/>
  <c r="Z218" i="5"/>
  <c r="AA218" i="5" s="1"/>
  <c r="AB219" i="5" s="1"/>
  <c r="AC219" i="5" s="1"/>
  <c r="L219" i="5"/>
  <c r="Z219" i="5" s="1"/>
  <c r="AA219" i="5" s="1"/>
  <c r="AB220" i="5" s="1"/>
  <c r="K220" i="5"/>
  <c r="AC220" i="5" l="1"/>
  <c r="AE219" i="5"/>
  <c r="AD219" i="5"/>
  <c r="X219" i="5"/>
  <c r="V219" i="5"/>
  <c r="R219" i="5"/>
  <c r="S219" i="5" s="1"/>
  <c r="T220" i="5" s="1"/>
  <c r="U220" i="5" s="1"/>
  <c r="K221" i="5"/>
  <c r="L220" i="5"/>
  <c r="X220" i="5" l="1"/>
  <c r="V220" i="5"/>
  <c r="Z220" i="5"/>
  <c r="AA220" i="5" s="1"/>
  <c r="AB221" i="5" s="1"/>
  <c r="L221" i="5"/>
  <c r="R221" i="5" s="1"/>
  <c r="S221" i="5" s="1"/>
  <c r="T222" i="5" s="1"/>
  <c r="K222" i="5"/>
  <c r="R220" i="5"/>
  <c r="S220" i="5" s="1"/>
  <c r="T221" i="5" s="1"/>
  <c r="U221" i="5" s="1"/>
  <c r="AC221" i="5"/>
  <c r="AE220" i="5"/>
  <c r="AD220" i="5"/>
  <c r="X221" i="5" l="1"/>
  <c r="V221" i="5"/>
  <c r="U222" i="5"/>
  <c r="AE221" i="5"/>
  <c r="AD221" i="5"/>
  <c r="Z221" i="5"/>
  <c r="AA221" i="5" s="1"/>
  <c r="AB222" i="5" s="1"/>
  <c r="AC222" i="5" s="1"/>
  <c r="K223" i="5"/>
  <c r="L222" i="5"/>
  <c r="R222" i="5" s="1"/>
  <c r="S222" i="5" s="1"/>
  <c r="T223" i="5" s="1"/>
  <c r="AE222" i="5" l="1"/>
  <c r="AD222" i="5"/>
  <c r="L223" i="5"/>
  <c r="K224" i="5"/>
  <c r="U223" i="5"/>
  <c r="X222" i="5"/>
  <c r="V222" i="5"/>
  <c r="R223" i="5"/>
  <c r="S223" i="5" s="1"/>
  <c r="T224" i="5" s="1"/>
  <c r="Z222" i="5"/>
  <c r="AA222" i="5" s="1"/>
  <c r="AB223" i="5" s="1"/>
  <c r="AC223" i="5" s="1"/>
  <c r="AE223" i="5" l="1"/>
  <c r="AD223" i="5"/>
  <c r="Z223" i="5"/>
  <c r="AA223" i="5" s="1"/>
  <c r="AB224" i="5" s="1"/>
  <c r="AC224" i="5" s="1"/>
  <c r="V223" i="5"/>
  <c r="U224" i="5"/>
  <c r="X223" i="5"/>
  <c r="L224" i="5"/>
  <c r="K225" i="5"/>
  <c r="AE224" i="5" l="1"/>
  <c r="AD224" i="5"/>
  <c r="X224" i="5"/>
  <c r="V224" i="5"/>
  <c r="L225" i="5"/>
  <c r="K226" i="5"/>
  <c r="R224" i="5"/>
  <c r="S224" i="5" s="1"/>
  <c r="T225" i="5" s="1"/>
  <c r="U225" i="5" s="1"/>
  <c r="Z224" i="5"/>
  <c r="AA224" i="5" s="1"/>
  <c r="AB225" i="5" s="1"/>
  <c r="AC225" i="5" s="1"/>
  <c r="AE225" i="5" l="1"/>
  <c r="AD225" i="5"/>
  <c r="X225" i="5"/>
  <c r="V225" i="5"/>
  <c r="Z225" i="5"/>
  <c r="AA225" i="5" s="1"/>
  <c r="AB226" i="5" s="1"/>
  <c r="AC226" i="5" s="1"/>
  <c r="L226" i="5"/>
  <c r="K227" i="5"/>
  <c r="R225" i="5"/>
  <c r="S225" i="5" s="1"/>
  <c r="T226" i="5" s="1"/>
  <c r="U226" i="5" s="1"/>
  <c r="X226" i="5" l="1"/>
  <c r="V226" i="5"/>
  <c r="AD226" i="5"/>
  <c r="AE226" i="5"/>
  <c r="R226" i="5"/>
  <c r="S226" i="5" s="1"/>
  <c r="T227" i="5" s="1"/>
  <c r="U227" i="5" s="1"/>
  <c r="L227" i="5"/>
  <c r="K228" i="5"/>
  <c r="Z226" i="5"/>
  <c r="AA226" i="5" s="1"/>
  <c r="AB227" i="5" s="1"/>
  <c r="AC227" i="5" s="1"/>
  <c r="AE227" i="5" l="1"/>
  <c r="AD227" i="5"/>
  <c r="X227" i="5"/>
  <c r="V227" i="5"/>
  <c r="K229" i="5"/>
  <c r="L228" i="5"/>
  <c r="R228" i="5" s="1"/>
  <c r="S228" i="5" s="1"/>
  <c r="T229" i="5" s="1"/>
  <c r="Z227" i="5"/>
  <c r="AA227" i="5" s="1"/>
  <c r="AB228" i="5" s="1"/>
  <c r="AC228" i="5" s="1"/>
  <c r="R227" i="5"/>
  <c r="S227" i="5" s="1"/>
  <c r="T228" i="5" s="1"/>
  <c r="U228" i="5" s="1"/>
  <c r="U229" i="5" l="1"/>
  <c r="X228" i="5"/>
  <c r="V228" i="5"/>
  <c r="AE228" i="5"/>
  <c r="AD228" i="5"/>
  <c r="L229" i="5"/>
  <c r="K230" i="5"/>
  <c r="Z228" i="5"/>
  <c r="AA228" i="5" s="1"/>
  <c r="AB229" i="5" s="1"/>
  <c r="AC229" i="5" s="1"/>
  <c r="AE229" i="5" l="1"/>
  <c r="AD229" i="5"/>
  <c r="Z229" i="5"/>
  <c r="AA229" i="5" s="1"/>
  <c r="AB230" i="5" s="1"/>
  <c r="AC230" i="5" s="1"/>
  <c r="R229" i="5"/>
  <c r="S229" i="5" s="1"/>
  <c r="T230" i="5" s="1"/>
  <c r="U230" i="5" s="1"/>
  <c r="L230" i="5"/>
  <c r="K231" i="5"/>
  <c r="X229" i="5"/>
  <c r="V229" i="5"/>
  <c r="X230" i="5" l="1"/>
  <c r="V230" i="5"/>
  <c r="AC231" i="5"/>
  <c r="AE230" i="5"/>
  <c r="AD230" i="5"/>
  <c r="L231" i="5"/>
  <c r="Z231" i="5" s="1"/>
  <c r="AA231" i="5" s="1"/>
  <c r="AB232" i="5" s="1"/>
  <c r="K232" i="5"/>
  <c r="R230" i="5"/>
  <c r="S230" i="5" s="1"/>
  <c r="T231" i="5" s="1"/>
  <c r="U231" i="5" s="1"/>
  <c r="Z230" i="5"/>
  <c r="AA230" i="5" s="1"/>
  <c r="AB231" i="5" s="1"/>
  <c r="X231" i="5" l="1"/>
  <c r="V231" i="5"/>
  <c r="AC232" i="5"/>
  <c r="AE231" i="5"/>
  <c r="AD231" i="5"/>
  <c r="R231" i="5"/>
  <c r="S231" i="5" s="1"/>
  <c r="T232" i="5" s="1"/>
  <c r="U232" i="5" s="1"/>
  <c r="L232" i="5"/>
  <c r="R232" i="5" s="1"/>
  <c r="S232" i="5" s="1"/>
  <c r="T233" i="5" s="1"/>
  <c r="K233" i="5"/>
  <c r="U233" i="5" l="1"/>
  <c r="X232" i="5"/>
  <c r="V232" i="5"/>
  <c r="L233" i="5"/>
  <c r="K234" i="5"/>
  <c r="AE232" i="5"/>
  <c r="AD232" i="5"/>
  <c r="Z232" i="5"/>
  <c r="AA232" i="5" s="1"/>
  <c r="AB233" i="5" s="1"/>
  <c r="AC233" i="5" s="1"/>
  <c r="R233" i="5"/>
  <c r="S233" i="5" s="1"/>
  <c r="T234" i="5" s="1"/>
  <c r="AE233" i="5" l="1"/>
  <c r="AD233" i="5"/>
  <c r="L234" i="5"/>
  <c r="K235" i="5"/>
  <c r="Z233" i="5"/>
  <c r="AA233" i="5" s="1"/>
  <c r="AB234" i="5" s="1"/>
  <c r="AC234" i="5" s="1"/>
  <c r="U234" i="5"/>
  <c r="X233" i="5"/>
  <c r="V233" i="5"/>
  <c r="AE234" i="5" l="1"/>
  <c r="AD234" i="5"/>
  <c r="R234" i="5"/>
  <c r="S234" i="5" s="1"/>
  <c r="T235" i="5" s="1"/>
  <c r="U235" i="5" s="1"/>
  <c r="X234" i="5"/>
  <c r="V234" i="5"/>
  <c r="L235" i="5"/>
  <c r="K236" i="5"/>
  <c r="Z234" i="5"/>
  <c r="AA234" i="5" s="1"/>
  <c r="AB235" i="5" s="1"/>
  <c r="AC235" i="5" s="1"/>
  <c r="AE235" i="5" l="1"/>
  <c r="AD235" i="5"/>
  <c r="X235" i="5"/>
  <c r="V235" i="5"/>
  <c r="L236" i="5"/>
  <c r="K237" i="5"/>
  <c r="Z235" i="5"/>
  <c r="AA235" i="5" s="1"/>
  <c r="AB236" i="5" s="1"/>
  <c r="AC236" i="5" s="1"/>
  <c r="R235" i="5"/>
  <c r="S235" i="5" s="1"/>
  <c r="T236" i="5" s="1"/>
  <c r="U236" i="5" s="1"/>
  <c r="X236" i="5" l="1"/>
  <c r="V236" i="5"/>
  <c r="AE236" i="5"/>
  <c r="AD236" i="5"/>
  <c r="L237" i="5"/>
  <c r="K238" i="5"/>
  <c r="Z236" i="5"/>
  <c r="AA236" i="5" s="1"/>
  <c r="AB237" i="5" s="1"/>
  <c r="AC237" i="5" s="1"/>
  <c r="R237" i="5"/>
  <c r="S237" i="5" s="1"/>
  <c r="T238" i="5" s="1"/>
  <c r="R236" i="5"/>
  <c r="S236" i="5" s="1"/>
  <c r="T237" i="5" s="1"/>
  <c r="U237" i="5" s="1"/>
  <c r="AE237" i="5" l="1"/>
  <c r="AD237" i="5"/>
  <c r="U238" i="5"/>
  <c r="X237" i="5"/>
  <c r="V237" i="5"/>
  <c r="L238" i="5"/>
  <c r="K239" i="5"/>
  <c r="Z237" i="5"/>
  <c r="AA237" i="5" s="1"/>
  <c r="AB238" i="5" s="1"/>
  <c r="AC238" i="5" s="1"/>
  <c r="AE238" i="5" l="1"/>
  <c r="AD238" i="5"/>
  <c r="Z238" i="5"/>
  <c r="AA238" i="5" s="1"/>
  <c r="AB239" i="5" s="1"/>
  <c r="AC239" i="5" s="1"/>
  <c r="L239" i="5"/>
  <c r="R239" i="5" s="1"/>
  <c r="S239" i="5" s="1"/>
  <c r="T240" i="5" s="1"/>
  <c r="K240" i="5"/>
  <c r="X238" i="5"/>
  <c r="V238" i="5"/>
  <c r="R238" i="5"/>
  <c r="S238" i="5" s="1"/>
  <c r="T239" i="5" s="1"/>
  <c r="U239" i="5" s="1"/>
  <c r="U240" i="5" l="1"/>
  <c r="X239" i="5"/>
  <c r="V239" i="5"/>
  <c r="AE239" i="5"/>
  <c r="AD239" i="5"/>
  <c r="L240" i="5"/>
  <c r="K241" i="5"/>
  <c r="Z239" i="5"/>
  <c r="AA239" i="5" s="1"/>
  <c r="AB240" i="5" s="1"/>
  <c r="AC240" i="5" s="1"/>
  <c r="AE240" i="5" l="1"/>
  <c r="AD240" i="5"/>
  <c r="R241" i="5"/>
  <c r="S241" i="5" s="1"/>
  <c r="T242" i="5" s="1"/>
  <c r="L241" i="5"/>
  <c r="K242" i="5"/>
  <c r="R240" i="5"/>
  <c r="S240" i="5" s="1"/>
  <c r="T241" i="5" s="1"/>
  <c r="Z240" i="5"/>
  <c r="AA240" i="5" s="1"/>
  <c r="AB241" i="5" s="1"/>
  <c r="AC241" i="5" s="1"/>
  <c r="Z241" i="5"/>
  <c r="AA241" i="5" s="1"/>
  <c r="AB242" i="5" s="1"/>
  <c r="U241" i="5"/>
  <c r="X240" i="5"/>
  <c r="V240" i="5"/>
  <c r="AC242" i="5" l="1"/>
  <c r="AE241" i="5"/>
  <c r="AD241" i="5"/>
  <c r="L242" i="5"/>
  <c r="K243" i="5"/>
  <c r="U242" i="5"/>
  <c r="X241" i="5"/>
  <c r="V241" i="5"/>
  <c r="X242" i="5" l="1"/>
  <c r="V242" i="5"/>
  <c r="L243" i="5"/>
  <c r="K244" i="5"/>
  <c r="AE242" i="5"/>
  <c r="AD242" i="5"/>
  <c r="R242" i="5"/>
  <c r="S242" i="5" s="1"/>
  <c r="T243" i="5" s="1"/>
  <c r="U243" i="5" s="1"/>
  <c r="Z242" i="5"/>
  <c r="AA242" i="5" s="1"/>
  <c r="AB243" i="5" s="1"/>
  <c r="AC243" i="5" s="1"/>
  <c r="AE243" i="5" l="1"/>
  <c r="AD243" i="5"/>
  <c r="X243" i="5"/>
  <c r="V243" i="5"/>
  <c r="Z243" i="5"/>
  <c r="AA243" i="5" s="1"/>
  <c r="AB244" i="5" s="1"/>
  <c r="AC244" i="5" s="1"/>
  <c r="L244" i="5"/>
  <c r="K245" i="5"/>
  <c r="M244" i="5"/>
  <c r="R243" i="5"/>
  <c r="S243" i="5" s="1"/>
  <c r="T244" i="5" s="1"/>
  <c r="U244" i="5" s="1"/>
  <c r="X244" i="5" l="1"/>
  <c r="V244" i="5"/>
  <c r="W244" i="5"/>
  <c r="AD244" i="5"/>
  <c r="AE244" i="5"/>
  <c r="Z244" i="5"/>
  <c r="AA244" i="5" s="1"/>
  <c r="AB245" i="5" s="1"/>
  <c r="AC245" i="5" s="1"/>
  <c r="R244" i="5"/>
  <c r="S244" i="5" s="1"/>
  <c r="T245" i="5" s="1"/>
  <c r="U245" i="5" s="1"/>
  <c r="K246" i="5"/>
  <c r="L245" i="5"/>
  <c r="V245" i="5" l="1"/>
  <c r="X245" i="5"/>
  <c r="AE245" i="5"/>
  <c r="AD245" i="5"/>
  <c r="K247" i="5"/>
  <c r="L246" i="5"/>
  <c r="R245" i="5"/>
  <c r="S245" i="5" s="1"/>
  <c r="T246" i="5" s="1"/>
  <c r="U246" i="5" s="1"/>
  <c r="Z245" i="5"/>
  <c r="AA245" i="5" s="1"/>
  <c r="AB246" i="5" s="1"/>
  <c r="AC246" i="5" s="1"/>
  <c r="X246" i="5" l="1"/>
  <c r="V246" i="5"/>
  <c r="AD246" i="5"/>
  <c r="AE246" i="5"/>
  <c r="Z246" i="5"/>
  <c r="AA246" i="5" s="1"/>
  <c r="AB247" i="5" s="1"/>
  <c r="AC247" i="5" s="1"/>
  <c r="R246" i="5"/>
  <c r="S246" i="5" s="1"/>
  <c r="T247" i="5" s="1"/>
  <c r="U247" i="5" s="1"/>
  <c r="K248" i="5"/>
  <c r="L247" i="5"/>
  <c r="V247" i="5" l="1"/>
  <c r="X247" i="5"/>
  <c r="AE247" i="5"/>
  <c r="AD247" i="5"/>
  <c r="Z247" i="5"/>
  <c r="AA247" i="5" s="1"/>
  <c r="AB248" i="5" s="1"/>
  <c r="AC248" i="5" s="1"/>
  <c r="K249" i="5"/>
  <c r="L248" i="5"/>
  <c r="R247" i="5"/>
  <c r="S247" i="5" s="1"/>
  <c r="T248" i="5" s="1"/>
  <c r="U248" i="5" s="1"/>
  <c r="X248" i="5" l="1"/>
  <c r="V248" i="5"/>
  <c r="AD248" i="5"/>
  <c r="AE248" i="5"/>
  <c r="K250" i="5"/>
  <c r="L249" i="5"/>
  <c r="Z249" i="5" s="1"/>
  <c r="AA249" i="5" s="1"/>
  <c r="AB250" i="5" s="1"/>
  <c r="Z248" i="5"/>
  <c r="AA248" i="5" s="1"/>
  <c r="AB249" i="5" s="1"/>
  <c r="AC249" i="5" s="1"/>
  <c r="R248" i="5"/>
  <c r="S248" i="5" s="1"/>
  <c r="T249" i="5" s="1"/>
  <c r="U249" i="5" s="1"/>
  <c r="V249" i="5" l="1"/>
  <c r="X249" i="5"/>
  <c r="AC250" i="5"/>
  <c r="AE249" i="5"/>
  <c r="AD249" i="5"/>
  <c r="K251" i="5"/>
  <c r="L250" i="5"/>
  <c r="R249" i="5"/>
  <c r="S249" i="5" s="1"/>
  <c r="T250" i="5" s="1"/>
  <c r="U250" i="5" s="1"/>
  <c r="X250" i="5" l="1"/>
  <c r="V250" i="5"/>
  <c r="R250" i="5"/>
  <c r="S250" i="5" s="1"/>
  <c r="T251" i="5" s="1"/>
  <c r="U251" i="5" s="1"/>
  <c r="K252" i="5"/>
  <c r="L251" i="5"/>
  <c r="AD250" i="5"/>
  <c r="AC251" i="5"/>
  <c r="AE250" i="5"/>
  <c r="Z250" i="5"/>
  <c r="AA250" i="5" s="1"/>
  <c r="AB251" i="5" s="1"/>
  <c r="V251" i="5" l="1"/>
  <c r="X251" i="5"/>
  <c r="Z251" i="5"/>
  <c r="AA251" i="5" s="1"/>
  <c r="AB252" i="5" s="1"/>
  <c r="AC252" i="5" s="1"/>
  <c r="AE251" i="5"/>
  <c r="AD251" i="5"/>
  <c r="R251" i="5"/>
  <c r="S251" i="5" s="1"/>
  <c r="T252" i="5" s="1"/>
  <c r="U252" i="5" s="1"/>
  <c r="K253" i="5"/>
  <c r="L252" i="5"/>
  <c r="AD252" i="5" l="1"/>
  <c r="AE252" i="5"/>
  <c r="X252" i="5"/>
  <c r="V252" i="5"/>
  <c r="Z252" i="5"/>
  <c r="AA252" i="5" s="1"/>
  <c r="AB253" i="5" s="1"/>
  <c r="AC253" i="5" s="1"/>
  <c r="R252" i="5"/>
  <c r="S252" i="5" s="1"/>
  <c r="T253" i="5" s="1"/>
  <c r="U253" i="5" s="1"/>
  <c r="K254" i="5"/>
  <c r="L253" i="5"/>
  <c r="V253" i="5" l="1"/>
  <c r="X253" i="5"/>
  <c r="AE253" i="5"/>
  <c r="AD253" i="5"/>
  <c r="K255" i="5"/>
  <c r="L254" i="5"/>
  <c r="R253" i="5"/>
  <c r="S253" i="5" s="1"/>
  <c r="T254" i="5" s="1"/>
  <c r="U254" i="5" s="1"/>
  <c r="Z253" i="5"/>
  <c r="AA253" i="5" s="1"/>
  <c r="AB254" i="5" s="1"/>
  <c r="AC254" i="5" s="1"/>
  <c r="AD254" i="5" l="1"/>
  <c r="AE254" i="5"/>
  <c r="X254" i="5"/>
  <c r="V254" i="5"/>
  <c r="K256" i="5"/>
  <c r="L255" i="5"/>
  <c r="R254" i="5"/>
  <c r="S254" i="5" s="1"/>
  <c r="T255" i="5" s="1"/>
  <c r="U255" i="5" s="1"/>
  <c r="Z254" i="5"/>
  <c r="AA254" i="5" s="1"/>
  <c r="AB255" i="5" s="1"/>
  <c r="AC255" i="5" s="1"/>
  <c r="AE255" i="5" l="1"/>
  <c r="AD255" i="5"/>
  <c r="V255" i="5"/>
  <c r="X255" i="5"/>
  <c r="Z255" i="5"/>
  <c r="AA255" i="5" s="1"/>
  <c r="AB256" i="5" s="1"/>
  <c r="AC256" i="5" s="1"/>
  <c r="K257" i="5"/>
  <c r="L256" i="5"/>
  <c r="R255" i="5"/>
  <c r="S255" i="5" s="1"/>
  <c r="T256" i="5" s="1"/>
  <c r="U256" i="5" s="1"/>
  <c r="X256" i="5" l="1"/>
  <c r="V256" i="5"/>
  <c r="AD256" i="5"/>
  <c r="AE256" i="5"/>
  <c r="K258" i="5"/>
  <c r="L257" i="5"/>
  <c r="R257" i="5" s="1"/>
  <c r="S257" i="5" s="1"/>
  <c r="T258" i="5" s="1"/>
  <c r="R256" i="5"/>
  <c r="S256" i="5" s="1"/>
  <c r="T257" i="5" s="1"/>
  <c r="U257" i="5" s="1"/>
  <c r="Z256" i="5"/>
  <c r="AA256" i="5" s="1"/>
  <c r="AB257" i="5" s="1"/>
  <c r="AC257" i="5" s="1"/>
  <c r="AE257" i="5" l="1"/>
  <c r="AD257" i="5"/>
  <c r="V257" i="5"/>
  <c r="U258" i="5"/>
  <c r="X257" i="5"/>
  <c r="K259" i="5"/>
  <c r="L258" i="5"/>
  <c r="Z258" i="5" s="1"/>
  <c r="AA258" i="5" s="1"/>
  <c r="AB259" i="5" s="1"/>
  <c r="Z257" i="5"/>
  <c r="AA257" i="5" s="1"/>
  <c r="AB258" i="5" s="1"/>
  <c r="AC258" i="5" s="1"/>
  <c r="AD258" i="5" l="1"/>
  <c r="AC259" i="5"/>
  <c r="AE258" i="5"/>
  <c r="K260" i="5"/>
  <c r="L259" i="5"/>
  <c r="R258" i="5"/>
  <c r="S258" i="5" s="1"/>
  <c r="T259" i="5" s="1"/>
  <c r="U259" i="5" s="1"/>
  <c r="X258" i="5"/>
  <c r="V258" i="5"/>
  <c r="V259" i="5" l="1"/>
  <c r="X259" i="5"/>
  <c r="K261" i="5"/>
  <c r="L260" i="5"/>
  <c r="Z259" i="5"/>
  <c r="AA259" i="5" s="1"/>
  <c r="AB260" i="5" s="1"/>
  <c r="R259" i="5"/>
  <c r="S259" i="5" s="1"/>
  <c r="T260" i="5" s="1"/>
  <c r="U260" i="5" s="1"/>
  <c r="AC260" i="5"/>
  <c r="AE259" i="5"/>
  <c r="AD259" i="5"/>
  <c r="X260" i="5" l="1"/>
  <c r="V260" i="5"/>
  <c r="K262" i="5"/>
  <c r="L261" i="5"/>
  <c r="AD260" i="5"/>
  <c r="AE260" i="5"/>
  <c r="Z260" i="5"/>
  <c r="AA260" i="5" s="1"/>
  <c r="AB261" i="5" s="1"/>
  <c r="AC261" i="5" s="1"/>
  <c r="R260" i="5"/>
  <c r="S260" i="5" s="1"/>
  <c r="T261" i="5" s="1"/>
  <c r="U261" i="5" s="1"/>
  <c r="AE261" i="5" l="1"/>
  <c r="AD261" i="5"/>
  <c r="V261" i="5"/>
  <c r="X261" i="5"/>
  <c r="R261" i="5"/>
  <c r="S261" i="5" s="1"/>
  <c r="T262" i="5" s="1"/>
  <c r="U262" i="5" s="1"/>
  <c r="Z261" i="5"/>
  <c r="AA261" i="5" s="1"/>
  <c r="AB262" i="5" s="1"/>
  <c r="AC262" i="5" s="1"/>
  <c r="K263" i="5"/>
  <c r="L262" i="5"/>
  <c r="Z262" i="5" s="1"/>
  <c r="AA262" i="5" s="1"/>
  <c r="AB263" i="5" s="1"/>
  <c r="AD262" i="5" l="1"/>
  <c r="AC263" i="5"/>
  <c r="AE262" i="5"/>
  <c r="X262" i="5"/>
  <c r="V262" i="5"/>
  <c r="K264" i="5"/>
  <c r="L263" i="5"/>
  <c r="R262" i="5"/>
  <c r="S262" i="5" s="1"/>
  <c r="T263" i="5" s="1"/>
  <c r="U263" i="5" s="1"/>
  <c r="V263" i="5" l="1"/>
  <c r="X263" i="5"/>
  <c r="Z263" i="5"/>
  <c r="AA263" i="5" s="1"/>
  <c r="AB264" i="5" s="1"/>
  <c r="R263" i="5"/>
  <c r="S263" i="5" s="1"/>
  <c r="T264" i="5" s="1"/>
  <c r="U264" i="5" s="1"/>
  <c r="K265" i="5"/>
  <c r="L264" i="5"/>
  <c r="R264" i="5" s="1"/>
  <c r="S264" i="5" s="1"/>
  <c r="T265" i="5" s="1"/>
  <c r="AC264" i="5"/>
  <c r="AE263" i="5"/>
  <c r="AD263" i="5"/>
  <c r="U265" i="5" l="1"/>
  <c r="X264" i="5"/>
  <c r="V264" i="5"/>
  <c r="AD264" i="5"/>
  <c r="AE264" i="5"/>
  <c r="K266" i="5"/>
  <c r="L265" i="5"/>
  <c r="Z264" i="5"/>
  <c r="AA264" i="5" s="1"/>
  <c r="AB265" i="5" s="1"/>
  <c r="AC265" i="5" s="1"/>
  <c r="AE265" i="5" l="1"/>
  <c r="AD265" i="5"/>
  <c r="Z265" i="5"/>
  <c r="AA265" i="5" s="1"/>
  <c r="AB266" i="5" s="1"/>
  <c r="AC266" i="5" s="1"/>
  <c r="K267" i="5"/>
  <c r="L266" i="5"/>
  <c r="R265" i="5"/>
  <c r="S265" i="5" s="1"/>
  <c r="T266" i="5" s="1"/>
  <c r="V265" i="5"/>
  <c r="U266" i="5"/>
  <c r="X265" i="5"/>
  <c r="AD266" i="5" l="1"/>
  <c r="AE266" i="5"/>
  <c r="Z266" i="5"/>
  <c r="AA266" i="5" s="1"/>
  <c r="AB267" i="5" s="1"/>
  <c r="AC267" i="5" s="1"/>
  <c r="R266" i="5"/>
  <c r="S266" i="5" s="1"/>
  <c r="T267" i="5" s="1"/>
  <c r="U267" i="5" s="1"/>
  <c r="K268" i="5"/>
  <c r="L267" i="5"/>
  <c r="R267" i="5" s="1"/>
  <c r="S267" i="5" s="1"/>
  <c r="T268" i="5" s="1"/>
  <c r="X266" i="5"/>
  <c r="V266" i="5"/>
  <c r="V267" i="5" l="1"/>
  <c r="U268" i="5"/>
  <c r="X267" i="5"/>
  <c r="AE267" i="5"/>
  <c r="AD267" i="5"/>
  <c r="Z267" i="5"/>
  <c r="AA267" i="5" s="1"/>
  <c r="AB268" i="5" s="1"/>
  <c r="AC268" i="5" s="1"/>
  <c r="K269" i="5"/>
  <c r="L268" i="5"/>
  <c r="AD268" i="5" l="1"/>
  <c r="AE268" i="5"/>
  <c r="R268" i="5"/>
  <c r="S268" i="5" s="1"/>
  <c r="T269" i="5" s="1"/>
  <c r="U269" i="5"/>
  <c r="X268" i="5"/>
  <c r="V268" i="5"/>
  <c r="Z268" i="5"/>
  <c r="AA268" i="5" s="1"/>
  <c r="AB269" i="5" s="1"/>
  <c r="AC269" i="5" s="1"/>
  <c r="K270" i="5"/>
  <c r="L269" i="5"/>
  <c r="AD269" i="5" l="1"/>
  <c r="AE269" i="5"/>
  <c r="K271" i="5"/>
  <c r="L270" i="5"/>
  <c r="V269" i="5"/>
  <c r="X269" i="5"/>
  <c r="R269" i="5"/>
  <c r="S269" i="5" s="1"/>
  <c r="T270" i="5" s="1"/>
  <c r="U270" i="5" s="1"/>
  <c r="Z269" i="5"/>
  <c r="AA269" i="5" s="1"/>
  <c r="AB270" i="5" s="1"/>
  <c r="AC270" i="5" s="1"/>
  <c r="AD270" i="5" l="1"/>
  <c r="AE270" i="5"/>
  <c r="V270" i="5"/>
  <c r="X270" i="5"/>
  <c r="K272" i="5"/>
  <c r="L271" i="5"/>
  <c r="R270" i="5"/>
  <c r="S270" i="5" s="1"/>
  <c r="T271" i="5" s="1"/>
  <c r="U271" i="5" s="1"/>
  <c r="Z270" i="5"/>
  <c r="AA270" i="5" s="1"/>
  <c r="AB271" i="5" s="1"/>
  <c r="AC271" i="5" s="1"/>
  <c r="AD271" i="5" l="1"/>
  <c r="AE271" i="5"/>
  <c r="X271" i="5"/>
  <c r="V271" i="5"/>
  <c r="R271" i="5"/>
  <c r="S271" i="5" s="1"/>
  <c r="T272" i="5" s="1"/>
  <c r="U272" i="5" s="1"/>
  <c r="Z271" i="5"/>
  <c r="AA271" i="5" s="1"/>
  <c r="AB272" i="5" s="1"/>
  <c r="AC272" i="5" s="1"/>
  <c r="K273" i="5"/>
  <c r="L272" i="5"/>
  <c r="AE272" i="5" l="1"/>
  <c r="AD272" i="5"/>
  <c r="V272" i="5"/>
  <c r="X272" i="5"/>
  <c r="L273" i="5"/>
  <c r="R273" i="5" s="1"/>
  <c r="S273" i="5" s="1"/>
  <c r="T274" i="5" s="1"/>
  <c r="K274" i="5"/>
  <c r="Z272" i="5"/>
  <c r="AA272" i="5" s="1"/>
  <c r="AB273" i="5" s="1"/>
  <c r="AC273" i="5" s="1"/>
  <c r="R272" i="5"/>
  <c r="S272" i="5" s="1"/>
  <c r="T273" i="5" s="1"/>
  <c r="U273" i="5" s="1"/>
  <c r="X273" i="5" l="1"/>
  <c r="V273" i="5"/>
  <c r="U274" i="5"/>
  <c r="AD273" i="5"/>
  <c r="AE273" i="5"/>
  <c r="AC274" i="5"/>
  <c r="K275" i="5"/>
  <c r="L274" i="5"/>
  <c r="R274" i="5" s="1"/>
  <c r="S274" i="5" s="1"/>
  <c r="T275" i="5" s="1"/>
  <c r="Z273" i="5"/>
  <c r="AA273" i="5" s="1"/>
  <c r="AB274" i="5" s="1"/>
  <c r="Z274" i="5" l="1"/>
  <c r="AA274" i="5" s="1"/>
  <c r="AB275" i="5" s="1"/>
  <c r="AC275" i="5" s="1"/>
  <c r="AE274" i="5"/>
  <c r="AD274" i="5"/>
  <c r="L275" i="5"/>
  <c r="K276" i="5"/>
  <c r="V274" i="5"/>
  <c r="U275" i="5"/>
  <c r="X274" i="5"/>
  <c r="AD275" i="5" l="1"/>
  <c r="AE275" i="5"/>
  <c r="V275" i="5"/>
  <c r="X275" i="5"/>
  <c r="K277" i="5"/>
  <c r="L276" i="5"/>
  <c r="R276" i="5" s="1"/>
  <c r="S276" i="5" s="1"/>
  <c r="T277" i="5" s="1"/>
  <c r="R275" i="5"/>
  <c r="S275" i="5" s="1"/>
  <c r="T276" i="5" s="1"/>
  <c r="U276" i="5" s="1"/>
  <c r="Z275" i="5"/>
  <c r="AA275" i="5" s="1"/>
  <c r="AB276" i="5" s="1"/>
  <c r="AC276" i="5" s="1"/>
  <c r="AE276" i="5" l="1"/>
  <c r="AD276" i="5"/>
  <c r="V276" i="5"/>
  <c r="U277" i="5"/>
  <c r="X276" i="5"/>
  <c r="K278" i="5"/>
  <c r="L277" i="5"/>
  <c r="Z276" i="5"/>
  <c r="AA276" i="5" s="1"/>
  <c r="AB277" i="5" s="1"/>
  <c r="AC277" i="5" s="1"/>
  <c r="AD277" i="5" l="1"/>
  <c r="AE277" i="5"/>
  <c r="R277" i="5"/>
  <c r="S277" i="5" s="1"/>
  <c r="T278" i="5" s="1"/>
  <c r="U278" i="5" s="1"/>
  <c r="L278" i="5"/>
  <c r="K279" i="5"/>
  <c r="Z277" i="5"/>
  <c r="AA277" i="5" s="1"/>
  <c r="AB278" i="5" s="1"/>
  <c r="AC278" i="5" s="1"/>
  <c r="X277" i="5"/>
  <c r="V277" i="5"/>
  <c r="X278" i="5" l="1"/>
  <c r="V278" i="5"/>
  <c r="AE278" i="5"/>
  <c r="AD278" i="5"/>
  <c r="R278" i="5"/>
  <c r="S278" i="5" s="1"/>
  <c r="T279" i="5" s="1"/>
  <c r="U279" i="5" s="1"/>
  <c r="Z278" i="5"/>
  <c r="AA278" i="5" s="1"/>
  <c r="AB279" i="5" s="1"/>
  <c r="AC279" i="5" s="1"/>
  <c r="L279" i="5"/>
  <c r="K280" i="5"/>
  <c r="AE279" i="5" l="1"/>
  <c r="AD279" i="5"/>
  <c r="X279" i="5"/>
  <c r="V279" i="5"/>
  <c r="Z279" i="5"/>
  <c r="AA279" i="5" s="1"/>
  <c r="AB280" i="5" s="1"/>
  <c r="AC280" i="5" s="1"/>
  <c r="R279" i="5"/>
  <c r="S279" i="5" s="1"/>
  <c r="T280" i="5" s="1"/>
  <c r="U280" i="5" s="1"/>
  <c r="L280" i="5"/>
  <c r="K281" i="5"/>
  <c r="X280" i="5" l="1"/>
  <c r="V280" i="5"/>
  <c r="AE280" i="5"/>
  <c r="AD280" i="5"/>
  <c r="R280" i="5"/>
  <c r="S280" i="5" s="1"/>
  <c r="T281" i="5" s="1"/>
  <c r="U281" i="5" s="1"/>
  <c r="Z280" i="5"/>
  <c r="AA280" i="5" s="1"/>
  <c r="AB281" i="5" s="1"/>
  <c r="AC281" i="5" s="1"/>
  <c r="K282" i="5"/>
  <c r="L281" i="5"/>
  <c r="AE281" i="5" l="1"/>
  <c r="AD281" i="5"/>
  <c r="X281" i="5"/>
  <c r="V281" i="5"/>
  <c r="Z281" i="5"/>
  <c r="AA281" i="5" s="1"/>
  <c r="AB282" i="5" s="1"/>
  <c r="AC282" i="5" s="1"/>
  <c r="L282" i="5"/>
  <c r="K283" i="5"/>
  <c r="R281" i="5"/>
  <c r="S281" i="5" s="1"/>
  <c r="T282" i="5" s="1"/>
  <c r="U282" i="5" s="1"/>
  <c r="X282" i="5" l="1"/>
  <c r="V282" i="5"/>
  <c r="AE282" i="5"/>
  <c r="AD282" i="5"/>
  <c r="R282" i="5"/>
  <c r="S282" i="5" s="1"/>
  <c r="T283" i="5" s="1"/>
  <c r="U283" i="5" s="1"/>
  <c r="Z282" i="5"/>
  <c r="AA282" i="5" s="1"/>
  <c r="AB283" i="5" s="1"/>
  <c r="AC283" i="5" s="1"/>
  <c r="K284" i="5"/>
  <c r="L283" i="5"/>
  <c r="AE283" i="5" l="1"/>
  <c r="AD283" i="5"/>
  <c r="X283" i="5"/>
  <c r="V283" i="5"/>
  <c r="R283" i="5"/>
  <c r="S283" i="5" s="1"/>
  <c r="T284" i="5" s="1"/>
  <c r="U284" i="5" s="1"/>
  <c r="L284" i="5"/>
  <c r="K285" i="5"/>
  <c r="Z283" i="5"/>
  <c r="AA283" i="5" s="1"/>
  <c r="AB284" i="5" s="1"/>
  <c r="AC284" i="5" s="1"/>
  <c r="AE284" i="5" l="1"/>
  <c r="AD284" i="5"/>
  <c r="X284" i="5"/>
  <c r="V284" i="5"/>
  <c r="K286" i="5"/>
  <c r="L285" i="5"/>
  <c r="Z284" i="5"/>
  <c r="AA284" i="5" s="1"/>
  <c r="AB285" i="5" s="1"/>
  <c r="AC285" i="5" s="1"/>
  <c r="R284" i="5"/>
  <c r="S284" i="5" s="1"/>
  <c r="T285" i="5" s="1"/>
  <c r="U285" i="5" s="1"/>
  <c r="X285" i="5" l="1"/>
  <c r="V285" i="5"/>
  <c r="AE285" i="5"/>
  <c r="AD285" i="5"/>
  <c r="Z285" i="5"/>
  <c r="AA285" i="5" s="1"/>
  <c r="AB286" i="5" s="1"/>
  <c r="AC286" i="5" s="1"/>
  <c r="R285" i="5"/>
  <c r="S285" i="5" s="1"/>
  <c r="T286" i="5" s="1"/>
  <c r="U286" i="5" s="1"/>
  <c r="L286" i="5"/>
  <c r="R286" i="5" s="1"/>
  <c r="S286" i="5" s="1"/>
  <c r="T287" i="5" s="1"/>
  <c r="K287" i="5"/>
  <c r="U287" i="5" l="1"/>
  <c r="X286" i="5"/>
  <c r="V286" i="5"/>
  <c r="AC287" i="5"/>
  <c r="AE286" i="5"/>
  <c r="AD286" i="5"/>
  <c r="K288" i="5"/>
  <c r="L287" i="5"/>
  <c r="Z286" i="5"/>
  <c r="AA286" i="5" s="1"/>
  <c r="AB287" i="5" s="1"/>
  <c r="AE287" i="5" l="1"/>
  <c r="AD287" i="5"/>
  <c r="L288" i="5"/>
  <c r="K289" i="5"/>
  <c r="R287" i="5"/>
  <c r="S287" i="5" s="1"/>
  <c r="T288" i="5" s="1"/>
  <c r="U288" i="5" s="1"/>
  <c r="Z287" i="5"/>
  <c r="AA287" i="5" s="1"/>
  <c r="AB288" i="5" s="1"/>
  <c r="AC288" i="5" s="1"/>
  <c r="X287" i="5"/>
  <c r="V287" i="5"/>
  <c r="AE288" i="5" l="1"/>
  <c r="AD288" i="5"/>
  <c r="X288" i="5"/>
  <c r="V288" i="5"/>
  <c r="Z288" i="5"/>
  <c r="AA288" i="5" s="1"/>
  <c r="AB289" i="5" s="1"/>
  <c r="AC289" i="5" s="1"/>
  <c r="K290" i="5"/>
  <c r="L289" i="5"/>
  <c r="R288" i="5"/>
  <c r="S288" i="5" s="1"/>
  <c r="T289" i="5" s="1"/>
  <c r="U289" i="5" s="1"/>
  <c r="X289" i="5" l="1"/>
  <c r="V289" i="5"/>
  <c r="AE289" i="5"/>
  <c r="AD289" i="5"/>
  <c r="R289" i="5"/>
  <c r="S289" i="5" s="1"/>
  <c r="T290" i="5" s="1"/>
  <c r="U290" i="5" s="1"/>
  <c r="Z289" i="5"/>
  <c r="AA289" i="5" s="1"/>
  <c r="AB290" i="5" s="1"/>
  <c r="AC290" i="5" s="1"/>
  <c r="L290" i="5"/>
  <c r="K291" i="5"/>
  <c r="AE290" i="5" l="1"/>
  <c r="AD290" i="5"/>
  <c r="X290" i="5"/>
  <c r="V290" i="5"/>
  <c r="R290" i="5"/>
  <c r="S290" i="5" s="1"/>
  <c r="T291" i="5" s="1"/>
  <c r="U291" i="5" s="1"/>
  <c r="K292" i="5"/>
  <c r="L291" i="5"/>
  <c r="Z290" i="5"/>
  <c r="AA290" i="5" s="1"/>
  <c r="AB291" i="5" s="1"/>
  <c r="AC291" i="5" s="1"/>
  <c r="AE291" i="5" l="1"/>
  <c r="AD291" i="5"/>
  <c r="U292" i="5"/>
  <c r="X291" i="5"/>
  <c r="V291" i="5"/>
  <c r="R291" i="5"/>
  <c r="S291" i="5" s="1"/>
  <c r="T292" i="5" s="1"/>
  <c r="Z291" i="5"/>
  <c r="AA291" i="5" s="1"/>
  <c r="AB292" i="5" s="1"/>
  <c r="AC292" i="5" s="1"/>
  <c r="L292" i="5"/>
  <c r="K293" i="5"/>
  <c r="AE292" i="5" l="1"/>
  <c r="AD292" i="5"/>
  <c r="R292" i="5"/>
  <c r="S292" i="5" s="1"/>
  <c r="T293" i="5" s="1"/>
  <c r="Z292" i="5"/>
  <c r="AA292" i="5" s="1"/>
  <c r="AB293" i="5" s="1"/>
  <c r="AC293" i="5" s="1"/>
  <c r="M293" i="5"/>
  <c r="L293" i="5"/>
  <c r="K294" i="5"/>
  <c r="U293" i="5"/>
  <c r="X292" i="5"/>
  <c r="V292" i="5"/>
  <c r="AE293" i="5" l="1"/>
  <c r="AD293" i="5"/>
  <c r="K295" i="5"/>
  <c r="L294" i="5"/>
  <c r="R293" i="5"/>
  <c r="S293" i="5" s="1"/>
  <c r="T294" i="5" s="1"/>
  <c r="U294" i="5" s="1"/>
  <c r="V293" i="5"/>
  <c r="X293" i="5"/>
  <c r="W293" i="5"/>
  <c r="Z293" i="5"/>
  <c r="AA293" i="5" s="1"/>
  <c r="AB294" i="5" s="1"/>
  <c r="AC294" i="5" s="1"/>
  <c r="AE294" i="5" l="1"/>
  <c r="AD294" i="5"/>
  <c r="X294" i="5"/>
  <c r="V294" i="5"/>
  <c r="Z294" i="5"/>
  <c r="AA294" i="5" s="1"/>
  <c r="AB295" i="5" s="1"/>
  <c r="AC295" i="5" s="1"/>
  <c r="R294" i="5"/>
  <c r="S294" i="5" s="1"/>
  <c r="T295" i="5" s="1"/>
  <c r="U295" i="5" s="1"/>
  <c r="L295" i="5"/>
  <c r="K296" i="5"/>
  <c r="X295" i="5" l="1"/>
  <c r="V295" i="5"/>
  <c r="AE295" i="5"/>
  <c r="AD295" i="5"/>
  <c r="K297" i="5"/>
  <c r="L296" i="5"/>
  <c r="R295" i="5"/>
  <c r="S295" i="5" s="1"/>
  <c r="T296" i="5" s="1"/>
  <c r="U296" i="5" s="1"/>
  <c r="Z295" i="5"/>
  <c r="AA295" i="5" s="1"/>
  <c r="AB296" i="5" s="1"/>
  <c r="AC296" i="5" s="1"/>
  <c r="AE296" i="5" l="1"/>
  <c r="AD296" i="5"/>
  <c r="U297" i="5"/>
  <c r="X296" i="5"/>
  <c r="V296" i="5"/>
  <c r="L297" i="5"/>
  <c r="K298" i="5"/>
  <c r="R296" i="5"/>
  <c r="S296" i="5" s="1"/>
  <c r="T297" i="5" s="1"/>
  <c r="Z296" i="5"/>
  <c r="AA296" i="5" s="1"/>
  <c r="AB297" i="5" s="1"/>
  <c r="AC297" i="5" s="1"/>
  <c r="AE297" i="5" l="1"/>
  <c r="AD297" i="5"/>
  <c r="K299" i="5"/>
  <c r="L298" i="5"/>
  <c r="Z297" i="5"/>
  <c r="AA297" i="5" s="1"/>
  <c r="AB298" i="5" s="1"/>
  <c r="AC298" i="5" s="1"/>
  <c r="X297" i="5"/>
  <c r="V297" i="5"/>
  <c r="R297" i="5"/>
  <c r="S297" i="5" s="1"/>
  <c r="T298" i="5" s="1"/>
  <c r="U298" i="5" s="1"/>
  <c r="AE298" i="5" l="1"/>
  <c r="AD298" i="5"/>
  <c r="X298" i="5"/>
  <c r="V298" i="5"/>
  <c r="Z298" i="5"/>
  <c r="AA298" i="5" s="1"/>
  <c r="AB299" i="5" s="1"/>
  <c r="AC299" i="5" s="1"/>
  <c r="L299" i="5"/>
  <c r="R299" i="5" s="1"/>
  <c r="S299" i="5" s="1"/>
  <c r="T300" i="5" s="1"/>
  <c r="K300" i="5"/>
  <c r="R298" i="5"/>
  <c r="S298" i="5" s="1"/>
  <c r="T299" i="5" s="1"/>
  <c r="U299" i="5" s="1"/>
  <c r="U300" i="5" l="1"/>
  <c r="X299" i="5"/>
  <c r="V299" i="5"/>
  <c r="AE299" i="5"/>
  <c r="AD299" i="5"/>
  <c r="Z299" i="5"/>
  <c r="AA299" i="5" s="1"/>
  <c r="AB300" i="5" s="1"/>
  <c r="AC300" i="5" s="1"/>
  <c r="K301" i="5"/>
  <c r="L300" i="5"/>
  <c r="AE300" i="5" l="1"/>
  <c r="AD300" i="5"/>
  <c r="R300" i="5"/>
  <c r="S300" i="5" s="1"/>
  <c r="T301" i="5" s="1"/>
  <c r="U301" i="5" s="1"/>
  <c r="Z300" i="5"/>
  <c r="AA300" i="5" s="1"/>
  <c r="AB301" i="5" s="1"/>
  <c r="AC301" i="5" s="1"/>
  <c r="L301" i="5"/>
  <c r="K302" i="5"/>
  <c r="X300" i="5"/>
  <c r="V300" i="5"/>
  <c r="AE301" i="5" l="1"/>
  <c r="AD301" i="5"/>
  <c r="X301" i="5"/>
  <c r="V301" i="5"/>
  <c r="R301" i="5"/>
  <c r="S301" i="5" s="1"/>
  <c r="T302" i="5" s="1"/>
  <c r="U302" i="5" s="1"/>
  <c r="K303" i="5"/>
  <c r="L302" i="5"/>
  <c r="Z301" i="5"/>
  <c r="AA301" i="5" s="1"/>
  <c r="AB302" i="5" s="1"/>
  <c r="AC302" i="5" s="1"/>
  <c r="AE302" i="5" l="1"/>
  <c r="AD302" i="5"/>
  <c r="X302" i="5"/>
  <c r="V302" i="5"/>
  <c r="L303" i="5"/>
  <c r="K304" i="5"/>
  <c r="Z302" i="5"/>
  <c r="AA302" i="5" s="1"/>
  <c r="AB303" i="5" s="1"/>
  <c r="AC303" i="5" s="1"/>
  <c r="R302" i="5"/>
  <c r="S302" i="5" s="1"/>
  <c r="T303" i="5" s="1"/>
  <c r="U303" i="5" s="1"/>
  <c r="AE303" i="5" l="1"/>
  <c r="AD303" i="5"/>
  <c r="X303" i="5"/>
  <c r="V303" i="5"/>
  <c r="Z303" i="5"/>
  <c r="AA303" i="5" s="1"/>
  <c r="AB304" i="5" s="1"/>
  <c r="AC304" i="5" s="1"/>
  <c r="K305" i="5"/>
  <c r="L304" i="5"/>
  <c r="R303" i="5"/>
  <c r="S303" i="5" s="1"/>
  <c r="T304" i="5" s="1"/>
  <c r="U304" i="5" s="1"/>
  <c r="X304" i="5" l="1"/>
  <c r="V304" i="5"/>
  <c r="AE304" i="5"/>
  <c r="AD304" i="5"/>
  <c r="Z304" i="5"/>
  <c r="AA304" i="5" s="1"/>
  <c r="AB305" i="5" s="1"/>
  <c r="AC305" i="5" s="1"/>
  <c r="R304" i="5"/>
  <c r="S304" i="5" s="1"/>
  <c r="T305" i="5" s="1"/>
  <c r="U305" i="5" s="1"/>
  <c r="L305" i="5"/>
  <c r="K306" i="5"/>
  <c r="X305" i="5" l="1"/>
  <c r="V305" i="5"/>
  <c r="AE305" i="5"/>
  <c r="AD305" i="5"/>
  <c r="K307" i="5"/>
  <c r="L306" i="5"/>
  <c r="R305" i="5"/>
  <c r="S305" i="5" s="1"/>
  <c r="T306" i="5" s="1"/>
  <c r="U306" i="5" s="1"/>
  <c r="Z305" i="5"/>
  <c r="AA305" i="5" s="1"/>
  <c r="AB306" i="5" s="1"/>
  <c r="AC306" i="5" s="1"/>
  <c r="AE306" i="5" l="1"/>
  <c r="AD306" i="5"/>
  <c r="X306" i="5"/>
  <c r="V306" i="5"/>
  <c r="R307" i="5"/>
  <c r="S307" i="5" s="1"/>
  <c r="T308" i="5" s="1"/>
  <c r="Z306" i="5"/>
  <c r="AA306" i="5" s="1"/>
  <c r="AB307" i="5" s="1"/>
  <c r="AC307" i="5" s="1"/>
  <c r="L307" i="5"/>
  <c r="K308" i="5"/>
  <c r="Z307" i="5"/>
  <c r="AA307" i="5" s="1"/>
  <c r="AB308" i="5" s="1"/>
  <c r="R306" i="5"/>
  <c r="S306" i="5" s="1"/>
  <c r="T307" i="5" s="1"/>
  <c r="U307" i="5" s="1"/>
  <c r="U308" i="5" l="1"/>
  <c r="X307" i="5"/>
  <c r="V307" i="5"/>
  <c r="AC308" i="5"/>
  <c r="AE307" i="5"/>
  <c r="AD307" i="5"/>
  <c r="K309" i="5"/>
  <c r="L308" i="5"/>
  <c r="R308" i="5" l="1"/>
  <c r="S308" i="5" s="1"/>
  <c r="T309" i="5" s="1"/>
  <c r="Z308" i="5"/>
  <c r="AA308" i="5" s="1"/>
  <c r="AB309" i="5" s="1"/>
  <c r="AC309" i="5" s="1"/>
  <c r="AE308" i="5"/>
  <c r="AD308" i="5"/>
  <c r="L309" i="5"/>
  <c r="K310" i="5"/>
  <c r="U309" i="5"/>
  <c r="X308" i="5"/>
  <c r="V308" i="5"/>
  <c r="AE309" i="5" l="1"/>
  <c r="AD309" i="5"/>
  <c r="X309" i="5"/>
  <c r="V309" i="5"/>
  <c r="R309" i="5"/>
  <c r="S309" i="5" s="1"/>
  <c r="T310" i="5" s="1"/>
  <c r="U310" i="5" s="1"/>
  <c r="K311" i="5"/>
  <c r="L310" i="5"/>
  <c r="R310" i="5" s="1"/>
  <c r="S310" i="5" s="1"/>
  <c r="T311" i="5" s="1"/>
  <c r="Z309" i="5"/>
  <c r="AA309" i="5" s="1"/>
  <c r="AB310" i="5" s="1"/>
  <c r="AC310" i="5" s="1"/>
  <c r="AE310" i="5" l="1"/>
  <c r="AD310" i="5"/>
  <c r="U311" i="5"/>
  <c r="X310" i="5"/>
  <c r="V310" i="5"/>
  <c r="Z310" i="5"/>
  <c r="AA310" i="5" s="1"/>
  <c r="AB311" i="5" s="1"/>
  <c r="AC311" i="5" s="1"/>
  <c r="L311" i="5"/>
  <c r="K312" i="5"/>
  <c r="AE311" i="5" l="1"/>
  <c r="AD311" i="5"/>
  <c r="K313" i="5"/>
  <c r="L312" i="5"/>
  <c r="Z311" i="5"/>
  <c r="AA311" i="5" s="1"/>
  <c r="AB312" i="5" s="1"/>
  <c r="AC312" i="5" s="1"/>
  <c r="R311" i="5"/>
  <c r="S311" i="5" s="1"/>
  <c r="T312" i="5" s="1"/>
  <c r="U312" i="5" s="1"/>
  <c r="X311" i="5"/>
  <c r="V311" i="5"/>
  <c r="X312" i="5" l="1"/>
  <c r="V312" i="5"/>
  <c r="AE312" i="5"/>
  <c r="AD312" i="5"/>
  <c r="R312" i="5"/>
  <c r="S312" i="5" s="1"/>
  <c r="T313" i="5" s="1"/>
  <c r="U313" i="5" s="1"/>
  <c r="L313" i="5"/>
  <c r="K314" i="5"/>
  <c r="Z312" i="5"/>
  <c r="AA312" i="5" s="1"/>
  <c r="AB313" i="5" s="1"/>
  <c r="AC313" i="5" s="1"/>
  <c r="AE313" i="5" l="1"/>
  <c r="AD313" i="5"/>
  <c r="X313" i="5"/>
  <c r="V313" i="5"/>
  <c r="Z313" i="5"/>
  <c r="AA313" i="5" s="1"/>
  <c r="AB314" i="5" s="1"/>
  <c r="AC314" i="5" s="1"/>
  <c r="K315" i="5"/>
  <c r="L314" i="5"/>
  <c r="R314" i="5" s="1"/>
  <c r="S314" i="5" s="1"/>
  <c r="T315" i="5" s="1"/>
  <c r="R313" i="5"/>
  <c r="S313" i="5" s="1"/>
  <c r="T314" i="5" s="1"/>
  <c r="U314" i="5" s="1"/>
  <c r="U315" i="5" l="1"/>
  <c r="X314" i="5"/>
  <c r="V314" i="5"/>
  <c r="AE314" i="5"/>
  <c r="AD314" i="5"/>
  <c r="L315" i="5"/>
  <c r="K316" i="5"/>
  <c r="Z314" i="5"/>
  <c r="AA314" i="5" s="1"/>
  <c r="AB315" i="5" s="1"/>
  <c r="AC315" i="5" s="1"/>
  <c r="AE315" i="5" l="1"/>
  <c r="AD315" i="5"/>
  <c r="K317" i="5"/>
  <c r="L316" i="5"/>
  <c r="R316" i="5" s="1"/>
  <c r="S316" i="5" s="1"/>
  <c r="T317" i="5" s="1"/>
  <c r="Z315" i="5"/>
  <c r="AA315" i="5" s="1"/>
  <c r="AB316" i="5" s="1"/>
  <c r="AC316" i="5" s="1"/>
  <c r="R315" i="5"/>
  <c r="S315" i="5" s="1"/>
  <c r="T316" i="5" s="1"/>
  <c r="U316" i="5" s="1"/>
  <c r="X315" i="5"/>
  <c r="V315" i="5"/>
  <c r="U317" i="5" l="1"/>
  <c r="X316" i="5"/>
  <c r="V316" i="5"/>
  <c r="AE316" i="5"/>
  <c r="AD316" i="5"/>
  <c r="Z316" i="5"/>
  <c r="AA316" i="5" s="1"/>
  <c r="AB317" i="5" s="1"/>
  <c r="AC317" i="5" s="1"/>
  <c r="K318" i="5"/>
  <c r="L317" i="5"/>
  <c r="AE317" i="5" l="1"/>
  <c r="AD317" i="5"/>
  <c r="R317" i="5"/>
  <c r="S317" i="5" s="1"/>
  <c r="T318" i="5" s="1"/>
  <c r="U318" i="5" s="1"/>
  <c r="Z317" i="5"/>
  <c r="AA317" i="5" s="1"/>
  <c r="AB318" i="5" s="1"/>
  <c r="AC318" i="5" s="1"/>
  <c r="L318" i="5"/>
  <c r="Z318" i="5" s="1"/>
  <c r="AA318" i="5" s="1"/>
  <c r="AB319" i="5" s="1"/>
  <c r="K319" i="5"/>
  <c r="V317" i="5"/>
  <c r="X317" i="5"/>
  <c r="AD318" i="5" l="1"/>
  <c r="AE318" i="5"/>
  <c r="AC319" i="5"/>
  <c r="X318" i="5"/>
  <c r="V318" i="5"/>
  <c r="K320" i="5"/>
  <c r="L319" i="5"/>
  <c r="R319" i="5" s="1"/>
  <c r="S319" i="5" s="1"/>
  <c r="T320" i="5" s="1"/>
  <c r="R318" i="5"/>
  <c r="S318" i="5" s="1"/>
  <c r="T319" i="5" s="1"/>
  <c r="U319" i="5" s="1"/>
  <c r="V319" i="5" l="1"/>
  <c r="U320" i="5"/>
  <c r="X319" i="5"/>
  <c r="Z319" i="5"/>
  <c r="AA319" i="5" s="1"/>
  <c r="AB320" i="5" s="1"/>
  <c r="L320" i="5"/>
  <c r="K321" i="5"/>
  <c r="AC320" i="5"/>
  <c r="AE319" i="5"/>
  <c r="AD319" i="5"/>
  <c r="AE320" i="5" l="1"/>
  <c r="AD320" i="5"/>
  <c r="Z320" i="5"/>
  <c r="AA320" i="5" s="1"/>
  <c r="AB321" i="5" s="1"/>
  <c r="AC321" i="5" s="1"/>
  <c r="K322" i="5"/>
  <c r="L321" i="5"/>
  <c r="Z321" i="5" s="1"/>
  <c r="AA321" i="5" s="1"/>
  <c r="AB322" i="5" s="1"/>
  <c r="V320" i="5"/>
  <c r="X320" i="5"/>
  <c r="R320" i="5"/>
  <c r="S320" i="5" s="1"/>
  <c r="T321" i="5" s="1"/>
  <c r="U321" i="5" s="1"/>
  <c r="X321" i="5" l="1"/>
  <c r="V321" i="5"/>
  <c r="AE321" i="5"/>
  <c r="AD321" i="5"/>
  <c r="AC322" i="5"/>
  <c r="L322" i="5"/>
  <c r="Z322" i="5" s="1"/>
  <c r="AA322" i="5" s="1"/>
  <c r="AB323" i="5" s="1"/>
  <c r="K323" i="5"/>
  <c r="R321" i="5"/>
  <c r="S321" i="5" s="1"/>
  <c r="T322" i="5" s="1"/>
  <c r="U322" i="5" s="1"/>
  <c r="X322" i="5" l="1"/>
  <c r="V322" i="5"/>
  <c r="K324" i="5"/>
  <c r="L323" i="5"/>
  <c r="AC323" i="5"/>
  <c r="AE322" i="5"/>
  <c r="AD322" i="5"/>
  <c r="R322" i="5"/>
  <c r="S322" i="5" s="1"/>
  <c r="T323" i="5" s="1"/>
  <c r="U323" i="5" s="1"/>
  <c r="X323" i="5" l="1"/>
  <c r="V323" i="5"/>
  <c r="Z323" i="5"/>
  <c r="AA323" i="5" s="1"/>
  <c r="AB324" i="5" s="1"/>
  <c r="L324" i="5"/>
  <c r="K325" i="5"/>
  <c r="AC324" i="5"/>
  <c r="AE323" i="5"/>
  <c r="AD323" i="5"/>
  <c r="R324" i="5"/>
  <c r="S324" i="5" s="1"/>
  <c r="T325" i="5" s="1"/>
  <c r="R323" i="5"/>
  <c r="S323" i="5" s="1"/>
  <c r="T324" i="5" s="1"/>
  <c r="U324" i="5" s="1"/>
  <c r="U325" i="5" l="1"/>
  <c r="X324" i="5"/>
  <c r="V324" i="5"/>
  <c r="K326" i="5"/>
  <c r="L325" i="5"/>
  <c r="AE324" i="5"/>
  <c r="AD324" i="5"/>
  <c r="Z324" i="5"/>
  <c r="AA324" i="5" s="1"/>
  <c r="AB325" i="5" s="1"/>
  <c r="AC325" i="5" s="1"/>
  <c r="AE325" i="5" l="1"/>
  <c r="AD325" i="5"/>
  <c r="L326" i="5"/>
  <c r="Z326" i="5" s="1"/>
  <c r="AA326" i="5" s="1"/>
  <c r="AB327" i="5" s="1"/>
  <c r="K327" i="5"/>
  <c r="R325" i="5"/>
  <c r="S325" i="5" s="1"/>
  <c r="T326" i="5" s="1"/>
  <c r="U326" i="5" s="1"/>
  <c r="Z325" i="5"/>
  <c r="AA325" i="5" s="1"/>
  <c r="AB326" i="5" s="1"/>
  <c r="AC326" i="5" s="1"/>
  <c r="X325" i="5"/>
  <c r="V325" i="5"/>
  <c r="AC327" i="5" l="1"/>
  <c r="AE326" i="5"/>
  <c r="AD326" i="5"/>
  <c r="X326" i="5"/>
  <c r="V326" i="5"/>
  <c r="K328" i="5"/>
  <c r="L327" i="5"/>
  <c r="Z327" i="5" s="1"/>
  <c r="AA327" i="5" s="1"/>
  <c r="AB328" i="5" s="1"/>
  <c r="R326" i="5"/>
  <c r="S326" i="5" s="1"/>
  <c r="T327" i="5" s="1"/>
  <c r="U327" i="5" s="1"/>
  <c r="X327" i="5" l="1"/>
  <c r="V327" i="5"/>
  <c r="L328" i="5"/>
  <c r="K329" i="5"/>
  <c r="R327" i="5"/>
  <c r="S327" i="5" s="1"/>
  <c r="T328" i="5" s="1"/>
  <c r="U328" i="5" s="1"/>
  <c r="AC328" i="5"/>
  <c r="AE327" i="5"/>
  <c r="AD327" i="5"/>
  <c r="X328" i="5" l="1"/>
  <c r="V328" i="5"/>
  <c r="AE328" i="5"/>
  <c r="AD328" i="5"/>
  <c r="Z328" i="5"/>
  <c r="AA328" i="5" s="1"/>
  <c r="AB329" i="5" s="1"/>
  <c r="AC329" i="5" s="1"/>
  <c r="R328" i="5"/>
  <c r="S328" i="5" s="1"/>
  <c r="T329" i="5" s="1"/>
  <c r="U329" i="5" s="1"/>
  <c r="K330" i="5"/>
  <c r="L329" i="5"/>
  <c r="Z329" i="5" s="1"/>
  <c r="AA329" i="5" s="1"/>
  <c r="AB330" i="5" s="1"/>
  <c r="X329" i="5" l="1"/>
  <c r="V329" i="5"/>
  <c r="AE329" i="5"/>
  <c r="AD329" i="5"/>
  <c r="AC330" i="5"/>
  <c r="R329" i="5"/>
  <c r="S329" i="5" s="1"/>
  <c r="T330" i="5" s="1"/>
  <c r="U330" i="5" s="1"/>
  <c r="L330" i="5"/>
  <c r="K331" i="5"/>
  <c r="X330" i="5" l="1"/>
  <c r="V330" i="5"/>
  <c r="Z330" i="5"/>
  <c r="AA330" i="5" s="1"/>
  <c r="AB331" i="5" s="1"/>
  <c r="AC331" i="5" s="1"/>
  <c r="K332" i="5"/>
  <c r="L331" i="5"/>
  <c r="R331" i="5" s="1"/>
  <c r="S331" i="5" s="1"/>
  <c r="T332" i="5" s="1"/>
  <c r="R330" i="5"/>
  <c r="S330" i="5" s="1"/>
  <c r="T331" i="5" s="1"/>
  <c r="U331" i="5" s="1"/>
  <c r="AE330" i="5"/>
  <c r="AD330" i="5"/>
  <c r="AE331" i="5" l="1"/>
  <c r="AD331" i="5"/>
  <c r="U332" i="5"/>
  <c r="X331" i="5"/>
  <c r="V331" i="5"/>
  <c r="L332" i="5"/>
  <c r="K333" i="5"/>
  <c r="Z331" i="5"/>
  <c r="AA331" i="5" s="1"/>
  <c r="AB332" i="5" s="1"/>
  <c r="AC332" i="5" s="1"/>
  <c r="AE332" i="5" l="1"/>
  <c r="AD332" i="5"/>
  <c r="X332" i="5"/>
  <c r="V332" i="5"/>
  <c r="Z332" i="5"/>
  <c r="AA332" i="5" s="1"/>
  <c r="AB333" i="5" s="1"/>
  <c r="AC333" i="5" s="1"/>
  <c r="R332" i="5"/>
  <c r="S332" i="5" s="1"/>
  <c r="T333" i="5" s="1"/>
  <c r="U333" i="5" s="1"/>
  <c r="L333" i="5"/>
  <c r="K334" i="5"/>
  <c r="X333" i="5" l="1"/>
  <c r="V333" i="5"/>
  <c r="AE333" i="5"/>
  <c r="AD333" i="5"/>
  <c r="Z333" i="5"/>
  <c r="AA333" i="5" s="1"/>
  <c r="AB334" i="5" s="1"/>
  <c r="AC334" i="5" s="1"/>
  <c r="L334" i="5"/>
  <c r="R334" i="5" s="1"/>
  <c r="S334" i="5" s="1"/>
  <c r="T335" i="5" s="1"/>
  <c r="K335" i="5"/>
  <c r="R333" i="5"/>
  <c r="S333" i="5" s="1"/>
  <c r="T334" i="5" s="1"/>
  <c r="U334" i="5" s="1"/>
  <c r="U335" i="5" l="1"/>
  <c r="X334" i="5"/>
  <c r="V334" i="5"/>
  <c r="AE334" i="5"/>
  <c r="AD334" i="5"/>
  <c r="L335" i="5"/>
  <c r="K336" i="5"/>
  <c r="Z334" i="5"/>
  <c r="AA334" i="5" s="1"/>
  <c r="AB335" i="5" s="1"/>
  <c r="AC335" i="5" s="1"/>
  <c r="AE335" i="5" l="1"/>
  <c r="AD335" i="5"/>
  <c r="K337" i="5"/>
  <c r="L336" i="5"/>
  <c r="R336" i="5" s="1"/>
  <c r="S336" i="5" s="1"/>
  <c r="T337" i="5" s="1"/>
  <c r="Z335" i="5"/>
  <c r="AA335" i="5" s="1"/>
  <c r="AB336" i="5" s="1"/>
  <c r="AC336" i="5" s="1"/>
  <c r="R335" i="5"/>
  <c r="S335" i="5" s="1"/>
  <c r="T336" i="5" s="1"/>
  <c r="U336" i="5" s="1"/>
  <c r="X335" i="5"/>
  <c r="V335" i="5"/>
  <c r="U337" i="5" l="1"/>
  <c r="X336" i="5"/>
  <c r="V336" i="5"/>
  <c r="AE336" i="5"/>
  <c r="AD336" i="5"/>
  <c r="Z336" i="5"/>
  <c r="AA336" i="5" s="1"/>
  <c r="AB337" i="5" s="1"/>
  <c r="AC337" i="5" s="1"/>
  <c r="L337" i="5"/>
  <c r="R337" i="5" s="1"/>
  <c r="S337" i="5" s="1"/>
  <c r="T338" i="5" s="1"/>
  <c r="K338" i="5"/>
  <c r="AE337" i="5" l="1"/>
  <c r="AD337" i="5"/>
  <c r="K339" i="5"/>
  <c r="L338" i="5"/>
  <c r="Z337" i="5"/>
  <c r="AA337" i="5" s="1"/>
  <c r="AB338" i="5" s="1"/>
  <c r="AC338" i="5" s="1"/>
  <c r="U338" i="5"/>
  <c r="X337" i="5"/>
  <c r="V337" i="5"/>
  <c r="AE338" i="5" l="1"/>
  <c r="AD338" i="5"/>
  <c r="R338" i="5"/>
  <c r="S338" i="5" s="1"/>
  <c r="T339" i="5" s="1"/>
  <c r="U339" i="5" s="1"/>
  <c r="X338" i="5"/>
  <c r="V338" i="5"/>
  <c r="Z338" i="5"/>
  <c r="AA338" i="5" s="1"/>
  <c r="AB339" i="5" s="1"/>
  <c r="AC339" i="5" s="1"/>
  <c r="L339" i="5"/>
  <c r="K340" i="5"/>
  <c r="X339" i="5" l="1"/>
  <c r="V339" i="5"/>
  <c r="AE339" i="5"/>
  <c r="AD339" i="5"/>
  <c r="M340" i="5"/>
  <c r="L340" i="5"/>
  <c r="K341" i="5"/>
  <c r="Z339" i="5"/>
  <c r="AA339" i="5" s="1"/>
  <c r="AB340" i="5" s="1"/>
  <c r="AC340" i="5" s="1"/>
  <c r="R339" i="5"/>
  <c r="S339" i="5" s="1"/>
  <c r="T340" i="5" s="1"/>
  <c r="U340" i="5" s="1"/>
  <c r="AE340" i="5" l="1"/>
  <c r="AD340" i="5"/>
  <c r="V340" i="5"/>
  <c r="X340" i="5"/>
  <c r="W340" i="5"/>
  <c r="K342" i="5"/>
  <c r="L341" i="5"/>
  <c r="Z340" i="5"/>
  <c r="AA340" i="5" s="1"/>
  <c r="AB341" i="5" s="1"/>
  <c r="AC341" i="5" s="1"/>
  <c r="R340" i="5"/>
  <c r="S340" i="5" s="1"/>
  <c r="T341" i="5" s="1"/>
  <c r="U341" i="5" s="1"/>
  <c r="AE341" i="5" l="1"/>
  <c r="AD341" i="5"/>
  <c r="X341" i="5"/>
  <c r="V341" i="5"/>
  <c r="Z341" i="5"/>
  <c r="AA341" i="5" s="1"/>
  <c r="AB342" i="5" s="1"/>
  <c r="AC342" i="5" s="1"/>
  <c r="L342" i="5"/>
  <c r="K343" i="5"/>
  <c r="R341" i="5"/>
  <c r="S341" i="5" s="1"/>
  <c r="T342" i="5" s="1"/>
  <c r="U342" i="5" s="1"/>
  <c r="X342" i="5" l="1"/>
  <c r="V342" i="5"/>
  <c r="AE342" i="5"/>
  <c r="AD342" i="5"/>
  <c r="Z343" i="5"/>
  <c r="AA343" i="5" s="1"/>
  <c r="AB344" i="5" s="1"/>
  <c r="R342" i="5"/>
  <c r="S342" i="5" s="1"/>
  <c r="T343" i="5" s="1"/>
  <c r="U343" i="5" s="1"/>
  <c r="K344" i="5"/>
  <c r="L343" i="5"/>
  <c r="R343" i="5"/>
  <c r="S343" i="5" s="1"/>
  <c r="T344" i="5" s="1"/>
  <c r="Z342" i="5"/>
  <c r="AA342" i="5" s="1"/>
  <c r="AB343" i="5" s="1"/>
  <c r="AC343" i="5" s="1"/>
  <c r="AC344" i="5" l="1"/>
  <c r="AE343" i="5"/>
  <c r="AD343" i="5"/>
  <c r="U344" i="5"/>
  <c r="X343" i="5"/>
  <c r="V343" i="5"/>
  <c r="L344" i="5"/>
  <c r="Z344" i="5" s="1"/>
  <c r="AA344" i="5" s="1"/>
  <c r="AB345" i="5" s="1"/>
  <c r="K345" i="5"/>
  <c r="K346" i="5" l="1"/>
  <c r="L345" i="5"/>
  <c r="X344" i="5"/>
  <c r="V344" i="5"/>
  <c r="Z345" i="5"/>
  <c r="AA345" i="5" s="1"/>
  <c r="AB346" i="5" s="1"/>
  <c r="R344" i="5"/>
  <c r="S344" i="5" s="1"/>
  <c r="T345" i="5" s="1"/>
  <c r="U345" i="5" s="1"/>
  <c r="R345" i="5"/>
  <c r="S345" i="5" s="1"/>
  <c r="T346" i="5" s="1"/>
  <c r="AC345" i="5"/>
  <c r="AE344" i="5"/>
  <c r="AD344" i="5"/>
  <c r="U346" i="5" l="1"/>
  <c r="X345" i="5"/>
  <c r="V345" i="5"/>
  <c r="AC346" i="5"/>
  <c r="AE345" i="5"/>
  <c r="AD345" i="5"/>
  <c r="L346" i="5"/>
  <c r="R346" i="5" s="1"/>
  <c r="S346" i="5" s="1"/>
  <c r="T347" i="5" s="1"/>
  <c r="K347" i="5"/>
  <c r="AE346" i="5" l="1"/>
  <c r="AD346" i="5"/>
  <c r="K348" i="5"/>
  <c r="L347" i="5"/>
  <c r="Z346" i="5"/>
  <c r="AA346" i="5" s="1"/>
  <c r="AB347" i="5" s="1"/>
  <c r="AC347" i="5" s="1"/>
  <c r="U347" i="5"/>
  <c r="X346" i="5"/>
  <c r="V346" i="5"/>
  <c r="AE347" i="5" l="1"/>
  <c r="AD347" i="5"/>
  <c r="R347" i="5"/>
  <c r="S347" i="5" s="1"/>
  <c r="T348" i="5" s="1"/>
  <c r="U348" i="5" s="1"/>
  <c r="X347" i="5"/>
  <c r="V347" i="5"/>
  <c r="Z347" i="5"/>
  <c r="AA347" i="5" s="1"/>
  <c r="AB348" i="5" s="1"/>
  <c r="AC348" i="5" s="1"/>
  <c r="L348" i="5"/>
  <c r="K349" i="5"/>
  <c r="AE348" i="5" l="1"/>
  <c r="AD348" i="5"/>
  <c r="X348" i="5"/>
  <c r="V348" i="5"/>
  <c r="Z348" i="5"/>
  <c r="AA348" i="5" s="1"/>
  <c r="AB349" i="5" s="1"/>
  <c r="AC349" i="5" s="1"/>
  <c r="K350" i="5"/>
  <c r="L349" i="5"/>
  <c r="R348" i="5"/>
  <c r="S348" i="5" s="1"/>
  <c r="T349" i="5" s="1"/>
  <c r="U349" i="5" s="1"/>
  <c r="X349" i="5" l="1"/>
  <c r="V349" i="5"/>
  <c r="AE349" i="5"/>
  <c r="AD349" i="5"/>
  <c r="Z349" i="5"/>
  <c r="AA349" i="5" s="1"/>
  <c r="AB350" i="5" s="1"/>
  <c r="AC350" i="5" s="1"/>
  <c r="R349" i="5"/>
  <c r="S349" i="5" s="1"/>
  <c r="T350" i="5" s="1"/>
  <c r="U350" i="5" s="1"/>
  <c r="L350" i="5"/>
  <c r="R350" i="5" s="1"/>
  <c r="S350" i="5" s="1"/>
  <c r="T351" i="5" s="1"/>
  <c r="K351" i="5"/>
  <c r="U351" i="5" l="1"/>
  <c r="X350" i="5"/>
  <c r="V350" i="5"/>
  <c r="AE350" i="5"/>
  <c r="AD350" i="5"/>
  <c r="K352" i="5"/>
  <c r="L351" i="5"/>
  <c r="Z350" i="5"/>
  <c r="AA350" i="5" s="1"/>
  <c r="AB351" i="5" s="1"/>
  <c r="AC351" i="5" s="1"/>
  <c r="AE351" i="5" l="1"/>
  <c r="AD351" i="5"/>
  <c r="L352" i="5"/>
  <c r="K353" i="5"/>
  <c r="R351" i="5"/>
  <c r="S351" i="5" s="1"/>
  <c r="T352" i="5" s="1"/>
  <c r="U352" i="5" s="1"/>
  <c r="Z351" i="5"/>
  <c r="AA351" i="5" s="1"/>
  <c r="AB352" i="5" s="1"/>
  <c r="AC352" i="5" s="1"/>
  <c r="X351" i="5"/>
  <c r="V351" i="5"/>
  <c r="AE352" i="5" l="1"/>
  <c r="AD352" i="5"/>
  <c r="X352" i="5"/>
  <c r="V352" i="5"/>
  <c r="Z352" i="5"/>
  <c r="AA352" i="5" s="1"/>
  <c r="AB353" i="5" s="1"/>
  <c r="AC353" i="5" s="1"/>
  <c r="R352" i="5"/>
  <c r="S352" i="5" s="1"/>
  <c r="T353" i="5" s="1"/>
  <c r="U353" i="5" s="1"/>
  <c r="K354" i="5"/>
  <c r="L353" i="5"/>
  <c r="X353" i="5" l="1"/>
  <c r="V353" i="5"/>
  <c r="AE353" i="5"/>
  <c r="AD353" i="5"/>
  <c r="Z353" i="5"/>
  <c r="AA353" i="5" s="1"/>
  <c r="AB354" i="5" s="1"/>
  <c r="AC354" i="5" s="1"/>
  <c r="L354" i="5"/>
  <c r="K355" i="5"/>
  <c r="R353" i="5"/>
  <c r="S353" i="5" s="1"/>
  <c r="T354" i="5" s="1"/>
  <c r="U354" i="5" s="1"/>
  <c r="V354" i="5" l="1"/>
  <c r="X354" i="5"/>
  <c r="AE354" i="5"/>
  <c r="AD354" i="5"/>
  <c r="Z354" i="5"/>
  <c r="AA354" i="5" s="1"/>
  <c r="AB355" i="5" s="1"/>
  <c r="AC355" i="5" s="1"/>
  <c r="L355" i="5"/>
  <c r="Z355" i="5" s="1"/>
  <c r="AA355" i="5" s="1"/>
  <c r="AB356" i="5" s="1"/>
  <c r="K356" i="5"/>
  <c r="R354" i="5"/>
  <c r="S354" i="5" s="1"/>
  <c r="T355" i="5" s="1"/>
  <c r="U355" i="5" s="1"/>
  <c r="X355" i="5" l="1"/>
  <c r="V355" i="5"/>
  <c r="AE355" i="5"/>
  <c r="AD355" i="5"/>
  <c r="AC356" i="5"/>
  <c r="L356" i="5"/>
  <c r="K357" i="5"/>
  <c r="R355" i="5"/>
  <c r="S355" i="5" s="1"/>
  <c r="T356" i="5" s="1"/>
  <c r="U356" i="5" s="1"/>
  <c r="X356" i="5" l="1"/>
  <c r="V356" i="5"/>
  <c r="L357" i="5"/>
  <c r="K358" i="5"/>
  <c r="R356" i="5"/>
  <c r="S356" i="5" s="1"/>
  <c r="T357" i="5" s="1"/>
  <c r="U357" i="5" s="1"/>
  <c r="Z356" i="5"/>
  <c r="AA356" i="5" s="1"/>
  <c r="AB357" i="5" s="1"/>
  <c r="AC357" i="5" s="1"/>
  <c r="AE356" i="5"/>
  <c r="AD356" i="5"/>
  <c r="AD357" i="5" l="1"/>
  <c r="AE357" i="5"/>
  <c r="X357" i="5"/>
  <c r="V357" i="5"/>
  <c r="L358" i="5"/>
  <c r="K359" i="5"/>
  <c r="Z357" i="5"/>
  <c r="AA357" i="5" s="1"/>
  <c r="AB358" i="5" s="1"/>
  <c r="AC358" i="5" s="1"/>
  <c r="R357" i="5"/>
  <c r="S357" i="5" s="1"/>
  <c r="T358" i="5" s="1"/>
  <c r="U358" i="5" s="1"/>
  <c r="X358" i="5" l="1"/>
  <c r="V358" i="5"/>
  <c r="AE358" i="5"/>
  <c r="AD358" i="5"/>
  <c r="R358" i="5"/>
  <c r="S358" i="5" s="1"/>
  <c r="T359" i="5" s="1"/>
  <c r="U359" i="5" s="1"/>
  <c r="K360" i="5"/>
  <c r="L359" i="5"/>
  <c r="Z358" i="5"/>
  <c r="AA358" i="5" s="1"/>
  <c r="AB359" i="5" s="1"/>
  <c r="AC359" i="5" s="1"/>
  <c r="AE359" i="5" l="1"/>
  <c r="AD359" i="5"/>
  <c r="X359" i="5"/>
  <c r="V359" i="5"/>
  <c r="R359" i="5"/>
  <c r="S359" i="5" s="1"/>
  <c r="T360" i="5" s="1"/>
  <c r="U360" i="5" s="1"/>
  <c r="Z359" i="5"/>
  <c r="AA359" i="5" s="1"/>
  <c r="AB360" i="5" s="1"/>
  <c r="AC360" i="5" s="1"/>
  <c r="L360" i="5"/>
  <c r="K361" i="5"/>
  <c r="AE360" i="5" l="1"/>
  <c r="AD360" i="5"/>
  <c r="X360" i="5"/>
  <c r="V360" i="5"/>
  <c r="Z360" i="5"/>
  <c r="AA360" i="5" s="1"/>
  <c r="AB361" i="5" s="1"/>
  <c r="AC361" i="5" s="1"/>
  <c r="K362" i="5"/>
  <c r="L361" i="5"/>
  <c r="R360" i="5"/>
  <c r="S360" i="5" s="1"/>
  <c r="T361" i="5" s="1"/>
  <c r="U361" i="5" s="1"/>
  <c r="X361" i="5" l="1"/>
  <c r="V361" i="5"/>
  <c r="AE361" i="5"/>
  <c r="AD361" i="5"/>
  <c r="L362" i="5"/>
  <c r="R362" i="5" s="1"/>
  <c r="S362" i="5" s="1"/>
  <c r="T363" i="5" s="1"/>
  <c r="K363" i="5"/>
  <c r="Z361" i="5"/>
  <c r="AA361" i="5" s="1"/>
  <c r="AB362" i="5" s="1"/>
  <c r="AC362" i="5" s="1"/>
  <c r="R361" i="5"/>
  <c r="S361" i="5" s="1"/>
  <c r="T362" i="5" s="1"/>
  <c r="U362" i="5" s="1"/>
  <c r="V362" i="5" l="1"/>
  <c r="U363" i="5"/>
  <c r="X362" i="5"/>
  <c r="AE362" i="5"/>
  <c r="AD362" i="5"/>
  <c r="L363" i="5"/>
  <c r="K364" i="5"/>
  <c r="Z362" i="5"/>
  <c r="AA362" i="5" s="1"/>
  <c r="AB363" i="5" s="1"/>
  <c r="AC363" i="5" s="1"/>
  <c r="AE363" i="5" l="1"/>
  <c r="AD363" i="5"/>
  <c r="R363" i="5"/>
  <c r="S363" i="5" s="1"/>
  <c r="T364" i="5" s="1"/>
  <c r="Z363" i="5"/>
  <c r="AA363" i="5" s="1"/>
  <c r="AB364" i="5" s="1"/>
  <c r="AC364" i="5" s="1"/>
  <c r="K365" i="5"/>
  <c r="L364" i="5"/>
  <c r="Z364" i="5" s="1"/>
  <c r="AA364" i="5" s="1"/>
  <c r="AB365" i="5" s="1"/>
  <c r="U364" i="5"/>
  <c r="X363" i="5"/>
  <c r="V363" i="5"/>
  <c r="AC365" i="5" l="1"/>
  <c r="AE364" i="5"/>
  <c r="AD364" i="5"/>
  <c r="R364" i="5"/>
  <c r="S364" i="5" s="1"/>
  <c r="T365" i="5" s="1"/>
  <c r="U365" i="5" s="1"/>
  <c r="X364" i="5"/>
  <c r="V364" i="5"/>
  <c r="L365" i="5"/>
  <c r="R365" i="5" s="1"/>
  <c r="S365" i="5" s="1"/>
  <c r="T366" i="5" s="1"/>
  <c r="K366" i="5"/>
  <c r="U366" i="5" l="1"/>
  <c r="X365" i="5"/>
  <c r="V365" i="5"/>
  <c r="K367" i="5"/>
  <c r="L366" i="5"/>
  <c r="Z365" i="5"/>
  <c r="AA365" i="5" s="1"/>
  <c r="AB366" i="5" s="1"/>
  <c r="AD365" i="5"/>
  <c r="AE365" i="5"/>
  <c r="AC366" i="5"/>
  <c r="L367" i="5" l="1"/>
  <c r="K368" i="5"/>
  <c r="R366" i="5"/>
  <c r="S366" i="5" s="1"/>
  <c r="T367" i="5" s="1"/>
  <c r="U367" i="5" s="1"/>
  <c r="Z366" i="5"/>
  <c r="AA366" i="5" s="1"/>
  <c r="AB367" i="5" s="1"/>
  <c r="AC367" i="5" s="1"/>
  <c r="AE366" i="5"/>
  <c r="AD366" i="5"/>
  <c r="V366" i="5"/>
  <c r="X366" i="5"/>
  <c r="AD367" i="5" l="1"/>
  <c r="AE367" i="5"/>
  <c r="X367" i="5"/>
  <c r="V367" i="5"/>
  <c r="Z367" i="5"/>
  <c r="AA367" i="5" s="1"/>
  <c r="AB368" i="5" s="1"/>
  <c r="AC368" i="5" s="1"/>
  <c r="K369" i="5"/>
  <c r="L368" i="5"/>
  <c r="R367" i="5"/>
  <c r="S367" i="5" s="1"/>
  <c r="T368" i="5" s="1"/>
  <c r="U368" i="5" s="1"/>
  <c r="V368" i="5" l="1"/>
  <c r="X368" i="5"/>
  <c r="AC369" i="5"/>
  <c r="AE368" i="5"/>
  <c r="AD368" i="5"/>
  <c r="Z368" i="5"/>
  <c r="AA368" i="5" s="1"/>
  <c r="AB369" i="5" s="1"/>
  <c r="L369" i="5"/>
  <c r="K370" i="5"/>
  <c r="R368" i="5"/>
  <c r="S368" i="5" s="1"/>
  <c r="T369" i="5" s="1"/>
  <c r="U369" i="5" s="1"/>
  <c r="X369" i="5" l="1"/>
  <c r="V369" i="5"/>
  <c r="Z369" i="5"/>
  <c r="AA369" i="5" s="1"/>
  <c r="AB370" i="5" s="1"/>
  <c r="R369" i="5"/>
  <c r="S369" i="5" s="1"/>
  <c r="T370" i="5" s="1"/>
  <c r="U370" i="5" s="1"/>
  <c r="AD369" i="5"/>
  <c r="AE369" i="5"/>
  <c r="AC370" i="5"/>
  <c r="K371" i="5"/>
  <c r="L370" i="5"/>
  <c r="V370" i="5" l="1"/>
  <c r="X370" i="5"/>
  <c r="Z370" i="5"/>
  <c r="AA370" i="5" s="1"/>
  <c r="AB371" i="5" s="1"/>
  <c r="AC371" i="5" s="1"/>
  <c r="AE370" i="5"/>
  <c r="AD370" i="5"/>
  <c r="L371" i="5"/>
  <c r="Z371" i="5" s="1"/>
  <c r="AA371" i="5" s="1"/>
  <c r="AB372" i="5" s="1"/>
  <c r="K372" i="5"/>
  <c r="R370" i="5"/>
  <c r="S370" i="5" s="1"/>
  <c r="T371" i="5" s="1"/>
  <c r="U371" i="5" s="1"/>
  <c r="X371" i="5" l="1"/>
  <c r="V371" i="5"/>
  <c r="AC372" i="5"/>
  <c r="AD371" i="5"/>
  <c r="AE371" i="5"/>
  <c r="R371" i="5"/>
  <c r="S371" i="5" s="1"/>
  <c r="T372" i="5" s="1"/>
  <c r="U372" i="5" s="1"/>
  <c r="K373" i="5"/>
  <c r="L372" i="5"/>
  <c r="X372" i="5" l="1"/>
  <c r="V372" i="5"/>
  <c r="Z372" i="5"/>
  <c r="AA372" i="5" s="1"/>
  <c r="AB373" i="5" s="1"/>
  <c r="K374" i="5"/>
  <c r="L373" i="5"/>
  <c r="R372" i="5"/>
  <c r="S372" i="5" s="1"/>
  <c r="T373" i="5" s="1"/>
  <c r="U373" i="5" s="1"/>
  <c r="AC373" i="5"/>
  <c r="AE372" i="5"/>
  <c r="AD372" i="5"/>
  <c r="V373" i="5" l="1"/>
  <c r="X373" i="5"/>
  <c r="R373" i="5"/>
  <c r="S373" i="5" s="1"/>
  <c r="T374" i="5" s="1"/>
  <c r="U374" i="5" s="1"/>
  <c r="AE373" i="5"/>
  <c r="AD373" i="5"/>
  <c r="K375" i="5"/>
  <c r="L374" i="5"/>
  <c r="Z373" i="5"/>
  <c r="AA373" i="5" s="1"/>
  <c r="AB374" i="5" s="1"/>
  <c r="AC374" i="5" s="1"/>
  <c r="X374" i="5" l="1"/>
  <c r="V374" i="5"/>
  <c r="AD374" i="5"/>
  <c r="AE374" i="5"/>
  <c r="K376" i="5"/>
  <c r="L375" i="5"/>
  <c r="R374" i="5"/>
  <c r="S374" i="5" s="1"/>
  <c r="T375" i="5" s="1"/>
  <c r="U375" i="5" s="1"/>
  <c r="Z374" i="5"/>
  <c r="AA374" i="5" s="1"/>
  <c r="AB375" i="5" s="1"/>
  <c r="AC375" i="5" s="1"/>
  <c r="AE375" i="5" l="1"/>
  <c r="AD375" i="5"/>
  <c r="V375" i="5"/>
  <c r="X375" i="5"/>
  <c r="Z375" i="5"/>
  <c r="AA375" i="5" s="1"/>
  <c r="AB376" i="5" s="1"/>
  <c r="AC376" i="5" s="1"/>
  <c r="K377" i="5"/>
  <c r="L376" i="5"/>
  <c r="R375" i="5"/>
  <c r="S375" i="5" s="1"/>
  <c r="T376" i="5" s="1"/>
  <c r="U376" i="5" s="1"/>
  <c r="X376" i="5" l="1"/>
  <c r="V376" i="5"/>
  <c r="AD376" i="5"/>
  <c r="AE376" i="5"/>
  <c r="Z376" i="5"/>
  <c r="AA376" i="5" s="1"/>
  <c r="AB377" i="5" s="1"/>
  <c r="AC377" i="5" s="1"/>
  <c r="K378" i="5"/>
  <c r="L377" i="5"/>
  <c r="R376" i="5"/>
  <c r="S376" i="5" s="1"/>
  <c r="T377" i="5" s="1"/>
  <c r="U377" i="5" s="1"/>
  <c r="V377" i="5" l="1"/>
  <c r="X377" i="5"/>
  <c r="AE377" i="5"/>
  <c r="AD377" i="5"/>
  <c r="Z377" i="5"/>
  <c r="AA377" i="5" s="1"/>
  <c r="AB378" i="5" s="1"/>
  <c r="AC378" i="5" s="1"/>
  <c r="K379" i="5"/>
  <c r="L378" i="5"/>
  <c r="R377" i="5"/>
  <c r="S377" i="5" s="1"/>
  <c r="T378" i="5" s="1"/>
  <c r="U378" i="5" s="1"/>
  <c r="X378" i="5" l="1"/>
  <c r="V378" i="5"/>
  <c r="AD378" i="5"/>
  <c r="AE378" i="5"/>
  <c r="Z378" i="5"/>
  <c r="AA378" i="5" s="1"/>
  <c r="AB379" i="5" s="1"/>
  <c r="AC379" i="5" s="1"/>
  <c r="R378" i="5"/>
  <c r="S378" i="5" s="1"/>
  <c r="T379" i="5" s="1"/>
  <c r="U379" i="5" s="1"/>
  <c r="K380" i="5"/>
  <c r="L379" i="5"/>
  <c r="R379" i="5" s="1"/>
  <c r="S379" i="5" s="1"/>
  <c r="T380" i="5" s="1"/>
  <c r="V379" i="5" l="1"/>
  <c r="U380" i="5"/>
  <c r="X379" i="5"/>
  <c r="AE379" i="5"/>
  <c r="AD379" i="5"/>
  <c r="Z379" i="5"/>
  <c r="AA379" i="5" s="1"/>
  <c r="AB380" i="5" s="1"/>
  <c r="AC380" i="5" s="1"/>
  <c r="K381" i="5"/>
  <c r="L380" i="5"/>
  <c r="Z380" i="5" s="1"/>
  <c r="AA380" i="5" s="1"/>
  <c r="AB381" i="5" s="1"/>
  <c r="AD380" i="5" l="1"/>
  <c r="AC381" i="5"/>
  <c r="AE380" i="5"/>
  <c r="U381" i="5"/>
  <c r="X380" i="5"/>
  <c r="V380" i="5"/>
  <c r="K382" i="5"/>
  <c r="L381" i="5"/>
  <c r="R380" i="5"/>
  <c r="S380" i="5" s="1"/>
  <c r="T381" i="5" s="1"/>
  <c r="V381" i="5" l="1"/>
  <c r="X381" i="5"/>
  <c r="R381" i="5"/>
  <c r="S381" i="5" s="1"/>
  <c r="T382" i="5" s="1"/>
  <c r="U382" i="5" s="1"/>
  <c r="K383" i="5"/>
  <c r="L382" i="5"/>
  <c r="Z381" i="5"/>
  <c r="AA381" i="5" s="1"/>
  <c r="AB382" i="5" s="1"/>
  <c r="AC382" i="5"/>
  <c r="AE381" i="5"/>
  <c r="AD381" i="5"/>
  <c r="X382" i="5" l="1"/>
  <c r="V382" i="5"/>
  <c r="R382" i="5"/>
  <c r="S382" i="5" s="1"/>
  <c r="T383" i="5" s="1"/>
  <c r="U383" i="5" s="1"/>
  <c r="Z382" i="5"/>
  <c r="AA382" i="5" s="1"/>
  <c r="AB383" i="5" s="1"/>
  <c r="AC383" i="5" s="1"/>
  <c r="AD382" i="5"/>
  <c r="AE382" i="5"/>
  <c r="K384" i="5"/>
  <c r="L383" i="5"/>
  <c r="R383" i="5" s="1"/>
  <c r="S383" i="5" s="1"/>
  <c r="T384" i="5" s="1"/>
  <c r="AE383" i="5" l="1"/>
  <c r="AD383" i="5"/>
  <c r="V383" i="5"/>
  <c r="U384" i="5"/>
  <c r="X383" i="5"/>
  <c r="Z383" i="5"/>
  <c r="AA383" i="5" s="1"/>
  <c r="AB384" i="5" s="1"/>
  <c r="AC384" i="5" s="1"/>
  <c r="K385" i="5"/>
  <c r="L384" i="5"/>
  <c r="AD384" i="5" l="1"/>
  <c r="AE384" i="5"/>
  <c r="K386" i="5"/>
  <c r="L385" i="5"/>
  <c r="R384" i="5"/>
  <c r="S384" i="5" s="1"/>
  <c r="T385" i="5" s="1"/>
  <c r="Z384" i="5"/>
  <c r="AA384" i="5" s="1"/>
  <c r="AB385" i="5" s="1"/>
  <c r="AC385" i="5" s="1"/>
  <c r="U385" i="5"/>
  <c r="X384" i="5"/>
  <c r="V384" i="5"/>
  <c r="AE385" i="5" l="1"/>
  <c r="AD385" i="5"/>
  <c r="V385" i="5"/>
  <c r="X385" i="5"/>
  <c r="Z385" i="5"/>
  <c r="AA385" i="5" s="1"/>
  <c r="AB386" i="5" s="1"/>
  <c r="AC386" i="5" s="1"/>
  <c r="K387" i="5"/>
  <c r="L386" i="5"/>
  <c r="R385" i="5"/>
  <c r="S385" i="5" s="1"/>
  <c r="T386" i="5" s="1"/>
  <c r="U386" i="5" s="1"/>
  <c r="X386" i="5" l="1"/>
  <c r="V386" i="5"/>
  <c r="AD386" i="5"/>
  <c r="AE386" i="5"/>
  <c r="Z386" i="5"/>
  <c r="AA386" i="5" s="1"/>
  <c r="AB387" i="5" s="1"/>
  <c r="AC387" i="5" s="1"/>
  <c r="K388" i="5"/>
  <c r="L387" i="5"/>
  <c r="R387" i="5" s="1"/>
  <c r="S387" i="5" s="1"/>
  <c r="T388" i="5" s="1"/>
  <c r="R386" i="5"/>
  <c r="S386" i="5" s="1"/>
  <c r="T387" i="5" s="1"/>
  <c r="U387" i="5" s="1"/>
  <c r="V387" i="5" l="1"/>
  <c r="U388" i="5"/>
  <c r="X387" i="5"/>
  <c r="AE387" i="5"/>
  <c r="AD387" i="5"/>
  <c r="K389" i="5"/>
  <c r="L388" i="5"/>
  <c r="Z387" i="5"/>
  <c r="AA387" i="5" s="1"/>
  <c r="AB388" i="5" s="1"/>
  <c r="AC388" i="5" s="1"/>
  <c r="AE388" i="5" l="1"/>
  <c r="AD388" i="5"/>
  <c r="Z388" i="5"/>
  <c r="AA388" i="5" s="1"/>
  <c r="AB389" i="5" s="1"/>
  <c r="AC389" i="5" s="1"/>
  <c r="R388" i="5"/>
  <c r="S388" i="5" s="1"/>
  <c r="T389" i="5" s="1"/>
  <c r="L389" i="5"/>
  <c r="M389" i="5"/>
  <c r="K390" i="5"/>
  <c r="X388" i="5"/>
  <c r="U389" i="5"/>
  <c r="V388" i="5"/>
  <c r="AE389" i="5" l="1"/>
  <c r="AD389" i="5"/>
  <c r="R389" i="5"/>
  <c r="S389" i="5" s="1"/>
  <c r="T390" i="5" s="1"/>
  <c r="U390" i="5"/>
  <c r="X389" i="5"/>
  <c r="V389" i="5"/>
  <c r="W389" i="5"/>
  <c r="Z389" i="5"/>
  <c r="AA389" i="5" s="1"/>
  <c r="AB390" i="5" s="1"/>
  <c r="AC390" i="5" s="1"/>
  <c r="L390" i="5"/>
  <c r="Z390" i="5" s="1"/>
  <c r="AA390" i="5" s="1"/>
  <c r="AB391" i="5" s="1"/>
  <c r="K391" i="5"/>
  <c r="AC391" i="5" l="1"/>
  <c r="AE390" i="5"/>
  <c r="AD390" i="5"/>
  <c r="R390" i="5"/>
  <c r="S390" i="5" s="1"/>
  <c r="T391" i="5" s="1"/>
  <c r="U391" i="5" s="1"/>
  <c r="L391" i="5"/>
  <c r="K392" i="5"/>
  <c r="X390" i="5"/>
  <c r="V390" i="5"/>
  <c r="X391" i="5" l="1"/>
  <c r="V391" i="5"/>
  <c r="Z391" i="5"/>
  <c r="AA391" i="5" s="1"/>
  <c r="AB392" i="5" s="1"/>
  <c r="R391" i="5"/>
  <c r="S391" i="5" s="1"/>
  <c r="T392" i="5" s="1"/>
  <c r="U392" i="5" s="1"/>
  <c r="L392" i="5"/>
  <c r="K393" i="5"/>
  <c r="AC392" i="5"/>
  <c r="AE391" i="5"/>
  <c r="AD391" i="5"/>
  <c r="X392" i="5" l="1"/>
  <c r="V392" i="5"/>
  <c r="R392" i="5"/>
  <c r="S392" i="5" s="1"/>
  <c r="T393" i="5" s="1"/>
  <c r="U393" i="5" s="1"/>
  <c r="Z392" i="5"/>
  <c r="AA392" i="5" s="1"/>
  <c r="AB393" i="5" s="1"/>
  <c r="AC393" i="5" s="1"/>
  <c r="AE392" i="5"/>
  <c r="AD392" i="5"/>
  <c r="K394" i="5"/>
  <c r="L393" i="5"/>
  <c r="X393" i="5" l="1"/>
  <c r="V393" i="5"/>
  <c r="AE393" i="5"/>
  <c r="AD393" i="5"/>
  <c r="L394" i="5"/>
  <c r="Z394" i="5" s="1"/>
  <c r="AA394" i="5" s="1"/>
  <c r="AB395" i="5" s="1"/>
  <c r="K395" i="5"/>
  <c r="R393" i="5"/>
  <c r="S393" i="5" s="1"/>
  <c r="T394" i="5" s="1"/>
  <c r="U394" i="5" s="1"/>
  <c r="Z393" i="5"/>
  <c r="AA393" i="5" s="1"/>
  <c r="AB394" i="5" s="1"/>
  <c r="AC394" i="5" s="1"/>
  <c r="AC395" i="5" l="1"/>
  <c r="AE394" i="5"/>
  <c r="AD394" i="5"/>
  <c r="X394" i="5"/>
  <c r="V394" i="5"/>
  <c r="K396" i="5"/>
  <c r="L395" i="5"/>
  <c r="R394" i="5"/>
  <c r="S394" i="5" s="1"/>
  <c r="T395" i="5" s="1"/>
  <c r="U395" i="5" s="1"/>
  <c r="X395" i="5" l="1"/>
  <c r="V395" i="5"/>
  <c r="Z395" i="5"/>
  <c r="AA395" i="5" s="1"/>
  <c r="AB396" i="5" s="1"/>
  <c r="R395" i="5"/>
  <c r="S395" i="5" s="1"/>
  <c r="T396" i="5" s="1"/>
  <c r="U396" i="5" s="1"/>
  <c r="L396" i="5"/>
  <c r="Z396" i="5" s="1"/>
  <c r="AA396" i="5" s="1"/>
  <c r="AB397" i="5" s="1"/>
  <c r="K397" i="5"/>
  <c r="AC396" i="5"/>
  <c r="AE395" i="5"/>
  <c r="AD395" i="5"/>
  <c r="X396" i="5" l="1"/>
  <c r="V396" i="5"/>
  <c r="AC397" i="5"/>
  <c r="AE396" i="5"/>
  <c r="AD396" i="5"/>
  <c r="R396" i="5"/>
  <c r="S396" i="5" s="1"/>
  <c r="T397" i="5" s="1"/>
  <c r="U397" i="5" s="1"/>
  <c r="K398" i="5"/>
  <c r="L397" i="5"/>
  <c r="X397" i="5" l="1"/>
  <c r="V397" i="5"/>
  <c r="AE397" i="5"/>
  <c r="AD397" i="5"/>
  <c r="R397" i="5"/>
  <c r="S397" i="5" s="1"/>
  <c r="T398" i="5" s="1"/>
  <c r="U398" i="5" s="1"/>
  <c r="Z397" i="5"/>
  <c r="AA397" i="5" s="1"/>
  <c r="AB398" i="5" s="1"/>
  <c r="AC398" i="5" s="1"/>
  <c r="L398" i="5"/>
  <c r="K399" i="5"/>
  <c r="AE398" i="5" l="1"/>
  <c r="AD398" i="5"/>
  <c r="X398" i="5"/>
  <c r="V398" i="5"/>
  <c r="Z398" i="5"/>
  <c r="AA398" i="5" s="1"/>
  <c r="AB399" i="5" s="1"/>
  <c r="AC399" i="5" s="1"/>
  <c r="R398" i="5"/>
  <c r="S398" i="5" s="1"/>
  <c r="T399" i="5" s="1"/>
  <c r="U399" i="5" s="1"/>
  <c r="K400" i="5"/>
  <c r="L399" i="5"/>
  <c r="X399" i="5" l="1"/>
  <c r="V399" i="5"/>
  <c r="AE399" i="5"/>
  <c r="AD399" i="5"/>
  <c r="L400" i="5"/>
  <c r="K401" i="5"/>
  <c r="Z399" i="5"/>
  <c r="AA399" i="5" s="1"/>
  <c r="AB400" i="5" s="1"/>
  <c r="AC400" i="5" s="1"/>
  <c r="R399" i="5"/>
  <c r="S399" i="5" s="1"/>
  <c r="T400" i="5" s="1"/>
  <c r="U400" i="5" s="1"/>
  <c r="X400" i="5" l="1"/>
  <c r="V400" i="5"/>
  <c r="AE400" i="5"/>
  <c r="AD400" i="5"/>
  <c r="Z400" i="5"/>
  <c r="AA400" i="5" s="1"/>
  <c r="AB401" i="5" s="1"/>
  <c r="AC401" i="5" s="1"/>
  <c r="R400" i="5"/>
  <c r="S400" i="5" s="1"/>
  <c r="T401" i="5" s="1"/>
  <c r="U401" i="5" s="1"/>
  <c r="K402" i="5"/>
  <c r="L401" i="5"/>
  <c r="X401" i="5" l="1"/>
  <c r="V401" i="5"/>
  <c r="AE401" i="5"/>
  <c r="AD401" i="5"/>
  <c r="R401" i="5"/>
  <c r="S401" i="5" s="1"/>
  <c r="T402" i="5" s="1"/>
  <c r="U402" i="5" s="1"/>
  <c r="L402" i="5"/>
  <c r="K403" i="5"/>
  <c r="Z401" i="5"/>
  <c r="AA401" i="5" s="1"/>
  <c r="AB402" i="5" s="1"/>
  <c r="AC402" i="5" s="1"/>
  <c r="AE402" i="5" l="1"/>
  <c r="AD402" i="5"/>
  <c r="X402" i="5"/>
  <c r="V402" i="5"/>
  <c r="R402" i="5"/>
  <c r="S402" i="5" s="1"/>
  <c r="T403" i="5" s="1"/>
  <c r="U403" i="5" s="1"/>
  <c r="Z402" i="5"/>
  <c r="AA402" i="5" s="1"/>
  <c r="AB403" i="5" s="1"/>
  <c r="AC403" i="5" s="1"/>
  <c r="K404" i="5"/>
  <c r="L403" i="5"/>
  <c r="AE403" i="5" l="1"/>
  <c r="AD403" i="5"/>
  <c r="X403" i="5"/>
  <c r="V403" i="5"/>
  <c r="R403" i="5"/>
  <c r="S403" i="5" s="1"/>
  <c r="T404" i="5" s="1"/>
  <c r="U404" i="5" s="1"/>
  <c r="L404" i="5"/>
  <c r="K405" i="5"/>
  <c r="Z403" i="5"/>
  <c r="AA403" i="5" s="1"/>
  <c r="AB404" i="5" s="1"/>
  <c r="AC404" i="5" s="1"/>
  <c r="AE404" i="5" l="1"/>
  <c r="AD404" i="5"/>
  <c r="X404" i="5"/>
  <c r="V404" i="5"/>
  <c r="K406" i="5"/>
  <c r="L405" i="5"/>
  <c r="Z404" i="5"/>
  <c r="AA404" i="5" s="1"/>
  <c r="AB405" i="5" s="1"/>
  <c r="AC405" i="5" s="1"/>
  <c r="R404" i="5"/>
  <c r="S404" i="5" s="1"/>
  <c r="T405" i="5" s="1"/>
  <c r="U405" i="5" s="1"/>
  <c r="AE405" i="5" l="1"/>
  <c r="AD405" i="5"/>
  <c r="X405" i="5"/>
  <c r="V405" i="5"/>
  <c r="Z405" i="5"/>
  <c r="AA405" i="5" s="1"/>
  <c r="AB406" i="5" s="1"/>
  <c r="AC406" i="5" s="1"/>
  <c r="R405" i="5"/>
  <c r="S405" i="5" s="1"/>
  <c r="T406" i="5" s="1"/>
  <c r="U406" i="5" s="1"/>
  <c r="L406" i="5"/>
  <c r="K407" i="5"/>
  <c r="X406" i="5" l="1"/>
  <c r="V406" i="5"/>
  <c r="AE406" i="5"/>
  <c r="AD406" i="5"/>
  <c r="Z406" i="5"/>
  <c r="AA406" i="5" s="1"/>
  <c r="AB407" i="5" s="1"/>
  <c r="AC407" i="5" s="1"/>
  <c r="K408" i="5"/>
  <c r="L407" i="5"/>
  <c r="R406" i="5"/>
  <c r="S406" i="5" s="1"/>
  <c r="T407" i="5" s="1"/>
  <c r="U407" i="5" s="1"/>
  <c r="X407" i="5" l="1"/>
  <c r="V407" i="5"/>
  <c r="AE407" i="5"/>
  <c r="AD407" i="5"/>
  <c r="Z407" i="5"/>
  <c r="AA407" i="5" s="1"/>
  <c r="AB408" i="5" s="1"/>
  <c r="AC408" i="5" s="1"/>
  <c r="K409" i="5"/>
  <c r="L408" i="5"/>
  <c r="R407" i="5"/>
  <c r="S407" i="5" s="1"/>
  <c r="T408" i="5" s="1"/>
  <c r="U408" i="5" s="1"/>
  <c r="Z408" i="5"/>
  <c r="AA408" i="5" s="1"/>
  <c r="AB409" i="5" s="1"/>
  <c r="V408" i="5" l="1"/>
  <c r="X408" i="5"/>
  <c r="AD408" i="5"/>
  <c r="AC409" i="5"/>
  <c r="AE408" i="5"/>
  <c r="K410" i="5"/>
  <c r="L409" i="5"/>
  <c r="R408" i="5"/>
  <c r="S408" i="5" s="1"/>
  <c r="T409" i="5" s="1"/>
  <c r="U409" i="5" s="1"/>
  <c r="X409" i="5" l="1"/>
  <c r="V409" i="5"/>
  <c r="AD409" i="5"/>
  <c r="AE409" i="5"/>
  <c r="Z409" i="5"/>
  <c r="AA409" i="5" s="1"/>
  <c r="AB410" i="5" s="1"/>
  <c r="AC410" i="5" s="1"/>
  <c r="R409" i="5"/>
  <c r="S409" i="5" s="1"/>
  <c r="T410" i="5" s="1"/>
  <c r="U410" i="5" s="1"/>
  <c r="K411" i="5"/>
  <c r="L410" i="5"/>
  <c r="AC411" i="5" l="1"/>
  <c r="AE410" i="5"/>
  <c r="AD410" i="5"/>
  <c r="V410" i="5"/>
  <c r="X410" i="5"/>
  <c r="K412" i="5"/>
  <c r="L411" i="5"/>
  <c r="Z410" i="5"/>
  <c r="AA410" i="5" s="1"/>
  <c r="AB411" i="5" s="1"/>
  <c r="R410" i="5"/>
  <c r="S410" i="5" s="1"/>
  <c r="T411" i="5" s="1"/>
  <c r="U411" i="5" s="1"/>
  <c r="V411" i="5" l="1"/>
  <c r="X411" i="5"/>
  <c r="K413" i="5"/>
  <c r="L412" i="5"/>
  <c r="Z411" i="5"/>
  <c r="AA411" i="5" s="1"/>
  <c r="AB412" i="5" s="1"/>
  <c r="AC412" i="5" s="1"/>
  <c r="R411" i="5"/>
  <c r="S411" i="5" s="1"/>
  <c r="T412" i="5" s="1"/>
  <c r="U412" i="5" s="1"/>
  <c r="AD411" i="5"/>
  <c r="AE411" i="5"/>
  <c r="AD412" i="5" l="1"/>
  <c r="AE412" i="5"/>
  <c r="AC413" i="5"/>
  <c r="V412" i="5"/>
  <c r="X412" i="5"/>
  <c r="Z412" i="5"/>
  <c r="AA412" i="5" s="1"/>
  <c r="AB413" i="5" s="1"/>
  <c r="K414" i="5"/>
  <c r="L413" i="5"/>
  <c r="R413" i="5" s="1"/>
  <c r="S413" i="5" s="1"/>
  <c r="T414" i="5" s="1"/>
  <c r="R412" i="5"/>
  <c r="S412" i="5" s="1"/>
  <c r="T413" i="5" s="1"/>
  <c r="U413" i="5" s="1"/>
  <c r="V413" i="5" l="1"/>
  <c r="X413" i="5"/>
  <c r="U414" i="5"/>
  <c r="K415" i="5"/>
  <c r="L414" i="5"/>
  <c r="Z414" i="5" s="1"/>
  <c r="AA414" i="5" s="1"/>
  <c r="AB415" i="5" s="1"/>
  <c r="AC414" i="5"/>
  <c r="AD413" i="5"/>
  <c r="AE413" i="5"/>
  <c r="Z413" i="5"/>
  <c r="AA413" i="5" s="1"/>
  <c r="AB414" i="5" s="1"/>
  <c r="K416" i="5" l="1"/>
  <c r="L415" i="5"/>
  <c r="AC415" i="5"/>
  <c r="AE414" i="5"/>
  <c r="AD414" i="5"/>
  <c r="R414" i="5"/>
  <c r="S414" i="5" s="1"/>
  <c r="T415" i="5" s="1"/>
  <c r="U415" i="5"/>
  <c r="V414" i="5"/>
  <c r="X414" i="5"/>
  <c r="R415" i="5" l="1"/>
  <c r="S415" i="5" s="1"/>
  <c r="T416" i="5" s="1"/>
  <c r="U416" i="5"/>
  <c r="X415" i="5"/>
  <c r="V415" i="5"/>
  <c r="AE415" i="5"/>
  <c r="AD415" i="5"/>
  <c r="L416" i="5"/>
  <c r="K417" i="5"/>
  <c r="Z415" i="5"/>
  <c r="AA415" i="5" s="1"/>
  <c r="AB416" i="5" s="1"/>
  <c r="AC416" i="5" s="1"/>
  <c r="AC417" i="5" l="1"/>
  <c r="AE416" i="5"/>
  <c r="AD416" i="5"/>
  <c r="Z416" i="5"/>
  <c r="AA416" i="5" s="1"/>
  <c r="AB417" i="5" s="1"/>
  <c r="R416" i="5"/>
  <c r="S416" i="5" s="1"/>
  <c r="T417" i="5" s="1"/>
  <c r="U417" i="5" s="1"/>
  <c r="X416" i="5"/>
  <c r="V416" i="5"/>
  <c r="K418" i="5"/>
  <c r="L417" i="5"/>
  <c r="Z417" i="5"/>
  <c r="AA417" i="5" s="1"/>
  <c r="AB418" i="5" s="1"/>
  <c r="X417" i="5" l="1"/>
  <c r="V417" i="5"/>
  <c r="R417" i="5"/>
  <c r="S417" i="5" s="1"/>
  <c r="T418" i="5" s="1"/>
  <c r="U418" i="5" s="1"/>
  <c r="L418" i="5"/>
  <c r="Z418" i="5" s="1"/>
  <c r="AA418" i="5" s="1"/>
  <c r="AB419" i="5" s="1"/>
  <c r="K419" i="5"/>
  <c r="AE417" i="5"/>
  <c r="AC418" i="5"/>
  <c r="AD417" i="5"/>
  <c r="U419" i="5" l="1"/>
  <c r="X418" i="5"/>
  <c r="V418" i="5"/>
  <c r="AC419" i="5"/>
  <c r="AE418" i="5"/>
  <c r="AD418" i="5"/>
  <c r="R418" i="5"/>
  <c r="S418" i="5" s="1"/>
  <c r="T419" i="5" s="1"/>
  <c r="L419" i="5"/>
  <c r="K420" i="5"/>
  <c r="AD419" i="5" l="1"/>
  <c r="AE419" i="5"/>
  <c r="Z419" i="5"/>
  <c r="AA419" i="5" s="1"/>
  <c r="AB420" i="5" s="1"/>
  <c r="AC420" i="5" s="1"/>
  <c r="R419" i="5"/>
  <c r="S419" i="5" s="1"/>
  <c r="T420" i="5" s="1"/>
  <c r="L420" i="5"/>
  <c r="K421" i="5"/>
  <c r="U420" i="5"/>
  <c r="X419" i="5"/>
  <c r="V419" i="5"/>
  <c r="AE420" i="5" l="1"/>
  <c r="AD420" i="5"/>
  <c r="K422" i="5"/>
  <c r="L421" i="5"/>
  <c r="Z421" i="5" s="1"/>
  <c r="AA421" i="5" s="1"/>
  <c r="AB422" i="5" s="1"/>
  <c r="R420" i="5"/>
  <c r="S420" i="5" s="1"/>
  <c r="T421" i="5" s="1"/>
  <c r="Z420" i="5"/>
  <c r="AA420" i="5" s="1"/>
  <c r="AB421" i="5" s="1"/>
  <c r="AC421" i="5" s="1"/>
  <c r="U421" i="5"/>
  <c r="X420" i="5"/>
  <c r="V420" i="5"/>
  <c r="AC422" i="5" l="1"/>
  <c r="AE421" i="5"/>
  <c r="AD421" i="5"/>
  <c r="X421" i="5"/>
  <c r="V421" i="5"/>
  <c r="R421" i="5"/>
  <c r="S421" i="5" s="1"/>
  <c r="T422" i="5" s="1"/>
  <c r="U422" i="5" s="1"/>
  <c r="L422" i="5"/>
  <c r="K423" i="5"/>
  <c r="X422" i="5" l="1"/>
  <c r="V422" i="5"/>
  <c r="Z422" i="5"/>
  <c r="AA422" i="5" s="1"/>
  <c r="AB423" i="5" s="1"/>
  <c r="AC423" i="5" s="1"/>
  <c r="R422" i="5"/>
  <c r="S422" i="5" s="1"/>
  <c r="T423" i="5" s="1"/>
  <c r="U423" i="5" s="1"/>
  <c r="K424" i="5"/>
  <c r="L423" i="5"/>
  <c r="AE422" i="5"/>
  <c r="AD422" i="5"/>
  <c r="X423" i="5" l="1"/>
  <c r="V423" i="5"/>
  <c r="AE423" i="5"/>
  <c r="AD423" i="5"/>
  <c r="L424" i="5"/>
  <c r="K425" i="5"/>
  <c r="R423" i="5"/>
  <c r="S423" i="5" s="1"/>
  <c r="T424" i="5" s="1"/>
  <c r="U424" i="5" s="1"/>
  <c r="Z423" i="5"/>
  <c r="AA423" i="5" s="1"/>
  <c r="AB424" i="5" s="1"/>
  <c r="AC424" i="5" s="1"/>
  <c r="AE424" i="5" l="1"/>
  <c r="AD424" i="5"/>
  <c r="V424" i="5"/>
  <c r="X424" i="5"/>
  <c r="R424" i="5"/>
  <c r="S424" i="5" s="1"/>
  <c r="T425" i="5" s="1"/>
  <c r="U425" i="5" s="1"/>
  <c r="L425" i="5"/>
  <c r="K426" i="5"/>
  <c r="Z424" i="5"/>
  <c r="AA424" i="5" s="1"/>
  <c r="AB425" i="5" s="1"/>
  <c r="AC425" i="5" s="1"/>
  <c r="AE425" i="5" l="1"/>
  <c r="AD425" i="5"/>
  <c r="X425" i="5"/>
  <c r="V425" i="5"/>
  <c r="L426" i="5"/>
  <c r="K427" i="5"/>
  <c r="Z425" i="5"/>
  <c r="AA425" i="5" s="1"/>
  <c r="AB426" i="5" s="1"/>
  <c r="AC426" i="5" s="1"/>
  <c r="R425" i="5"/>
  <c r="S425" i="5" s="1"/>
  <c r="T426" i="5" s="1"/>
  <c r="U426" i="5" s="1"/>
  <c r="X426" i="5" l="1"/>
  <c r="V426" i="5"/>
  <c r="AE426" i="5"/>
  <c r="AD426" i="5"/>
  <c r="Z426" i="5"/>
  <c r="AA426" i="5" s="1"/>
  <c r="AB427" i="5" s="1"/>
  <c r="AC427" i="5" s="1"/>
  <c r="R426" i="5"/>
  <c r="S426" i="5" s="1"/>
  <c r="T427" i="5" s="1"/>
  <c r="U427" i="5" s="1"/>
  <c r="L427" i="5"/>
  <c r="K428" i="5"/>
  <c r="X427" i="5" l="1"/>
  <c r="V427" i="5"/>
  <c r="AD427" i="5"/>
  <c r="AE427" i="5"/>
  <c r="K429" i="5"/>
  <c r="L428" i="5"/>
  <c r="Z427" i="5"/>
  <c r="AA427" i="5" s="1"/>
  <c r="AB428" i="5" s="1"/>
  <c r="AC428" i="5" s="1"/>
  <c r="R427" i="5"/>
  <c r="S427" i="5" s="1"/>
  <c r="T428" i="5" s="1"/>
  <c r="U428" i="5" s="1"/>
  <c r="V428" i="5" l="1"/>
  <c r="X428" i="5"/>
  <c r="AE428" i="5"/>
  <c r="AD428" i="5"/>
  <c r="L429" i="5"/>
  <c r="K430" i="5"/>
  <c r="Z428" i="5"/>
  <c r="AA428" i="5" s="1"/>
  <c r="AB429" i="5" s="1"/>
  <c r="AC429" i="5" s="1"/>
  <c r="R428" i="5"/>
  <c r="S428" i="5" s="1"/>
  <c r="T429" i="5" s="1"/>
  <c r="U429" i="5" s="1"/>
  <c r="X429" i="5" l="1"/>
  <c r="V429" i="5"/>
  <c r="AD429" i="5"/>
  <c r="AE429" i="5"/>
  <c r="R429" i="5"/>
  <c r="S429" i="5" s="1"/>
  <c r="T430" i="5" s="1"/>
  <c r="U430" i="5" s="1"/>
  <c r="Z429" i="5"/>
  <c r="AA429" i="5" s="1"/>
  <c r="AB430" i="5" s="1"/>
  <c r="AC430" i="5" s="1"/>
  <c r="K431" i="5"/>
  <c r="L430" i="5"/>
  <c r="AE430" i="5" l="1"/>
  <c r="AD430" i="5"/>
  <c r="V430" i="5"/>
  <c r="X430" i="5"/>
  <c r="R430" i="5"/>
  <c r="S430" i="5" s="1"/>
  <c r="T431" i="5" s="1"/>
  <c r="U431" i="5" s="1"/>
  <c r="Z430" i="5"/>
  <c r="AA430" i="5" s="1"/>
  <c r="AB431" i="5" s="1"/>
  <c r="AC431" i="5" s="1"/>
  <c r="L431" i="5"/>
  <c r="K432" i="5"/>
  <c r="AD431" i="5" l="1"/>
  <c r="AE431" i="5"/>
  <c r="X431" i="5"/>
  <c r="V431" i="5"/>
  <c r="Z431" i="5"/>
  <c r="AA431" i="5" s="1"/>
  <c r="AB432" i="5" s="1"/>
  <c r="AC432" i="5" s="1"/>
  <c r="K433" i="5"/>
  <c r="L432" i="5"/>
  <c r="R431" i="5"/>
  <c r="S431" i="5" s="1"/>
  <c r="T432" i="5" s="1"/>
  <c r="U432" i="5" s="1"/>
  <c r="V432" i="5" l="1"/>
  <c r="X432" i="5"/>
  <c r="AE432" i="5"/>
  <c r="AD432" i="5"/>
  <c r="R432" i="5"/>
  <c r="S432" i="5" s="1"/>
  <c r="T433" i="5" s="1"/>
  <c r="U433" i="5" s="1"/>
  <c r="Z432" i="5"/>
  <c r="AA432" i="5" s="1"/>
  <c r="AB433" i="5" s="1"/>
  <c r="AC433" i="5" s="1"/>
  <c r="L433" i="5"/>
  <c r="K434" i="5"/>
  <c r="AD433" i="5" l="1"/>
  <c r="AE433" i="5"/>
  <c r="X433" i="5"/>
  <c r="V433" i="5"/>
  <c r="K435" i="5"/>
  <c r="L434" i="5"/>
  <c r="Z433" i="5"/>
  <c r="AA433" i="5" s="1"/>
  <c r="AB434" i="5" s="1"/>
  <c r="AC434" i="5" s="1"/>
  <c r="R433" i="5"/>
  <c r="S433" i="5" s="1"/>
  <c r="T434" i="5" s="1"/>
  <c r="U434" i="5" s="1"/>
  <c r="AE434" i="5" l="1"/>
  <c r="AD434" i="5"/>
  <c r="V434" i="5"/>
  <c r="X434" i="5"/>
  <c r="Z434" i="5"/>
  <c r="AA434" i="5" s="1"/>
  <c r="AB435" i="5" s="1"/>
  <c r="AC435" i="5" s="1"/>
  <c r="L435" i="5"/>
  <c r="K436" i="5"/>
  <c r="R434" i="5"/>
  <c r="S434" i="5" s="1"/>
  <c r="T435" i="5" s="1"/>
  <c r="U435" i="5" s="1"/>
  <c r="X435" i="5" l="1"/>
  <c r="V435" i="5"/>
  <c r="AD435" i="5"/>
  <c r="AE435" i="5"/>
  <c r="Z435" i="5"/>
  <c r="AA435" i="5" s="1"/>
  <c r="AB436" i="5" s="1"/>
  <c r="AC436" i="5" s="1"/>
  <c r="R435" i="5"/>
  <c r="S435" i="5" s="1"/>
  <c r="T436" i="5" s="1"/>
  <c r="U436" i="5" s="1"/>
  <c r="K437" i="5"/>
  <c r="L436" i="5"/>
  <c r="R436" i="5" s="1"/>
  <c r="S436" i="5" s="1"/>
  <c r="T437" i="5" s="1"/>
  <c r="V436" i="5" l="1"/>
  <c r="X436" i="5"/>
  <c r="U437" i="5"/>
  <c r="AE436" i="5"/>
  <c r="AD436" i="5"/>
  <c r="L437" i="5"/>
  <c r="K438" i="5"/>
  <c r="Z436" i="5"/>
  <c r="AA436" i="5" s="1"/>
  <c r="AB437" i="5" s="1"/>
  <c r="AC437" i="5" s="1"/>
  <c r="AD437" i="5" l="1"/>
  <c r="AE437" i="5"/>
  <c r="Z437" i="5"/>
  <c r="AA437" i="5" s="1"/>
  <c r="AB438" i="5" s="1"/>
  <c r="AC438" i="5" s="1"/>
  <c r="M438" i="5"/>
  <c r="L438" i="5"/>
  <c r="K439" i="5"/>
  <c r="R437" i="5"/>
  <c r="S437" i="5" s="1"/>
  <c r="T438" i="5" s="1"/>
  <c r="U438" i="5" s="1"/>
  <c r="X437" i="5"/>
  <c r="V437" i="5"/>
  <c r="X438" i="5" l="1"/>
  <c r="W438" i="5"/>
  <c r="V438" i="5"/>
  <c r="AD438" i="5"/>
  <c r="AE438" i="5"/>
  <c r="R438" i="5"/>
  <c r="S438" i="5" s="1"/>
  <c r="T439" i="5" s="1"/>
  <c r="U439" i="5" s="1"/>
  <c r="K440" i="5"/>
  <c r="L440" i="5" s="1"/>
  <c r="L439" i="5"/>
  <c r="R441" i="5" s="1"/>
  <c r="S441" i="5" s="1"/>
  <c r="Z438" i="5"/>
  <c r="AA438" i="5" s="1"/>
  <c r="AB439" i="5" s="1"/>
  <c r="AC439" i="5" s="1"/>
  <c r="AE439" i="5" l="1"/>
  <c r="AD439" i="5"/>
  <c r="V439" i="5"/>
  <c r="X439" i="5"/>
  <c r="L449" i="5"/>
  <c r="L448" i="5"/>
  <c r="L451" i="5"/>
  <c r="Z440" i="5"/>
  <c r="AA440" i="5" s="1"/>
  <c r="AB441" i="5" s="1"/>
  <c r="Z439" i="5"/>
  <c r="AA439" i="5" s="1"/>
  <c r="AB440" i="5" s="1"/>
  <c r="AC440" i="5" s="1"/>
  <c r="R440" i="5"/>
  <c r="S440" i="5" s="1"/>
  <c r="T441" i="5" s="1"/>
  <c r="R439" i="5"/>
  <c r="S439" i="5" s="1"/>
  <c r="T440" i="5" s="1"/>
  <c r="U440" i="5" s="1"/>
  <c r="AD440" i="5" l="1"/>
  <c r="AE440" i="5"/>
  <c r="X440" i="5"/>
  <c r="U441" i="5"/>
  <c r="V440" i="5"/>
  <c r="AD448" i="5" l="1"/>
  <c r="AD450" i="5"/>
  <c r="AD449" i="5"/>
  <c r="AD451" i="5"/>
  <c r="X441" i="5"/>
  <c r="V441" i="5"/>
  <c r="V450" i="5"/>
  <c r="V451" i="5"/>
  <c r="V448" i="5"/>
  <c r="V449" i="5"/>
  <c r="X448" i="5"/>
  <c r="X449" i="5"/>
  <c r="AE448" i="5"/>
  <c r="AE449" i="5"/>
  <c r="Q19" i="4" l="1"/>
  <c r="Q18" i="4"/>
  <c r="Q20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R5" i="4" s="1"/>
  <c r="Y6" i="4"/>
  <c r="Y7" i="4"/>
  <c r="Y8" i="4"/>
  <c r="Y9" i="4"/>
  <c r="Y10" i="4"/>
  <c r="Y11" i="4"/>
  <c r="Y12" i="4"/>
  <c r="Y13" i="4"/>
  <c r="Y14" i="4"/>
  <c r="Y15" i="4"/>
  <c r="Y16" i="4"/>
  <c r="Y17" i="4"/>
  <c r="Y5" i="4"/>
  <c r="Y20" i="4"/>
  <c r="X441" i="4"/>
  <c r="Y19" i="4"/>
  <c r="Y18" i="4"/>
  <c r="K2" i="4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U5" i="4" l="1"/>
  <c r="S5" i="4"/>
  <c r="R6" i="4"/>
  <c r="L6" i="4"/>
  <c r="L5" i="4"/>
  <c r="K29" i="4"/>
  <c r="L28" i="4"/>
  <c r="L2" i="4"/>
  <c r="L25" i="4"/>
  <c r="L21" i="4"/>
  <c r="L17" i="4"/>
  <c r="L13" i="4"/>
  <c r="L9" i="4"/>
  <c r="L24" i="4"/>
  <c r="L20" i="4"/>
  <c r="L16" i="4"/>
  <c r="L12" i="4"/>
  <c r="L8" i="4"/>
  <c r="L4" i="4"/>
  <c r="L27" i="4"/>
  <c r="L23" i="4"/>
  <c r="L19" i="4"/>
  <c r="L15" i="4"/>
  <c r="L11" i="4"/>
  <c r="L7" i="4"/>
  <c r="L3" i="4"/>
  <c r="L26" i="4"/>
  <c r="L22" i="4"/>
  <c r="L18" i="4"/>
  <c r="L14" i="4"/>
  <c r="L10" i="4"/>
  <c r="T14" i="3"/>
  <c r="T13" i="3"/>
  <c r="T12" i="3"/>
  <c r="T11" i="3"/>
  <c r="T10" i="3"/>
  <c r="T9" i="3"/>
  <c r="T8" i="3"/>
  <c r="T7" i="3"/>
  <c r="T6" i="3"/>
  <c r="T5" i="3"/>
  <c r="T4" i="3"/>
  <c r="T3" i="3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T2" i="3"/>
  <c r="R2" i="3"/>
  <c r="S2" i="3" s="1"/>
  <c r="N2" i="3"/>
  <c r="O28" i="4" l="1"/>
  <c r="P28" i="4" s="1"/>
  <c r="Q29" i="4" s="1"/>
  <c r="O25" i="4"/>
  <c r="P25" i="4" s="1"/>
  <c r="Q26" i="4" s="1"/>
  <c r="O20" i="4"/>
  <c r="P20" i="4" s="1"/>
  <c r="Q21" i="4" s="1"/>
  <c r="O24" i="4"/>
  <c r="P24" i="4" s="1"/>
  <c r="Q25" i="4" s="1"/>
  <c r="O21" i="4"/>
  <c r="P21" i="4" s="1"/>
  <c r="Q22" i="4" s="1"/>
  <c r="O22" i="4"/>
  <c r="P22" i="4" s="1"/>
  <c r="Q23" i="4" s="1"/>
  <c r="O26" i="4"/>
  <c r="P26" i="4" s="1"/>
  <c r="Q27" i="4" s="1"/>
  <c r="O23" i="4"/>
  <c r="P23" i="4" s="1"/>
  <c r="Q24" i="4" s="1"/>
  <c r="O27" i="4"/>
  <c r="P27" i="4" s="1"/>
  <c r="Q28" i="4" s="1"/>
  <c r="U6" i="4"/>
  <c r="R7" i="4"/>
  <c r="S6" i="4"/>
  <c r="W23" i="4"/>
  <c r="X23" i="4" s="1"/>
  <c r="Y24" i="4" s="1"/>
  <c r="W20" i="4"/>
  <c r="X20" i="4" s="1"/>
  <c r="Y21" i="4" s="1"/>
  <c r="W22" i="4"/>
  <c r="X22" i="4" s="1"/>
  <c r="Y23" i="4" s="1"/>
  <c r="W27" i="4"/>
  <c r="X27" i="4" s="1"/>
  <c r="Y28" i="4" s="1"/>
  <c r="W24" i="4"/>
  <c r="X24" i="4" s="1"/>
  <c r="Y25" i="4" s="1"/>
  <c r="W21" i="4"/>
  <c r="X21" i="4" s="1"/>
  <c r="Y22" i="4" s="1"/>
  <c r="W26" i="4"/>
  <c r="X26" i="4" s="1"/>
  <c r="Y27" i="4" s="1"/>
  <c r="W28" i="4"/>
  <c r="X28" i="4" s="1"/>
  <c r="Y29" i="4" s="1"/>
  <c r="W25" i="4"/>
  <c r="X25" i="4" s="1"/>
  <c r="Y26" i="4" s="1"/>
  <c r="Z5" i="4"/>
  <c r="AB5" i="4" s="1"/>
  <c r="K30" i="4"/>
  <c r="L29" i="4"/>
  <c r="K16" i="3"/>
  <c r="T15" i="3"/>
  <c r="P3" i="3"/>
  <c r="O29" i="4" l="1"/>
  <c r="P29" i="4" s="1"/>
  <c r="Q30" i="4" s="1"/>
  <c r="U7" i="4"/>
  <c r="R8" i="4"/>
  <c r="S7" i="4"/>
  <c r="W29" i="4"/>
  <c r="X29" i="4" s="1"/>
  <c r="Y30" i="4" s="1"/>
  <c r="Z6" i="4"/>
  <c r="AB6" i="4" s="1"/>
  <c r="AA5" i="4"/>
  <c r="K31" i="4"/>
  <c r="L30" i="4"/>
  <c r="T16" i="3"/>
  <c r="K17" i="3"/>
  <c r="O3" i="3"/>
  <c r="N3" i="3"/>
  <c r="R3" i="3"/>
  <c r="S3" i="3"/>
  <c r="O30" i="4" l="1"/>
  <c r="P30" i="4" s="1"/>
  <c r="Q31" i="4" s="1"/>
  <c r="U8" i="4"/>
  <c r="R9" i="4"/>
  <c r="S8" i="4"/>
  <c r="W30" i="4"/>
  <c r="X30" i="4" s="1"/>
  <c r="Y31" i="4" s="1"/>
  <c r="AA6" i="4"/>
  <c r="Z7" i="4"/>
  <c r="AB7" i="4" s="1"/>
  <c r="K32" i="4"/>
  <c r="L31" i="4"/>
  <c r="O31" i="4" s="1"/>
  <c r="P31" i="4" s="1"/>
  <c r="Q32" i="4" s="1"/>
  <c r="P4" i="3"/>
  <c r="K18" i="3"/>
  <c r="T17" i="3"/>
  <c r="U9" i="4" l="1"/>
  <c r="S9" i="4"/>
  <c r="R10" i="4"/>
  <c r="W31" i="4"/>
  <c r="X31" i="4" s="1"/>
  <c r="Y32" i="4" s="1"/>
  <c r="AA7" i="4"/>
  <c r="Z8" i="4"/>
  <c r="AB8" i="4" s="1"/>
  <c r="K33" i="4"/>
  <c r="L32" i="4"/>
  <c r="O32" i="4" s="1"/>
  <c r="P32" i="4" s="1"/>
  <c r="Q33" i="4" s="1"/>
  <c r="N4" i="3"/>
  <c r="R4" i="3"/>
  <c r="O4" i="3"/>
  <c r="K19" i="3"/>
  <c r="T18" i="3"/>
  <c r="U10" i="4" l="1"/>
  <c r="S10" i="4"/>
  <c r="R11" i="4"/>
  <c r="W32" i="4"/>
  <c r="X32" i="4" s="1"/>
  <c r="Y33" i="4" s="1"/>
  <c r="AA8" i="4"/>
  <c r="Z9" i="4"/>
  <c r="AB9" i="4" s="1"/>
  <c r="K34" i="4"/>
  <c r="L33" i="4"/>
  <c r="T19" i="3"/>
  <c r="K20" i="3"/>
  <c r="S4" i="3"/>
  <c r="P5" i="3" s="1"/>
  <c r="O33" i="4" l="1"/>
  <c r="P33" i="4" s="1"/>
  <c r="Q34" i="4" s="1"/>
  <c r="U11" i="4"/>
  <c r="R12" i="4"/>
  <c r="S11" i="4"/>
  <c r="W33" i="4"/>
  <c r="X33" i="4" s="1"/>
  <c r="Y34" i="4" s="1"/>
  <c r="Z10" i="4"/>
  <c r="AB10" i="4" s="1"/>
  <c r="AA9" i="4"/>
  <c r="K35" i="4"/>
  <c r="L34" i="4"/>
  <c r="N5" i="3"/>
  <c r="R5" i="3"/>
  <c r="S5" i="3" s="1"/>
  <c r="O5" i="3"/>
  <c r="K21" i="3"/>
  <c r="T20" i="3"/>
  <c r="O34" i="4" l="1"/>
  <c r="P34" i="4" s="1"/>
  <c r="Q35" i="4" s="1"/>
  <c r="U12" i="4"/>
  <c r="S12" i="4"/>
  <c r="R13" i="4"/>
  <c r="W34" i="4"/>
  <c r="X34" i="4" s="1"/>
  <c r="Y35" i="4" s="1"/>
  <c r="Z11" i="4"/>
  <c r="AB11" i="4" s="1"/>
  <c r="AA10" i="4"/>
  <c r="K36" i="4"/>
  <c r="L35" i="4"/>
  <c r="K22" i="3"/>
  <c r="T21" i="3"/>
  <c r="P6" i="3"/>
  <c r="O35" i="4" l="1"/>
  <c r="P35" i="4" s="1"/>
  <c r="Q36" i="4" s="1"/>
  <c r="U13" i="4"/>
  <c r="S13" i="4"/>
  <c r="R14" i="4"/>
  <c r="W35" i="4"/>
  <c r="X35" i="4" s="1"/>
  <c r="Y36" i="4" s="1"/>
  <c r="AA11" i="4"/>
  <c r="Z12" i="4"/>
  <c r="AB12" i="4" s="1"/>
  <c r="K37" i="4"/>
  <c r="L36" i="4"/>
  <c r="T22" i="3"/>
  <c r="K23" i="3"/>
  <c r="S6" i="3"/>
  <c r="N6" i="3"/>
  <c r="R6" i="3"/>
  <c r="O6" i="3"/>
  <c r="O36" i="4" l="1"/>
  <c r="P36" i="4" s="1"/>
  <c r="Q37" i="4" s="1"/>
  <c r="U14" i="4"/>
  <c r="R15" i="4"/>
  <c r="S14" i="4"/>
  <c r="W36" i="4"/>
  <c r="X36" i="4" s="1"/>
  <c r="Y37" i="4" s="1"/>
  <c r="Z13" i="4"/>
  <c r="AB13" i="4" s="1"/>
  <c r="AA12" i="4"/>
  <c r="K38" i="4"/>
  <c r="L37" i="4"/>
  <c r="P7" i="3"/>
  <c r="K24" i="3"/>
  <c r="T23" i="3"/>
  <c r="W37" i="4" l="1"/>
  <c r="X37" i="4" s="1"/>
  <c r="Y38" i="4" s="1"/>
  <c r="O37" i="4"/>
  <c r="P37" i="4" s="1"/>
  <c r="Q38" i="4" s="1"/>
  <c r="U15" i="4"/>
  <c r="R16" i="4"/>
  <c r="S15" i="4"/>
  <c r="AA13" i="4"/>
  <c r="Z14" i="4"/>
  <c r="AB14" i="4" s="1"/>
  <c r="K39" i="4"/>
  <c r="L38" i="4"/>
  <c r="N7" i="3"/>
  <c r="R7" i="3"/>
  <c r="O7" i="3"/>
  <c r="K25" i="3"/>
  <c r="T24" i="3"/>
  <c r="O38" i="4" l="1"/>
  <c r="P38" i="4" s="1"/>
  <c r="Q39" i="4" s="1"/>
  <c r="U16" i="4"/>
  <c r="R17" i="4"/>
  <c r="S16" i="4"/>
  <c r="W38" i="4"/>
  <c r="X38" i="4" s="1"/>
  <c r="Y39" i="4" s="1"/>
  <c r="Z15" i="4"/>
  <c r="AB15" i="4" s="1"/>
  <c r="AA14" i="4"/>
  <c r="K40" i="4"/>
  <c r="L39" i="4"/>
  <c r="P8" i="3"/>
  <c r="T25" i="3"/>
  <c r="K26" i="3"/>
  <c r="S7" i="3"/>
  <c r="O39" i="4" l="1"/>
  <c r="P39" i="4" s="1"/>
  <c r="Q40" i="4" s="1"/>
  <c r="U17" i="4"/>
  <c r="S17" i="4"/>
  <c r="R18" i="4"/>
  <c r="W39" i="4"/>
  <c r="X39" i="4" s="1"/>
  <c r="Y40" i="4" s="1"/>
  <c r="AA15" i="4"/>
  <c r="Z16" i="4"/>
  <c r="AB16" i="4" s="1"/>
  <c r="K41" i="4"/>
  <c r="L40" i="4"/>
  <c r="K27" i="3"/>
  <c r="T26" i="3"/>
  <c r="O8" i="3"/>
  <c r="N8" i="3"/>
  <c r="R8" i="3"/>
  <c r="S8" i="3" s="1"/>
  <c r="O40" i="4" l="1"/>
  <c r="P40" i="4" s="1"/>
  <c r="Q41" i="4" s="1"/>
  <c r="U18" i="4"/>
  <c r="S18" i="4"/>
  <c r="R19" i="4"/>
  <c r="W40" i="4"/>
  <c r="X40" i="4" s="1"/>
  <c r="Y41" i="4" s="1"/>
  <c r="Z17" i="4"/>
  <c r="AB17" i="4" s="1"/>
  <c r="AA16" i="4"/>
  <c r="K42" i="4"/>
  <c r="L41" i="4"/>
  <c r="T27" i="3"/>
  <c r="K28" i="3"/>
  <c r="P9" i="3"/>
  <c r="O41" i="4" l="1"/>
  <c r="P41" i="4" s="1"/>
  <c r="Q42" i="4" s="1"/>
  <c r="R20" i="4"/>
  <c r="R21" i="4" s="1"/>
  <c r="U19" i="4"/>
  <c r="S19" i="4"/>
  <c r="W41" i="4"/>
  <c r="X41" i="4" s="1"/>
  <c r="Y42" i="4" s="1"/>
  <c r="Z18" i="4"/>
  <c r="AB18" i="4" s="1"/>
  <c r="AA17" i="4"/>
  <c r="K43" i="4"/>
  <c r="L42" i="4"/>
  <c r="O9" i="3"/>
  <c r="N9" i="3"/>
  <c r="R9" i="3"/>
  <c r="S9" i="3" s="1"/>
  <c r="K29" i="3"/>
  <c r="T28" i="3"/>
  <c r="O42" i="4" l="1"/>
  <c r="P42" i="4" s="1"/>
  <c r="Q43" i="4" s="1"/>
  <c r="S21" i="4"/>
  <c r="U21" i="4"/>
  <c r="R22" i="4"/>
  <c r="U20" i="4"/>
  <c r="S20" i="4"/>
  <c r="W42" i="4"/>
  <c r="X42" i="4" s="1"/>
  <c r="Y43" i="4" s="1"/>
  <c r="AA18" i="4"/>
  <c r="Z19" i="4"/>
  <c r="AB19" i="4" s="1"/>
  <c r="K44" i="4"/>
  <c r="L43" i="4"/>
  <c r="P10" i="3"/>
  <c r="K30" i="3"/>
  <c r="T29" i="3"/>
  <c r="W43" i="4" l="1"/>
  <c r="X43" i="4" s="1"/>
  <c r="Y44" i="4" s="1"/>
  <c r="O43" i="4"/>
  <c r="P43" i="4" s="1"/>
  <c r="Q44" i="4" s="1"/>
  <c r="U22" i="4"/>
  <c r="R23" i="4"/>
  <c r="S22" i="4"/>
  <c r="Z20" i="4"/>
  <c r="AB20" i="4" s="1"/>
  <c r="AA19" i="4"/>
  <c r="K45" i="4"/>
  <c r="L44" i="4"/>
  <c r="O44" i="4" s="1"/>
  <c r="P44" i="4" s="1"/>
  <c r="Q45" i="4" s="1"/>
  <c r="T30" i="3"/>
  <c r="K31" i="3"/>
  <c r="N10" i="3"/>
  <c r="R10" i="3"/>
  <c r="O10" i="3"/>
  <c r="U23" i="4" l="1"/>
  <c r="R24" i="4"/>
  <c r="S23" i="4"/>
  <c r="W44" i="4"/>
  <c r="X44" i="4" s="1"/>
  <c r="Y45" i="4" s="1"/>
  <c r="AA20" i="4"/>
  <c r="Z21" i="4"/>
  <c r="AB21" i="4" s="1"/>
  <c r="K46" i="4"/>
  <c r="L45" i="4"/>
  <c r="K32" i="3"/>
  <c r="T31" i="3"/>
  <c r="S10" i="3"/>
  <c r="P11" i="3" s="1"/>
  <c r="O45" i="4" l="1"/>
  <c r="P45" i="4" s="1"/>
  <c r="Q46" i="4" s="1"/>
  <c r="U24" i="4"/>
  <c r="R25" i="4"/>
  <c r="S24" i="4"/>
  <c r="W45" i="4"/>
  <c r="X45" i="4" s="1"/>
  <c r="Y46" i="4" s="1"/>
  <c r="AA21" i="4"/>
  <c r="Z22" i="4"/>
  <c r="AB22" i="4" s="1"/>
  <c r="K47" i="4"/>
  <c r="L46" i="4"/>
  <c r="N11" i="3"/>
  <c r="R11" i="3"/>
  <c r="O11" i="3"/>
  <c r="T32" i="3"/>
  <c r="K33" i="3"/>
  <c r="O46" i="4" l="1"/>
  <c r="P46" i="4" s="1"/>
  <c r="Q47" i="4" s="1"/>
  <c r="U25" i="4"/>
  <c r="R26" i="4"/>
  <c r="S25" i="4"/>
  <c r="W46" i="4"/>
  <c r="X46" i="4" s="1"/>
  <c r="Y47" i="4" s="1"/>
  <c r="Z23" i="4"/>
  <c r="AB23" i="4" s="1"/>
  <c r="AA22" i="4"/>
  <c r="K48" i="4"/>
  <c r="L47" i="4"/>
  <c r="T33" i="3"/>
  <c r="K34" i="3"/>
  <c r="S11" i="3"/>
  <c r="P12" i="3" s="1"/>
  <c r="O47" i="4" l="1"/>
  <c r="P47" i="4" s="1"/>
  <c r="Q48" i="4" s="1"/>
  <c r="U26" i="4"/>
  <c r="R27" i="4"/>
  <c r="S26" i="4"/>
  <c r="W47" i="4"/>
  <c r="X47" i="4" s="1"/>
  <c r="Y48" i="4" s="1"/>
  <c r="AA23" i="4"/>
  <c r="Z24" i="4"/>
  <c r="AB24" i="4" s="1"/>
  <c r="K49" i="4"/>
  <c r="L48" i="4"/>
  <c r="O12" i="3"/>
  <c r="N12" i="3"/>
  <c r="R12" i="3"/>
  <c r="T34" i="3"/>
  <c r="K35" i="3"/>
  <c r="O48" i="4" l="1"/>
  <c r="P48" i="4" s="1"/>
  <c r="Q49" i="4" s="1"/>
  <c r="S27" i="4"/>
  <c r="U27" i="4"/>
  <c r="R28" i="4"/>
  <c r="W48" i="4"/>
  <c r="X48" i="4" s="1"/>
  <c r="Y49" i="4" s="1"/>
  <c r="AA24" i="4"/>
  <c r="Z25" i="4"/>
  <c r="AB25" i="4" s="1"/>
  <c r="K50" i="4"/>
  <c r="L49" i="4"/>
  <c r="T35" i="3"/>
  <c r="K36" i="3"/>
  <c r="S12" i="3"/>
  <c r="P13" i="3" s="1"/>
  <c r="O49" i="4" l="1"/>
  <c r="P49" i="4" s="1"/>
  <c r="Q50" i="4" s="1"/>
  <c r="U28" i="4"/>
  <c r="R29" i="4"/>
  <c r="S28" i="4"/>
  <c r="W49" i="4"/>
  <c r="X49" i="4" s="1"/>
  <c r="Y50" i="4" s="1"/>
  <c r="AA25" i="4"/>
  <c r="Z26" i="4"/>
  <c r="AB26" i="4" s="1"/>
  <c r="K51" i="4"/>
  <c r="L50" i="4"/>
  <c r="N13" i="3"/>
  <c r="R13" i="3"/>
  <c r="O13" i="3"/>
  <c r="T36" i="3"/>
  <c r="K37" i="3"/>
  <c r="O50" i="4" l="1"/>
  <c r="P50" i="4" s="1"/>
  <c r="Q51" i="4" s="1"/>
  <c r="U29" i="4"/>
  <c r="R30" i="4"/>
  <c r="S29" i="4"/>
  <c r="W50" i="4"/>
  <c r="X50" i="4" s="1"/>
  <c r="Y51" i="4" s="1"/>
  <c r="Z27" i="4"/>
  <c r="AB27" i="4" s="1"/>
  <c r="AA26" i="4"/>
  <c r="K52" i="4"/>
  <c r="L51" i="4"/>
  <c r="T37" i="3"/>
  <c r="K38" i="3"/>
  <c r="P14" i="3"/>
  <c r="S13" i="3"/>
  <c r="O51" i="4" l="1"/>
  <c r="P51" i="4" s="1"/>
  <c r="Q52" i="4" s="1"/>
  <c r="S30" i="4"/>
  <c r="U30" i="4"/>
  <c r="R31" i="4"/>
  <c r="W51" i="4"/>
  <c r="X51" i="4" s="1"/>
  <c r="Y52" i="4" s="1"/>
  <c r="Z28" i="4"/>
  <c r="AB28" i="4" s="1"/>
  <c r="AA27" i="4"/>
  <c r="K53" i="4"/>
  <c r="L52" i="4"/>
  <c r="O14" i="3"/>
  <c r="S14" i="3"/>
  <c r="N14" i="3"/>
  <c r="R14" i="3"/>
  <c r="T38" i="3"/>
  <c r="K39" i="3"/>
  <c r="O52" i="4" l="1"/>
  <c r="P52" i="4" s="1"/>
  <c r="Q53" i="4" s="1"/>
  <c r="U31" i="4"/>
  <c r="R32" i="4"/>
  <c r="S31" i="4"/>
  <c r="W52" i="4"/>
  <c r="X52" i="4" s="1"/>
  <c r="Y53" i="4" s="1"/>
  <c r="Z29" i="4"/>
  <c r="AB29" i="4" s="1"/>
  <c r="AA28" i="4"/>
  <c r="K54" i="4"/>
  <c r="L53" i="4"/>
  <c r="T39" i="3"/>
  <c r="K40" i="3"/>
  <c r="P15" i="3"/>
  <c r="W53" i="4" l="1"/>
  <c r="X53" i="4" s="1"/>
  <c r="Y54" i="4" s="1"/>
  <c r="O53" i="4"/>
  <c r="P53" i="4" s="1"/>
  <c r="Q54" i="4" s="1"/>
  <c r="S32" i="4"/>
  <c r="U32" i="4"/>
  <c r="R33" i="4"/>
  <c r="Z30" i="4"/>
  <c r="AB30" i="4" s="1"/>
  <c r="AA29" i="4"/>
  <c r="K55" i="4"/>
  <c r="L54" i="4"/>
  <c r="T40" i="3"/>
  <c r="K41" i="3"/>
  <c r="O15" i="3"/>
  <c r="N15" i="3"/>
  <c r="R15" i="3"/>
  <c r="O54" i="4" l="1"/>
  <c r="P54" i="4" s="1"/>
  <c r="Q55" i="4" s="1"/>
  <c r="U33" i="4"/>
  <c r="S33" i="4"/>
  <c r="R34" i="4"/>
  <c r="W54" i="4"/>
  <c r="X54" i="4" s="1"/>
  <c r="Y55" i="4" s="1"/>
  <c r="Z31" i="4"/>
  <c r="AB31" i="4" s="1"/>
  <c r="AA30" i="4"/>
  <c r="K56" i="4"/>
  <c r="L55" i="4"/>
  <c r="O55" i="4" s="1"/>
  <c r="P55" i="4" s="1"/>
  <c r="Q56" i="4" s="1"/>
  <c r="S15" i="3"/>
  <c r="P16" i="3" s="1"/>
  <c r="T41" i="3"/>
  <c r="K42" i="3"/>
  <c r="S34" i="4" l="1"/>
  <c r="U34" i="4"/>
  <c r="R35" i="4"/>
  <c r="W55" i="4"/>
  <c r="X55" i="4" s="1"/>
  <c r="Y56" i="4" s="1"/>
  <c r="AA31" i="4"/>
  <c r="Z32" i="4"/>
  <c r="AB32" i="4" s="1"/>
  <c r="K57" i="4"/>
  <c r="L56" i="4"/>
  <c r="N16" i="3"/>
  <c r="R16" i="3"/>
  <c r="O16" i="3"/>
  <c r="T42" i="3"/>
  <c r="K43" i="3"/>
  <c r="O56" i="4" l="1"/>
  <c r="P56" i="4" s="1"/>
  <c r="Q57" i="4" s="1"/>
  <c r="S35" i="4"/>
  <c r="U35" i="4"/>
  <c r="R36" i="4"/>
  <c r="W56" i="4"/>
  <c r="X56" i="4" s="1"/>
  <c r="Y57" i="4" s="1"/>
  <c r="AA32" i="4"/>
  <c r="Z33" i="4"/>
  <c r="AB33" i="4" s="1"/>
  <c r="K58" i="4"/>
  <c r="L57" i="4"/>
  <c r="T43" i="3"/>
  <c r="K44" i="3"/>
  <c r="S16" i="3"/>
  <c r="P17" i="3" s="1"/>
  <c r="O57" i="4" l="1"/>
  <c r="P57" i="4" s="1"/>
  <c r="Q58" i="4" s="1"/>
  <c r="U36" i="4"/>
  <c r="R37" i="4"/>
  <c r="S36" i="4"/>
  <c r="W57" i="4"/>
  <c r="X57" i="4" s="1"/>
  <c r="Y58" i="4" s="1"/>
  <c r="AA33" i="4"/>
  <c r="Z34" i="4"/>
  <c r="AB34" i="4" s="1"/>
  <c r="K59" i="4"/>
  <c r="L58" i="4"/>
  <c r="O17" i="3"/>
  <c r="N17" i="3"/>
  <c r="R17" i="3"/>
  <c r="T44" i="3"/>
  <c r="K45" i="3"/>
  <c r="O58" i="4" l="1"/>
  <c r="P58" i="4" s="1"/>
  <c r="Q59" i="4" s="1"/>
  <c r="U37" i="4"/>
  <c r="R38" i="4"/>
  <c r="S37" i="4"/>
  <c r="W58" i="4"/>
  <c r="X58" i="4" s="1"/>
  <c r="Y59" i="4" s="1"/>
  <c r="Z35" i="4"/>
  <c r="AB35" i="4" s="1"/>
  <c r="AA34" i="4"/>
  <c r="K60" i="4"/>
  <c r="L59" i="4"/>
  <c r="T45" i="3"/>
  <c r="K46" i="3"/>
  <c r="S17" i="3"/>
  <c r="P18" i="3" s="1"/>
  <c r="O59" i="4" l="1"/>
  <c r="P59" i="4" s="1"/>
  <c r="Q60" i="4" s="1"/>
  <c r="U38" i="4"/>
  <c r="R39" i="4"/>
  <c r="S38" i="4"/>
  <c r="W59" i="4"/>
  <c r="X59" i="4" s="1"/>
  <c r="Y60" i="4" s="1"/>
  <c r="AA35" i="4"/>
  <c r="Z36" i="4"/>
  <c r="AB36" i="4" s="1"/>
  <c r="K61" i="4"/>
  <c r="L60" i="4"/>
  <c r="O18" i="3"/>
  <c r="N18" i="3"/>
  <c r="R18" i="3"/>
  <c r="T46" i="3"/>
  <c r="K47" i="3"/>
  <c r="O60" i="4" l="1"/>
  <c r="P60" i="4" s="1"/>
  <c r="Q61" i="4" s="1"/>
  <c r="U39" i="4"/>
  <c r="R40" i="4"/>
  <c r="S39" i="4"/>
  <c r="W60" i="4"/>
  <c r="X60" i="4" s="1"/>
  <c r="Y61" i="4" s="1"/>
  <c r="AA36" i="4"/>
  <c r="Z37" i="4"/>
  <c r="AB37" i="4" s="1"/>
  <c r="K62" i="4"/>
  <c r="L61" i="4"/>
  <c r="P19" i="3"/>
  <c r="T47" i="3"/>
  <c r="K48" i="3"/>
  <c r="S18" i="3"/>
  <c r="O61" i="4" l="1"/>
  <c r="P61" i="4" s="1"/>
  <c r="Q62" i="4" s="1"/>
  <c r="U40" i="4"/>
  <c r="S40" i="4"/>
  <c r="R41" i="4"/>
  <c r="W61" i="4"/>
  <c r="X61" i="4" s="1"/>
  <c r="Y62" i="4" s="1"/>
  <c r="Z38" i="4"/>
  <c r="AB38" i="4" s="1"/>
  <c r="AA37" i="4"/>
  <c r="K63" i="4"/>
  <c r="L62" i="4"/>
  <c r="S19" i="3"/>
  <c r="N19" i="3"/>
  <c r="R19" i="3"/>
  <c r="O19" i="3"/>
  <c r="T48" i="3"/>
  <c r="K49" i="3"/>
  <c r="O62" i="4" l="1"/>
  <c r="P62" i="4" s="1"/>
  <c r="Q63" i="4" s="1"/>
  <c r="U41" i="4"/>
  <c r="R42" i="4"/>
  <c r="S41" i="4"/>
  <c r="W62" i="4"/>
  <c r="X62" i="4" s="1"/>
  <c r="Y63" i="4" s="1"/>
  <c r="Z39" i="4"/>
  <c r="AB39" i="4" s="1"/>
  <c r="AA38" i="4"/>
  <c r="K64" i="4"/>
  <c r="L63" i="4"/>
  <c r="T49" i="3"/>
  <c r="K50" i="3"/>
  <c r="P20" i="3"/>
  <c r="O63" i="4" l="1"/>
  <c r="P63" i="4" s="1"/>
  <c r="Q64" i="4" s="1"/>
  <c r="U42" i="4"/>
  <c r="R43" i="4"/>
  <c r="S42" i="4"/>
  <c r="W63" i="4"/>
  <c r="X63" i="4" s="1"/>
  <c r="Y64" i="4" s="1"/>
  <c r="AA39" i="4"/>
  <c r="Z40" i="4"/>
  <c r="AB40" i="4" s="1"/>
  <c r="K65" i="4"/>
  <c r="L64" i="4"/>
  <c r="K51" i="3"/>
  <c r="T50" i="3"/>
  <c r="L50" i="3"/>
  <c r="O20" i="3"/>
  <c r="N20" i="3"/>
  <c r="R20" i="3"/>
  <c r="O64" i="4" l="1"/>
  <c r="P64" i="4" s="1"/>
  <c r="Q65" i="4" s="1"/>
  <c r="U43" i="4"/>
  <c r="R44" i="4"/>
  <c r="S43" i="4"/>
  <c r="W64" i="4"/>
  <c r="X64" i="4" s="1"/>
  <c r="Y65" i="4" s="1"/>
  <c r="AA40" i="4"/>
  <c r="Z41" i="4"/>
  <c r="AB41" i="4" s="1"/>
  <c r="K66" i="4"/>
  <c r="L65" i="4"/>
  <c r="P21" i="3"/>
  <c r="S20" i="3"/>
  <c r="K52" i="3"/>
  <c r="T51" i="3"/>
  <c r="O65" i="4" l="1"/>
  <c r="P65" i="4" s="1"/>
  <c r="Q66" i="4" s="1"/>
  <c r="U44" i="4"/>
  <c r="R45" i="4"/>
  <c r="S44" i="4"/>
  <c r="W65" i="4"/>
  <c r="X65" i="4" s="1"/>
  <c r="Y66" i="4" s="1"/>
  <c r="Z42" i="4"/>
  <c r="AB42" i="4" s="1"/>
  <c r="AA41" i="4"/>
  <c r="K67" i="4"/>
  <c r="L66" i="4"/>
  <c r="O21" i="3"/>
  <c r="N21" i="3"/>
  <c r="R21" i="3"/>
  <c r="K53" i="3"/>
  <c r="T52" i="3"/>
  <c r="O66" i="4" l="1"/>
  <c r="P66" i="4" s="1"/>
  <c r="Q67" i="4" s="1"/>
  <c r="U45" i="4"/>
  <c r="R46" i="4"/>
  <c r="S45" i="4"/>
  <c r="W66" i="4"/>
  <c r="X66" i="4" s="1"/>
  <c r="Y67" i="4" s="1"/>
  <c r="Z43" i="4"/>
  <c r="AB43" i="4" s="1"/>
  <c r="AA42" i="4"/>
  <c r="K68" i="4"/>
  <c r="L67" i="4"/>
  <c r="K54" i="3"/>
  <c r="T53" i="3"/>
  <c r="P22" i="3"/>
  <c r="S21" i="3"/>
  <c r="O67" i="4" l="1"/>
  <c r="P67" i="4" s="1"/>
  <c r="Q68" i="4" s="1"/>
  <c r="U46" i="4"/>
  <c r="S46" i="4"/>
  <c r="R47" i="4"/>
  <c r="W67" i="4"/>
  <c r="X67" i="4" s="1"/>
  <c r="Y68" i="4" s="1"/>
  <c r="AA43" i="4"/>
  <c r="Z44" i="4"/>
  <c r="AB44" i="4" s="1"/>
  <c r="K69" i="4"/>
  <c r="L68" i="4"/>
  <c r="O68" i="4" s="1"/>
  <c r="P68" i="4" s="1"/>
  <c r="Q69" i="4" s="1"/>
  <c r="N22" i="3"/>
  <c r="R22" i="3"/>
  <c r="O22" i="3"/>
  <c r="K55" i="3"/>
  <c r="T54" i="3"/>
  <c r="W68" i="4" l="1"/>
  <c r="X68" i="4" s="1"/>
  <c r="Y69" i="4" s="1"/>
  <c r="U47" i="4"/>
  <c r="R48" i="4"/>
  <c r="S47" i="4"/>
  <c r="AA44" i="4"/>
  <c r="Z45" i="4"/>
  <c r="AB45" i="4" s="1"/>
  <c r="K70" i="4"/>
  <c r="L69" i="4"/>
  <c r="P23" i="3"/>
  <c r="K56" i="3"/>
  <c r="T55" i="3"/>
  <c r="S22" i="3"/>
  <c r="O69" i="4" l="1"/>
  <c r="P69" i="4" s="1"/>
  <c r="Q70" i="4" s="1"/>
  <c r="U48" i="4"/>
  <c r="R49" i="4"/>
  <c r="S48" i="4"/>
  <c r="W69" i="4"/>
  <c r="X69" i="4" s="1"/>
  <c r="Y70" i="4" s="1"/>
  <c r="Z46" i="4"/>
  <c r="AB46" i="4" s="1"/>
  <c r="AA45" i="4"/>
  <c r="K71" i="4"/>
  <c r="L70" i="4"/>
  <c r="O23" i="3"/>
  <c r="N23" i="3"/>
  <c r="U23" i="3" s="1"/>
  <c r="R23" i="3"/>
  <c r="K57" i="3"/>
  <c r="T56" i="3"/>
  <c r="O70" i="4" l="1"/>
  <c r="P70" i="4" s="1"/>
  <c r="Q71" i="4" s="1"/>
  <c r="U49" i="4"/>
  <c r="R50" i="4"/>
  <c r="S49" i="4"/>
  <c r="W70" i="4"/>
  <c r="X70" i="4" s="1"/>
  <c r="Y71" i="4" s="1"/>
  <c r="Z47" i="4"/>
  <c r="AB47" i="4" s="1"/>
  <c r="AA46" i="4"/>
  <c r="K72" i="4"/>
  <c r="L71" i="4"/>
  <c r="O71" i="4" s="1"/>
  <c r="P71" i="4" s="1"/>
  <c r="Q72" i="4" s="1"/>
  <c r="K58" i="3"/>
  <c r="T57" i="3"/>
  <c r="S23" i="3"/>
  <c r="P24" i="3" s="1"/>
  <c r="S50" i="4" l="1"/>
  <c r="R51" i="4"/>
  <c r="U50" i="4"/>
  <c r="W71" i="4"/>
  <c r="X71" i="4" s="1"/>
  <c r="Y72" i="4" s="1"/>
  <c r="AA47" i="4"/>
  <c r="Z48" i="4"/>
  <c r="AB48" i="4" s="1"/>
  <c r="K73" i="4"/>
  <c r="L72" i="4"/>
  <c r="O72" i="4" s="1"/>
  <c r="P72" i="4" s="1"/>
  <c r="Q73" i="4" s="1"/>
  <c r="O24" i="3"/>
  <c r="N24" i="3"/>
  <c r="U24" i="3" s="1"/>
  <c r="R24" i="3"/>
  <c r="S24" i="3" s="1"/>
  <c r="K59" i="3"/>
  <c r="T58" i="3"/>
  <c r="R52" i="4" l="1"/>
  <c r="U51" i="4"/>
  <c r="S51" i="4"/>
  <c r="W72" i="4"/>
  <c r="X72" i="4" s="1"/>
  <c r="Y73" i="4" s="1"/>
  <c r="AA48" i="4"/>
  <c r="Z49" i="4"/>
  <c r="AB49" i="4" s="1"/>
  <c r="K74" i="4"/>
  <c r="L73" i="4"/>
  <c r="P25" i="3"/>
  <c r="K60" i="3"/>
  <c r="T59" i="3"/>
  <c r="W73" i="4" l="1"/>
  <c r="X73" i="4" s="1"/>
  <c r="Y74" i="4" s="1"/>
  <c r="O73" i="4"/>
  <c r="P73" i="4" s="1"/>
  <c r="Q74" i="4" s="1"/>
  <c r="R53" i="4"/>
  <c r="S52" i="4"/>
  <c r="U52" i="4"/>
  <c r="Z50" i="4"/>
  <c r="AB50" i="4" s="1"/>
  <c r="AA49" i="4"/>
  <c r="K75" i="4"/>
  <c r="L74" i="4"/>
  <c r="K61" i="3"/>
  <c r="T60" i="3"/>
  <c r="N25" i="3"/>
  <c r="U25" i="3" s="1"/>
  <c r="R25" i="3"/>
  <c r="O25" i="3"/>
  <c r="O74" i="4" l="1"/>
  <c r="P74" i="4" s="1"/>
  <c r="Q75" i="4" s="1"/>
  <c r="R54" i="4"/>
  <c r="S53" i="4"/>
  <c r="U53" i="4"/>
  <c r="W74" i="4"/>
  <c r="X74" i="4" s="1"/>
  <c r="Y75" i="4" s="1"/>
  <c r="Z51" i="4"/>
  <c r="AB51" i="4" s="1"/>
  <c r="AA50" i="4"/>
  <c r="K76" i="4"/>
  <c r="L75" i="4"/>
  <c r="P26" i="3"/>
  <c r="K62" i="3"/>
  <c r="T61" i="3"/>
  <c r="S25" i="3"/>
  <c r="O75" i="4" l="1"/>
  <c r="P75" i="4" s="1"/>
  <c r="Q76" i="4" s="1"/>
  <c r="R55" i="4"/>
  <c r="S54" i="4"/>
  <c r="U54" i="4"/>
  <c r="W75" i="4"/>
  <c r="X75" i="4" s="1"/>
  <c r="Y76" i="4" s="1"/>
  <c r="AA51" i="4"/>
  <c r="Z52" i="4"/>
  <c r="AB52" i="4" s="1"/>
  <c r="K77" i="4"/>
  <c r="L76" i="4"/>
  <c r="K63" i="3"/>
  <c r="T62" i="3"/>
  <c r="O26" i="3"/>
  <c r="N26" i="3"/>
  <c r="U26" i="3" s="1"/>
  <c r="R26" i="3"/>
  <c r="S26" i="3" s="1"/>
  <c r="O76" i="4" l="1"/>
  <c r="P76" i="4" s="1"/>
  <c r="Q77" i="4" s="1"/>
  <c r="R56" i="4"/>
  <c r="S55" i="4"/>
  <c r="U55" i="4"/>
  <c r="W76" i="4"/>
  <c r="X76" i="4" s="1"/>
  <c r="Y77" i="4" s="1"/>
  <c r="AA52" i="4"/>
  <c r="Z53" i="4"/>
  <c r="AB53" i="4" s="1"/>
  <c r="K78" i="4"/>
  <c r="L77" i="4"/>
  <c r="K64" i="3"/>
  <c r="T63" i="3"/>
  <c r="P27" i="3"/>
  <c r="O77" i="4" l="1"/>
  <c r="P77" i="4" s="1"/>
  <c r="Q78" i="4" s="1"/>
  <c r="R57" i="4"/>
  <c r="S56" i="4"/>
  <c r="U56" i="4"/>
  <c r="W77" i="4"/>
  <c r="X77" i="4" s="1"/>
  <c r="Y78" i="4" s="1"/>
  <c r="Z54" i="4"/>
  <c r="AB54" i="4" s="1"/>
  <c r="AA53" i="4"/>
  <c r="K79" i="4"/>
  <c r="L78" i="4"/>
  <c r="O78" i="4" s="1"/>
  <c r="P78" i="4" s="1"/>
  <c r="Q79" i="4" s="1"/>
  <c r="S27" i="3"/>
  <c r="N27" i="3"/>
  <c r="U27" i="3" s="1"/>
  <c r="R27" i="3"/>
  <c r="O27" i="3"/>
  <c r="K65" i="3"/>
  <c r="T64" i="3"/>
  <c r="R58" i="4" l="1"/>
  <c r="S57" i="4"/>
  <c r="U57" i="4"/>
  <c r="W78" i="4"/>
  <c r="X78" i="4" s="1"/>
  <c r="Y79" i="4" s="1"/>
  <c r="Z55" i="4"/>
  <c r="AB55" i="4" s="1"/>
  <c r="AA54" i="4"/>
  <c r="K80" i="4"/>
  <c r="L79" i="4"/>
  <c r="K66" i="3"/>
  <c r="T65" i="3"/>
  <c r="P28" i="3"/>
  <c r="O79" i="4" l="1"/>
  <c r="P79" i="4" s="1"/>
  <c r="Q80" i="4" s="1"/>
  <c r="R59" i="4"/>
  <c r="S58" i="4"/>
  <c r="U58" i="4"/>
  <c r="W79" i="4"/>
  <c r="X79" i="4" s="1"/>
  <c r="Y80" i="4" s="1"/>
  <c r="AA55" i="4"/>
  <c r="Z56" i="4"/>
  <c r="AB56" i="4" s="1"/>
  <c r="K81" i="4"/>
  <c r="L80" i="4"/>
  <c r="O28" i="3"/>
  <c r="N28" i="3"/>
  <c r="U28" i="3" s="1"/>
  <c r="R28" i="3"/>
  <c r="K67" i="3"/>
  <c r="T66" i="3"/>
  <c r="O80" i="4" l="1"/>
  <c r="P80" i="4" s="1"/>
  <c r="Q81" i="4" s="1"/>
  <c r="R60" i="4"/>
  <c r="S59" i="4"/>
  <c r="U59" i="4"/>
  <c r="W80" i="4"/>
  <c r="X80" i="4" s="1"/>
  <c r="Y81" i="4" s="1"/>
  <c r="AA56" i="4"/>
  <c r="Z57" i="4"/>
  <c r="AB57" i="4" s="1"/>
  <c r="K82" i="4"/>
  <c r="L81" i="4"/>
  <c r="S28" i="3"/>
  <c r="P29" i="3" s="1"/>
  <c r="K68" i="3"/>
  <c r="T67" i="3"/>
  <c r="O81" i="4" l="1"/>
  <c r="P81" i="4" s="1"/>
  <c r="Q82" i="4" s="1"/>
  <c r="R61" i="4"/>
  <c r="S60" i="4"/>
  <c r="U60" i="4"/>
  <c r="W81" i="4"/>
  <c r="X81" i="4" s="1"/>
  <c r="Y82" i="4" s="1"/>
  <c r="Z58" i="4"/>
  <c r="AB58" i="4" s="1"/>
  <c r="AA57" i="4"/>
  <c r="K83" i="4"/>
  <c r="L82" i="4"/>
  <c r="O29" i="3"/>
  <c r="N29" i="3"/>
  <c r="U29" i="3" s="1"/>
  <c r="R29" i="3"/>
  <c r="K69" i="3"/>
  <c r="T68" i="3"/>
  <c r="O82" i="4" l="1"/>
  <c r="P82" i="4" s="1"/>
  <c r="Q83" i="4" s="1"/>
  <c r="R62" i="4"/>
  <c r="S61" i="4"/>
  <c r="U61" i="4"/>
  <c r="W82" i="4"/>
  <c r="X82" i="4" s="1"/>
  <c r="Y83" i="4" s="1"/>
  <c r="Z59" i="4"/>
  <c r="AB59" i="4" s="1"/>
  <c r="AA58" i="4"/>
  <c r="K84" i="4"/>
  <c r="L83" i="4"/>
  <c r="P30" i="3"/>
  <c r="S29" i="3"/>
  <c r="K70" i="3"/>
  <c r="T69" i="3"/>
  <c r="O83" i="4" l="1"/>
  <c r="P83" i="4" s="1"/>
  <c r="Q84" i="4" s="1"/>
  <c r="R63" i="4"/>
  <c r="S62" i="4"/>
  <c r="U62" i="4"/>
  <c r="W83" i="4"/>
  <c r="X83" i="4" s="1"/>
  <c r="Y84" i="4" s="1"/>
  <c r="Z60" i="4"/>
  <c r="AB60" i="4" s="1"/>
  <c r="AA59" i="4"/>
  <c r="K85" i="4"/>
  <c r="L84" i="4"/>
  <c r="K71" i="3"/>
  <c r="T70" i="3"/>
  <c r="N30" i="3"/>
  <c r="U30" i="3" s="1"/>
  <c r="R30" i="3"/>
  <c r="O30" i="3"/>
  <c r="O84" i="4" l="1"/>
  <c r="P84" i="4" s="1"/>
  <c r="Q85" i="4" s="1"/>
  <c r="R64" i="4"/>
  <c r="S63" i="4"/>
  <c r="U63" i="4"/>
  <c r="W84" i="4"/>
  <c r="X84" i="4" s="1"/>
  <c r="Y85" i="4" s="1"/>
  <c r="AA60" i="4"/>
  <c r="Z61" i="4"/>
  <c r="AB61" i="4" s="1"/>
  <c r="K86" i="4"/>
  <c r="L85" i="4"/>
  <c r="S30" i="3"/>
  <c r="P31" i="3" s="1"/>
  <c r="K72" i="3"/>
  <c r="T71" i="3"/>
  <c r="O85" i="4" l="1"/>
  <c r="P85" i="4" s="1"/>
  <c r="Q86" i="4" s="1"/>
  <c r="R65" i="4"/>
  <c r="S64" i="4"/>
  <c r="U64" i="4"/>
  <c r="W85" i="4"/>
  <c r="X85" i="4" s="1"/>
  <c r="Y86" i="4" s="1"/>
  <c r="Z62" i="4"/>
  <c r="AB62" i="4" s="1"/>
  <c r="AA61" i="4"/>
  <c r="K87" i="4"/>
  <c r="L86" i="4"/>
  <c r="O86" i="4" s="1"/>
  <c r="P86" i="4" s="1"/>
  <c r="Q87" i="4" s="1"/>
  <c r="O31" i="3"/>
  <c r="N31" i="3"/>
  <c r="U31" i="3" s="1"/>
  <c r="R31" i="3"/>
  <c r="K73" i="3"/>
  <c r="T72" i="3"/>
  <c r="W86" i="4" l="1"/>
  <c r="X86" i="4" s="1"/>
  <c r="Y87" i="4" s="1"/>
  <c r="S65" i="4"/>
  <c r="R66" i="4"/>
  <c r="U65" i="4"/>
  <c r="Z63" i="4"/>
  <c r="AB63" i="4" s="1"/>
  <c r="AA62" i="4"/>
  <c r="K88" i="4"/>
  <c r="L87" i="4"/>
  <c r="O87" i="4" s="1"/>
  <c r="P87" i="4" s="1"/>
  <c r="Q88" i="4" s="1"/>
  <c r="S31" i="3"/>
  <c r="P32" i="3" s="1"/>
  <c r="K74" i="3"/>
  <c r="T73" i="3"/>
  <c r="R67" i="4" l="1"/>
  <c r="S66" i="4"/>
  <c r="U66" i="4"/>
  <c r="W87" i="4"/>
  <c r="X87" i="4" s="1"/>
  <c r="Y88" i="4" s="1"/>
  <c r="AA63" i="4"/>
  <c r="Z64" i="4"/>
  <c r="AB64" i="4" s="1"/>
  <c r="K89" i="4"/>
  <c r="L88" i="4"/>
  <c r="O32" i="3"/>
  <c r="N32" i="3"/>
  <c r="U32" i="3" s="1"/>
  <c r="R32" i="3"/>
  <c r="K75" i="3"/>
  <c r="T74" i="3"/>
  <c r="O88" i="4" l="1"/>
  <c r="P88" i="4" s="1"/>
  <c r="Q89" i="4" s="1"/>
  <c r="S67" i="4"/>
  <c r="R68" i="4"/>
  <c r="U67" i="4"/>
  <c r="W88" i="4"/>
  <c r="X88" i="4" s="1"/>
  <c r="Y89" i="4" s="1"/>
  <c r="AA64" i="4"/>
  <c r="Z65" i="4"/>
  <c r="AB65" i="4" s="1"/>
  <c r="K90" i="4"/>
  <c r="L89" i="4"/>
  <c r="S32" i="3"/>
  <c r="P33" i="3" s="1"/>
  <c r="T75" i="3"/>
  <c r="K76" i="3"/>
  <c r="O89" i="4" l="1"/>
  <c r="P89" i="4" s="1"/>
  <c r="Q90" i="4" s="1"/>
  <c r="R69" i="4"/>
  <c r="S68" i="4"/>
  <c r="U68" i="4"/>
  <c r="W89" i="4"/>
  <c r="X89" i="4" s="1"/>
  <c r="Y90" i="4" s="1"/>
  <c r="Z66" i="4"/>
  <c r="AB66" i="4" s="1"/>
  <c r="AA65" i="4"/>
  <c r="K91" i="4"/>
  <c r="L90" i="4"/>
  <c r="N33" i="3"/>
  <c r="U33" i="3" s="1"/>
  <c r="R33" i="3"/>
  <c r="O33" i="3"/>
  <c r="T76" i="3"/>
  <c r="K77" i="3"/>
  <c r="O90" i="4" l="1"/>
  <c r="P90" i="4" s="1"/>
  <c r="Q91" i="4" s="1"/>
  <c r="R70" i="4"/>
  <c r="U69" i="4"/>
  <c r="S69" i="4"/>
  <c r="W90" i="4"/>
  <c r="X90" i="4" s="1"/>
  <c r="Y91" i="4" s="1"/>
  <c r="Z67" i="4"/>
  <c r="AB67" i="4" s="1"/>
  <c r="AA66" i="4"/>
  <c r="K92" i="4"/>
  <c r="L91" i="4"/>
  <c r="T77" i="3"/>
  <c r="K78" i="3"/>
  <c r="S33" i="3"/>
  <c r="P34" i="3" s="1"/>
  <c r="O91" i="4" l="1"/>
  <c r="P91" i="4" s="1"/>
  <c r="Q92" i="4" s="1"/>
  <c r="R71" i="4"/>
  <c r="S70" i="4"/>
  <c r="U70" i="4"/>
  <c r="W91" i="4"/>
  <c r="X91" i="4" s="1"/>
  <c r="Y92" i="4" s="1"/>
  <c r="AA67" i="4"/>
  <c r="Z68" i="4"/>
  <c r="AB68" i="4" s="1"/>
  <c r="K93" i="4"/>
  <c r="L92" i="4"/>
  <c r="O34" i="3"/>
  <c r="N34" i="3"/>
  <c r="U34" i="3" s="1"/>
  <c r="R34" i="3"/>
  <c r="T78" i="3"/>
  <c r="K79" i="3"/>
  <c r="O92" i="4" l="1"/>
  <c r="P92" i="4" s="1"/>
  <c r="Q93" i="4" s="1"/>
  <c r="R72" i="4"/>
  <c r="U71" i="4"/>
  <c r="S71" i="4"/>
  <c r="W92" i="4"/>
  <c r="X92" i="4" s="1"/>
  <c r="Y93" i="4" s="1"/>
  <c r="AA68" i="4"/>
  <c r="Z69" i="4"/>
  <c r="AB69" i="4" s="1"/>
  <c r="K94" i="4"/>
  <c r="L93" i="4"/>
  <c r="O93" i="4" s="1"/>
  <c r="P93" i="4" s="1"/>
  <c r="Q94" i="4" s="1"/>
  <c r="T79" i="3"/>
  <c r="K80" i="3"/>
  <c r="S34" i="3"/>
  <c r="P35" i="3" s="1"/>
  <c r="W93" i="4" l="1"/>
  <c r="X93" i="4" s="1"/>
  <c r="Y94" i="4" s="1"/>
  <c r="R73" i="4"/>
  <c r="S72" i="4"/>
  <c r="U72" i="4"/>
  <c r="Z70" i="4"/>
  <c r="AB70" i="4" s="1"/>
  <c r="AA69" i="4"/>
  <c r="K95" i="4"/>
  <c r="L94" i="4"/>
  <c r="O94" i="4" s="1"/>
  <c r="P94" i="4" s="1"/>
  <c r="Q95" i="4" s="1"/>
  <c r="O35" i="3"/>
  <c r="S35" i="3"/>
  <c r="N35" i="3"/>
  <c r="U35" i="3" s="1"/>
  <c r="R35" i="3"/>
  <c r="T80" i="3"/>
  <c r="K81" i="3"/>
  <c r="S73" i="4" l="1"/>
  <c r="R74" i="4"/>
  <c r="U73" i="4"/>
  <c r="W94" i="4"/>
  <c r="X94" i="4" s="1"/>
  <c r="Y95" i="4" s="1"/>
  <c r="AA70" i="4"/>
  <c r="Z71" i="4"/>
  <c r="AB71" i="4" s="1"/>
  <c r="K96" i="4"/>
  <c r="L95" i="4"/>
  <c r="P36" i="3"/>
  <c r="T81" i="3"/>
  <c r="K82" i="3"/>
  <c r="W95" i="4" l="1"/>
  <c r="X95" i="4" s="1"/>
  <c r="Y96" i="4" s="1"/>
  <c r="O95" i="4"/>
  <c r="P95" i="4" s="1"/>
  <c r="Q96" i="4" s="1"/>
  <c r="R75" i="4"/>
  <c r="S74" i="4"/>
  <c r="U74" i="4"/>
  <c r="AA71" i="4"/>
  <c r="Z72" i="4"/>
  <c r="AB72" i="4" s="1"/>
  <c r="K97" i="4"/>
  <c r="L96" i="4"/>
  <c r="O96" i="4" s="1"/>
  <c r="P96" i="4" s="1"/>
  <c r="Q97" i="4" s="1"/>
  <c r="T82" i="3"/>
  <c r="K83" i="3"/>
  <c r="O36" i="3"/>
  <c r="N36" i="3"/>
  <c r="U36" i="3" s="1"/>
  <c r="R36" i="3"/>
  <c r="S36" i="3" s="1"/>
  <c r="S75" i="4" l="1"/>
  <c r="R76" i="4"/>
  <c r="U75" i="4"/>
  <c r="W96" i="4"/>
  <c r="X96" i="4" s="1"/>
  <c r="Y97" i="4" s="1"/>
  <c r="AA72" i="4"/>
  <c r="Z73" i="4"/>
  <c r="AB73" i="4" s="1"/>
  <c r="K98" i="4"/>
  <c r="L97" i="4"/>
  <c r="O97" i="4" s="1"/>
  <c r="P97" i="4" s="1"/>
  <c r="Q98" i="4" s="1"/>
  <c r="T83" i="3"/>
  <c r="K84" i="3"/>
  <c r="P37" i="3"/>
  <c r="R77" i="4" l="1"/>
  <c r="S76" i="4"/>
  <c r="U76" i="4"/>
  <c r="W97" i="4"/>
  <c r="X97" i="4" s="1"/>
  <c r="Y98" i="4" s="1"/>
  <c r="Z74" i="4"/>
  <c r="AB74" i="4" s="1"/>
  <c r="AA73" i="4"/>
  <c r="K99" i="4"/>
  <c r="L98" i="4"/>
  <c r="O98" i="4" s="1"/>
  <c r="P98" i="4" s="1"/>
  <c r="Q99" i="4" s="1"/>
  <c r="T84" i="3"/>
  <c r="K85" i="3"/>
  <c r="O37" i="3"/>
  <c r="N37" i="3"/>
  <c r="U37" i="3" s="1"/>
  <c r="R37" i="3"/>
  <c r="U77" i="4" l="1"/>
  <c r="R78" i="4"/>
  <c r="S77" i="4"/>
  <c r="W98" i="4"/>
  <c r="X98" i="4" s="1"/>
  <c r="Y99" i="4" s="1"/>
  <c r="AA74" i="4"/>
  <c r="Z75" i="4"/>
  <c r="AB75" i="4" s="1"/>
  <c r="K100" i="4"/>
  <c r="L99" i="4"/>
  <c r="O99" i="4" s="1"/>
  <c r="P99" i="4" s="1"/>
  <c r="Q100" i="4" s="1"/>
  <c r="S37" i="3"/>
  <c r="P38" i="3" s="1"/>
  <c r="T85" i="3"/>
  <c r="K86" i="3"/>
  <c r="R79" i="4" l="1"/>
  <c r="S78" i="4"/>
  <c r="U78" i="4"/>
  <c r="W99" i="4"/>
  <c r="X99" i="4" s="1"/>
  <c r="Y100" i="4" s="1"/>
  <c r="Z76" i="4"/>
  <c r="AB76" i="4" s="1"/>
  <c r="AA75" i="4"/>
  <c r="K101" i="4"/>
  <c r="L100" i="4"/>
  <c r="O100" i="4" s="1"/>
  <c r="P100" i="4" s="1"/>
  <c r="Q101" i="4" s="1"/>
  <c r="O38" i="3"/>
  <c r="N38" i="3"/>
  <c r="U38" i="3" s="1"/>
  <c r="R38" i="3"/>
  <c r="T86" i="3"/>
  <c r="K87" i="3"/>
  <c r="U79" i="4" l="1"/>
  <c r="R80" i="4"/>
  <c r="S79" i="4"/>
  <c r="W100" i="4"/>
  <c r="X100" i="4" s="1"/>
  <c r="Y101" i="4" s="1"/>
  <c r="AA76" i="4"/>
  <c r="Z77" i="4"/>
  <c r="AB77" i="4" s="1"/>
  <c r="K102" i="4"/>
  <c r="L101" i="4"/>
  <c r="T87" i="3"/>
  <c r="K88" i="3"/>
  <c r="S38" i="3"/>
  <c r="P39" i="3" s="1"/>
  <c r="O101" i="4" l="1"/>
  <c r="P101" i="4" s="1"/>
  <c r="Q102" i="4" s="1"/>
  <c r="R81" i="4"/>
  <c r="S80" i="4"/>
  <c r="U80" i="4"/>
  <c r="W101" i="4"/>
  <c r="X101" i="4" s="1"/>
  <c r="Y102" i="4" s="1"/>
  <c r="AA77" i="4"/>
  <c r="Z78" i="4"/>
  <c r="AB78" i="4" s="1"/>
  <c r="K103" i="4"/>
  <c r="L102" i="4"/>
  <c r="O39" i="3"/>
  <c r="S39" i="3"/>
  <c r="N39" i="3"/>
  <c r="U39" i="3" s="1"/>
  <c r="R39" i="3"/>
  <c r="T88" i="3"/>
  <c r="K89" i="3"/>
  <c r="O102" i="4" l="1"/>
  <c r="P102" i="4" s="1"/>
  <c r="Q103" i="4" s="1"/>
  <c r="U81" i="4"/>
  <c r="R82" i="4"/>
  <c r="S81" i="4"/>
  <c r="W102" i="4"/>
  <c r="X102" i="4" s="1"/>
  <c r="Y103" i="4" s="1"/>
  <c r="Z79" i="4"/>
  <c r="AB79" i="4" s="1"/>
  <c r="AA78" i="4"/>
  <c r="K104" i="4"/>
  <c r="L103" i="4"/>
  <c r="T89" i="3"/>
  <c r="K90" i="3"/>
  <c r="P40" i="3"/>
  <c r="O103" i="4" l="1"/>
  <c r="P103" i="4" s="1"/>
  <c r="Q104" i="4" s="1"/>
  <c r="R83" i="4"/>
  <c r="S82" i="4"/>
  <c r="U82" i="4"/>
  <c r="W103" i="4"/>
  <c r="X103" i="4" s="1"/>
  <c r="Y104" i="4" s="1"/>
  <c r="AA79" i="4"/>
  <c r="Z80" i="4"/>
  <c r="AB80" i="4" s="1"/>
  <c r="K105" i="4"/>
  <c r="L104" i="4"/>
  <c r="O40" i="3"/>
  <c r="S40" i="3"/>
  <c r="N40" i="3"/>
  <c r="U40" i="3" s="1"/>
  <c r="R40" i="3"/>
  <c r="T90" i="3"/>
  <c r="K91" i="3"/>
  <c r="O104" i="4" l="1"/>
  <c r="P104" i="4" s="1"/>
  <c r="Q105" i="4" s="1"/>
  <c r="U83" i="4"/>
  <c r="R84" i="4"/>
  <c r="S83" i="4"/>
  <c r="W104" i="4"/>
  <c r="X104" i="4" s="1"/>
  <c r="Y105" i="4" s="1"/>
  <c r="Z81" i="4"/>
  <c r="AB81" i="4" s="1"/>
  <c r="AA80" i="4"/>
  <c r="K106" i="4"/>
  <c r="L105" i="4"/>
  <c r="P41" i="3"/>
  <c r="T91" i="3"/>
  <c r="K92" i="3"/>
  <c r="O105" i="4" l="1"/>
  <c r="P105" i="4" s="1"/>
  <c r="Q106" i="4" s="1"/>
  <c r="R85" i="4"/>
  <c r="S84" i="4"/>
  <c r="U84" i="4"/>
  <c r="W105" i="4"/>
  <c r="X105" i="4" s="1"/>
  <c r="Y106" i="4" s="1"/>
  <c r="Z82" i="4"/>
  <c r="AB82" i="4" s="1"/>
  <c r="AA81" i="4"/>
  <c r="K107" i="4"/>
  <c r="L106" i="4"/>
  <c r="T92" i="3"/>
  <c r="K93" i="3"/>
  <c r="O41" i="3"/>
  <c r="N41" i="3"/>
  <c r="U41" i="3" s="1"/>
  <c r="R41" i="3"/>
  <c r="S41" i="3" s="1"/>
  <c r="W106" i="4" l="1"/>
  <c r="X106" i="4" s="1"/>
  <c r="Y107" i="4" s="1"/>
  <c r="O106" i="4"/>
  <c r="P106" i="4" s="1"/>
  <c r="Q107" i="4" s="1"/>
  <c r="R86" i="4"/>
  <c r="U85" i="4"/>
  <c r="S85" i="4"/>
  <c r="Z83" i="4"/>
  <c r="AB83" i="4" s="1"/>
  <c r="AA82" i="4"/>
  <c r="K108" i="4"/>
  <c r="L107" i="4"/>
  <c r="O107" i="4" s="1"/>
  <c r="P107" i="4" s="1"/>
  <c r="Q108" i="4" s="1"/>
  <c r="P42" i="3"/>
  <c r="T93" i="3"/>
  <c r="K94" i="3"/>
  <c r="R87" i="4" l="1"/>
  <c r="S86" i="4"/>
  <c r="U86" i="4"/>
  <c r="W107" i="4"/>
  <c r="X107" i="4" s="1"/>
  <c r="Y108" i="4" s="1"/>
  <c r="AA83" i="4"/>
  <c r="Z84" i="4"/>
  <c r="AB84" i="4" s="1"/>
  <c r="K109" i="4"/>
  <c r="L108" i="4"/>
  <c r="O42" i="3"/>
  <c r="S42" i="3"/>
  <c r="N42" i="3"/>
  <c r="U42" i="3" s="1"/>
  <c r="R42" i="3"/>
  <c r="T94" i="3"/>
  <c r="K95" i="3"/>
  <c r="O108" i="4" l="1"/>
  <c r="P108" i="4" s="1"/>
  <c r="Q109" i="4" s="1"/>
  <c r="R88" i="4"/>
  <c r="U87" i="4"/>
  <c r="S87" i="4"/>
  <c r="W108" i="4"/>
  <c r="X108" i="4" s="1"/>
  <c r="Y109" i="4" s="1"/>
  <c r="AA84" i="4"/>
  <c r="Z85" i="4"/>
  <c r="AB85" i="4" s="1"/>
  <c r="K110" i="4"/>
  <c r="L109" i="4"/>
  <c r="P43" i="3"/>
  <c r="T95" i="3"/>
  <c r="K96" i="3"/>
  <c r="O109" i="4" l="1"/>
  <c r="P109" i="4" s="1"/>
  <c r="Q110" i="4" s="1"/>
  <c r="S88" i="4"/>
  <c r="U88" i="4"/>
  <c r="R89" i="4"/>
  <c r="W109" i="4"/>
  <c r="X109" i="4" s="1"/>
  <c r="Y110" i="4" s="1"/>
  <c r="Z86" i="4"/>
  <c r="AB86" i="4" s="1"/>
  <c r="AA85" i="4"/>
  <c r="K111" i="4"/>
  <c r="L110" i="4"/>
  <c r="T96" i="3"/>
  <c r="K97" i="3"/>
  <c r="O43" i="3"/>
  <c r="N43" i="3"/>
  <c r="U43" i="3" s="1"/>
  <c r="R43" i="3"/>
  <c r="S43" i="3" s="1"/>
  <c r="O110" i="4" l="1"/>
  <c r="P110" i="4" s="1"/>
  <c r="Q111" i="4" s="1"/>
  <c r="U89" i="4"/>
  <c r="R90" i="4"/>
  <c r="S89" i="4"/>
  <c r="W110" i="4"/>
  <c r="X110" i="4" s="1"/>
  <c r="Y111" i="4" s="1"/>
  <c r="Z87" i="4"/>
  <c r="AB87" i="4" s="1"/>
  <c r="AA86" i="4"/>
  <c r="K112" i="4"/>
  <c r="L111" i="4"/>
  <c r="P44" i="3"/>
  <c r="T97" i="3"/>
  <c r="K98" i="3"/>
  <c r="W111" i="4" l="1"/>
  <c r="X111" i="4" s="1"/>
  <c r="Y112" i="4" s="1"/>
  <c r="O111" i="4"/>
  <c r="P111" i="4" s="1"/>
  <c r="Q112" i="4" s="1"/>
  <c r="S90" i="4"/>
  <c r="R91" i="4"/>
  <c r="U90" i="4"/>
  <c r="AA87" i="4"/>
  <c r="Z88" i="4"/>
  <c r="AB88" i="4" s="1"/>
  <c r="K113" i="4"/>
  <c r="L112" i="4"/>
  <c r="O112" i="4" s="1"/>
  <c r="P112" i="4" s="1"/>
  <c r="Q113" i="4" s="1"/>
  <c r="T98" i="3"/>
  <c r="K99" i="3"/>
  <c r="O44" i="3"/>
  <c r="R44" i="3"/>
  <c r="N44" i="3"/>
  <c r="U44" i="3" s="1"/>
  <c r="S44" i="3"/>
  <c r="U91" i="4" l="1"/>
  <c r="R92" i="4"/>
  <c r="S91" i="4"/>
  <c r="W112" i="4"/>
  <c r="X112" i="4" s="1"/>
  <c r="Y113" i="4" s="1"/>
  <c r="Z89" i="4"/>
  <c r="AB89" i="4" s="1"/>
  <c r="AA88" i="4"/>
  <c r="K114" i="4"/>
  <c r="L113" i="4"/>
  <c r="P45" i="3"/>
  <c r="K100" i="3"/>
  <c r="L99" i="3"/>
  <c r="T99" i="3"/>
  <c r="O113" i="4" l="1"/>
  <c r="P113" i="4" s="1"/>
  <c r="Q114" i="4" s="1"/>
  <c r="R93" i="4"/>
  <c r="U92" i="4"/>
  <c r="S92" i="4"/>
  <c r="W113" i="4"/>
  <c r="X113" i="4" s="1"/>
  <c r="Y114" i="4" s="1"/>
  <c r="Z90" i="4"/>
  <c r="AB90" i="4" s="1"/>
  <c r="AA89" i="4"/>
  <c r="K115" i="4"/>
  <c r="L114" i="4"/>
  <c r="K101" i="3"/>
  <c r="T100" i="3"/>
  <c r="O45" i="3"/>
  <c r="N45" i="3"/>
  <c r="U45" i="3" s="1"/>
  <c r="R45" i="3"/>
  <c r="O114" i="4" l="1"/>
  <c r="P114" i="4" s="1"/>
  <c r="Q115" i="4" s="1"/>
  <c r="R94" i="4"/>
  <c r="U93" i="4"/>
  <c r="S93" i="4"/>
  <c r="W114" i="4"/>
  <c r="X114" i="4" s="1"/>
  <c r="Y115" i="4" s="1"/>
  <c r="AA90" i="4"/>
  <c r="Z91" i="4"/>
  <c r="AB91" i="4" s="1"/>
  <c r="K116" i="4"/>
  <c r="L115" i="4"/>
  <c r="S45" i="3"/>
  <c r="P46" i="3" s="1"/>
  <c r="K102" i="3"/>
  <c r="T101" i="3"/>
  <c r="O115" i="4" l="1"/>
  <c r="P115" i="4" s="1"/>
  <c r="Q116" i="4" s="1"/>
  <c r="R95" i="4"/>
  <c r="S94" i="4"/>
  <c r="U94" i="4"/>
  <c r="W115" i="4"/>
  <c r="X115" i="4" s="1"/>
  <c r="Y116" i="4" s="1"/>
  <c r="Z92" i="4"/>
  <c r="AB92" i="4" s="1"/>
  <c r="AA91" i="4"/>
  <c r="K117" i="4"/>
  <c r="L116" i="4"/>
  <c r="O46" i="3"/>
  <c r="R46" i="3"/>
  <c r="S46" i="3" s="1"/>
  <c r="N46" i="3"/>
  <c r="U46" i="3" s="1"/>
  <c r="K103" i="3"/>
  <c r="T102" i="3"/>
  <c r="O116" i="4" l="1"/>
  <c r="P116" i="4" s="1"/>
  <c r="Q117" i="4" s="1"/>
  <c r="R96" i="4"/>
  <c r="U95" i="4"/>
  <c r="S95" i="4"/>
  <c r="W116" i="4"/>
  <c r="X116" i="4" s="1"/>
  <c r="Y117" i="4" s="1"/>
  <c r="AA92" i="4"/>
  <c r="Z93" i="4"/>
  <c r="AB93" i="4" s="1"/>
  <c r="K118" i="4"/>
  <c r="L117" i="4"/>
  <c r="P47" i="3"/>
  <c r="K104" i="3"/>
  <c r="T103" i="3"/>
  <c r="O117" i="4" l="1"/>
  <c r="P117" i="4" s="1"/>
  <c r="Q118" i="4" s="1"/>
  <c r="R97" i="4"/>
  <c r="S96" i="4"/>
  <c r="U96" i="4"/>
  <c r="W117" i="4"/>
  <c r="X117" i="4" s="1"/>
  <c r="Y118" i="4" s="1"/>
  <c r="Z94" i="4"/>
  <c r="AB94" i="4" s="1"/>
  <c r="AA93" i="4"/>
  <c r="K119" i="4"/>
  <c r="L118" i="4"/>
  <c r="O118" i="4" s="1"/>
  <c r="P118" i="4" s="1"/>
  <c r="Q119" i="4" s="1"/>
  <c r="K105" i="3"/>
  <c r="T104" i="3"/>
  <c r="O47" i="3"/>
  <c r="N47" i="3"/>
  <c r="U47" i="3" s="1"/>
  <c r="R47" i="3"/>
  <c r="U97" i="4" l="1"/>
  <c r="R98" i="4"/>
  <c r="S97" i="4"/>
  <c r="W118" i="4"/>
  <c r="X118" i="4" s="1"/>
  <c r="Y119" i="4" s="1"/>
  <c r="Z95" i="4"/>
  <c r="AB95" i="4" s="1"/>
  <c r="AA94" i="4"/>
  <c r="K120" i="4"/>
  <c r="L119" i="4"/>
  <c r="S47" i="3"/>
  <c r="P48" i="3" s="1"/>
  <c r="K106" i="3"/>
  <c r="T105" i="3"/>
  <c r="O119" i="4" l="1"/>
  <c r="P119" i="4" s="1"/>
  <c r="Q120" i="4" s="1"/>
  <c r="R99" i="4"/>
  <c r="S98" i="4"/>
  <c r="U98" i="4"/>
  <c r="W119" i="4"/>
  <c r="X119" i="4" s="1"/>
  <c r="Y120" i="4" s="1"/>
  <c r="Z96" i="4"/>
  <c r="AB96" i="4" s="1"/>
  <c r="AA95" i="4"/>
  <c r="K121" i="4"/>
  <c r="L120" i="4"/>
  <c r="O48" i="3"/>
  <c r="R48" i="3"/>
  <c r="N48" i="3"/>
  <c r="U48" i="3" s="1"/>
  <c r="S48" i="3"/>
  <c r="K107" i="3"/>
  <c r="T106" i="3"/>
  <c r="O120" i="4" l="1"/>
  <c r="P120" i="4" s="1"/>
  <c r="Q121" i="4" s="1"/>
  <c r="U99" i="4"/>
  <c r="R100" i="4"/>
  <c r="S99" i="4"/>
  <c r="W120" i="4"/>
  <c r="X120" i="4" s="1"/>
  <c r="Y121" i="4" s="1"/>
  <c r="AA96" i="4"/>
  <c r="Z97" i="4"/>
  <c r="AB97" i="4" s="1"/>
  <c r="K122" i="4"/>
  <c r="L121" i="4"/>
  <c r="P49" i="3"/>
  <c r="K108" i="3"/>
  <c r="T107" i="3"/>
  <c r="W121" i="4" l="1"/>
  <c r="X121" i="4" s="1"/>
  <c r="Y122" i="4" s="1"/>
  <c r="O121" i="4"/>
  <c r="P121" i="4" s="1"/>
  <c r="Q122" i="4" s="1"/>
  <c r="R101" i="4"/>
  <c r="S100" i="4"/>
  <c r="U100" i="4"/>
  <c r="Z98" i="4"/>
  <c r="AB98" i="4" s="1"/>
  <c r="AA97" i="4"/>
  <c r="K123" i="4"/>
  <c r="L122" i="4"/>
  <c r="K109" i="3"/>
  <c r="T108" i="3"/>
  <c r="O49" i="3"/>
  <c r="N49" i="3"/>
  <c r="U49" i="3" s="1"/>
  <c r="R49" i="3"/>
  <c r="O122" i="4" l="1"/>
  <c r="P122" i="4" s="1"/>
  <c r="Q123" i="4" s="1"/>
  <c r="R102" i="4"/>
  <c r="U101" i="4"/>
  <c r="S101" i="4"/>
  <c r="W122" i="4"/>
  <c r="X122" i="4" s="1"/>
  <c r="Y123" i="4" s="1"/>
  <c r="AA98" i="4"/>
  <c r="Z99" i="4"/>
  <c r="AB99" i="4" s="1"/>
  <c r="K124" i="4"/>
  <c r="L123" i="4"/>
  <c r="S49" i="3"/>
  <c r="P50" i="3" s="1"/>
  <c r="K110" i="3"/>
  <c r="T109" i="3"/>
  <c r="O123" i="4" l="1"/>
  <c r="P123" i="4" s="1"/>
  <c r="Q124" i="4" s="1"/>
  <c r="R103" i="4"/>
  <c r="S102" i="4"/>
  <c r="U102" i="4"/>
  <c r="W123" i="4"/>
  <c r="X123" i="4" s="1"/>
  <c r="Y124" i="4" s="1"/>
  <c r="Z100" i="4"/>
  <c r="AB100" i="4" s="1"/>
  <c r="AA99" i="4"/>
  <c r="K125" i="4"/>
  <c r="L124" i="4"/>
  <c r="R50" i="3"/>
  <c r="N50" i="3"/>
  <c r="U50" i="3" s="1"/>
  <c r="O50" i="3"/>
  <c r="S50" i="3"/>
  <c r="Q50" i="3"/>
  <c r="K111" i="3"/>
  <c r="T110" i="3"/>
  <c r="O124" i="4" l="1"/>
  <c r="P124" i="4" s="1"/>
  <c r="Q125" i="4" s="1"/>
  <c r="U103" i="4"/>
  <c r="R104" i="4"/>
  <c r="S103" i="4"/>
  <c r="W124" i="4"/>
  <c r="X124" i="4" s="1"/>
  <c r="Y125" i="4" s="1"/>
  <c r="Z101" i="4"/>
  <c r="AB101" i="4" s="1"/>
  <c r="AA100" i="4"/>
  <c r="K126" i="4"/>
  <c r="L125" i="4"/>
  <c r="K112" i="3"/>
  <c r="T111" i="3"/>
  <c r="P51" i="3"/>
  <c r="O125" i="4" l="1"/>
  <c r="P125" i="4" s="1"/>
  <c r="Q126" i="4" s="1"/>
  <c r="R105" i="4"/>
  <c r="S104" i="4"/>
  <c r="U104" i="4"/>
  <c r="W125" i="4"/>
  <c r="X125" i="4" s="1"/>
  <c r="Y126" i="4" s="1"/>
  <c r="AA101" i="4"/>
  <c r="Z102" i="4"/>
  <c r="AB102" i="4" s="1"/>
  <c r="K127" i="4"/>
  <c r="L126" i="4"/>
  <c r="R51" i="3"/>
  <c r="S51" i="3"/>
  <c r="O51" i="3"/>
  <c r="N51" i="3"/>
  <c r="U51" i="3" s="1"/>
  <c r="K113" i="3"/>
  <c r="T112" i="3"/>
  <c r="O126" i="4" l="1"/>
  <c r="P126" i="4" s="1"/>
  <c r="Q127" i="4" s="1"/>
  <c r="R106" i="4"/>
  <c r="U105" i="4"/>
  <c r="S105" i="4"/>
  <c r="W126" i="4"/>
  <c r="X126" i="4" s="1"/>
  <c r="Y127" i="4" s="1"/>
  <c r="AA102" i="4"/>
  <c r="Z103" i="4"/>
  <c r="AB103" i="4" s="1"/>
  <c r="K128" i="4"/>
  <c r="L127" i="4"/>
  <c r="O127" i="4" s="1"/>
  <c r="P127" i="4" s="1"/>
  <c r="Q128" i="4" s="1"/>
  <c r="K114" i="3"/>
  <c r="T113" i="3"/>
  <c r="P52" i="3"/>
  <c r="W127" i="4" l="1"/>
  <c r="X127" i="4" s="1"/>
  <c r="Y128" i="4" s="1"/>
  <c r="R107" i="4"/>
  <c r="S106" i="4"/>
  <c r="U106" i="4"/>
  <c r="AA103" i="4"/>
  <c r="Z104" i="4"/>
  <c r="AB104" i="4" s="1"/>
  <c r="K129" i="4"/>
  <c r="L128" i="4"/>
  <c r="O128" i="4" s="1"/>
  <c r="P128" i="4" s="1"/>
  <c r="Q129" i="4" s="1"/>
  <c r="R52" i="3"/>
  <c r="O52" i="3"/>
  <c r="N52" i="3"/>
  <c r="U52" i="3" s="1"/>
  <c r="S52" i="3"/>
  <c r="K115" i="3"/>
  <c r="T114" i="3"/>
  <c r="U107" i="4" l="1"/>
  <c r="R108" i="4"/>
  <c r="S107" i="4"/>
  <c r="W128" i="4"/>
  <c r="X128" i="4" s="1"/>
  <c r="Y129" i="4" s="1"/>
  <c r="AA104" i="4"/>
  <c r="Z105" i="4"/>
  <c r="AB105" i="4" s="1"/>
  <c r="K130" i="4"/>
  <c r="L129" i="4"/>
  <c r="K116" i="3"/>
  <c r="T115" i="3"/>
  <c r="P53" i="3"/>
  <c r="O129" i="4" l="1"/>
  <c r="P129" i="4" s="1"/>
  <c r="Q130" i="4" s="1"/>
  <c r="R109" i="4"/>
  <c r="S108" i="4"/>
  <c r="U108" i="4"/>
  <c r="W129" i="4"/>
  <c r="X129" i="4" s="1"/>
  <c r="Y130" i="4" s="1"/>
  <c r="AA105" i="4"/>
  <c r="Z106" i="4"/>
  <c r="AB106" i="4" s="1"/>
  <c r="K131" i="4"/>
  <c r="L130" i="4"/>
  <c r="O130" i="4" s="1"/>
  <c r="P130" i="4" s="1"/>
  <c r="Q131" i="4" s="1"/>
  <c r="R53" i="3"/>
  <c r="S53" i="3"/>
  <c r="O53" i="3"/>
  <c r="N53" i="3"/>
  <c r="U53" i="3" s="1"/>
  <c r="K117" i="3"/>
  <c r="T116" i="3"/>
  <c r="R110" i="4" l="1"/>
  <c r="U109" i="4"/>
  <c r="S109" i="4"/>
  <c r="W130" i="4"/>
  <c r="X130" i="4" s="1"/>
  <c r="Y131" i="4" s="1"/>
  <c r="AA106" i="4"/>
  <c r="Z107" i="4"/>
  <c r="AB107" i="4" s="1"/>
  <c r="K132" i="4"/>
  <c r="L131" i="4"/>
  <c r="K118" i="3"/>
  <c r="T117" i="3"/>
  <c r="P54" i="3"/>
  <c r="O131" i="4" l="1"/>
  <c r="P131" i="4" s="1"/>
  <c r="Q132" i="4" s="1"/>
  <c r="R111" i="4"/>
  <c r="S110" i="4"/>
  <c r="U110" i="4"/>
  <c r="W131" i="4"/>
  <c r="X131" i="4" s="1"/>
  <c r="Y132" i="4" s="1"/>
  <c r="AA107" i="4"/>
  <c r="Z108" i="4"/>
  <c r="AB108" i="4" s="1"/>
  <c r="K133" i="4"/>
  <c r="L132" i="4"/>
  <c r="R54" i="3"/>
  <c r="O54" i="3"/>
  <c r="N54" i="3"/>
  <c r="U54" i="3" s="1"/>
  <c r="S54" i="3"/>
  <c r="K119" i="3"/>
  <c r="T118" i="3"/>
  <c r="O132" i="4" l="1"/>
  <c r="P132" i="4" s="1"/>
  <c r="Q133" i="4" s="1"/>
  <c r="R112" i="4"/>
  <c r="U111" i="4"/>
  <c r="S111" i="4"/>
  <c r="W132" i="4"/>
  <c r="X132" i="4" s="1"/>
  <c r="Y133" i="4" s="1"/>
  <c r="AA108" i="4"/>
  <c r="Z109" i="4"/>
  <c r="AB109" i="4" s="1"/>
  <c r="K134" i="4"/>
  <c r="L133" i="4"/>
  <c r="O133" i="4" s="1"/>
  <c r="P133" i="4" s="1"/>
  <c r="Q134" i="4" s="1"/>
  <c r="K120" i="3"/>
  <c r="T119" i="3"/>
  <c r="P55" i="3"/>
  <c r="W133" i="4" l="1"/>
  <c r="X133" i="4" s="1"/>
  <c r="Y134" i="4" s="1"/>
  <c r="R113" i="4"/>
  <c r="U112" i="4"/>
  <c r="S112" i="4"/>
  <c r="AA109" i="4"/>
  <c r="Z110" i="4"/>
  <c r="AB110" i="4" s="1"/>
  <c r="K135" i="4"/>
  <c r="L134" i="4"/>
  <c r="R55" i="3"/>
  <c r="S55" i="3"/>
  <c r="O55" i="3"/>
  <c r="N55" i="3"/>
  <c r="U55" i="3" s="1"/>
  <c r="K121" i="3"/>
  <c r="T120" i="3"/>
  <c r="O134" i="4" l="1"/>
  <c r="P134" i="4" s="1"/>
  <c r="Q135" i="4" s="1"/>
  <c r="U113" i="4"/>
  <c r="R114" i="4"/>
  <c r="S113" i="4"/>
  <c r="W134" i="4"/>
  <c r="X134" i="4" s="1"/>
  <c r="Y135" i="4" s="1"/>
  <c r="Z111" i="4"/>
  <c r="AB111" i="4" s="1"/>
  <c r="AA110" i="4"/>
  <c r="K136" i="4"/>
  <c r="L135" i="4"/>
  <c r="K122" i="3"/>
  <c r="T121" i="3"/>
  <c r="P56" i="3"/>
  <c r="O135" i="4" l="1"/>
  <c r="P135" i="4" s="1"/>
  <c r="Q136" i="4" s="1"/>
  <c r="R115" i="4"/>
  <c r="S114" i="4"/>
  <c r="U114" i="4"/>
  <c r="W135" i="4"/>
  <c r="X135" i="4" s="1"/>
  <c r="Y136" i="4" s="1"/>
  <c r="AA111" i="4"/>
  <c r="Z112" i="4"/>
  <c r="AB112" i="4" s="1"/>
  <c r="K137" i="4"/>
  <c r="L136" i="4"/>
  <c r="R56" i="3"/>
  <c r="O56" i="3"/>
  <c r="N56" i="3"/>
  <c r="U56" i="3" s="1"/>
  <c r="S56" i="3"/>
  <c r="K123" i="3"/>
  <c r="T122" i="3"/>
  <c r="W136" i="4" l="1"/>
  <c r="X136" i="4" s="1"/>
  <c r="Y137" i="4" s="1"/>
  <c r="O136" i="4"/>
  <c r="P136" i="4" s="1"/>
  <c r="Q137" i="4" s="1"/>
  <c r="U115" i="4"/>
  <c r="R116" i="4"/>
  <c r="S115" i="4"/>
  <c r="AA112" i="4"/>
  <c r="Z113" i="4"/>
  <c r="AB113" i="4" s="1"/>
  <c r="K138" i="4"/>
  <c r="L137" i="4"/>
  <c r="O137" i="4" s="1"/>
  <c r="P137" i="4" s="1"/>
  <c r="Q138" i="4" s="1"/>
  <c r="K124" i="3"/>
  <c r="T123" i="3"/>
  <c r="P57" i="3"/>
  <c r="R117" i="4" l="1"/>
  <c r="S116" i="4"/>
  <c r="U116" i="4"/>
  <c r="W137" i="4"/>
  <c r="X137" i="4" s="1"/>
  <c r="Y138" i="4" s="1"/>
  <c r="AA113" i="4"/>
  <c r="Z114" i="4"/>
  <c r="AB114" i="4" s="1"/>
  <c r="K139" i="4"/>
  <c r="L138" i="4"/>
  <c r="O138" i="4" s="1"/>
  <c r="P138" i="4" s="1"/>
  <c r="Q139" i="4" s="1"/>
  <c r="R57" i="3"/>
  <c r="S57" i="3" s="1"/>
  <c r="O57" i="3"/>
  <c r="N57" i="3"/>
  <c r="U57" i="3" s="1"/>
  <c r="K125" i="3"/>
  <c r="T124" i="3"/>
  <c r="R118" i="4" l="1"/>
  <c r="U117" i="4"/>
  <c r="S117" i="4"/>
  <c r="W138" i="4"/>
  <c r="X138" i="4" s="1"/>
  <c r="Y139" i="4" s="1"/>
  <c r="AA114" i="4"/>
  <c r="Z115" i="4"/>
  <c r="AB115" i="4" s="1"/>
  <c r="K140" i="4"/>
  <c r="L139" i="4"/>
  <c r="K126" i="3"/>
  <c r="T125" i="3"/>
  <c r="P58" i="3"/>
  <c r="O139" i="4" l="1"/>
  <c r="P139" i="4" s="1"/>
  <c r="Q140" i="4" s="1"/>
  <c r="R119" i="4"/>
  <c r="S118" i="4"/>
  <c r="U118" i="4"/>
  <c r="W139" i="4"/>
  <c r="X139" i="4" s="1"/>
  <c r="Y140" i="4" s="1"/>
  <c r="Z116" i="4"/>
  <c r="AB116" i="4" s="1"/>
  <c r="AA115" i="4"/>
  <c r="K141" i="4"/>
  <c r="L140" i="4"/>
  <c r="R58" i="3"/>
  <c r="O58" i="3"/>
  <c r="N58" i="3"/>
  <c r="U58" i="3" s="1"/>
  <c r="S58" i="3"/>
  <c r="K127" i="3"/>
  <c r="T126" i="3"/>
  <c r="O140" i="4" l="1"/>
  <c r="P140" i="4" s="1"/>
  <c r="Q141" i="4" s="1"/>
  <c r="R120" i="4"/>
  <c r="U119" i="4"/>
  <c r="S119" i="4"/>
  <c r="W140" i="4"/>
  <c r="X140" i="4" s="1"/>
  <c r="Y141" i="4" s="1"/>
  <c r="Z117" i="4"/>
  <c r="AB117" i="4" s="1"/>
  <c r="AA116" i="4"/>
  <c r="K142" i="4"/>
  <c r="L141" i="4"/>
  <c r="K128" i="3"/>
  <c r="T127" i="3"/>
  <c r="P59" i="3"/>
  <c r="O141" i="4" l="1"/>
  <c r="P141" i="4" s="1"/>
  <c r="Q142" i="4" s="1"/>
  <c r="R121" i="4"/>
  <c r="S120" i="4"/>
  <c r="U120" i="4"/>
  <c r="W141" i="4"/>
  <c r="X141" i="4" s="1"/>
  <c r="Y142" i="4" s="1"/>
  <c r="Z118" i="4"/>
  <c r="AB118" i="4" s="1"/>
  <c r="AA117" i="4"/>
  <c r="K143" i="4"/>
  <c r="L142" i="4"/>
  <c r="R59" i="3"/>
  <c r="S59" i="3"/>
  <c r="O59" i="3"/>
  <c r="N59" i="3"/>
  <c r="U59" i="3" s="1"/>
  <c r="K129" i="3"/>
  <c r="T128" i="3"/>
  <c r="O142" i="4" l="1"/>
  <c r="P142" i="4" s="1"/>
  <c r="Q143" i="4" s="1"/>
  <c r="U121" i="4"/>
  <c r="R122" i="4"/>
  <c r="S121" i="4"/>
  <c r="W142" i="4"/>
  <c r="X142" i="4" s="1"/>
  <c r="Y143" i="4" s="1"/>
  <c r="AA118" i="4"/>
  <c r="Z119" i="4"/>
  <c r="AB119" i="4" s="1"/>
  <c r="K144" i="4"/>
  <c r="L143" i="4"/>
  <c r="O143" i="4" s="1"/>
  <c r="P143" i="4" s="1"/>
  <c r="Q144" i="4" s="1"/>
  <c r="K130" i="3"/>
  <c r="T129" i="3"/>
  <c r="P60" i="3"/>
  <c r="R123" i="4" l="1"/>
  <c r="S122" i="4"/>
  <c r="U122" i="4"/>
  <c r="W143" i="4"/>
  <c r="X143" i="4" s="1"/>
  <c r="Y144" i="4" s="1"/>
  <c r="Z120" i="4"/>
  <c r="AB120" i="4" s="1"/>
  <c r="AA119" i="4"/>
  <c r="K145" i="4"/>
  <c r="L144" i="4"/>
  <c r="R60" i="3"/>
  <c r="O60" i="3"/>
  <c r="N60" i="3"/>
  <c r="U60" i="3" s="1"/>
  <c r="S60" i="3"/>
  <c r="K131" i="3"/>
  <c r="T130" i="3"/>
  <c r="O144" i="4" l="1"/>
  <c r="P144" i="4" s="1"/>
  <c r="Q145" i="4" s="1"/>
  <c r="U123" i="4"/>
  <c r="R124" i="4"/>
  <c r="S123" i="4"/>
  <c r="W144" i="4"/>
  <c r="X144" i="4" s="1"/>
  <c r="Y145" i="4" s="1"/>
  <c r="AA120" i="4"/>
  <c r="Z121" i="4"/>
  <c r="AB121" i="4" s="1"/>
  <c r="K146" i="4"/>
  <c r="L145" i="4"/>
  <c r="O145" i="4" s="1"/>
  <c r="P145" i="4" s="1"/>
  <c r="Q146" i="4" s="1"/>
  <c r="K132" i="3"/>
  <c r="T131" i="3"/>
  <c r="P61" i="3"/>
  <c r="S124" i="4" l="1"/>
  <c r="U124" i="4"/>
  <c r="R125" i="4"/>
  <c r="W145" i="4"/>
  <c r="X145" i="4" s="1"/>
  <c r="Y146" i="4" s="1"/>
  <c r="Z122" i="4"/>
  <c r="AB122" i="4" s="1"/>
  <c r="AA121" i="4"/>
  <c r="K147" i="4"/>
  <c r="L146" i="4"/>
  <c r="O146" i="4" s="1"/>
  <c r="P146" i="4" s="1"/>
  <c r="Q147" i="4" s="1"/>
  <c r="R61" i="3"/>
  <c r="S61" i="3"/>
  <c r="O61" i="3"/>
  <c r="N61" i="3"/>
  <c r="U61" i="3" s="1"/>
  <c r="T132" i="3"/>
  <c r="K133" i="3"/>
  <c r="S125" i="4" l="1"/>
  <c r="R126" i="4"/>
  <c r="U125" i="4"/>
  <c r="W146" i="4"/>
  <c r="X146" i="4" s="1"/>
  <c r="Y147" i="4" s="1"/>
  <c r="AA122" i="4"/>
  <c r="Z123" i="4"/>
  <c r="AB123" i="4" s="1"/>
  <c r="K148" i="4"/>
  <c r="L147" i="4"/>
  <c r="K134" i="3"/>
  <c r="T133" i="3"/>
  <c r="P62" i="3"/>
  <c r="O147" i="4" l="1"/>
  <c r="P147" i="4" s="1"/>
  <c r="Q148" i="4" s="1"/>
  <c r="S126" i="4"/>
  <c r="U126" i="4"/>
  <c r="R127" i="4"/>
  <c r="W147" i="4"/>
  <c r="X147" i="4" s="1"/>
  <c r="Y148" i="4" s="1"/>
  <c r="AA123" i="4"/>
  <c r="Z124" i="4"/>
  <c r="AB124" i="4" s="1"/>
  <c r="K149" i="4"/>
  <c r="L148" i="4"/>
  <c r="O148" i="4" s="1"/>
  <c r="P148" i="4" s="1"/>
  <c r="Q149" i="4" s="1"/>
  <c r="R62" i="3"/>
  <c r="O62" i="3"/>
  <c r="N62" i="3"/>
  <c r="U62" i="3" s="1"/>
  <c r="S62" i="3"/>
  <c r="K135" i="3"/>
  <c r="T134" i="3"/>
  <c r="U127" i="4" l="1"/>
  <c r="S127" i="4"/>
  <c r="R128" i="4"/>
  <c r="W148" i="4"/>
  <c r="X148" i="4" s="1"/>
  <c r="Y149" i="4" s="1"/>
  <c r="AA124" i="4"/>
  <c r="Z125" i="4"/>
  <c r="AB125" i="4" s="1"/>
  <c r="K150" i="4"/>
  <c r="L149" i="4"/>
  <c r="O149" i="4" s="1"/>
  <c r="P149" i="4" s="1"/>
  <c r="Q150" i="4" s="1"/>
  <c r="T135" i="3"/>
  <c r="K136" i="3"/>
  <c r="P63" i="3"/>
  <c r="W149" i="4" l="1"/>
  <c r="X149" i="4" s="1"/>
  <c r="Y150" i="4" s="1"/>
  <c r="S128" i="4"/>
  <c r="U128" i="4"/>
  <c r="R129" i="4"/>
  <c r="AA125" i="4"/>
  <c r="Z126" i="4"/>
  <c r="AB126" i="4" s="1"/>
  <c r="K151" i="4"/>
  <c r="L150" i="4"/>
  <c r="O150" i="4" s="1"/>
  <c r="P150" i="4" s="1"/>
  <c r="Q151" i="4" s="1"/>
  <c r="R63" i="3"/>
  <c r="S63" i="3"/>
  <c r="O63" i="3"/>
  <c r="N63" i="3"/>
  <c r="U63" i="3" s="1"/>
  <c r="K137" i="3"/>
  <c r="T136" i="3"/>
  <c r="S129" i="4" l="1"/>
  <c r="U129" i="4"/>
  <c r="R130" i="4"/>
  <c r="W150" i="4"/>
  <c r="X150" i="4" s="1"/>
  <c r="Y151" i="4" s="1"/>
  <c r="Z127" i="4"/>
  <c r="AB127" i="4" s="1"/>
  <c r="AA126" i="4"/>
  <c r="K152" i="4"/>
  <c r="L151" i="4"/>
  <c r="K138" i="3"/>
  <c r="T137" i="3"/>
  <c r="P64" i="3"/>
  <c r="O151" i="4" l="1"/>
  <c r="P151" i="4" s="1"/>
  <c r="Q152" i="4" s="1"/>
  <c r="S130" i="4"/>
  <c r="U130" i="4"/>
  <c r="R131" i="4"/>
  <c r="W151" i="4"/>
  <c r="X151" i="4" s="1"/>
  <c r="Y152" i="4" s="1"/>
  <c r="AA127" i="4"/>
  <c r="Z128" i="4"/>
  <c r="AB128" i="4" s="1"/>
  <c r="K153" i="4"/>
  <c r="L152" i="4"/>
  <c r="R64" i="3"/>
  <c r="O64" i="3"/>
  <c r="N64" i="3"/>
  <c r="U64" i="3" s="1"/>
  <c r="S64" i="3"/>
  <c r="K139" i="3"/>
  <c r="T138" i="3"/>
  <c r="W152" i="4" l="1"/>
  <c r="X152" i="4" s="1"/>
  <c r="Y153" i="4" s="1"/>
  <c r="O152" i="4"/>
  <c r="P152" i="4" s="1"/>
  <c r="Q153" i="4" s="1"/>
  <c r="S131" i="4"/>
  <c r="U131" i="4"/>
  <c r="R132" i="4"/>
  <c r="Z129" i="4"/>
  <c r="AB129" i="4" s="1"/>
  <c r="AA128" i="4"/>
  <c r="K154" i="4"/>
  <c r="L153" i="4"/>
  <c r="O153" i="4" s="1"/>
  <c r="P153" i="4" s="1"/>
  <c r="Q154" i="4" s="1"/>
  <c r="T139" i="3"/>
  <c r="K140" i="3"/>
  <c r="P65" i="3"/>
  <c r="S132" i="4" l="1"/>
  <c r="U132" i="4"/>
  <c r="R133" i="4"/>
  <c r="W153" i="4"/>
  <c r="X153" i="4" s="1"/>
  <c r="Y154" i="4" s="1"/>
  <c r="AA129" i="4"/>
  <c r="Z130" i="4"/>
  <c r="AB130" i="4" s="1"/>
  <c r="K155" i="4"/>
  <c r="L154" i="4"/>
  <c r="O154" i="4" s="1"/>
  <c r="P154" i="4" s="1"/>
  <c r="Q155" i="4" s="1"/>
  <c r="R65" i="3"/>
  <c r="S65" i="3" s="1"/>
  <c r="O65" i="3"/>
  <c r="N65" i="3"/>
  <c r="U65" i="3" s="1"/>
  <c r="K141" i="3"/>
  <c r="T140" i="3"/>
  <c r="W154" i="4" l="1"/>
  <c r="X154" i="4" s="1"/>
  <c r="Y155" i="4" s="1"/>
  <c r="S133" i="4"/>
  <c r="R134" i="4"/>
  <c r="U133" i="4"/>
  <c r="AA130" i="4"/>
  <c r="Z131" i="4"/>
  <c r="AB131" i="4" s="1"/>
  <c r="K156" i="4"/>
  <c r="L155" i="4"/>
  <c r="O155" i="4" s="1"/>
  <c r="P155" i="4" s="1"/>
  <c r="Q156" i="4" s="1"/>
  <c r="K142" i="3"/>
  <c r="T141" i="3"/>
  <c r="P66" i="3"/>
  <c r="S134" i="4" l="1"/>
  <c r="U134" i="4"/>
  <c r="R135" i="4"/>
  <c r="W155" i="4"/>
  <c r="X155" i="4" s="1"/>
  <c r="Y156" i="4" s="1"/>
  <c r="Z132" i="4"/>
  <c r="AB132" i="4" s="1"/>
  <c r="AA131" i="4"/>
  <c r="K157" i="4"/>
  <c r="L156" i="4"/>
  <c r="O156" i="4" s="1"/>
  <c r="P156" i="4" s="1"/>
  <c r="Q157" i="4" s="1"/>
  <c r="R66" i="3"/>
  <c r="O66" i="3"/>
  <c r="N66" i="3"/>
  <c r="U66" i="3" s="1"/>
  <c r="S66" i="3"/>
  <c r="K143" i="3"/>
  <c r="T142" i="3"/>
  <c r="W156" i="4" l="1"/>
  <c r="X156" i="4" s="1"/>
  <c r="Y157" i="4" s="1"/>
  <c r="S135" i="4"/>
  <c r="R136" i="4"/>
  <c r="U135" i="4"/>
  <c r="Z133" i="4"/>
  <c r="AB133" i="4" s="1"/>
  <c r="AA132" i="4"/>
  <c r="K158" i="4"/>
  <c r="L157" i="4"/>
  <c r="O157" i="4" s="1"/>
  <c r="P157" i="4" s="1"/>
  <c r="Q158" i="4" s="1"/>
  <c r="T143" i="3"/>
  <c r="K144" i="3"/>
  <c r="P67" i="3"/>
  <c r="S136" i="4" l="1"/>
  <c r="U136" i="4"/>
  <c r="R137" i="4"/>
  <c r="W157" i="4"/>
  <c r="X157" i="4" s="1"/>
  <c r="Y158" i="4" s="1"/>
  <c r="Z134" i="4"/>
  <c r="AB134" i="4" s="1"/>
  <c r="AA133" i="4"/>
  <c r="K159" i="4"/>
  <c r="L158" i="4"/>
  <c r="O158" i="4" s="1"/>
  <c r="P158" i="4" s="1"/>
  <c r="Q159" i="4" s="1"/>
  <c r="R67" i="3"/>
  <c r="S67" i="3" s="1"/>
  <c r="O67" i="3"/>
  <c r="N67" i="3"/>
  <c r="U67" i="3" s="1"/>
  <c r="K145" i="3"/>
  <c r="T144" i="3"/>
  <c r="U137" i="4" l="1"/>
  <c r="R138" i="4"/>
  <c r="S137" i="4"/>
  <c r="W158" i="4"/>
  <c r="X158" i="4" s="1"/>
  <c r="Y159" i="4" s="1"/>
  <c r="Z135" i="4"/>
  <c r="AB135" i="4" s="1"/>
  <c r="AA134" i="4"/>
  <c r="K160" i="4"/>
  <c r="L159" i="4"/>
  <c r="K146" i="3"/>
  <c r="T145" i="3"/>
  <c r="P68" i="3"/>
  <c r="O159" i="4" l="1"/>
  <c r="P159" i="4" s="1"/>
  <c r="Q160" i="4" s="1"/>
  <c r="R139" i="4"/>
  <c r="S138" i="4"/>
  <c r="U138" i="4"/>
  <c r="W159" i="4"/>
  <c r="X159" i="4" s="1"/>
  <c r="Y160" i="4" s="1"/>
  <c r="Z136" i="4"/>
  <c r="AB136" i="4" s="1"/>
  <c r="AA135" i="4"/>
  <c r="K161" i="4"/>
  <c r="L160" i="4"/>
  <c r="O160" i="4" s="1"/>
  <c r="P160" i="4" s="1"/>
  <c r="Q161" i="4" s="1"/>
  <c r="R68" i="3"/>
  <c r="O68" i="3"/>
  <c r="N68" i="3"/>
  <c r="U68" i="3" s="1"/>
  <c r="T146" i="3"/>
  <c r="K147" i="3"/>
  <c r="R140" i="4" l="1"/>
  <c r="S139" i="4"/>
  <c r="U139" i="4"/>
  <c r="W160" i="4"/>
  <c r="X160" i="4" s="1"/>
  <c r="Y161" i="4" s="1"/>
  <c r="AA136" i="4"/>
  <c r="Z137" i="4"/>
  <c r="AB137" i="4" s="1"/>
  <c r="K162" i="4"/>
  <c r="L161" i="4"/>
  <c r="S68" i="3"/>
  <c r="P69" i="3" s="1"/>
  <c r="T147" i="3"/>
  <c r="K148" i="3"/>
  <c r="O161" i="4" l="1"/>
  <c r="P161" i="4" s="1"/>
  <c r="Q162" i="4" s="1"/>
  <c r="S140" i="4"/>
  <c r="U140" i="4"/>
  <c r="R141" i="4"/>
  <c r="W161" i="4"/>
  <c r="X161" i="4" s="1"/>
  <c r="Y162" i="4" s="1"/>
  <c r="Z138" i="4"/>
  <c r="AB138" i="4" s="1"/>
  <c r="AA137" i="4"/>
  <c r="K163" i="4"/>
  <c r="L162" i="4"/>
  <c r="O162" i="4" s="1"/>
  <c r="P162" i="4" s="1"/>
  <c r="Q163" i="4" s="1"/>
  <c r="R69" i="3"/>
  <c r="S69" i="3" s="1"/>
  <c r="O69" i="3"/>
  <c r="N69" i="3"/>
  <c r="U69" i="3" s="1"/>
  <c r="M148" i="3"/>
  <c r="L148" i="3"/>
  <c r="K149" i="3"/>
  <c r="U141" i="4" l="1"/>
  <c r="S141" i="4"/>
  <c r="R142" i="4"/>
  <c r="W162" i="4"/>
  <c r="X162" i="4" s="1"/>
  <c r="Y163" i="4" s="1"/>
  <c r="Z139" i="4"/>
  <c r="AB139" i="4" s="1"/>
  <c r="AA138" i="4"/>
  <c r="K164" i="4"/>
  <c r="L163" i="4"/>
  <c r="M149" i="3"/>
  <c r="T149" i="3" s="1"/>
  <c r="K150" i="3"/>
  <c r="T148" i="3"/>
  <c r="P70" i="3"/>
  <c r="O163" i="4" l="1"/>
  <c r="P163" i="4" s="1"/>
  <c r="Q164" i="4" s="1"/>
  <c r="R143" i="4"/>
  <c r="S142" i="4"/>
  <c r="U142" i="4"/>
  <c r="W163" i="4"/>
  <c r="X163" i="4" s="1"/>
  <c r="Y164" i="4" s="1"/>
  <c r="AA139" i="4"/>
  <c r="Z140" i="4"/>
  <c r="AB140" i="4" s="1"/>
  <c r="K165" i="4"/>
  <c r="L164" i="4"/>
  <c r="R70" i="3"/>
  <c r="O70" i="3"/>
  <c r="N70" i="3"/>
  <c r="U70" i="3" s="1"/>
  <c r="S70" i="3"/>
  <c r="M150" i="3"/>
  <c r="K151" i="3"/>
  <c r="O164" i="4" l="1"/>
  <c r="P164" i="4" s="1"/>
  <c r="Q165" i="4" s="1"/>
  <c r="U143" i="4"/>
  <c r="R144" i="4"/>
  <c r="S143" i="4"/>
  <c r="W164" i="4"/>
  <c r="X164" i="4" s="1"/>
  <c r="Y165" i="4" s="1"/>
  <c r="Z141" i="4"/>
  <c r="AB141" i="4" s="1"/>
  <c r="AA140" i="4"/>
  <c r="K166" i="4"/>
  <c r="L165" i="4"/>
  <c r="T150" i="3"/>
  <c r="M151" i="3"/>
  <c r="T151" i="3" s="1"/>
  <c r="K152" i="3"/>
  <c r="P71" i="3"/>
  <c r="W165" i="4" l="1"/>
  <c r="X165" i="4" s="1"/>
  <c r="Y166" i="4" s="1"/>
  <c r="O165" i="4"/>
  <c r="P165" i="4" s="1"/>
  <c r="Q166" i="4" s="1"/>
  <c r="S144" i="4"/>
  <c r="R145" i="4"/>
  <c r="U144" i="4"/>
  <c r="Z142" i="4"/>
  <c r="AB142" i="4" s="1"/>
  <c r="AA141" i="4"/>
  <c r="K167" i="4"/>
  <c r="L166" i="4"/>
  <c r="O166" i="4" s="1"/>
  <c r="P166" i="4" s="1"/>
  <c r="Q167" i="4" s="1"/>
  <c r="R71" i="3"/>
  <c r="S71" i="3" s="1"/>
  <c r="O71" i="3"/>
  <c r="N71" i="3"/>
  <c r="U71" i="3" s="1"/>
  <c r="M152" i="3"/>
  <c r="T152" i="3" s="1"/>
  <c r="K153" i="3"/>
  <c r="R146" i="4" l="1"/>
  <c r="U145" i="4"/>
  <c r="S145" i="4"/>
  <c r="W166" i="4"/>
  <c r="X166" i="4" s="1"/>
  <c r="Y167" i="4" s="1"/>
  <c r="AA142" i="4"/>
  <c r="Z143" i="4"/>
  <c r="AB143" i="4" s="1"/>
  <c r="K168" i="4"/>
  <c r="L167" i="4"/>
  <c r="M153" i="3"/>
  <c r="T153" i="3" s="1"/>
  <c r="K154" i="3"/>
  <c r="P72" i="3"/>
  <c r="O167" i="4" l="1"/>
  <c r="P167" i="4" s="1"/>
  <c r="Q168" i="4" s="1"/>
  <c r="S146" i="4"/>
  <c r="R147" i="4"/>
  <c r="U146" i="4"/>
  <c r="W167" i="4"/>
  <c r="X167" i="4" s="1"/>
  <c r="Y168" i="4" s="1"/>
  <c r="AA143" i="4"/>
  <c r="Z144" i="4"/>
  <c r="AB144" i="4" s="1"/>
  <c r="K169" i="4"/>
  <c r="L168" i="4"/>
  <c r="O168" i="4" s="1"/>
  <c r="P168" i="4" s="1"/>
  <c r="Q169" i="4" s="1"/>
  <c r="R72" i="3"/>
  <c r="O72" i="3"/>
  <c r="N72" i="3"/>
  <c r="U72" i="3" s="1"/>
  <c r="S72" i="3"/>
  <c r="M154" i="3"/>
  <c r="T154" i="3" s="1"/>
  <c r="K155" i="3"/>
  <c r="U147" i="4" l="1"/>
  <c r="R148" i="4"/>
  <c r="S147" i="4"/>
  <c r="W168" i="4"/>
  <c r="X168" i="4" s="1"/>
  <c r="Y169" i="4" s="1"/>
  <c r="AA144" i="4"/>
  <c r="Z145" i="4"/>
  <c r="AB145" i="4" s="1"/>
  <c r="K170" i="4"/>
  <c r="L169" i="4"/>
  <c r="M155" i="3"/>
  <c r="T155" i="3" s="1"/>
  <c r="K156" i="3"/>
  <c r="P73" i="3"/>
  <c r="O169" i="4" l="1"/>
  <c r="P169" i="4" s="1"/>
  <c r="Q170" i="4" s="1"/>
  <c r="S148" i="4"/>
  <c r="R149" i="4"/>
  <c r="U148" i="4"/>
  <c r="W169" i="4"/>
  <c r="X169" i="4" s="1"/>
  <c r="Y170" i="4" s="1"/>
  <c r="Z146" i="4"/>
  <c r="AB146" i="4" s="1"/>
  <c r="AA145" i="4"/>
  <c r="K171" i="4"/>
  <c r="L170" i="4"/>
  <c r="O170" i="4" s="1"/>
  <c r="P170" i="4" s="1"/>
  <c r="Q171" i="4" s="1"/>
  <c r="N73" i="3"/>
  <c r="U73" i="3" s="1"/>
  <c r="R73" i="3"/>
  <c r="O73" i="3"/>
  <c r="M156" i="3"/>
  <c r="T156" i="3" s="1"/>
  <c r="K157" i="3"/>
  <c r="W170" i="4" l="1"/>
  <c r="X170" i="4" s="1"/>
  <c r="Y171" i="4" s="1"/>
  <c r="U149" i="4"/>
  <c r="R150" i="4"/>
  <c r="S149" i="4"/>
  <c r="Z147" i="4"/>
  <c r="AB147" i="4" s="1"/>
  <c r="AA146" i="4"/>
  <c r="K172" i="4"/>
  <c r="L171" i="4"/>
  <c r="M157" i="3"/>
  <c r="T157" i="3" s="1"/>
  <c r="K158" i="3"/>
  <c r="S73" i="3"/>
  <c r="P74" i="3" s="1"/>
  <c r="O171" i="4" l="1"/>
  <c r="P171" i="4" s="1"/>
  <c r="Q172" i="4" s="1"/>
  <c r="S150" i="4"/>
  <c r="R151" i="4"/>
  <c r="U150" i="4"/>
  <c r="W171" i="4"/>
  <c r="X171" i="4" s="1"/>
  <c r="Y172" i="4" s="1"/>
  <c r="AA147" i="4"/>
  <c r="Z148" i="4"/>
  <c r="AB148" i="4" s="1"/>
  <c r="K173" i="4"/>
  <c r="L172" i="4"/>
  <c r="O172" i="4" s="1"/>
  <c r="P172" i="4" s="1"/>
  <c r="Q173" i="4" s="1"/>
  <c r="N74" i="3"/>
  <c r="U74" i="3" s="1"/>
  <c r="R74" i="3"/>
  <c r="O74" i="3"/>
  <c r="M158" i="3"/>
  <c r="T158" i="3" s="1"/>
  <c r="K159" i="3"/>
  <c r="U151" i="4" l="1"/>
  <c r="R152" i="4"/>
  <c r="S151" i="4"/>
  <c r="W172" i="4"/>
  <c r="X172" i="4" s="1"/>
  <c r="Y173" i="4" s="1"/>
  <c r="AA148" i="4"/>
  <c r="Z149" i="4"/>
  <c r="AB149" i="4" s="1"/>
  <c r="K174" i="4"/>
  <c r="L173" i="4"/>
  <c r="M159" i="3"/>
  <c r="T159" i="3" s="1"/>
  <c r="K160" i="3"/>
  <c r="S74" i="3"/>
  <c r="P75" i="3" s="1"/>
  <c r="O173" i="4" l="1"/>
  <c r="P173" i="4" s="1"/>
  <c r="Q174" i="4" s="1"/>
  <c r="S152" i="4"/>
  <c r="U152" i="4"/>
  <c r="R153" i="4"/>
  <c r="W173" i="4"/>
  <c r="X173" i="4" s="1"/>
  <c r="Y174" i="4" s="1"/>
  <c r="Z150" i="4"/>
  <c r="AB150" i="4" s="1"/>
  <c r="AA149" i="4"/>
  <c r="K175" i="4"/>
  <c r="L174" i="4"/>
  <c r="O174" i="4" s="1"/>
  <c r="P174" i="4" s="1"/>
  <c r="Q175" i="4" s="1"/>
  <c r="O75" i="3"/>
  <c r="N75" i="3"/>
  <c r="U75" i="3" s="1"/>
  <c r="R75" i="3"/>
  <c r="M160" i="3"/>
  <c r="T160" i="3" s="1"/>
  <c r="K161" i="3"/>
  <c r="U153" i="4" l="1"/>
  <c r="S153" i="4"/>
  <c r="R154" i="4"/>
  <c r="W174" i="4"/>
  <c r="X174" i="4" s="1"/>
  <c r="Y175" i="4" s="1"/>
  <c r="AA150" i="4"/>
  <c r="Z151" i="4"/>
  <c r="AB151" i="4" s="1"/>
  <c r="K176" i="4"/>
  <c r="L175" i="4"/>
  <c r="O175" i="4" s="1"/>
  <c r="P175" i="4" s="1"/>
  <c r="Q176" i="4" s="1"/>
  <c r="M161" i="3"/>
  <c r="T161" i="3" s="1"/>
  <c r="K162" i="3"/>
  <c r="S75" i="3"/>
  <c r="P76" i="3" s="1"/>
  <c r="U154" i="4" l="1"/>
  <c r="R155" i="4"/>
  <c r="S154" i="4"/>
  <c r="W175" i="4"/>
  <c r="X175" i="4" s="1"/>
  <c r="Y176" i="4" s="1"/>
  <c r="AA151" i="4"/>
  <c r="Z152" i="4"/>
  <c r="AB152" i="4" s="1"/>
  <c r="K177" i="4"/>
  <c r="L176" i="4"/>
  <c r="O76" i="3"/>
  <c r="N76" i="3"/>
  <c r="U76" i="3" s="1"/>
  <c r="R76" i="3"/>
  <c r="M162" i="3"/>
  <c r="T162" i="3" s="1"/>
  <c r="K163" i="3"/>
  <c r="O176" i="4" l="1"/>
  <c r="P176" i="4" s="1"/>
  <c r="Q177" i="4" s="1"/>
  <c r="U155" i="4"/>
  <c r="R156" i="4"/>
  <c r="S155" i="4"/>
  <c r="W176" i="4"/>
  <c r="X176" i="4" s="1"/>
  <c r="Y177" i="4" s="1"/>
  <c r="AA152" i="4"/>
  <c r="Z153" i="4"/>
  <c r="AB153" i="4" s="1"/>
  <c r="K178" i="4"/>
  <c r="L177" i="4"/>
  <c r="O177" i="4" s="1"/>
  <c r="P177" i="4" s="1"/>
  <c r="Q178" i="4" s="1"/>
  <c r="M163" i="3"/>
  <c r="T163" i="3" s="1"/>
  <c r="K164" i="3"/>
  <c r="S76" i="3"/>
  <c r="P77" i="3" s="1"/>
  <c r="U156" i="4" l="1"/>
  <c r="R157" i="4"/>
  <c r="S156" i="4"/>
  <c r="W177" i="4"/>
  <c r="X177" i="4" s="1"/>
  <c r="Y178" i="4" s="1"/>
  <c r="Z154" i="4"/>
  <c r="AB154" i="4" s="1"/>
  <c r="AA153" i="4"/>
  <c r="K179" i="4"/>
  <c r="L178" i="4"/>
  <c r="O77" i="3"/>
  <c r="N77" i="3"/>
  <c r="U77" i="3" s="1"/>
  <c r="R77" i="3"/>
  <c r="M164" i="3"/>
  <c r="T164" i="3" s="1"/>
  <c r="K165" i="3"/>
  <c r="O178" i="4" l="1"/>
  <c r="P178" i="4" s="1"/>
  <c r="Q179" i="4" s="1"/>
  <c r="S157" i="4"/>
  <c r="R158" i="4"/>
  <c r="U157" i="4"/>
  <c r="W178" i="4"/>
  <c r="X178" i="4" s="1"/>
  <c r="Y179" i="4" s="1"/>
  <c r="Z155" i="4"/>
  <c r="AB155" i="4" s="1"/>
  <c r="AA154" i="4"/>
  <c r="K180" i="4"/>
  <c r="L179" i="4"/>
  <c r="O179" i="4" s="1"/>
  <c r="P179" i="4" s="1"/>
  <c r="Q180" i="4" s="1"/>
  <c r="M165" i="3"/>
  <c r="T165" i="3" s="1"/>
  <c r="K166" i="3"/>
  <c r="S77" i="3"/>
  <c r="P78" i="3" s="1"/>
  <c r="S158" i="4" l="1"/>
  <c r="U158" i="4"/>
  <c r="R159" i="4"/>
  <c r="W179" i="4"/>
  <c r="X179" i="4" s="1"/>
  <c r="Y180" i="4" s="1"/>
  <c r="AA155" i="4"/>
  <c r="Z156" i="4"/>
  <c r="AB156" i="4" s="1"/>
  <c r="K181" i="4"/>
  <c r="L180" i="4"/>
  <c r="O180" i="4" s="1"/>
  <c r="P180" i="4" s="1"/>
  <c r="Q181" i="4" s="1"/>
  <c r="O78" i="3"/>
  <c r="N78" i="3"/>
  <c r="U78" i="3" s="1"/>
  <c r="R78" i="3"/>
  <c r="M166" i="3"/>
  <c r="T166" i="3" s="1"/>
  <c r="K167" i="3"/>
  <c r="U159" i="4" l="1"/>
  <c r="R160" i="4"/>
  <c r="S159" i="4"/>
  <c r="W180" i="4"/>
  <c r="X180" i="4" s="1"/>
  <c r="Y181" i="4" s="1"/>
  <c r="AA156" i="4"/>
  <c r="Z157" i="4"/>
  <c r="AB157" i="4" s="1"/>
  <c r="K182" i="4"/>
  <c r="L181" i="4"/>
  <c r="M167" i="3"/>
  <c r="T167" i="3" s="1"/>
  <c r="K168" i="3"/>
  <c r="S78" i="3"/>
  <c r="P79" i="3" s="1"/>
  <c r="O181" i="4" l="1"/>
  <c r="P181" i="4" s="1"/>
  <c r="Q182" i="4" s="1"/>
  <c r="S160" i="4"/>
  <c r="U160" i="4"/>
  <c r="R161" i="4"/>
  <c r="W181" i="4"/>
  <c r="X181" i="4" s="1"/>
  <c r="Y182" i="4" s="1"/>
  <c r="Z158" i="4"/>
  <c r="AB158" i="4" s="1"/>
  <c r="AA157" i="4"/>
  <c r="K183" i="4"/>
  <c r="L182" i="4"/>
  <c r="O182" i="4" s="1"/>
  <c r="P182" i="4" s="1"/>
  <c r="Q183" i="4" s="1"/>
  <c r="O79" i="3"/>
  <c r="N79" i="3"/>
  <c r="U79" i="3" s="1"/>
  <c r="R79" i="3"/>
  <c r="M168" i="3"/>
  <c r="T168" i="3" s="1"/>
  <c r="K169" i="3"/>
  <c r="R162" i="4" l="1"/>
  <c r="S161" i="4"/>
  <c r="U161" i="4"/>
  <c r="W182" i="4"/>
  <c r="X182" i="4" s="1"/>
  <c r="Y183" i="4" s="1"/>
  <c r="Z159" i="4"/>
  <c r="AB159" i="4" s="1"/>
  <c r="AA158" i="4"/>
  <c r="K184" i="4"/>
  <c r="L183" i="4"/>
  <c r="O183" i="4" s="1"/>
  <c r="P183" i="4" s="1"/>
  <c r="Q184" i="4" s="1"/>
  <c r="M169" i="3"/>
  <c r="T169" i="3" s="1"/>
  <c r="K170" i="3"/>
  <c r="S79" i="3"/>
  <c r="P80" i="3" s="1"/>
  <c r="S162" i="4" l="1"/>
  <c r="U162" i="4"/>
  <c r="R163" i="4"/>
  <c r="W183" i="4"/>
  <c r="X183" i="4" s="1"/>
  <c r="Y184" i="4" s="1"/>
  <c r="AA159" i="4"/>
  <c r="Z160" i="4"/>
  <c r="AB160" i="4" s="1"/>
  <c r="K185" i="4"/>
  <c r="L184" i="4"/>
  <c r="O184" i="4" s="1"/>
  <c r="P184" i="4" s="1"/>
  <c r="Q185" i="4" s="1"/>
  <c r="O80" i="3"/>
  <c r="N80" i="3"/>
  <c r="U80" i="3" s="1"/>
  <c r="R80" i="3"/>
  <c r="M170" i="3"/>
  <c r="T170" i="3" s="1"/>
  <c r="K171" i="3"/>
  <c r="U163" i="4" l="1"/>
  <c r="R164" i="4"/>
  <c r="S163" i="4"/>
  <c r="W184" i="4"/>
  <c r="X184" i="4" s="1"/>
  <c r="Y185" i="4" s="1"/>
  <c r="Z161" i="4"/>
  <c r="AB161" i="4" s="1"/>
  <c r="AA160" i="4"/>
  <c r="K186" i="4"/>
  <c r="L185" i="4"/>
  <c r="M171" i="3"/>
  <c r="T171" i="3" s="1"/>
  <c r="K172" i="3"/>
  <c r="S80" i="3"/>
  <c r="P81" i="3" s="1"/>
  <c r="W185" i="4" l="1"/>
  <c r="X185" i="4" s="1"/>
  <c r="Y186" i="4" s="1"/>
  <c r="O185" i="4"/>
  <c r="P185" i="4" s="1"/>
  <c r="Q186" i="4" s="1"/>
  <c r="S164" i="4"/>
  <c r="U164" i="4"/>
  <c r="R165" i="4"/>
  <c r="Z162" i="4"/>
  <c r="AB162" i="4" s="1"/>
  <c r="AA161" i="4"/>
  <c r="K187" i="4"/>
  <c r="L186" i="4"/>
  <c r="O186" i="4" s="1"/>
  <c r="P186" i="4" s="1"/>
  <c r="Q187" i="4" s="1"/>
  <c r="O81" i="3"/>
  <c r="N81" i="3"/>
  <c r="U81" i="3" s="1"/>
  <c r="R81" i="3"/>
  <c r="M172" i="3"/>
  <c r="T172" i="3" s="1"/>
  <c r="K173" i="3"/>
  <c r="W186" i="4" l="1"/>
  <c r="X186" i="4" s="1"/>
  <c r="Y187" i="4" s="1"/>
  <c r="U165" i="4"/>
  <c r="R166" i="4"/>
  <c r="S165" i="4"/>
  <c r="Z163" i="4"/>
  <c r="AB163" i="4" s="1"/>
  <c r="AA162" i="4"/>
  <c r="K188" i="4"/>
  <c r="L187" i="4"/>
  <c r="M173" i="3"/>
  <c r="T173" i="3" s="1"/>
  <c r="K174" i="3"/>
  <c r="S81" i="3"/>
  <c r="P82" i="3" s="1"/>
  <c r="O187" i="4" l="1"/>
  <c r="P187" i="4" s="1"/>
  <c r="Q188" i="4" s="1"/>
  <c r="S166" i="4"/>
  <c r="U166" i="4"/>
  <c r="R167" i="4"/>
  <c r="W187" i="4"/>
  <c r="X187" i="4" s="1"/>
  <c r="Y188" i="4" s="1"/>
  <c r="AA163" i="4"/>
  <c r="Z164" i="4"/>
  <c r="AB164" i="4" s="1"/>
  <c r="K189" i="4"/>
  <c r="L188" i="4"/>
  <c r="O82" i="3"/>
  <c r="N82" i="3"/>
  <c r="U82" i="3" s="1"/>
  <c r="R82" i="3"/>
  <c r="K175" i="3"/>
  <c r="M174" i="3"/>
  <c r="T174" i="3" s="1"/>
  <c r="O188" i="4" l="1"/>
  <c r="P188" i="4" s="1"/>
  <c r="Q189" i="4" s="1"/>
  <c r="U167" i="4"/>
  <c r="R168" i="4"/>
  <c r="S167" i="4"/>
  <c r="W188" i="4"/>
  <c r="X188" i="4" s="1"/>
  <c r="Y189" i="4" s="1"/>
  <c r="AA164" i="4"/>
  <c r="Z165" i="4"/>
  <c r="AB165" i="4" s="1"/>
  <c r="K190" i="4"/>
  <c r="L189" i="4"/>
  <c r="S82" i="3"/>
  <c r="P83" i="3" s="1"/>
  <c r="K176" i="3"/>
  <c r="M175" i="3"/>
  <c r="T175" i="3" s="1"/>
  <c r="O189" i="4" l="1"/>
  <c r="P189" i="4" s="1"/>
  <c r="Q190" i="4" s="1"/>
  <c r="U168" i="4"/>
  <c r="R169" i="4"/>
  <c r="S168" i="4"/>
  <c r="W189" i="4"/>
  <c r="X189" i="4" s="1"/>
  <c r="Y190" i="4" s="1"/>
  <c r="AA165" i="4"/>
  <c r="Z166" i="4"/>
  <c r="AB166" i="4" s="1"/>
  <c r="K191" i="4"/>
  <c r="L190" i="4"/>
  <c r="O83" i="3"/>
  <c r="N83" i="3"/>
  <c r="U83" i="3" s="1"/>
  <c r="R83" i="3"/>
  <c r="K177" i="3"/>
  <c r="M176" i="3"/>
  <c r="T176" i="3" s="1"/>
  <c r="O190" i="4" l="1"/>
  <c r="P190" i="4" s="1"/>
  <c r="Q191" i="4" s="1"/>
  <c r="R170" i="4"/>
  <c r="S169" i="4"/>
  <c r="U169" i="4"/>
  <c r="W190" i="4"/>
  <c r="X190" i="4" s="1"/>
  <c r="Y191" i="4" s="1"/>
  <c r="AA166" i="4"/>
  <c r="Z167" i="4"/>
  <c r="AB167" i="4" s="1"/>
  <c r="K192" i="4"/>
  <c r="L191" i="4"/>
  <c r="S83" i="3"/>
  <c r="P84" i="3" s="1"/>
  <c r="K178" i="3"/>
  <c r="M177" i="3"/>
  <c r="T177" i="3" s="1"/>
  <c r="O191" i="4" l="1"/>
  <c r="P191" i="4" s="1"/>
  <c r="Q192" i="4" s="1"/>
  <c r="R171" i="4"/>
  <c r="S170" i="4"/>
  <c r="U170" i="4"/>
  <c r="W191" i="4"/>
  <c r="X191" i="4" s="1"/>
  <c r="Y192" i="4" s="1"/>
  <c r="AA167" i="4"/>
  <c r="Z168" i="4"/>
  <c r="AB168" i="4" s="1"/>
  <c r="K193" i="4"/>
  <c r="L192" i="4"/>
  <c r="O192" i="4" s="1"/>
  <c r="P192" i="4" s="1"/>
  <c r="Q193" i="4" s="1"/>
  <c r="O84" i="3"/>
  <c r="N84" i="3"/>
  <c r="U84" i="3" s="1"/>
  <c r="R84" i="3"/>
  <c r="K179" i="3"/>
  <c r="M178" i="3"/>
  <c r="T178" i="3" s="1"/>
  <c r="R172" i="4" l="1"/>
  <c r="U171" i="4"/>
  <c r="S171" i="4"/>
  <c r="W192" i="4"/>
  <c r="X192" i="4" s="1"/>
  <c r="Y193" i="4" s="1"/>
  <c r="Z169" i="4"/>
  <c r="AB169" i="4" s="1"/>
  <c r="AA168" i="4"/>
  <c r="K194" i="4"/>
  <c r="L193" i="4"/>
  <c r="S84" i="3"/>
  <c r="P85" i="3" s="1"/>
  <c r="K180" i="3"/>
  <c r="M179" i="3"/>
  <c r="T179" i="3" s="1"/>
  <c r="O193" i="4" l="1"/>
  <c r="P193" i="4" s="1"/>
  <c r="Q194" i="4" s="1"/>
  <c r="S172" i="4"/>
  <c r="U172" i="4"/>
  <c r="R173" i="4"/>
  <c r="W193" i="4"/>
  <c r="X193" i="4" s="1"/>
  <c r="Y194" i="4" s="1"/>
  <c r="AA169" i="4"/>
  <c r="Z170" i="4"/>
  <c r="AB170" i="4" s="1"/>
  <c r="K195" i="4"/>
  <c r="L194" i="4"/>
  <c r="O85" i="3"/>
  <c r="N85" i="3"/>
  <c r="U85" i="3" s="1"/>
  <c r="R85" i="3"/>
  <c r="K181" i="3"/>
  <c r="M180" i="3"/>
  <c r="T180" i="3" s="1"/>
  <c r="O194" i="4" l="1"/>
  <c r="P194" i="4" s="1"/>
  <c r="Q195" i="4" s="1"/>
  <c r="U173" i="4"/>
  <c r="S173" i="4"/>
  <c r="R174" i="4"/>
  <c r="W194" i="4"/>
  <c r="X194" i="4" s="1"/>
  <c r="Y195" i="4" s="1"/>
  <c r="Z171" i="4"/>
  <c r="AB171" i="4" s="1"/>
  <c r="AA170" i="4"/>
  <c r="K196" i="4"/>
  <c r="L195" i="4"/>
  <c r="O195" i="4" s="1"/>
  <c r="P195" i="4" s="1"/>
  <c r="Q196" i="4" s="1"/>
  <c r="S85" i="3"/>
  <c r="P86" i="3" s="1"/>
  <c r="K182" i="3"/>
  <c r="M181" i="3"/>
  <c r="T181" i="3" s="1"/>
  <c r="R175" i="4" l="1"/>
  <c r="U174" i="4"/>
  <c r="S174" i="4"/>
  <c r="W195" i="4"/>
  <c r="X195" i="4" s="1"/>
  <c r="Y196" i="4" s="1"/>
  <c r="AA171" i="4"/>
  <c r="Z172" i="4"/>
  <c r="AB172" i="4" s="1"/>
  <c r="K197" i="4"/>
  <c r="L196" i="4"/>
  <c r="O86" i="3"/>
  <c r="N86" i="3"/>
  <c r="U86" i="3" s="1"/>
  <c r="R86" i="3"/>
  <c r="K183" i="3"/>
  <c r="M182" i="3"/>
  <c r="T182" i="3" s="1"/>
  <c r="O196" i="4" l="1"/>
  <c r="P196" i="4" s="1"/>
  <c r="Q197" i="4" s="1"/>
  <c r="U175" i="4"/>
  <c r="S175" i="4"/>
  <c r="R176" i="4"/>
  <c r="W196" i="4"/>
  <c r="X196" i="4" s="1"/>
  <c r="Y197" i="4" s="1"/>
  <c r="AA172" i="4"/>
  <c r="Z173" i="4"/>
  <c r="AB173" i="4" s="1"/>
  <c r="K198" i="4"/>
  <c r="L197" i="4"/>
  <c r="O197" i="4" s="1"/>
  <c r="P197" i="4" s="1"/>
  <c r="Q198" i="4" s="1"/>
  <c r="S86" i="3"/>
  <c r="P87" i="3" s="1"/>
  <c r="K184" i="3"/>
  <c r="M183" i="3"/>
  <c r="T183" i="3" s="1"/>
  <c r="R177" i="4" l="1"/>
  <c r="S176" i="4"/>
  <c r="U176" i="4"/>
  <c r="W197" i="4"/>
  <c r="X197" i="4" s="1"/>
  <c r="Y198" i="4" s="1"/>
  <c r="Z174" i="4"/>
  <c r="AB174" i="4" s="1"/>
  <c r="AA173" i="4"/>
  <c r="K199" i="4"/>
  <c r="L198" i="4"/>
  <c r="O198" i="4" s="1"/>
  <c r="P198" i="4" s="1"/>
  <c r="Q199" i="4" s="1"/>
  <c r="O87" i="3"/>
  <c r="N87" i="3"/>
  <c r="U87" i="3" s="1"/>
  <c r="R87" i="3"/>
  <c r="K185" i="3"/>
  <c r="M184" i="3"/>
  <c r="T184" i="3" s="1"/>
  <c r="S177" i="4" l="1"/>
  <c r="U177" i="4"/>
  <c r="R178" i="4"/>
  <c r="W198" i="4"/>
  <c r="X198" i="4" s="1"/>
  <c r="Y199" i="4" s="1"/>
  <c r="AA174" i="4"/>
  <c r="Z175" i="4"/>
  <c r="AB175" i="4" s="1"/>
  <c r="K200" i="4"/>
  <c r="L199" i="4"/>
  <c r="S87" i="3"/>
  <c r="P88" i="3" s="1"/>
  <c r="K186" i="3"/>
  <c r="M185" i="3"/>
  <c r="T185" i="3" s="1"/>
  <c r="O199" i="4" l="1"/>
  <c r="P199" i="4" s="1"/>
  <c r="Q200" i="4" s="1"/>
  <c r="R179" i="4"/>
  <c r="S178" i="4"/>
  <c r="U178" i="4"/>
  <c r="W199" i="4"/>
  <c r="X199" i="4" s="1"/>
  <c r="Y200" i="4" s="1"/>
  <c r="AA175" i="4"/>
  <c r="Z176" i="4"/>
  <c r="AB176" i="4" s="1"/>
  <c r="K201" i="4"/>
  <c r="L200" i="4"/>
  <c r="O88" i="3"/>
  <c r="N88" i="3"/>
  <c r="U88" i="3" s="1"/>
  <c r="R88" i="3"/>
  <c r="K187" i="3"/>
  <c r="M186" i="3"/>
  <c r="T186" i="3" s="1"/>
  <c r="W200" i="4" l="1"/>
  <c r="X200" i="4" s="1"/>
  <c r="Y201" i="4" s="1"/>
  <c r="O200" i="4"/>
  <c r="P200" i="4" s="1"/>
  <c r="Q201" i="4" s="1"/>
  <c r="U179" i="4"/>
  <c r="R180" i="4"/>
  <c r="S179" i="4"/>
  <c r="AA176" i="4"/>
  <c r="Z177" i="4"/>
  <c r="AB177" i="4" s="1"/>
  <c r="K202" i="4"/>
  <c r="L201" i="4"/>
  <c r="S88" i="3"/>
  <c r="P89" i="3" s="1"/>
  <c r="K188" i="3"/>
  <c r="M187" i="3"/>
  <c r="T187" i="3" s="1"/>
  <c r="O201" i="4" l="1"/>
  <c r="P201" i="4" s="1"/>
  <c r="Q202" i="4" s="1"/>
  <c r="W201" i="4"/>
  <c r="X201" i="4" s="1"/>
  <c r="Y202" i="4" s="1"/>
  <c r="R181" i="4"/>
  <c r="U180" i="4"/>
  <c r="S180" i="4"/>
  <c r="Z178" i="4"/>
  <c r="AB178" i="4" s="1"/>
  <c r="AA177" i="4"/>
  <c r="K203" i="4"/>
  <c r="L202" i="4"/>
  <c r="O89" i="3"/>
  <c r="N89" i="3"/>
  <c r="U89" i="3" s="1"/>
  <c r="R89" i="3"/>
  <c r="K189" i="3"/>
  <c r="M188" i="3"/>
  <c r="T188" i="3" s="1"/>
  <c r="W202" i="4" l="1"/>
  <c r="X202" i="4" s="1"/>
  <c r="Y203" i="4" s="1"/>
  <c r="O202" i="4"/>
  <c r="P202" i="4" s="1"/>
  <c r="Q203" i="4" s="1"/>
  <c r="S181" i="4"/>
  <c r="U181" i="4"/>
  <c r="R182" i="4"/>
  <c r="Z179" i="4"/>
  <c r="AB179" i="4" s="1"/>
  <c r="AA178" i="4"/>
  <c r="K204" i="4"/>
  <c r="L203" i="4"/>
  <c r="S89" i="3"/>
  <c r="P90" i="3" s="1"/>
  <c r="K190" i="3"/>
  <c r="M189" i="3"/>
  <c r="T189" i="3" s="1"/>
  <c r="O203" i="4" l="1"/>
  <c r="P203" i="4" s="1"/>
  <c r="Q204" i="4" s="1"/>
  <c r="R183" i="4"/>
  <c r="U182" i="4"/>
  <c r="S182" i="4"/>
  <c r="W203" i="4"/>
  <c r="X203" i="4" s="1"/>
  <c r="Y204" i="4" s="1"/>
  <c r="AA179" i="4"/>
  <c r="Z180" i="4"/>
  <c r="AB180" i="4" s="1"/>
  <c r="K205" i="4"/>
  <c r="L204" i="4"/>
  <c r="O90" i="3"/>
  <c r="N90" i="3"/>
  <c r="U90" i="3" s="1"/>
  <c r="R90" i="3"/>
  <c r="K191" i="3"/>
  <c r="M190" i="3"/>
  <c r="T190" i="3" s="1"/>
  <c r="O204" i="4" l="1"/>
  <c r="P204" i="4" s="1"/>
  <c r="Q205" i="4" s="1"/>
  <c r="R184" i="4"/>
  <c r="S183" i="4"/>
  <c r="U183" i="4"/>
  <c r="W204" i="4"/>
  <c r="X204" i="4" s="1"/>
  <c r="Y205" i="4" s="1"/>
  <c r="Z181" i="4"/>
  <c r="AB181" i="4" s="1"/>
  <c r="AA180" i="4"/>
  <c r="K206" i="4"/>
  <c r="L205" i="4"/>
  <c r="O205" i="4" s="1"/>
  <c r="P205" i="4" s="1"/>
  <c r="Q206" i="4" s="1"/>
  <c r="S90" i="3"/>
  <c r="P91" i="3" s="1"/>
  <c r="K192" i="3"/>
  <c r="M191" i="3"/>
  <c r="T191" i="3" s="1"/>
  <c r="U184" i="4" l="1"/>
  <c r="R185" i="4"/>
  <c r="S184" i="4"/>
  <c r="W205" i="4"/>
  <c r="X205" i="4" s="1"/>
  <c r="Y206" i="4" s="1"/>
  <c r="AA181" i="4"/>
  <c r="Z182" i="4"/>
  <c r="AB182" i="4" s="1"/>
  <c r="K207" i="4"/>
  <c r="L206" i="4"/>
  <c r="O91" i="3"/>
  <c r="N91" i="3"/>
  <c r="U91" i="3" s="1"/>
  <c r="R91" i="3"/>
  <c r="K193" i="3"/>
  <c r="M192" i="3"/>
  <c r="T192" i="3" s="1"/>
  <c r="W206" i="4" l="1"/>
  <c r="X206" i="4" s="1"/>
  <c r="Y207" i="4" s="1"/>
  <c r="O206" i="4"/>
  <c r="P206" i="4" s="1"/>
  <c r="Q207" i="4" s="1"/>
  <c r="R186" i="4"/>
  <c r="S185" i="4"/>
  <c r="U185" i="4"/>
  <c r="Z183" i="4"/>
  <c r="AB183" i="4" s="1"/>
  <c r="AA182" i="4"/>
  <c r="K208" i="4"/>
  <c r="L207" i="4"/>
  <c r="O207" i="4" s="1"/>
  <c r="P207" i="4" s="1"/>
  <c r="Q208" i="4" s="1"/>
  <c r="S91" i="3"/>
  <c r="P92" i="3" s="1"/>
  <c r="K194" i="3"/>
  <c r="M193" i="3"/>
  <c r="T193" i="3" s="1"/>
  <c r="U186" i="4" l="1"/>
  <c r="S186" i="4"/>
  <c r="R187" i="4"/>
  <c r="W207" i="4"/>
  <c r="X207" i="4" s="1"/>
  <c r="Y208" i="4" s="1"/>
  <c r="Z184" i="4"/>
  <c r="AB184" i="4" s="1"/>
  <c r="AA183" i="4"/>
  <c r="K209" i="4"/>
  <c r="L208" i="4"/>
  <c r="O208" i="4" s="1"/>
  <c r="P208" i="4" s="1"/>
  <c r="Q209" i="4" s="1"/>
  <c r="O92" i="3"/>
  <c r="N92" i="3"/>
  <c r="U92" i="3" s="1"/>
  <c r="R92" i="3"/>
  <c r="K195" i="3"/>
  <c r="M194" i="3"/>
  <c r="T194" i="3" s="1"/>
  <c r="S187" i="4" l="1"/>
  <c r="U187" i="4"/>
  <c r="R188" i="4"/>
  <c r="W208" i="4"/>
  <c r="X208" i="4" s="1"/>
  <c r="Y209" i="4" s="1"/>
  <c r="Z185" i="4"/>
  <c r="AB185" i="4" s="1"/>
  <c r="AA184" i="4"/>
  <c r="K210" i="4"/>
  <c r="L209" i="4"/>
  <c r="O209" i="4" s="1"/>
  <c r="P209" i="4" s="1"/>
  <c r="Q210" i="4" s="1"/>
  <c r="S92" i="3"/>
  <c r="P93" i="3" s="1"/>
  <c r="K196" i="3"/>
  <c r="M195" i="3"/>
  <c r="T195" i="3" s="1"/>
  <c r="R189" i="4" l="1"/>
  <c r="U188" i="4"/>
  <c r="S188" i="4"/>
  <c r="W209" i="4"/>
  <c r="X209" i="4" s="1"/>
  <c r="Y210" i="4" s="1"/>
  <c r="AA185" i="4"/>
  <c r="Z186" i="4"/>
  <c r="AB186" i="4" s="1"/>
  <c r="K211" i="4"/>
  <c r="L210" i="4"/>
  <c r="O93" i="3"/>
  <c r="N93" i="3"/>
  <c r="U93" i="3" s="1"/>
  <c r="R93" i="3"/>
  <c r="K197" i="3"/>
  <c r="M196" i="3"/>
  <c r="T196" i="3" s="1"/>
  <c r="L196" i="3"/>
  <c r="O210" i="4" l="1"/>
  <c r="P210" i="4" s="1"/>
  <c r="Q211" i="4" s="1"/>
  <c r="R190" i="4"/>
  <c r="S189" i="4"/>
  <c r="U189" i="4"/>
  <c r="W210" i="4"/>
  <c r="X210" i="4" s="1"/>
  <c r="Y211" i="4" s="1"/>
  <c r="Z187" i="4"/>
  <c r="AB187" i="4" s="1"/>
  <c r="AA186" i="4"/>
  <c r="K212" i="4"/>
  <c r="L211" i="4"/>
  <c r="S93" i="3"/>
  <c r="P94" i="3" s="1"/>
  <c r="M197" i="3"/>
  <c r="T197" i="3" s="1"/>
  <c r="K198" i="3"/>
  <c r="O211" i="4" l="1"/>
  <c r="P211" i="4" s="1"/>
  <c r="Q212" i="4" s="1"/>
  <c r="R191" i="4"/>
  <c r="U190" i="4"/>
  <c r="S190" i="4"/>
  <c r="W211" i="4"/>
  <c r="X211" i="4" s="1"/>
  <c r="Y212" i="4" s="1"/>
  <c r="Z188" i="4"/>
  <c r="AB188" i="4" s="1"/>
  <c r="AA187" i="4"/>
  <c r="K213" i="4"/>
  <c r="L212" i="4"/>
  <c r="O94" i="3"/>
  <c r="S94" i="3"/>
  <c r="N94" i="3"/>
  <c r="U94" i="3" s="1"/>
  <c r="R94" i="3"/>
  <c r="M198" i="3"/>
  <c r="T198" i="3" s="1"/>
  <c r="K199" i="3"/>
  <c r="O212" i="4" l="1"/>
  <c r="P212" i="4" s="1"/>
  <c r="Q213" i="4" s="1"/>
  <c r="R192" i="4"/>
  <c r="S191" i="4"/>
  <c r="U191" i="4"/>
  <c r="W212" i="4"/>
  <c r="X212" i="4" s="1"/>
  <c r="Y213" i="4" s="1"/>
  <c r="Z189" i="4"/>
  <c r="AB189" i="4" s="1"/>
  <c r="AA188" i="4"/>
  <c r="K214" i="4"/>
  <c r="L213" i="4"/>
  <c r="P95" i="3"/>
  <c r="M199" i="3"/>
  <c r="T199" i="3" s="1"/>
  <c r="K200" i="3"/>
  <c r="O213" i="4" l="1"/>
  <c r="P213" i="4" s="1"/>
  <c r="Q214" i="4" s="1"/>
  <c r="R193" i="4"/>
  <c r="S192" i="4"/>
  <c r="U192" i="4"/>
  <c r="W213" i="4"/>
  <c r="X213" i="4" s="1"/>
  <c r="Y214" i="4" s="1"/>
  <c r="Z190" i="4"/>
  <c r="AB190" i="4" s="1"/>
  <c r="AA189" i="4"/>
  <c r="K215" i="4"/>
  <c r="L214" i="4"/>
  <c r="M200" i="3"/>
  <c r="T200" i="3" s="1"/>
  <c r="K201" i="3"/>
  <c r="O95" i="3"/>
  <c r="N95" i="3"/>
  <c r="U95" i="3" s="1"/>
  <c r="R95" i="3"/>
  <c r="S95" i="3" s="1"/>
  <c r="O214" i="4" l="1"/>
  <c r="P214" i="4" s="1"/>
  <c r="Q215" i="4" s="1"/>
  <c r="R194" i="4"/>
  <c r="S193" i="4"/>
  <c r="U193" i="4"/>
  <c r="W214" i="4"/>
  <c r="X214" i="4" s="1"/>
  <c r="Y215" i="4" s="1"/>
  <c r="Z191" i="4"/>
  <c r="AB191" i="4" s="1"/>
  <c r="AA190" i="4"/>
  <c r="K216" i="4"/>
  <c r="L215" i="4"/>
  <c r="P96" i="3"/>
  <c r="M201" i="3"/>
  <c r="T201" i="3" s="1"/>
  <c r="K202" i="3"/>
  <c r="O215" i="4" l="1"/>
  <c r="P215" i="4" s="1"/>
  <c r="Q216" i="4" s="1"/>
  <c r="S194" i="4"/>
  <c r="U194" i="4"/>
  <c r="R195" i="4"/>
  <c r="W215" i="4"/>
  <c r="X215" i="4" s="1"/>
  <c r="Y216" i="4" s="1"/>
  <c r="AA191" i="4"/>
  <c r="Z192" i="4"/>
  <c r="AB192" i="4" s="1"/>
  <c r="K217" i="4"/>
  <c r="L216" i="4"/>
  <c r="M202" i="3"/>
  <c r="T202" i="3" s="1"/>
  <c r="K203" i="3"/>
  <c r="O96" i="3"/>
  <c r="N96" i="3"/>
  <c r="U96" i="3" s="1"/>
  <c r="R96" i="3"/>
  <c r="S96" i="3" s="1"/>
  <c r="O216" i="4" l="1"/>
  <c r="P216" i="4" s="1"/>
  <c r="Q217" i="4" s="1"/>
  <c r="S195" i="4"/>
  <c r="U195" i="4"/>
  <c r="R196" i="4"/>
  <c r="W216" i="4"/>
  <c r="X216" i="4" s="1"/>
  <c r="Y217" i="4" s="1"/>
  <c r="Z193" i="4"/>
  <c r="AB193" i="4" s="1"/>
  <c r="AA192" i="4"/>
  <c r="K218" i="4"/>
  <c r="L217" i="4"/>
  <c r="O217" i="4" s="1"/>
  <c r="P217" i="4" s="1"/>
  <c r="Q218" i="4" s="1"/>
  <c r="P97" i="3"/>
  <c r="M203" i="3"/>
  <c r="T203" i="3" s="1"/>
  <c r="K204" i="3"/>
  <c r="S196" i="4" l="1"/>
  <c r="R197" i="4"/>
  <c r="U196" i="4"/>
  <c r="W217" i="4"/>
  <c r="X217" i="4" s="1"/>
  <c r="Y218" i="4" s="1"/>
  <c r="Z194" i="4"/>
  <c r="AB194" i="4" s="1"/>
  <c r="AA193" i="4"/>
  <c r="K219" i="4"/>
  <c r="L218" i="4"/>
  <c r="O218" i="4" s="1"/>
  <c r="P218" i="4" s="1"/>
  <c r="Q219" i="4" s="1"/>
  <c r="M204" i="3"/>
  <c r="T204" i="3" s="1"/>
  <c r="K205" i="3"/>
  <c r="O97" i="3"/>
  <c r="N97" i="3"/>
  <c r="U97" i="3" s="1"/>
  <c r="R97" i="3"/>
  <c r="S97" i="3" s="1"/>
  <c r="S197" i="4" l="1"/>
  <c r="U197" i="4"/>
  <c r="R198" i="4"/>
  <c r="W218" i="4"/>
  <c r="X218" i="4" s="1"/>
  <c r="Y219" i="4" s="1"/>
  <c r="Z195" i="4"/>
  <c r="AB195" i="4" s="1"/>
  <c r="AA194" i="4"/>
  <c r="K220" i="4"/>
  <c r="L219" i="4"/>
  <c r="P98" i="3"/>
  <c r="M205" i="3"/>
  <c r="T205" i="3" s="1"/>
  <c r="K206" i="3"/>
  <c r="O219" i="4" l="1"/>
  <c r="P219" i="4" s="1"/>
  <c r="Q220" i="4" s="1"/>
  <c r="U198" i="4"/>
  <c r="S198" i="4"/>
  <c r="R199" i="4"/>
  <c r="W219" i="4"/>
  <c r="X219" i="4" s="1"/>
  <c r="Y220" i="4" s="1"/>
  <c r="Z196" i="4"/>
  <c r="AB196" i="4" s="1"/>
  <c r="AA195" i="4"/>
  <c r="K221" i="4"/>
  <c r="L220" i="4"/>
  <c r="O220" i="4" s="1"/>
  <c r="P220" i="4" s="1"/>
  <c r="Q221" i="4" s="1"/>
  <c r="M206" i="3"/>
  <c r="T206" i="3" s="1"/>
  <c r="K207" i="3"/>
  <c r="O98" i="3"/>
  <c r="N98" i="3"/>
  <c r="U98" i="3" s="1"/>
  <c r="R98" i="3"/>
  <c r="S98" i="3" s="1"/>
  <c r="W220" i="4" l="1"/>
  <c r="X220" i="4" s="1"/>
  <c r="Y221" i="4" s="1"/>
  <c r="U199" i="4"/>
  <c r="R200" i="4"/>
  <c r="S199" i="4"/>
  <c r="Z197" i="4"/>
  <c r="AB197" i="4" s="1"/>
  <c r="AA196" i="4"/>
  <c r="K222" i="4"/>
  <c r="L221" i="4"/>
  <c r="P99" i="3"/>
  <c r="M207" i="3"/>
  <c r="T207" i="3" s="1"/>
  <c r="K208" i="3"/>
  <c r="O221" i="4" l="1"/>
  <c r="P221" i="4" s="1"/>
  <c r="Q222" i="4" s="1"/>
  <c r="R201" i="4"/>
  <c r="S200" i="4"/>
  <c r="U200" i="4"/>
  <c r="W221" i="4"/>
  <c r="X221" i="4" s="1"/>
  <c r="Y222" i="4" s="1"/>
  <c r="Z198" i="4"/>
  <c r="AB198" i="4" s="1"/>
  <c r="AA197" i="4"/>
  <c r="K223" i="4"/>
  <c r="L222" i="4"/>
  <c r="O99" i="3"/>
  <c r="R99" i="3"/>
  <c r="N99" i="3"/>
  <c r="U99" i="3" s="1"/>
  <c r="Q99" i="3"/>
  <c r="M208" i="3"/>
  <c r="T208" i="3" s="1"/>
  <c r="K209" i="3"/>
  <c r="O222" i="4" l="1"/>
  <c r="P222" i="4" s="1"/>
  <c r="Q223" i="4" s="1"/>
  <c r="U201" i="4"/>
  <c r="R202" i="4"/>
  <c r="S201" i="4"/>
  <c r="W222" i="4"/>
  <c r="X222" i="4" s="1"/>
  <c r="Y223" i="4" s="1"/>
  <c r="Z199" i="4"/>
  <c r="AB199" i="4" s="1"/>
  <c r="AA198" i="4"/>
  <c r="K224" i="4"/>
  <c r="L223" i="4"/>
  <c r="M209" i="3"/>
  <c r="T209" i="3" s="1"/>
  <c r="K210" i="3"/>
  <c r="S99" i="3"/>
  <c r="P100" i="3" s="1"/>
  <c r="O223" i="4" l="1"/>
  <c r="P223" i="4" s="1"/>
  <c r="Q224" i="4" s="1"/>
  <c r="S202" i="4"/>
  <c r="U202" i="4"/>
  <c r="R203" i="4"/>
  <c r="W223" i="4"/>
  <c r="X223" i="4" s="1"/>
  <c r="Y224" i="4" s="1"/>
  <c r="AA199" i="4"/>
  <c r="Z200" i="4"/>
  <c r="AB200" i="4" s="1"/>
  <c r="K225" i="4"/>
  <c r="L224" i="4"/>
  <c r="O224" i="4" s="1"/>
  <c r="P224" i="4" s="1"/>
  <c r="Q225" i="4" s="1"/>
  <c r="N100" i="3"/>
  <c r="U100" i="3" s="1"/>
  <c r="R100" i="3"/>
  <c r="O100" i="3"/>
  <c r="M210" i="3"/>
  <c r="T210" i="3" s="1"/>
  <c r="K211" i="3"/>
  <c r="U203" i="4" l="1"/>
  <c r="R204" i="4"/>
  <c r="S203" i="4"/>
  <c r="W224" i="4"/>
  <c r="X224" i="4" s="1"/>
  <c r="Y225" i="4" s="1"/>
  <c r="AA200" i="4"/>
  <c r="Z201" i="4"/>
  <c r="AB201" i="4" s="1"/>
  <c r="K226" i="4"/>
  <c r="L225" i="4"/>
  <c r="M211" i="3"/>
  <c r="T211" i="3" s="1"/>
  <c r="K212" i="3"/>
  <c r="S100" i="3"/>
  <c r="P101" i="3" s="1"/>
  <c r="O225" i="4" l="1"/>
  <c r="P225" i="4" s="1"/>
  <c r="Q226" i="4" s="1"/>
  <c r="R205" i="4"/>
  <c r="U204" i="4"/>
  <c r="S204" i="4"/>
  <c r="W225" i="4"/>
  <c r="X225" i="4" s="1"/>
  <c r="Y226" i="4" s="1"/>
  <c r="AA201" i="4"/>
  <c r="Z202" i="4"/>
  <c r="AB202" i="4" s="1"/>
  <c r="K227" i="4"/>
  <c r="L226" i="4"/>
  <c r="O226" i="4" s="1"/>
  <c r="P226" i="4" s="1"/>
  <c r="Q227" i="4" s="1"/>
  <c r="S101" i="3"/>
  <c r="N101" i="3"/>
  <c r="U101" i="3" s="1"/>
  <c r="R101" i="3"/>
  <c r="O101" i="3"/>
  <c r="M212" i="3"/>
  <c r="T212" i="3" s="1"/>
  <c r="K213" i="3"/>
  <c r="U205" i="4" l="1"/>
  <c r="R206" i="4"/>
  <c r="S205" i="4"/>
  <c r="W226" i="4"/>
  <c r="X226" i="4" s="1"/>
  <c r="Y227" i="4" s="1"/>
  <c r="AA202" i="4"/>
  <c r="Z203" i="4"/>
  <c r="AB203" i="4" s="1"/>
  <c r="K228" i="4"/>
  <c r="L227" i="4"/>
  <c r="M213" i="3"/>
  <c r="T213" i="3" s="1"/>
  <c r="K214" i="3"/>
  <c r="P102" i="3"/>
  <c r="O227" i="4" l="1"/>
  <c r="P227" i="4" s="1"/>
  <c r="Q228" i="4" s="1"/>
  <c r="S206" i="4"/>
  <c r="R207" i="4"/>
  <c r="U206" i="4"/>
  <c r="W227" i="4"/>
  <c r="X227" i="4" s="1"/>
  <c r="Y228" i="4" s="1"/>
  <c r="AA203" i="4"/>
  <c r="Z204" i="4"/>
  <c r="AB204" i="4" s="1"/>
  <c r="K229" i="4"/>
  <c r="L228" i="4"/>
  <c r="O228" i="4" s="1"/>
  <c r="P228" i="4" s="1"/>
  <c r="Q229" i="4" s="1"/>
  <c r="N102" i="3"/>
  <c r="U102" i="3" s="1"/>
  <c r="R102" i="3"/>
  <c r="O102" i="3"/>
  <c r="K215" i="3"/>
  <c r="M214" i="3"/>
  <c r="T214" i="3" s="1"/>
  <c r="U207" i="4" l="1"/>
  <c r="R208" i="4"/>
  <c r="S207" i="4"/>
  <c r="W228" i="4"/>
  <c r="X228" i="4" s="1"/>
  <c r="Y229" i="4" s="1"/>
  <c r="AA204" i="4"/>
  <c r="Z205" i="4"/>
  <c r="AB205" i="4" s="1"/>
  <c r="K230" i="4"/>
  <c r="L229" i="4"/>
  <c r="K216" i="3"/>
  <c r="M215" i="3"/>
  <c r="T215" i="3" s="1"/>
  <c r="S102" i="3"/>
  <c r="P103" i="3" s="1"/>
  <c r="W229" i="4" l="1"/>
  <c r="X229" i="4" s="1"/>
  <c r="Y230" i="4" s="1"/>
  <c r="O229" i="4"/>
  <c r="P229" i="4" s="1"/>
  <c r="Q230" i="4" s="1"/>
  <c r="R209" i="4"/>
  <c r="U208" i="4"/>
  <c r="S208" i="4"/>
  <c r="AA205" i="4"/>
  <c r="Z206" i="4"/>
  <c r="AB206" i="4" s="1"/>
  <c r="K231" i="4"/>
  <c r="L230" i="4"/>
  <c r="N103" i="3"/>
  <c r="U103" i="3" s="1"/>
  <c r="R103" i="3"/>
  <c r="O103" i="3"/>
  <c r="K217" i="3"/>
  <c r="M216" i="3"/>
  <c r="T216" i="3" s="1"/>
  <c r="O230" i="4" l="1"/>
  <c r="P230" i="4" s="1"/>
  <c r="Q231" i="4" s="1"/>
  <c r="R210" i="4"/>
  <c r="S209" i="4"/>
  <c r="U209" i="4"/>
  <c r="W230" i="4"/>
  <c r="X230" i="4" s="1"/>
  <c r="Y231" i="4" s="1"/>
  <c r="AA206" i="4"/>
  <c r="Z207" i="4"/>
  <c r="AB207" i="4" s="1"/>
  <c r="K232" i="4"/>
  <c r="L231" i="4"/>
  <c r="K218" i="3"/>
  <c r="M217" i="3"/>
  <c r="T217" i="3" s="1"/>
  <c r="S103" i="3"/>
  <c r="P104" i="3" s="1"/>
  <c r="O231" i="4" l="1"/>
  <c r="P231" i="4" s="1"/>
  <c r="Q232" i="4" s="1"/>
  <c r="U210" i="4"/>
  <c r="R211" i="4"/>
  <c r="S210" i="4"/>
  <c r="W231" i="4"/>
  <c r="X231" i="4" s="1"/>
  <c r="Y232" i="4" s="1"/>
  <c r="AA207" i="4"/>
  <c r="Z208" i="4"/>
  <c r="AB208" i="4" s="1"/>
  <c r="K233" i="4"/>
  <c r="L232" i="4"/>
  <c r="N104" i="3"/>
  <c r="U104" i="3" s="1"/>
  <c r="R104" i="3"/>
  <c r="O104" i="3"/>
  <c r="K219" i="3"/>
  <c r="M218" i="3"/>
  <c r="T218" i="3" s="1"/>
  <c r="O232" i="4" l="1"/>
  <c r="P232" i="4" s="1"/>
  <c r="Q233" i="4" s="1"/>
  <c r="R212" i="4"/>
  <c r="S211" i="4"/>
  <c r="U211" i="4"/>
  <c r="W232" i="4"/>
  <c r="X232" i="4" s="1"/>
  <c r="Y233" i="4" s="1"/>
  <c r="AA208" i="4"/>
  <c r="Z209" i="4"/>
  <c r="AB209" i="4" s="1"/>
  <c r="K234" i="4"/>
  <c r="L233" i="4"/>
  <c r="K220" i="3"/>
  <c r="M219" i="3"/>
  <c r="T219" i="3" s="1"/>
  <c r="S104" i="3"/>
  <c r="P105" i="3" s="1"/>
  <c r="W233" i="4" l="1"/>
  <c r="X233" i="4" s="1"/>
  <c r="Y234" i="4" s="1"/>
  <c r="O233" i="4"/>
  <c r="P233" i="4" s="1"/>
  <c r="Q234" i="4" s="1"/>
  <c r="U212" i="4"/>
  <c r="S212" i="4"/>
  <c r="R213" i="4"/>
  <c r="AA209" i="4"/>
  <c r="Z210" i="4"/>
  <c r="AB210" i="4" s="1"/>
  <c r="K235" i="4"/>
  <c r="L234" i="4"/>
  <c r="O234" i="4" s="1"/>
  <c r="P234" i="4" s="1"/>
  <c r="Q235" i="4" s="1"/>
  <c r="N105" i="3"/>
  <c r="U105" i="3" s="1"/>
  <c r="R105" i="3"/>
  <c r="O105" i="3"/>
  <c r="K221" i="3"/>
  <c r="M220" i="3"/>
  <c r="T220" i="3" s="1"/>
  <c r="U213" i="4" l="1"/>
  <c r="S213" i="4"/>
  <c r="R214" i="4"/>
  <c r="W234" i="4"/>
  <c r="X234" i="4" s="1"/>
  <c r="Y235" i="4" s="1"/>
  <c r="AA210" i="4"/>
  <c r="Z211" i="4"/>
  <c r="AB211" i="4" s="1"/>
  <c r="K236" i="4"/>
  <c r="L235" i="4"/>
  <c r="O235" i="4" s="1"/>
  <c r="P235" i="4" s="1"/>
  <c r="Q236" i="4" s="1"/>
  <c r="K222" i="3"/>
  <c r="M221" i="3"/>
  <c r="T221" i="3" s="1"/>
  <c r="S105" i="3"/>
  <c r="P106" i="3" s="1"/>
  <c r="S214" i="4" l="1"/>
  <c r="R215" i="4"/>
  <c r="U214" i="4"/>
  <c r="W235" i="4"/>
  <c r="X235" i="4" s="1"/>
  <c r="Y236" i="4" s="1"/>
  <c r="Z212" i="4"/>
  <c r="AB212" i="4" s="1"/>
  <c r="AA211" i="4"/>
  <c r="K237" i="4"/>
  <c r="L236" i="4"/>
  <c r="O236" i="4" s="1"/>
  <c r="P236" i="4" s="1"/>
  <c r="Q237" i="4" s="1"/>
  <c r="N106" i="3"/>
  <c r="U106" i="3" s="1"/>
  <c r="R106" i="3"/>
  <c r="O106" i="3"/>
  <c r="K223" i="3"/>
  <c r="M222" i="3"/>
  <c r="T222" i="3" s="1"/>
  <c r="U215" i="4" l="1"/>
  <c r="R216" i="4"/>
  <c r="S215" i="4"/>
  <c r="W236" i="4"/>
  <c r="X236" i="4" s="1"/>
  <c r="Y237" i="4" s="1"/>
  <c r="AA212" i="4"/>
  <c r="Z213" i="4"/>
  <c r="AB213" i="4" s="1"/>
  <c r="K238" i="4"/>
  <c r="L237" i="4"/>
  <c r="K224" i="3"/>
  <c r="M223" i="3"/>
  <c r="T223" i="3" s="1"/>
  <c r="S106" i="3"/>
  <c r="P107" i="3" s="1"/>
  <c r="O237" i="4" l="1"/>
  <c r="P237" i="4" s="1"/>
  <c r="Q238" i="4" s="1"/>
  <c r="R217" i="4"/>
  <c r="U216" i="4"/>
  <c r="S216" i="4"/>
  <c r="W237" i="4"/>
  <c r="X237" i="4" s="1"/>
  <c r="Y238" i="4" s="1"/>
  <c r="Z214" i="4"/>
  <c r="AB214" i="4" s="1"/>
  <c r="AA213" i="4"/>
  <c r="K239" i="4"/>
  <c r="L238" i="4"/>
  <c r="N107" i="3"/>
  <c r="U107" i="3" s="1"/>
  <c r="R107" i="3"/>
  <c r="O107" i="3"/>
  <c r="K225" i="3"/>
  <c r="M224" i="3"/>
  <c r="T224" i="3" s="1"/>
  <c r="O238" i="4" l="1"/>
  <c r="P238" i="4" s="1"/>
  <c r="Q239" i="4" s="1"/>
  <c r="R218" i="4"/>
  <c r="S217" i="4"/>
  <c r="U217" i="4"/>
  <c r="W238" i="4"/>
  <c r="X238" i="4" s="1"/>
  <c r="Y239" i="4" s="1"/>
  <c r="AA214" i="4"/>
  <c r="Z215" i="4"/>
  <c r="AB215" i="4" s="1"/>
  <c r="K240" i="4"/>
  <c r="L239" i="4"/>
  <c r="K226" i="3"/>
  <c r="M225" i="3"/>
  <c r="T225" i="3" s="1"/>
  <c r="S107" i="3"/>
  <c r="P108" i="3" s="1"/>
  <c r="W239" i="4" l="1"/>
  <c r="X239" i="4" s="1"/>
  <c r="Y240" i="4" s="1"/>
  <c r="O239" i="4"/>
  <c r="P239" i="4" s="1"/>
  <c r="Q240" i="4" s="1"/>
  <c r="R219" i="4"/>
  <c r="U218" i="4"/>
  <c r="S218" i="4"/>
  <c r="Z216" i="4"/>
  <c r="AB216" i="4" s="1"/>
  <c r="AA215" i="4"/>
  <c r="K241" i="4"/>
  <c r="L240" i="4"/>
  <c r="N108" i="3"/>
  <c r="U108" i="3" s="1"/>
  <c r="R108" i="3"/>
  <c r="O108" i="3"/>
  <c r="K227" i="3"/>
  <c r="M226" i="3"/>
  <c r="T226" i="3" s="1"/>
  <c r="O240" i="4" l="1"/>
  <c r="P240" i="4" s="1"/>
  <c r="Q241" i="4" s="1"/>
  <c r="U219" i="4"/>
  <c r="R220" i="4"/>
  <c r="S219" i="4"/>
  <c r="W240" i="4"/>
  <c r="X240" i="4" s="1"/>
  <c r="Y241" i="4" s="1"/>
  <c r="AA216" i="4"/>
  <c r="Z217" i="4"/>
  <c r="AB217" i="4" s="1"/>
  <c r="K242" i="4"/>
  <c r="L241" i="4"/>
  <c r="K228" i="3"/>
  <c r="M227" i="3"/>
  <c r="T227" i="3" s="1"/>
  <c r="S108" i="3"/>
  <c r="P109" i="3" s="1"/>
  <c r="O241" i="4" l="1"/>
  <c r="P241" i="4" s="1"/>
  <c r="Q242" i="4" s="1"/>
  <c r="R221" i="4"/>
  <c r="U220" i="4"/>
  <c r="S220" i="4"/>
  <c r="W241" i="4"/>
  <c r="X241" i="4" s="1"/>
  <c r="Y242" i="4" s="1"/>
  <c r="AA217" i="4"/>
  <c r="Z218" i="4"/>
  <c r="AB218" i="4" s="1"/>
  <c r="K243" i="4"/>
  <c r="L242" i="4"/>
  <c r="N109" i="3"/>
  <c r="U109" i="3" s="1"/>
  <c r="R109" i="3"/>
  <c r="O109" i="3"/>
  <c r="K229" i="3"/>
  <c r="M228" i="3"/>
  <c r="T228" i="3" s="1"/>
  <c r="O242" i="4" l="1"/>
  <c r="P242" i="4" s="1"/>
  <c r="Q243" i="4" s="1"/>
  <c r="R222" i="4"/>
  <c r="U221" i="4"/>
  <c r="S221" i="4"/>
  <c r="W242" i="4"/>
  <c r="X242" i="4" s="1"/>
  <c r="Y243" i="4" s="1"/>
  <c r="AA218" i="4"/>
  <c r="Z219" i="4"/>
  <c r="AB219" i="4" s="1"/>
  <c r="K244" i="4"/>
  <c r="L243" i="4"/>
  <c r="O243" i="4" s="1"/>
  <c r="P243" i="4" s="1"/>
  <c r="Q244" i="4" s="1"/>
  <c r="K230" i="3"/>
  <c r="M229" i="3"/>
  <c r="T229" i="3" s="1"/>
  <c r="S109" i="3"/>
  <c r="P110" i="3" s="1"/>
  <c r="S222" i="4" l="1"/>
  <c r="R223" i="4"/>
  <c r="U222" i="4"/>
  <c r="W243" i="4"/>
  <c r="X243" i="4" s="1"/>
  <c r="Y244" i="4" s="1"/>
  <c r="AA219" i="4"/>
  <c r="Z220" i="4"/>
  <c r="AB220" i="4" s="1"/>
  <c r="K245" i="4"/>
  <c r="L244" i="4"/>
  <c r="O244" i="4" s="1"/>
  <c r="P244" i="4" s="1"/>
  <c r="Q245" i="4" s="1"/>
  <c r="N110" i="3"/>
  <c r="U110" i="3" s="1"/>
  <c r="R110" i="3"/>
  <c r="O110" i="3"/>
  <c r="K231" i="3"/>
  <c r="M230" i="3"/>
  <c r="T230" i="3" s="1"/>
  <c r="U223" i="4" l="1"/>
  <c r="S223" i="4"/>
  <c r="R224" i="4"/>
  <c r="W244" i="4"/>
  <c r="X244" i="4" s="1"/>
  <c r="Y245" i="4" s="1"/>
  <c r="AA220" i="4"/>
  <c r="Z221" i="4"/>
  <c r="AB221" i="4" s="1"/>
  <c r="K246" i="4"/>
  <c r="L245" i="4"/>
  <c r="O245" i="4" s="1"/>
  <c r="P245" i="4" s="1"/>
  <c r="Q246" i="4" s="1"/>
  <c r="K232" i="3"/>
  <c r="M231" i="3"/>
  <c r="T231" i="3" s="1"/>
  <c r="S110" i="3"/>
  <c r="P111" i="3" s="1"/>
  <c r="R225" i="4" l="1"/>
  <c r="U224" i="4"/>
  <c r="S224" i="4"/>
  <c r="W245" i="4"/>
  <c r="X245" i="4" s="1"/>
  <c r="Y246" i="4" s="1"/>
  <c r="AA221" i="4"/>
  <c r="Z222" i="4"/>
  <c r="AB222" i="4" s="1"/>
  <c r="K247" i="4"/>
  <c r="L246" i="4"/>
  <c r="N111" i="3"/>
  <c r="U111" i="3" s="1"/>
  <c r="R111" i="3"/>
  <c r="O111" i="3"/>
  <c r="K233" i="3"/>
  <c r="M232" i="3"/>
  <c r="T232" i="3" s="1"/>
  <c r="O246" i="4" l="1"/>
  <c r="P246" i="4" s="1"/>
  <c r="Q247" i="4" s="1"/>
  <c r="U225" i="4"/>
  <c r="R226" i="4"/>
  <c r="S225" i="4"/>
  <c r="W246" i="4"/>
  <c r="X246" i="4" s="1"/>
  <c r="Y247" i="4" s="1"/>
  <c r="Z223" i="4"/>
  <c r="AB223" i="4" s="1"/>
  <c r="AA222" i="4"/>
  <c r="K248" i="4"/>
  <c r="L247" i="4"/>
  <c r="K234" i="3"/>
  <c r="M233" i="3"/>
  <c r="T233" i="3" s="1"/>
  <c r="S111" i="3"/>
  <c r="P112" i="3" s="1"/>
  <c r="O247" i="4" l="1"/>
  <c r="P247" i="4" s="1"/>
  <c r="Q248" i="4" s="1"/>
  <c r="R227" i="4"/>
  <c r="U226" i="4"/>
  <c r="S226" i="4"/>
  <c r="W247" i="4"/>
  <c r="X247" i="4" s="1"/>
  <c r="Y248" i="4" s="1"/>
  <c r="AA223" i="4"/>
  <c r="Z224" i="4"/>
  <c r="AB224" i="4" s="1"/>
  <c r="K249" i="4"/>
  <c r="L248" i="4"/>
  <c r="N112" i="3"/>
  <c r="U112" i="3" s="1"/>
  <c r="R112" i="3"/>
  <c r="O112" i="3"/>
  <c r="K235" i="3"/>
  <c r="M234" i="3"/>
  <c r="T234" i="3" s="1"/>
  <c r="O248" i="4" l="1"/>
  <c r="P248" i="4" s="1"/>
  <c r="Q249" i="4" s="1"/>
  <c r="U227" i="4"/>
  <c r="R228" i="4"/>
  <c r="S227" i="4"/>
  <c r="W248" i="4"/>
  <c r="X248" i="4" s="1"/>
  <c r="Y249" i="4" s="1"/>
  <c r="AA224" i="4"/>
  <c r="Z225" i="4"/>
  <c r="AB225" i="4" s="1"/>
  <c r="K250" i="4"/>
  <c r="L249" i="4"/>
  <c r="K236" i="3"/>
  <c r="M235" i="3"/>
  <c r="T235" i="3" s="1"/>
  <c r="S112" i="3"/>
  <c r="P113" i="3" s="1"/>
  <c r="O249" i="4" l="1"/>
  <c r="P249" i="4" s="1"/>
  <c r="Q250" i="4" s="1"/>
  <c r="R229" i="4"/>
  <c r="U228" i="4"/>
  <c r="S228" i="4"/>
  <c r="W249" i="4"/>
  <c r="X249" i="4" s="1"/>
  <c r="Y250" i="4" s="1"/>
  <c r="AA225" i="4"/>
  <c r="Z226" i="4"/>
  <c r="AB226" i="4" s="1"/>
  <c r="K251" i="4"/>
  <c r="L250" i="4"/>
  <c r="N113" i="3"/>
  <c r="U113" i="3" s="1"/>
  <c r="R113" i="3"/>
  <c r="O113" i="3"/>
  <c r="K237" i="3"/>
  <c r="M236" i="3"/>
  <c r="T236" i="3" s="1"/>
  <c r="O250" i="4" l="1"/>
  <c r="P250" i="4" s="1"/>
  <c r="Q251" i="4" s="1"/>
  <c r="R230" i="4"/>
  <c r="U229" i="4"/>
  <c r="S229" i="4"/>
  <c r="W250" i="4"/>
  <c r="X250" i="4" s="1"/>
  <c r="Y251" i="4" s="1"/>
  <c r="AA226" i="4"/>
  <c r="Z227" i="4"/>
  <c r="AB227" i="4" s="1"/>
  <c r="K252" i="4"/>
  <c r="L251" i="4"/>
  <c r="K238" i="3"/>
  <c r="M237" i="3"/>
  <c r="T237" i="3" s="1"/>
  <c r="S113" i="3"/>
  <c r="P114" i="3" s="1"/>
  <c r="W251" i="4" l="1"/>
  <c r="X251" i="4" s="1"/>
  <c r="Y252" i="4" s="1"/>
  <c r="O251" i="4"/>
  <c r="P251" i="4" s="1"/>
  <c r="Q252" i="4" s="1"/>
  <c r="S230" i="4"/>
  <c r="R231" i="4"/>
  <c r="U230" i="4"/>
  <c r="AA227" i="4"/>
  <c r="Z228" i="4"/>
  <c r="AB228" i="4" s="1"/>
  <c r="K253" i="4"/>
  <c r="L252" i="4"/>
  <c r="O252" i="4" s="1"/>
  <c r="P252" i="4" s="1"/>
  <c r="Q253" i="4" s="1"/>
  <c r="N114" i="3"/>
  <c r="U114" i="3" s="1"/>
  <c r="R114" i="3"/>
  <c r="O114" i="3"/>
  <c r="K239" i="3"/>
  <c r="M238" i="3"/>
  <c r="T238" i="3" s="1"/>
  <c r="R232" i="4" l="1"/>
  <c r="S231" i="4"/>
  <c r="U231" i="4"/>
  <c r="W252" i="4"/>
  <c r="X252" i="4" s="1"/>
  <c r="Y253" i="4" s="1"/>
  <c r="AA228" i="4"/>
  <c r="Z229" i="4"/>
  <c r="AB229" i="4" s="1"/>
  <c r="K254" i="4"/>
  <c r="L253" i="4"/>
  <c r="O253" i="4" s="1"/>
  <c r="P253" i="4" s="1"/>
  <c r="Q254" i="4" s="1"/>
  <c r="K240" i="3"/>
  <c r="M239" i="3"/>
  <c r="T239" i="3" s="1"/>
  <c r="S114" i="3"/>
  <c r="P115" i="3" s="1"/>
  <c r="R233" i="4" l="1"/>
  <c r="U232" i="4"/>
  <c r="S232" i="4"/>
  <c r="W253" i="4"/>
  <c r="X253" i="4" s="1"/>
  <c r="Y254" i="4" s="1"/>
  <c r="AA229" i="4"/>
  <c r="Z230" i="4"/>
  <c r="AB230" i="4" s="1"/>
  <c r="K255" i="4"/>
  <c r="L254" i="4"/>
  <c r="N115" i="3"/>
  <c r="U115" i="3" s="1"/>
  <c r="R115" i="3"/>
  <c r="O115" i="3"/>
  <c r="K241" i="3"/>
  <c r="M240" i="3"/>
  <c r="T240" i="3" s="1"/>
  <c r="O254" i="4" l="1"/>
  <c r="P254" i="4" s="1"/>
  <c r="Q255" i="4" s="1"/>
  <c r="R234" i="4"/>
  <c r="U233" i="4"/>
  <c r="S233" i="4"/>
  <c r="W254" i="4"/>
  <c r="X254" i="4" s="1"/>
  <c r="Y255" i="4" s="1"/>
  <c r="Z231" i="4"/>
  <c r="AB231" i="4" s="1"/>
  <c r="AA230" i="4"/>
  <c r="K256" i="4"/>
  <c r="L255" i="4"/>
  <c r="K242" i="3"/>
  <c r="M241" i="3"/>
  <c r="T241" i="3" s="1"/>
  <c r="S115" i="3"/>
  <c r="P116" i="3" s="1"/>
  <c r="O255" i="4" l="1"/>
  <c r="P255" i="4" s="1"/>
  <c r="Q256" i="4" s="1"/>
  <c r="R235" i="4"/>
  <c r="U234" i="4"/>
  <c r="S234" i="4"/>
  <c r="W255" i="4"/>
  <c r="X255" i="4" s="1"/>
  <c r="Y256" i="4" s="1"/>
  <c r="AA231" i="4"/>
  <c r="Z232" i="4"/>
  <c r="AB232" i="4" s="1"/>
  <c r="K257" i="4"/>
  <c r="L256" i="4"/>
  <c r="N116" i="3"/>
  <c r="U116" i="3" s="1"/>
  <c r="R116" i="3"/>
  <c r="O116" i="3"/>
  <c r="K243" i="3"/>
  <c r="M242" i="3"/>
  <c r="T242" i="3" s="1"/>
  <c r="O256" i="4" l="1"/>
  <c r="P256" i="4" s="1"/>
  <c r="Q257" i="4" s="1"/>
  <c r="R236" i="4"/>
  <c r="S235" i="4"/>
  <c r="U235" i="4"/>
  <c r="W256" i="4"/>
  <c r="X256" i="4" s="1"/>
  <c r="Y257" i="4" s="1"/>
  <c r="Z233" i="4"/>
  <c r="AB233" i="4" s="1"/>
  <c r="AA232" i="4"/>
  <c r="K258" i="4"/>
  <c r="L257" i="4"/>
  <c r="K244" i="3"/>
  <c r="M243" i="3"/>
  <c r="T243" i="3" s="1"/>
  <c r="S116" i="3"/>
  <c r="P117" i="3" s="1"/>
  <c r="O257" i="4" l="1"/>
  <c r="P257" i="4" s="1"/>
  <c r="Q258" i="4" s="1"/>
  <c r="R237" i="4"/>
  <c r="U236" i="4"/>
  <c r="S236" i="4"/>
  <c r="W257" i="4"/>
  <c r="X257" i="4" s="1"/>
  <c r="Y258" i="4" s="1"/>
  <c r="AA233" i="4"/>
  <c r="Z234" i="4"/>
  <c r="AB234" i="4" s="1"/>
  <c r="K259" i="4"/>
  <c r="L258" i="4"/>
  <c r="N117" i="3"/>
  <c r="U117" i="3" s="1"/>
  <c r="R117" i="3"/>
  <c r="O117" i="3"/>
  <c r="K245" i="3"/>
  <c r="M244" i="3"/>
  <c r="T244" i="3" s="1"/>
  <c r="W258" i="4" l="1"/>
  <c r="X258" i="4" s="1"/>
  <c r="Y259" i="4" s="1"/>
  <c r="O258" i="4"/>
  <c r="P258" i="4" s="1"/>
  <c r="Q259" i="4" s="1"/>
  <c r="S237" i="4"/>
  <c r="U237" i="4"/>
  <c r="R238" i="4"/>
  <c r="AA234" i="4"/>
  <c r="Z235" i="4"/>
  <c r="AB235" i="4" s="1"/>
  <c r="K260" i="4"/>
  <c r="L259" i="4"/>
  <c r="O259" i="4" s="1"/>
  <c r="P259" i="4" s="1"/>
  <c r="Q260" i="4" s="1"/>
  <c r="K246" i="3"/>
  <c r="M245" i="3"/>
  <c r="T245" i="3" s="1"/>
  <c r="L245" i="3"/>
  <c r="S117" i="3"/>
  <c r="P118" i="3" s="1"/>
  <c r="W259" i="4" l="1"/>
  <c r="X259" i="4" s="1"/>
  <c r="Y260" i="4" s="1"/>
  <c r="S238" i="4"/>
  <c r="R239" i="4"/>
  <c r="U238" i="4"/>
  <c r="AA235" i="4"/>
  <c r="Z236" i="4"/>
  <c r="AB236" i="4" s="1"/>
  <c r="K261" i="4"/>
  <c r="L260" i="4"/>
  <c r="O260" i="4" s="1"/>
  <c r="P260" i="4" s="1"/>
  <c r="Q261" i="4" s="1"/>
  <c r="N118" i="3"/>
  <c r="U118" i="3" s="1"/>
  <c r="R118" i="3"/>
  <c r="O118" i="3"/>
  <c r="K247" i="3"/>
  <c r="M246" i="3"/>
  <c r="T246" i="3" s="1"/>
  <c r="R240" i="4" l="1"/>
  <c r="S239" i="4"/>
  <c r="U239" i="4"/>
  <c r="W260" i="4"/>
  <c r="X260" i="4" s="1"/>
  <c r="Y261" i="4" s="1"/>
  <c r="AA236" i="4"/>
  <c r="Z237" i="4"/>
  <c r="AB237" i="4" s="1"/>
  <c r="K262" i="4"/>
  <c r="L261" i="4"/>
  <c r="K248" i="3"/>
  <c r="M247" i="3"/>
  <c r="T247" i="3" s="1"/>
  <c r="S118" i="3"/>
  <c r="P119" i="3" s="1"/>
  <c r="O261" i="4" l="1"/>
  <c r="P261" i="4" s="1"/>
  <c r="Q262" i="4" s="1"/>
  <c r="R241" i="4"/>
  <c r="U240" i="4"/>
  <c r="S240" i="4"/>
  <c r="W261" i="4"/>
  <c r="X261" i="4" s="1"/>
  <c r="Y262" i="4" s="1"/>
  <c r="Z238" i="4"/>
  <c r="AB238" i="4" s="1"/>
  <c r="AA237" i="4"/>
  <c r="K263" i="4"/>
  <c r="L262" i="4"/>
  <c r="N119" i="3"/>
  <c r="U119" i="3" s="1"/>
  <c r="R119" i="3"/>
  <c r="O119" i="3"/>
  <c r="K249" i="3"/>
  <c r="M248" i="3"/>
  <c r="T248" i="3" s="1"/>
  <c r="O262" i="4" l="1"/>
  <c r="P262" i="4" s="1"/>
  <c r="Q263" i="4" s="1"/>
  <c r="R242" i="4"/>
  <c r="U241" i="4"/>
  <c r="S241" i="4"/>
  <c r="W262" i="4"/>
  <c r="X262" i="4" s="1"/>
  <c r="Y263" i="4" s="1"/>
  <c r="Z239" i="4"/>
  <c r="AB239" i="4" s="1"/>
  <c r="AA238" i="4"/>
  <c r="K264" i="4"/>
  <c r="L263" i="4"/>
  <c r="K250" i="3"/>
  <c r="M249" i="3"/>
  <c r="T249" i="3" s="1"/>
  <c r="S119" i="3"/>
  <c r="P120" i="3" s="1"/>
  <c r="O263" i="4" l="1"/>
  <c r="P263" i="4" s="1"/>
  <c r="Q264" i="4" s="1"/>
  <c r="R243" i="4"/>
  <c r="U242" i="4"/>
  <c r="S242" i="4"/>
  <c r="W263" i="4"/>
  <c r="X263" i="4" s="1"/>
  <c r="Y264" i="4" s="1"/>
  <c r="AA239" i="4"/>
  <c r="Z240" i="4"/>
  <c r="AB240" i="4" s="1"/>
  <c r="K265" i="4"/>
  <c r="L264" i="4"/>
  <c r="N120" i="3"/>
  <c r="U120" i="3" s="1"/>
  <c r="R120" i="3"/>
  <c r="O120" i="3"/>
  <c r="K251" i="3"/>
  <c r="M250" i="3"/>
  <c r="T250" i="3" s="1"/>
  <c r="O264" i="4" l="1"/>
  <c r="P264" i="4" s="1"/>
  <c r="Q265" i="4" s="1"/>
  <c r="R244" i="4"/>
  <c r="S243" i="4"/>
  <c r="U243" i="4"/>
  <c r="W264" i="4"/>
  <c r="X264" i="4" s="1"/>
  <c r="Y265" i="4" s="1"/>
  <c r="Z241" i="4"/>
  <c r="AB241" i="4" s="1"/>
  <c r="AA240" i="4"/>
  <c r="K266" i="4"/>
  <c r="L265" i="4"/>
  <c r="K252" i="3"/>
  <c r="M251" i="3"/>
  <c r="T251" i="3" s="1"/>
  <c r="S120" i="3"/>
  <c r="P121" i="3" s="1"/>
  <c r="O265" i="4" l="1"/>
  <c r="P265" i="4" s="1"/>
  <c r="Q266" i="4" s="1"/>
  <c r="R245" i="4"/>
  <c r="U244" i="4"/>
  <c r="S244" i="4"/>
  <c r="W265" i="4"/>
  <c r="X265" i="4" s="1"/>
  <c r="Y266" i="4" s="1"/>
  <c r="Z242" i="4"/>
  <c r="AB242" i="4" s="1"/>
  <c r="AA241" i="4"/>
  <c r="K267" i="4"/>
  <c r="L266" i="4"/>
  <c r="N121" i="3"/>
  <c r="U121" i="3" s="1"/>
  <c r="R121" i="3"/>
  <c r="O121" i="3"/>
  <c r="K253" i="3"/>
  <c r="M252" i="3"/>
  <c r="T252" i="3" s="1"/>
  <c r="O266" i="4" l="1"/>
  <c r="P266" i="4" s="1"/>
  <c r="Q267" i="4" s="1"/>
  <c r="R246" i="4"/>
  <c r="S245" i="4"/>
  <c r="U245" i="4"/>
  <c r="W266" i="4"/>
  <c r="X266" i="4" s="1"/>
  <c r="Y267" i="4" s="1"/>
  <c r="Z243" i="4"/>
  <c r="AB243" i="4" s="1"/>
  <c r="AA242" i="4"/>
  <c r="K268" i="4"/>
  <c r="L267" i="4"/>
  <c r="K254" i="3"/>
  <c r="M253" i="3"/>
  <c r="T253" i="3" s="1"/>
  <c r="S121" i="3"/>
  <c r="P122" i="3" s="1"/>
  <c r="O267" i="4" l="1"/>
  <c r="P267" i="4" s="1"/>
  <c r="Q268" i="4" s="1"/>
  <c r="U246" i="4"/>
  <c r="R247" i="4"/>
  <c r="S246" i="4"/>
  <c r="W267" i="4"/>
  <c r="X267" i="4" s="1"/>
  <c r="Y268" i="4" s="1"/>
  <c r="AA243" i="4"/>
  <c r="Z244" i="4"/>
  <c r="AB244" i="4" s="1"/>
  <c r="K269" i="4"/>
  <c r="L268" i="4"/>
  <c r="N122" i="3"/>
  <c r="U122" i="3" s="1"/>
  <c r="R122" i="3"/>
  <c r="O122" i="3"/>
  <c r="K255" i="3"/>
  <c r="M254" i="3"/>
  <c r="T254" i="3" s="1"/>
  <c r="O268" i="4" l="1"/>
  <c r="P268" i="4" s="1"/>
  <c r="Q269" i="4" s="1"/>
  <c r="U247" i="4"/>
  <c r="R248" i="4"/>
  <c r="S247" i="4"/>
  <c r="W268" i="4"/>
  <c r="X268" i="4" s="1"/>
  <c r="Y269" i="4" s="1"/>
  <c r="AA244" i="4"/>
  <c r="Z245" i="4"/>
  <c r="AB245" i="4" s="1"/>
  <c r="K270" i="4"/>
  <c r="L269" i="4"/>
  <c r="K256" i="3"/>
  <c r="M255" i="3"/>
  <c r="T255" i="3" s="1"/>
  <c r="S122" i="3"/>
  <c r="P123" i="3" s="1"/>
  <c r="O269" i="4" l="1"/>
  <c r="P269" i="4" s="1"/>
  <c r="Q270" i="4" s="1"/>
  <c r="U248" i="4"/>
  <c r="R249" i="4"/>
  <c r="S248" i="4"/>
  <c r="W269" i="4"/>
  <c r="X269" i="4" s="1"/>
  <c r="Y270" i="4" s="1"/>
  <c r="Z246" i="4"/>
  <c r="AB246" i="4" s="1"/>
  <c r="AA245" i="4"/>
  <c r="K271" i="4"/>
  <c r="L270" i="4"/>
  <c r="N123" i="3"/>
  <c r="U123" i="3" s="1"/>
  <c r="R123" i="3"/>
  <c r="O123" i="3"/>
  <c r="M256" i="3"/>
  <c r="T256" i="3" s="1"/>
  <c r="K257" i="3"/>
  <c r="O270" i="4" l="1"/>
  <c r="P270" i="4" s="1"/>
  <c r="Q271" i="4" s="1"/>
  <c r="U249" i="4"/>
  <c r="S249" i="4"/>
  <c r="R250" i="4"/>
  <c r="W270" i="4"/>
  <c r="X270" i="4" s="1"/>
  <c r="Y271" i="4" s="1"/>
  <c r="Z247" i="4"/>
  <c r="AB247" i="4" s="1"/>
  <c r="AA246" i="4"/>
  <c r="K272" i="4"/>
  <c r="L271" i="4"/>
  <c r="M257" i="3"/>
  <c r="T257" i="3" s="1"/>
  <c r="K258" i="3"/>
  <c r="S123" i="3"/>
  <c r="P124" i="3" s="1"/>
  <c r="O271" i="4" l="1"/>
  <c r="P271" i="4" s="1"/>
  <c r="Q272" i="4" s="1"/>
  <c r="U250" i="4"/>
  <c r="R251" i="4"/>
  <c r="S250" i="4"/>
  <c r="W271" i="4"/>
  <c r="X271" i="4" s="1"/>
  <c r="Y272" i="4" s="1"/>
  <c r="AA247" i="4"/>
  <c r="Z248" i="4"/>
  <c r="AB248" i="4" s="1"/>
  <c r="K273" i="4"/>
  <c r="L272" i="4"/>
  <c r="N124" i="3"/>
  <c r="U124" i="3" s="1"/>
  <c r="R124" i="3"/>
  <c r="O124" i="3"/>
  <c r="M258" i="3"/>
  <c r="T258" i="3" s="1"/>
  <c r="K259" i="3"/>
  <c r="O272" i="4" l="1"/>
  <c r="P272" i="4" s="1"/>
  <c r="Q273" i="4" s="1"/>
  <c r="U251" i="4"/>
  <c r="R252" i="4"/>
  <c r="S251" i="4"/>
  <c r="W272" i="4"/>
  <c r="X272" i="4" s="1"/>
  <c r="Y273" i="4" s="1"/>
  <c r="AA248" i="4"/>
  <c r="Z249" i="4"/>
  <c r="AB249" i="4" s="1"/>
  <c r="K274" i="4"/>
  <c r="L273" i="4"/>
  <c r="M259" i="3"/>
  <c r="T259" i="3" s="1"/>
  <c r="K260" i="3"/>
  <c r="S124" i="3"/>
  <c r="P125" i="3" s="1"/>
  <c r="W273" i="4" l="1"/>
  <c r="X273" i="4" s="1"/>
  <c r="Y274" i="4" s="1"/>
  <c r="O273" i="4"/>
  <c r="P273" i="4" s="1"/>
  <c r="Q274" i="4" s="1"/>
  <c r="R253" i="4"/>
  <c r="S252" i="4"/>
  <c r="U252" i="4"/>
  <c r="Z250" i="4"/>
  <c r="AB250" i="4" s="1"/>
  <c r="AA249" i="4"/>
  <c r="K275" i="4"/>
  <c r="L274" i="4"/>
  <c r="O274" i="4" s="1"/>
  <c r="P274" i="4" s="1"/>
  <c r="Q275" i="4" s="1"/>
  <c r="N125" i="3"/>
  <c r="U125" i="3" s="1"/>
  <c r="R125" i="3"/>
  <c r="O125" i="3"/>
  <c r="M260" i="3"/>
  <c r="T260" i="3" s="1"/>
  <c r="K261" i="3"/>
  <c r="R254" i="4" l="1"/>
  <c r="U253" i="4"/>
  <c r="S253" i="4"/>
  <c r="W274" i="4"/>
  <c r="X274" i="4" s="1"/>
  <c r="Y275" i="4" s="1"/>
  <c r="Z251" i="4"/>
  <c r="AB251" i="4" s="1"/>
  <c r="AA250" i="4"/>
  <c r="K276" i="4"/>
  <c r="L275" i="4"/>
  <c r="M261" i="3"/>
  <c r="T261" i="3" s="1"/>
  <c r="K262" i="3"/>
  <c r="S125" i="3"/>
  <c r="P126" i="3" s="1"/>
  <c r="O275" i="4" l="1"/>
  <c r="P275" i="4" s="1"/>
  <c r="Q276" i="4" s="1"/>
  <c r="U254" i="4"/>
  <c r="R255" i="4"/>
  <c r="S254" i="4"/>
  <c r="W275" i="4"/>
  <c r="X275" i="4" s="1"/>
  <c r="Y276" i="4" s="1"/>
  <c r="AA251" i="4"/>
  <c r="Z252" i="4"/>
  <c r="AB252" i="4" s="1"/>
  <c r="K277" i="4"/>
  <c r="L276" i="4"/>
  <c r="O276" i="4" s="1"/>
  <c r="P276" i="4" s="1"/>
  <c r="Q277" i="4" s="1"/>
  <c r="N126" i="3"/>
  <c r="U126" i="3" s="1"/>
  <c r="R126" i="3"/>
  <c r="O126" i="3"/>
  <c r="M262" i="3"/>
  <c r="T262" i="3" s="1"/>
  <c r="K263" i="3"/>
  <c r="R256" i="4" l="1"/>
  <c r="S255" i="4"/>
  <c r="U255" i="4"/>
  <c r="W276" i="4"/>
  <c r="X276" i="4" s="1"/>
  <c r="Y277" i="4" s="1"/>
  <c r="AA252" i="4"/>
  <c r="Z253" i="4"/>
  <c r="AB253" i="4" s="1"/>
  <c r="K278" i="4"/>
  <c r="L277" i="4"/>
  <c r="M263" i="3"/>
  <c r="T263" i="3" s="1"/>
  <c r="K264" i="3"/>
  <c r="S126" i="3"/>
  <c r="P127" i="3" s="1"/>
  <c r="W277" i="4" l="1"/>
  <c r="X277" i="4" s="1"/>
  <c r="Y278" i="4" s="1"/>
  <c r="O277" i="4"/>
  <c r="P277" i="4" s="1"/>
  <c r="Q278" i="4" s="1"/>
  <c r="U256" i="4"/>
  <c r="R257" i="4"/>
  <c r="S256" i="4"/>
  <c r="Z254" i="4"/>
  <c r="AB254" i="4" s="1"/>
  <c r="AA253" i="4"/>
  <c r="K279" i="4"/>
  <c r="L278" i="4"/>
  <c r="O278" i="4" s="1"/>
  <c r="P278" i="4" s="1"/>
  <c r="Q279" i="4" s="1"/>
  <c r="N127" i="3"/>
  <c r="U127" i="3" s="1"/>
  <c r="R127" i="3"/>
  <c r="O127" i="3"/>
  <c r="M264" i="3"/>
  <c r="T264" i="3" s="1"/>
  <c r="K265" i="3"/>
  <c r="R258" i="4" l="1"/>
  <c r="S257" i="4"/>
  <c r="U257" i="4"/>
  <c r="W278" i="4"/>
  <c r="X278" i="4" s="1"/>
  <c r="Y279" i="4" s="1"/>
  <c r="Z255" i="4"/>
  <c r="AB255" i="4" s="1"/>
  <c r="AA254" i="4"/>
  <c r="K280" i="4"/>
  <c r="L279" i="4"/>
  <c r="M265" i="3"/>
  <c r="T265" i="3" s="1"/>
  <c r="K266" i="3"/>
  <c r="S127" i="3"/>
  <c r="P128" i="3" s="1"/>
  <c r="O279" i="4" l="1"/>
  <c r="P279" i="4" s="1"/>
  <c r="Q280" i="4" s="1"/>
  <c r="U258" i="4"/>
  <c r="R259" i="4"/>
  <c r="S258" i="4"/>
  <c r="W279" i="4"/>
  <c r="X279" i="4" s="1"/>
  <c r="Y280" i="4" s="1"/>
  <c r="AA255" i="4"/>
  <c r="Z256" i="4"/>
  <c r="AB256" i="4" s="1"/>
  <c r="K281" i="4"/>
  <c r="L280" i="4"/>
  <c r="N128" i="3"/>
  <c r="U128" i="3" s="1"/>
  <c r="R128" i="3"/>
  <c r="O128" i="3"/>
  <c r="M266" i="3"/>
  <c r="T266" i="3" s="1"/>
  <c r="K267" i="3"/>
  <c r="O280" i="4" l="1"/>
  <c r="P280" i="4" s="1"/>
  <c r="Q281" i="4" s="1"/>
  <c r="R260" i="4"/>
  <c r="S259" i="4"/>
  <c r="U259" i="4"/>
  <c r="W280" i="4"/>
  <c r="X280" i="4" s="1"/>
  <c r="Y281" i="4" s="1"/>
  <c r="AA256" i="4"/>
  <c r="Z257" i="4"/>
  <c r="AB257" i="4" s="1"/>
  <c r="K282" i="4"/>
  <c r="L281" i="4"/>
  <c r="M267" i="3"/>
  <c r="T267" i="3" s="1"/>
  <c r="K268" i="3"/>
  <c r="S128" i="3"/>
  <c r="P129" i="3" s="1"/>
  <c r="O281" i="4" l="1"/>
  <c r="P281" i="4" s="1"/>
  <c r="Q282" i="4" s="1"/>
  <c r="U260" i="4"/>
  <c r="R261" i="4"/>
  <c r="S260" i="4"/>
  <c r="W281" i="4"/>
  <c r="X281" i="4" s="1"/>
  <c r="Y282" i="4" s="1"/>
  <c r="Z258" i="4"/>
  <c r="AB258" i="4" s="1"/>
  <c r="AA257" i="4"/>
  <c r="K283" i="4"/>
  <c r="L282" i="4"/>
  <c r="N129" i="3"/>
  <c r="U129" i="3" s="1"/>
  <c r="R129" i="3"/>
  <c r="O129" i="3"/>
  <c r="M268" i="3"/>
  <c r="T268" i="3" s="1"/>
  <c r="K269" i="3"/>
  <c r="O282" i="4" l="1"/>
  <c r="P282" i="4" s="1"/>
  <c r="Q283" i="4" s="1"/>
  <c r="R262" i="4"/>
  <c r="S261" i="4"/>
  <c r="U261" i="4"/>
  <c r="W282" i="4"/>
  <c r="X282" i="4" s="1"/>
  <c r="Y283" i="4" s="1"/>
  <c r="Z259" i="4"/>
  <c r="AB259" i="4" s="1"/>
  <c r="AA258" i="4"/>
  <c r="K284" i="4"/>
  <c r="L283" i="4"/>
  <c r="M269" i="3"/>
  <c r="T269" i="3" s="1"/>
  <c r="K270" i="3"/>
  <c r="S129" i="3"/>
  <c r="P130" i="3" s="1"/>
  <c r="O283" i="4" l="1"/>
  <c r="P283" i="4" s="1"/>
  <c r="Q284" i="4" s="1"/>
  <c r="R263" i="4"/>
  <c r="U262" i="4"/>
  <c r="S262" i="4"/>
  <c r="W283" i="4"/>
  <c r="X283" i="4" s="1"/>
  <c r="Y284" i="4" s="1"/>
  <c r="Z260" i="4"/>
  <c r="AB260" i="4" s="1"/>
  <c r="AA259" i="4"/>
  <c r="K285" i="4"/>
  <c r="L284" i="4"/>
  <c r="N130" i="3"/>
  <c r="U130" i="3" s="1"/>
  <c r="R130" i="3"/>
  <c r="O130" i="3"/>
  <c r="M270" i="3"/>
  <c r="T270" i="3" s="1"/>
  <c r="K271" i="3"/>
  <c r="O284" i="4" l="1"/>
  <c r="P284" i="4" s="1"/>
  <c r="Q285" i="4" s="1"/>
  <c r="R264" i="4"/>
  <c r="S263" i="4"/>
  <c r="U263" i="4"/>
  <c r="W284" i="4"/>
  <c r="X284" i="4" s="1"/>
  <c r="Y285" i="4" s="1"/>
  <c r="AA260" i="4"/>
  <c r="Z261" i="4"/>
  <c r="AB261" i="4" s="1"/>
  <c r="K286" i="4"/>
  <c r="L285" i="4"/>
  <c r="M271" i="3"/>
  <c r="T271" i="3" s="1"/>
  <c r="K272" i="3"/>
  <c r="S130" i="3"/>
  <c r="P131" i="3" s="1"/>
  <c r="O285" i="4" l="1"/>
  <c r="P285" i="4" s="1"/>
  <c r="Q286" i="4" s="1"/>
  <c r="R265" i="4"/>
  <c r="S264" i="4"/>
  <c r="U264" i="4"/>
  <c r="W285" i="4"/>
  <c r="X285" i="4" s="1"/>
  <c r="Y286" i="4" s="1"/>
  <c r="Z262" i="4"/>
  <c r="AB262" i="4" s="1"/>
  <c r="AA261" i="4"/>
  <c r="K287" i="4"/>
  <c r="L286" i="4"/>
  <c r="N131" i="3"/>
  <c r="R131" i="3"/>
  <c r="O131" i="3"/>
  <c r="M272" i="3"/>
  <c r="T272" i="3" s="1"/>
  <c r="K273" i="3"/>
  <c r="O286" i="4" l="1"/>
  <c r="P286" i="4" s="1"/>
  <c r="Q287" i="4" s="1"/>
  <c r="R266" i="4"/>
  <c r="S265" i="4"/>
  <c r="U265" i="4"/>
  <c r="W286" i="4"/>
  <c r="X286" i="4" s="1"/>
  <c r="Y287" i="4" s="1"/>
  <c r="Z263" i="4"/>
  <c r="AB263" i="4" s="1"/>
  <c r="AA262" i="4"/>
  <c r="K288" i="4"/>
  <c r="L287" i="4"/>
  <c r="K274" i="3"/>
  <c r="M273" i="3"/>
  <c r="T273" i="3" s="1"/>
  <c r="S131" i="3"/>
  <c r="P132" i="3" s="1"/>
  <c r="O287" i="4" l="1"/>
  <c r="P287" i="4" s="1"/>
  <c r="Q288" i="4" s="1"/>
  <c r="R267" i="4"/>
  <c r="S266" i="4"/>
  <c r="U266" i="4"/>
  <c r="W287" i="4"/>
  <c r="X287" i="4" s="1"/>
  <c r="Y288" i="4" s="1"/>
  <c r="Z264" i="4"/>
  <c r="AB264" i="4" s="1"/>
  <c r="AA263" i="4"/>
  <c r="K289" i="4"/>
  <c r="L288" i="4"/>
  <c r="O132" i="3"/>
  <c r="N132" i="3"/>
  <c r="R132" i="3"/>
  <c r="K275" i="3"/>
  <c r="M274" i="3"/>
  <c r="T274" i="3" s="1"/>
  <c r="O288" i="4" l="1"/>
  <c r="P288" i="4" s="1"/>
  <c r="Q289" i="4" s="1"/>
  <c r="S267" i="4"/>
  <c r="U267" i="4"/>
  <c r="R268" i="4"/>
  <c r="W288" i="4"/>
  <c r="X288" i="4" s="1"/>
  <c r="Y289" i="4" s="1"/>
  <c r="Z265" i="4"/>
  <c r="AB265" i="4" s="1"/>
  <c r="AA264" i="4"/>
  <c r="K290" i="4"/>
  <c r="L289" i="4"/>
  <c r="S132" i="3"/>
  <c r="P133" i="3" s="1"/>
  <c r="K276" i="3"/>
  <c r="M275" i="3"/>
  <c r="T275" i="3" s="1"/>
  <c r="O289" i="4" l="1"/>
  <c r="P289" i="4" s="1"/>
  <c r="Q290" i="4" s="1"/>
  <c r="S268" i="4"/>
  <c r="U268" i="4"/>
  <c r="R269" i="4"/>
  <c r="W289" i="4"/>
  <c r="X289" i="4" s="1"/>
  <c r="Y290" i="4" s="1"/>
  <c r="AA265" i="4"/>
  <c r="Z266" i="4"/>
  <c r="AB266" i="4" s="1"/>
  <c r="K291" i="4"/>
  <c r="L290" i="4"/>
  <c r="O290" i="4" s="1"/>
  <c r="P290" i="4" s="1"/>
  <c r="Q291" i="4" s="1"/>
  <c r="O133" i="3"/>
  <c r="N133" i="3"/>
  <c r="R133" i="3"/>
  <c r="K277" i="3"/>
  <c r="M276" i="3"/>
  <c r="T276" i="3" s="1"/>
  <c r="R270" i="4" l="1"/>
  <c r="S269" i="4"/>
  <c r="U269" i="4"/>
  <c r="W290" i="4"/>
  <c r="X290" i="4" s="1"/>
  <c r="Y291" i="4" s="1"/>
  <c r="Z267" i="4"/>
  <c r="AB267" i="4" s="1"/>
  <c r="AA266" i="4"/>
  <c r="K292" i="4"/>
  <c r="L291" i="4"/>
  <c r="S133" i="3"/>
  <c r="P134" i="3" s="1"/>
  <c r="K278" i="3"/>
  <c r="M277" i="3"/>
  <c r="T277" i="3" s="1"/>
  <c r="O291" i="4" l="1"/>
  <c r="P291" i="4" s="1"/>
  <c r="Q292" i="4" s="1"/>
  <c r="R271" i="4"/>
  <c r="U270" i="4"/>
  <c r="S270" i="4"/>
  <c r="W291" i="4"/>
  <c r="X291" i="4" s="1"/>
  <c r="Y292" i="4" s="1"/>
  <c r="Z268" i="4"/>
  <c r="AB268" i="4" s="1"/>
  <c r="AA267" i="4"/>
  <c r="K293" i="4"/>
  <c r="L292" i="4"/>
  <c r="R134" i="3"/>
  <c r="O134" i="3"/>
  <c r="N134" i="3"/>
  <c r="K279" i="3"/>
  <c r="M278" i="3"/>
  <c r="T278" i="3" s="1"/>
  <c r="O292" i="4" l="1"/>
  <c r="P292" i="4" s="1"/>
  <c r="Q293" i="4" s="1"/>
  <c r="R272" i="4"/>
  <c r="S271" i="4"/>
  <c r="U271" i="4"/>
  <c r="W292" i="4"/>
  <c r="X292" i="4" s="1"/>
  <c r="Y293" i="4" s="1"/>
  <c r="AA268" i="4"/>
  <c r="Z269" i="4"/>
  <c r="AB269" i="4" s="1"/>
  <c r="K294" i="4"/>
  <c r="L293" i="4"/>
  <c r="K280" i="3"/>
  <c r="M279" i="3"/>
  <c r="T279" i="3" s="1"/>
  <c r="S134" i="3"/>
  <c r="P135" i="3" s="1"/>
  <c r="O293" i="4" l="1"/>
  <c r="P293" i="4" s="1"/>
  <c r="Q294" i="4" s="1"/>
  <c r="R273" i="4"/>
  <c r="S272" i="4"/>
  <c r="U272" i="4"/>
  <c r="W293" i="4"/>
  <c r="X293" i="4" s="1"/>
  <c r="Y294" i="4" s="1"/>
  <c r="Z270" i="4"/>
  <c r="AB270" i="4" s="1"/>
  <c r="AA269" i="4"/>
  <c r="K295" i="4"/>
  <c r="L294" i="4"/>
  <c r="O135" i="3"/>
  <c r="N135" i="3"/>
  <c r="R135" i="3"/>
  <c r="K281" i="3"/>
  <c r="M280" i="3"/>
  <c r="T280" i="3" s="1"/>
  <c r="O294" i="4" l="1"/>
  <c r="P294" i="4" s="1"/>
  <c r="Q295" i="4" s="1"/>
  <c r="R274" i="4"/>
  <c r="S273" i="4"/>
  <c r="U273" i="4"/>
  <c r="W294" i="4"/>
  <c r="X294" i="4" s="1"/>
  <c r="Y295" i="4" s="1"/>
  <c r="Z271" i="4"/>
  <c r="AB271" i="4" s="1"/>
  <c r="AA270" i="4"/>
  <c r="K296" i="4"/>
  <c r="L295" i="4"/>
  <c r="S135" i="3"/>
  <c r="P136" i="3" s="1"/>
  <c r="K282" i="3"/>
  <c r="M281" i="3"/>
  <c r="T281" i="3" s="1"/>
  <c r="O295" i="4" l="1"/>
  <c r="P295" i="4" s="1"/>
  <c r="Q296" i="4" s="1"/>
  <c r="R275" i="4"/>
  <c r="S274" i="4"/>
  <c r="U274" i="4"/>
  <c r="W295" i="4"/>
  <c r="X295" i="4" s="1"/>
  <c r="Y296" i="4" s="1"/>
  <c r="AA271" i="4"/>
  <c r="Z272" i="4"/>
  <c r="AB272" i="4" s="1"/>
  <c r="K297" i="4"/>
  <c r="L296" i="4"/>
  <c r="N136" i="3"/>
  <c r="R136" i="3"/>
  <c r="O136" i="3"/>
  <c r="K283" i="3"/>
  <c r="M282" i="3"/>
  <c r="T282" i="3" s="1"/>
  <c r="W296" i="4" l="1"/>
  <c r="X296" i="4" s="1"/>
  <c r="Y297" i="4" s="1"/>
  <c r="O296" i="4"/>
  <c r="P296" i="4" s="1"/>
  <c r="Q297" i="4" s="1"/>
  <c r="R276" i="4"/>
  <c r="S275" i="4"/>
  <c r="U275" i="4"/>
  <c r="Z273" i="4"/>
  <c r="AB273" i="4" s="1"/>
  <c r="AA272" i="4"/>
  <c r="K298" i="4"/>
  <c r="L297" i="4"/>
  <c r="K284" i="3"/>
  <c r="M283" i="3"/>
  <c r="T283" i="3" s="1"/>
  <c r="S136" i="3"/>
  <c r="P137" i="3" s="1"/>
  <c r="O297" i="4" l="1"/>
  <c r="P297" i="4" s="1"/>
  <c r="Q298" i="4" s="1"/>
  <c r="W297" i="4"/>
  <c r="X297" i="4" s="1"/>
  <c r="Y298" i="4" s="1"/>
  <c r="R277" i="4"/>
  <c r="S276" i="4"/>
  <c r="U276" i="4"/>
  <c r="AA273" i="4"/>
  <c r="Z274" i="4"/>
  <c r="AB274" i="4" s="1"/>
  <c r="K299" i="4"/>
  <c r="L298" i="4"/>
  <c r="R137" i="3"/>
  <c r="S137" i="3"/>
  <c r="O137" i="3"/>
  <c r="N137" i="3"/>
  <c r="K285" i="3"/>
  <c r="M284" i="3"/>
  <c r="T284" i="3" s="1"/>
  <c r="O298" i="4" l="1"/>
  <c r="P298" i="4" s="1"/>
  <c r="Q299" i="4" s="1"/>
  <c r="R278" i="4"/>
  <c r="S277" i="4"/>
  <c r="U277" i="4"/>
  <c r="W298" i="4"/>
  <c r="X298" i="4" s="1"/>
  <c r="Y299" i="4" s="1"/>
  <c r="AA274" i="4"/>
  <c r="Z275" i="4"/>
  <c r="AB275" i="4" s="1"/>
  <c r="K300" i="4"/>
  <c r="L299" i="4"/>
  <c r="K286" i="3"/>
  <c r="M285" i="3"/>
  <c r="T285" i="3" s="1"/>
  <c r="P138" i="3"/>
  <c r="O299" i="4" l="1"/>
  <c r="P299" i="4" s="1"/>
  <c r="Q300" i="4" s="1"/>
  <c r="R279" i="4"/>
  <c r="S278" i="4"/>
  <c r="U278" i="4"/>
  <c r="W299" i="4"/>
  <c r="X299" i="4" s="1"/>
  <c r="Y300" i="4" s="1"/>
  <c r="Z276" i="4"/>
  <c r="AB276" i="4" s="1"/>
  <c r="AA275" i="4"/>
  <c r="K301" i="4"/>
  <c r="L300" i="4"/>
  <c r="N138" i="3"/>
  <c r="O138" i="3"/>
  <c r="R138" i="3"/>
  <c r="K287" i="3"/>
  <c r="M286" i="3"/>
  <c r="T286" i="3" s="1"/>
  <c r="O300" i="4" l="1"/>
  <c r="P300" i="4" s="1"/>
  <c r="Q301" i="4" s="1"/>
  <c r="R280" i="4"/>
  <c r="S279" i="4"/>
  <c r="U279" i="4"/>
  <c r="W300" i="4"/>
  <c r="X300" i="4" s="1"/>
  <c r="Y301" i="4" s="1"/>
  <c r="AA276" i="4"/>
  <c r="Z277" i="4"/>
  <c r="AB277" i="4" s="1"/>
  <c r="K302" i="4"/>
  <c r="L301" i="4"/>
  <c r="P139" i="3"/>
  <c r="K288" i="3"/>
  <c r="M287" i="3"/>
  <c r="T287" i="3" s="1"/>
  <c r="S138" i="3"/>
  <c r="O301" i="4" l="1"/>
  <c r="P301" i="4" s="1"/>
  <c r="Q302" i="4" s="1"/>
  <c r="R281" i="4"/>
  <c r="S280" i="4"/>
  <c r="U280" i="4"/>
  <c r="W301" i="4"/>
  <c r="X301" i="4" s="1"/>
  <c r="Y302" i="4" s="1"/>
  <c r="AA277" i="4"/>
  <c r="Z278" i="4"/>
  <c r="AB278" i="4" s="1"/>
  <c r="K303" i="4"/>
  <c r="L302" i="4"/>
  <c r="O139" i="3"/>
  <c r="N139" i="3"/>
  <c r="R139" i="3"/>
  <c r="K289" i="3"/>
  <c r="M288" i="3"/>
  <c r="T288" i="3" s="1"/>
  <c r="O302" i="4" l="1"/>
  <c r="P302" i="4" s="1"/>
  <c r="Q303" i="4" s="1"/>
  <c r="R282" i="4"/>
  <c r="S281" i="4"/>
  <c r="U281" i="4"/>
  <c r="W302" i="4"/>
  <c r="X302" i="4" s="1"/>
  <c r="Y303" i="4" s="1"/>
  <c r="Z279" i="4"/>
  <c r="AB279" i="4" s="1"/>
  <c r="AA278" i="4"/>
  <c r="K304" i="4"/>
  <c r="L303" i="4"/>
  <c r="S139" i="3"/>
  <c r="P140" i="3" s="1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K290" i="3"/>
  <c r="M289" i="3"/>
  <c r="T289" i="3" s="1"/>
  <c r="O303" i="4" l="1"/>
  <c r="P303" i="4" s="1"/>
  <c r="Q304" i="4" s="1"/>
  <c r="S282" i="4"/>
  <c r="U282" i="4"/>
  <c r="R283" i="4"/>
  <c r="W303" i="4"/>
  <c r="X303" i="4" s="1"/>
  <c r="Y304" i="4" s="1"/>
  <c r="Z280" i="4"/>
  <c r="AB280" i="4" s="1"/>
  <c r="AA279" i="4"/>
  <c r="K305" i="4"/>
  <c r="L304" i="4"/>
  <c r="R140" i="3"/>
  <c r="O140" i="3"/>
  <c r="N140" i="3"/>
  <c r="K291" i="3"/>
  <c r="M290" i="3"/>
  <c r="T290" i="3" s="1"/>
  <c r="W304" i="4" l="1"/>
  <c r="X304" i="4" s="1"/>
  <c r="Y305" i="4" s="1"/>
  <c r="O304" i="4"/>
  <c r="P304" i="4" s="1"/>
  <c r="Q305" i="4" s="1"/>
  <c r="S283" i="4"/>
  <c r="U283" i="4"/>
  <c r="R284" i="4"/>
  <c r="AA280" i="4"/>
  <c r="Z281" i="4"/>
  <c r="AB281" i="4" s="1"/>
  <c r="K306" i="4"/>
  <c r="L305" i="4"/>
  <c r="O305" i="4" s="1"/>
  <c r="P305" i="4" s="1"/>
  <c r="Q306" i="4" s="1"/>
  <c r="K292" i="3"/>
  <c r="M291" i="3"/>
  <c r="T291" i="3" s="1"/>
  <c r="S140" i="3"/>
  <c r="P141" i="3" s="1"/>
  <c r="R285" i="4" l="1"/>
  <c r="U284" i="4"/>
  <c r="S284" i="4"/>
  <c r="W305" i="4"/>
  <c r="X305" i="4" s="1"/>
  <c r="Y306" i="4" s="1"/>
  <c r="AA281" i="4"/>
  <c r="Z282" i="4"/>
  <c r="AB282" i="4" s="1"/>
  <c r="K307" i="4"/>
  <c r="L306" i="4"/>
  <c r="R141" i="3"/>
  <c r="O141" i="3"/>
  <c r="N141" i="3"/>
  <c r="S141" i="3"/>
  <c r="K293" i="3"/>
  <c r="M292" i="3"/>
  <c r="T292" i="3" s="1"/>
  <c r="O306" i="4" l="1"/>
  <c r="P306" i="4" s="1"/>
  <c r="Q307" i="4" s="1"/>
  <c r="S285" i="4"/>
  <c r="U285" i="4"/>
  <c r="R286" i="4"/>
  <c r="W306" i="4"/>
  <c r="X306" i="4" s="1"/>
  <c r="Y307" i="4" s="1"/>
  <c r="Z283" i="4"/>
  <c r="AB283" i="4" s="1"/>
  <c r="AA282" i="4"/>
  <c r="K308" i="4"/>
  <c r="L307" i="4"/>
  <c r="K294" i="3"/>
  <c r="M293" i="3"/>
  <c r="T293" i="3" s="1"/>
  <c r="P142" i="3"/>
  <c r="O307" i="4" l="1"/>
  <c r="P307" i="4" s="1"/>
  <c r="Q308" i="4" s="1"/>
  <c r="S286" i="4"/>
  <c r="R287" i="4"/>
  <c r="U286" i="4"/>
  <c r="W307" i="4"/>
  <c r="X307" i="4" s="1"/>
  <c r="Y308" i="4" s="1"/>
  <c r="Z284" i="4"/>
  <c r="AB284" i="4" s="1"/>
  <c r="AA283" i="4"/>
  <c r="K309" i="4"/>
  <c r="L308" i="4"/>
  <c r="N142" i="3"/>
  <c r="O142" i="3"/>
  <c r="R142" i="3"/>
  <c r="K295" i="3"/>
  <c r="M294" i="3"/>
  <c r="T294" i="3" s="1"/>
  <c r="L294" i="3"/>
  <c r="O308" i="4" l="1"/>
  <c r="P308" i="4" s="1"/>
  <c r="Q309" i="4" s="1"/>
  <c r="U287" i="4"/>
  <c r="R288" i="4"/>
  <c r="S287" i="4"/>
  <c r="W308" i="4"/>
  <c r="X308" i="4" s="1"/>
  <c r="Y309" i="4" s="1"/>
  <c r="AA284" i="4"/>
  <c r="Z285" i="4"/>
  <c r="AB285" i="4" s="1"/>
  <c r="K310" i="4"/>
  <c r="L309" i="4"/>
  <c r="O309" i="4" s="1"/>
  <c r="P309" i="4" s="1"/>
  <c r="Q310" i="4" s="1"/>
  <c r="M295" i="3"/>
  <c r="T295" i="3" s="1"/>
  <c r="K296" i="3"/>
  <c r="S142" i="3"/>
  <c r="P143" i="3" s="1"/>
  <c r="U288" i="4" l="1"/>
  <c r="S288" i="4"/>
  <c r="R289" i="4"/>
  <c r="W309" i="4"/>
  <c r="X309" i="4" s="1"/>
  <c r="Y310" i="4" s="1"/>
  <c r="AA285" i="4"/>
  <c r="Z286" i="4"/>
  <c r="AB286" i="4" s="1"/>
  <c r="K311" i="4"/>
  <c r="L310" i="4"/>
  <c r="O143" i="3"/>
  <c r="R143" i="3"/>
  <c r="N143" i="3"/>
  <c r="M296" i="3"/>
  <c r="T296" i="3" s="1"/>
  <c r="K297" i="3"/>
  <c r="W310" i="4" l="1"/>
  <c r="X310" i="4" s="1"/>
  <c r="Y311" i="4" s="1"/>
  <c r="O310" i="4"/>
  <c r="P310" i="4" s="1"/>
  <c r="Q311" i="4" s="1"/>
  <c r="U289" i="4"/>
  <c r="R290" i="4"/>
  <c r="S289" i="4"/>
  <c r="Z287" i="4"/>
  <c r="AB287" i="4" s="1"/>
  <c r="AA286" i="4"/>
  <c r="K312" i="4"/>
  <c r="L311" i="4"/>
  <c r="O311" i="4" s="1"/>
  <c r="P311" i="4" s="1"/>
  <c r="Q312" i="4" s="1"/>
  <c r="M297" i="3"/>
  <c r="T297" i="3" s="1"/>
  <c r="K298" i="3"/>
  <c r="S143" i="3"/>
  <c r="P144" i="3" s="1"/>
  <c r="S290" i="4" l="1"/>
  <c r="R291" i="4"/>
  <c r="U290" i="4"/>
  <c r="W311" i="4"/>
  <c r="X311" i="4" s="1"/>
  <c r="Y312" i="4" s="1"/>
  <c r="Z288" i="4"/>
  <c r="AB288" i="4" s="1"/>
  <c r="AA287" i="4"/>
  <c r="K313" i="4"/>
  <c r="L312" i="4"/>
  <c r="R144" i="3"/>
  <c r="O144" i="3"/>
  <c r="N144" i="3"/>
  <c r="S144" i="3"/>
  <c r="M298" i="3"/>
  <c r="T298" i="3" s="1"/>
  <c r="K299" i="3"/>
  <c r="O312" i="4" l="1"/>
  <c r="P312" i="4" s="1"/>
  <c r="Q313" i="4" s="1"/>
  <c r="U291" i="4"/>
  <c r="R292" i="4"/>
  <c r="S291" i="4"/>
  <c r="W312" i="4"/>
  <c r="X312" i="4" s="1"/>
  <c r="Y313" i="4" s="1"/>
  <c r="Z289" i="4"/>
  <c r="AB289" i="4" s="1"/>
  <c r="AA288" i="4"/>
  <c r="K314" i="4"/>
  <c r="L313" i="4"/>
  <c r="M299" i="3"/>
  <c r="T299" i="3" s="1"/>
  <c r="K300" i="3"/>
  <c r="P145" i="3"/>
  <c r="O313" i="4" l="1"/>
  <c r="P313" i="4" s="1"/>
  <c r="Q314" i="4" s="1"/>
  <c r="S292" i="4"/>
  <c r="R293" i="4"/>
  <c r="U292" i="4"/>
  <c r="W313" i="4"/>
  <c r="X313" i="4" s="1"/>
  <c r="Y314" i="4" s="1"/>
  <c r="AA289" i="4"/>
  <c r="Z290" i="4"/>
  <c r="AB290" i="4" s="1"/>
  <c r="K315" i="4"/>
  <c r="L314" i="4"/>
  <c r="R145" i="3"/>
  <c r="O145" i="3"/>
  <c r="N145" i="3"/>
  <c r="S145" i="3"/>
  <c r="M300" i="3"/>
  <c r="T300" i="3" s="1"/>
  <c r="K301" i="3"/>
  <c r="O314" i="4" l="1"/>
  <c r="P314" i="4" s="1"/>
  <c r="Q315" i="4" s="1"/>
  <c r="S293" i="4"/>
  <c r="U293" i="4"/>
  <c r="R294" i="4"/>
  <c r="W314" i="4"/>
  <c r="X314" i="4" s="1"/>
  <c r="Y315" i="4" s="1"/>
  <c r="Z291" i="4"/>
  <c r="AB291" i="4" s="1"/>
  <c r="AA290" i="4"/>
  <c r="K316" i="4"/>
  <c r="L315" i="4"/>
  <c r="M301" i="3"/>
  <c r="T301" i="3" s="1"/>
  <c r="K302" i="3"/>
  <c r="P146" i="3"/>
  <c r="O315" i="4" l="1"/>
  <c r="P315" i="4" s="1"/>
  <c r="Q316" i="4" s="1"/>
  <c r="S294" i="4"/>
  <c r="U294" i="4"/>
  <c r="R295" i="4"/>
  <c r="W315" i="4"/>
  <c r="X315" i="4" s="1"/>
  <c r="Y316" i="4" s="1"/>
  <c r="Z292" i="4"/>
  <c r="AB292" i="4" s="1"/>
  <c r="AA291" i="4"/>
  <c r="K317" i="4"/>
  <c r="L316" i="4"/>
  <c r="O316" i="4" s="1"/>
  <c r="P316" i="4" s="1"/>
  <c r="Q317" i="4" s="1"/>
  <c r="N146" i="3"/>
  <c r="R146" i="3"/>
  <c r="O146" i="3"/>
  <c r="M302" i="3"/>
  <c r="T302" i="3" s="1"/>
  <c r="K303" i="3"/>
  <c r="S295" i="4" l="1"/>
  <c r="U295" i="4"/>
  <c r="R296" i="4"/>
  <c r="W316" i="4"/>
  <c r="X316" i="4" s="1"/>
  <c r="Y317" i="4" s="1"/>
  <c r="Z293" i="4"/>
  <c r="AB293" i="4" s="1"/>
  <c r="AA292" i="4"/>
  <c r="K318" i="4"/>
  <c r="L317" i="4"/>
  <c r="M303" i="3"/>
  <c r="T303" i="3" s="1"/>
  <c r="K304" i="3"/>
  <c r="S146" i="3"/>
  <c r="P147" i="3" s="1"/>
  <c r="O317" i="4" l="1"/>
  <c r="P317" i="4" s="1"/>
  <c r="Q318" i="4" s="1"/>
  <c r="S296" i="4"/>
  <c r="U296" i="4"/>
  <c r="R297" i="4"/>
  <c r="W317" i="4"/>
  <c r="X317" i="4" s="1"/>
  <c r="Y318" i="4" s="1"/>
  <c r="Z294" i="4"/>
  <c r="AB294" i="4" s="1"/>
  <c r="AA293" i="4"/>
  <c r="K319" i="4"/>
  <c r="L318" i="4"/>
  <c r="O318" i="4" s="1"/>
  <c r="P318" i="4" s="1"/>
  <c r="Q319" i="4" s="1"/>
  <c r="O147" i="3"/>
  <c r="R147" i="3"/>
  <c r="N147" i="3"/>
  <c r="S147" i="3"/>
  <c r="M304" i="3"/>
  <c r="T304" i="3" s="1"/>
  <c r="K305" i="3"/>
  <c r="R298" i="4" l="1"/>
  <c r="U297" i="4"/>
  <c r="S297" i="4"/>
  <c r="W318" i="4"/>
  <c r="X318" i="4" s="1"/>
  <c r="Y319" i="4" s="1"/>
  <c r="Z295" i="4"/>
  <c r="AB295" i="4" s="1"/>
  <c r="AA294" i="4"/>
  <c r="K320" i="4"/>
  <c r="L319" i="4"/>
  <c r="M305" i="3"/>
  <c r="T305" i="3" s="1"/>
  <c r="K306" i="3"/>
  <c r="P148" i="3"/>
  <c r="O319" i="4" l="1"/>
  <c r="P319" i="4" s="1"/>
  <c r="Q320" i="4" s="1"/>
  <c r="R299" i="4"/>
  <c r="U298" i="4"/>
  <c r="S298" i="4"/>
  <c r="W319" i="4"/>
  <c r="X319" i="4" s="1"/>
  <c r="Y320" i="4" s="1"/>
  <c r="AA295" i="4"/>
  <c r="Z296" i="4"/>
  <c r="AB296" i="4" s="1"/>
  <c r="K321" i="4"/>
  <c r="L320" i="4"/>
  <c r="R148" i="3"/>
  <c r="S148" i="3" s="1"/>
  <c r="N148" i="3"/>
  <c r="Q148" i="3"/>
  <c r="O148" i="3"/>
  <c r="M306" i="3"/>
  <c r="T306" i="3" s="1"/>
  <c r="K307" i="3"/>
  <c r="O320" i="4" l="1"/>
  <c r="P320" i="4" s="1"/>
  <c r="Q321" i="4" s="1"/>
  <c r="R300" i="4"/>
  <c r="S299" i="4"/>
  <c r="U299" i="4"/>
  <c r="W320" i="4"/>
  <c r="X320" i="4" s="1"/>
  <c r="Y321" i="4" s="1"/>
  <c r="Z297" i="4"/>
  <c r="AB297" i="4" s="1"/>
  <c r="AA296" i="4"/>
  <c r="K322" i="4"/>
  <c r="L321" i="4"/>
  <c r="M307" i="3"/>
  <c r="T307" i="3" s="1"/>
  <c r="K308" i="3"/>
  <c r="P149" i="3"/>
  <c r="W321" i="4" l="1"/>
  <c r="X321" i="4" s="1"/>
  <c r="Y322" i="4" s="1"/>
  <c r="O321" i="4"/>
  <c r="P321" i="4" s="1"/>
  <c r="Q322" i="4" s="1"/>
  <c r="R301" i="4"/>
  <c r="U300" i="4"/>
  <c r="S300" i="4"/>
  <c r="Z298" i="4"/>
  <c r="AB298" i="4" s="1"/>
  <c r="AA297" i="4"/>
  <c r="K323" i="4"/>
  <c r="L322" i="4"/>
  <c r="R149" i="3"/>
  <c r="O149" i="3"/>
  <c r="N149" i="3"/>
  <c r="S149" i="3"/>
  <c r="M308" i="3"/>
  <c r="T308" i="3" s="1"/>
  <c r="K309" i="3"/>
  <c r="O322" i="4" l="1"/>
  <c r="P322" i="4" s="1"/>
  <c r="Q323" i="4" s="1"/>
  <c r="R302" i="4"/>
  <c r="U301" i="4"/>
  <c r="S301" i="4"/>
  <c r="W322" i="4"/>
  <c r="X322" i="4" s="1"/>
  <c r="Y323" i="4" s="1"/>
  <c r="AA298" i="4"/>
  <c r="Z299" i="4"/>
  <c r="AB299" i="4" s="1"/>
  <c r="K324" i="4"/>
  <c r="L323" i="4"/>
  <c r="O323" i="4" s="1"/>
  <c r="P323" i="4" s="1"/>
  <c r="Q324" i="4" s="1"/>
  <c r="M309" i="3"/>
  <c r="T309" i="3" s="1"/>
  <c r="K310" i="3"/>
  <c r="P150" i="3"/>
  <c r="R303" i="4" l="1"/>
  <c r="S302" i="4"/>
  <c r="U302" i="4"/>
  <c r="W323" i="4"/>
  <c r="X323" i="4" s="1"/>
  <c r="Y324" i="4" s="1"/>
  <c r="AA299" i="4"/>
  <c r="Z300" i="4"/>
  <c r="AB300" i="4" s="1"/>
  <c r="K325" i="4"/>
  <c r="L324" i="4"/>
  <c r="M310" i="3"/>
  <c r="T310" i="3" s="1"/>
  <c r="K311" i="3"/>
  <c r="R150" i="3"/>
  <c r="S150" i="3"/>
  <c r="O150" i="3"/>
  <c r="N150" i="3"/>
  <c r="O324" i="4" l="1"/>
  <c r="P324" i="4" s="1"/>
  <c r="Q325" i="4" s="1"/>
  <c r="S303" i="4"/>
  <c r="U303" i="4"/>
  <c r="R304" i="4"/>
  <c r="W324" i="4"/>
  <c r="X324" i="4" s="1"/>
  <c r="Y325" i="4" s="1"/>
  <c r="Z301" i="4"/>
  <c r="AB301" i="4" s="1"/>
  <c r="AA300" i="4"/>
  <c r="K326" i="4"/>
  <c r="L325" i="4"/>
  <c r="O325" i="4" s="1"/>
  <c r="P325" i="4" s="1"/>
  <c r="Q326" i="4" s="1"/>
  <c r="M311" i="3"/>
  <c r="T311" i="3" s="1"/>
  <c r="K312" i="3"/>
  <c r="P151" i="3"/>
  <c r="R305" i="4" l="1"/>
  <c r="S304" i="4"/>
  <c r="U304" i="4"/>
  <c r="W325" i="4"/>
  <c r="X325" i="4" s="1"/>
  <c r="Y326" i="4" s="1"/>
  <c r="Z302" i="4"/>
  <c r="AB302" i="4" s="1"/>
  <c r="AA301" i="4"/>
  <c r="K327" i="4"/>
  <c r="L326" i="4"/>
  <c r="O326" i="4" s="1"/>
  <c r="P326" i="4" s="1"/>
  <c r="Q327" i="4" s="1"/>
  <c r="R151" i="3"/>
  <c r="O151" i="3"/>
  <c r="N151" i="3"/>
  <c r="S151" i="3"/>
  <c r="M312" i="3"/>
  <c r="T312" i="3" s="1"/>
  <c r="K313" i="3"/>
  <c r="R306" i="4" l="1"/>
  <c r="U305" i="4"/>
  <c r="S305" i="4"/>
  <c r="W326" i="4"/>
  <c r="X326" i="4" s="1"/>
  <c r="Y327" i="4" s="1"/>
  <c r="AA302" i="4"/>
  <c r="Z303" i="4"/>
  <c r="AB303" i="4" s="1"/>
  <c r="K328" i="4"/>
  <c r="L327" i="4"/>
  <c r="K314" i="3"/>
  <c r="M313" i="3"/>
  <c r="T313" i="3" s="1"/>
  <c r="P152" i="3"/>
  <c r="O327" i="4" l="1"/>
  <c r="P327" i="4" s="1"/>
  <c r="Q328" i="4" s="1"/>
  <c r="R307" i="4"/>
  <c r="S306" i="4"/>
  <c r="U306" i="4"/>
  <c r="W327" i="4"/>
  <c r="X327" i="4" s="1"/>
  <c r="Y328" i="4" s="1"/>
  <c r="Z304" i="4"/>
  <c r="AB304" i="4" s="1"/>
  <c r="AA303" i="4"/>
  <c r="K329" i="4"/>
  <c r="L328" i="4"/>
  <c r="R152" i="3"/>
  <c r="S152" i="3"/>
  <c r="O152" i="3"/>
  <c r="N152" i="3"/>
  <c r="K315" i="3"/>
  <c r="M314" i="3"/>
  <c r="T314" i="3" s="1"/>
  <c r="O328" i="4" l="1"/>
  <c r="P328" i="4" s="1"/>
  <c r="Q329" i="4" s="1"/>
  <c r="R308" i="4"/>
  <c r="U307" i="4"/>
  <c r="S307" i="4"/>
  <c r="W328" i="4"/>
  <c r="X328" i="4" s="1"/>
  <c r="Y329" i="4" s="1"/>
  <c r="Z305" i="4"/>
  <c r="AB305" i="4" s="1"/>
  <c r="AA304" i="4"/>
  <c r="K330" i="4"/>
  <c r="L329" i="4"/>
  <c r="K316" i="3"/>
  <c r="M315" i="3"/>
  <c r="T315" i="3" s="1"/>
  <c r="P153" i="3"/>
  <c r="O329" i="4" l="1"/>
  <c r="P329" i="4" s="1"/>
  <c r="Q330" i="4" s="1"/>
  <c r="R309" i="4"/>
  <c r="U308" i="4"/>
  <c r="S308" i="4"/>
  <c r="W329" i="4"/>
  <c r="X329" i="4" s="1"/>
  <c r="Y330" i="4" s="1"/>
  <c r="AA305" i="4"/>
  <c r="Z306" i="4"/>
  <c r="AB306" i="4" s="1"/>
  <c r="K331" i="4"/>
  <c r="L330" i="4"/>
  <c r="R153" i="3"/>
  <c r="O153" i="3"/>
  <c r="N153" i="3"/>
  <c r="S153" i="3"/>
  <c r="K317" i="3"/>
  <c r="M316" i="3"/>
  <c r="T316" i="3" s="1"/>
  <c r="O330" i="4" l="1"/>
  <c r="P330" i="4" s="1"/>
  <c r="Q331" i="4" s="1"/>
  <c r="R310" i="4"/>
  <c r="U309" i="4"/>
  <c r="S309" i="4"/>
  <c r="W330" i="4"/>
  <c r="X330" i="4" s="1"/>
  <c r="Y331" i="4" s="1"/>
  <c r="Z307" i="4"/>
  <c r="AB307" i="4" s="1"/>
  <c r="AA306" i="4"/>
  <c r="K332" i="4"/>
  <c r="L331" i="4"/>
  <c r="K318" i="3"/>
  <c r="M317" i="3"/>
  <c r="T317" i="3" s="1"/>
  <c r="P154" i="3"/>
  <c r="O331" i="4" l="1"/>
  <c r="P331" i="4" s="1"/>
  <c r="Q332" i="4" s="1"/>
  <c r="R311" i="4"/>
  <c r="U310" i="4"/>
  <c r="S310" i="4"/>
  <c r="W331" i="4"/>
  <c r="X331" i="4" s="1"/>
  <c r="Y332" i="4" s="1"/>
  <c r="AA307" i="4"/>
  <c r="Z308" i="4"/>
  <c r="AB308" i="4" s="1"/>
  <c r="K333" i="4"/>
  <c r="L332" i="4"/>
  <c r="O332" i="4" s="1"/>
  <c r="P332" i="4" s="1"/>
  <c r="Q333" i="4" s="1"/>
  <c r="R154" i="3"/>
  <c r="S154" i="3"/>
  <c r="O154" i="3"/>
  <c r="N154" i="3"/>
  <c r="K319" i="3"/>
  <c r="M318" i="3"/>
  <c r="T318" i="3" s="1"/>
  <c r="R312" i="4" l="1"/>
  <c r="U311" i="4"/>
  <c r="S311" i="4"/>
  <c r="W332" i="4"/>
  <c r="X332" i="4" s="1"/>
  <c r="Y333" i="4" s="1"/>
  <c r="AA308" i="4"/>
  <c r="Z309" i="4"/>
  <c r="AB309" i="4" s="1"/>
  <c r="K334" i="4"/>
  <c r="L333" i="4"/>
  <c r="K320" i="3"/>
  <c r="M319" i="3"/>
  <c r="T319" i="3" s="1"/>
  <c r="P155" i="3"/>
  <c r="O333" i="4" l="1"/>
  <c r="P333" i="4" s="1"/>
  <c r="Q334" i="4" s="1"/>
  <c r="R313" i="4"/>
  <c r="S312" i="4"/>
  <c r="U312" i="4"/>
  <c r="W333" i="4"/>
  <c r="X333" i="4" s="1"/>
  <c r="Y334" i="4" s="1"/>
  <c r="AA309" i="4"/>
  <c r="Z310" i="4"/>
  <c r="AB310" i="4" s="1"/>
  <c r="K335" i="4"/>
  <c r="L334" i="4"/>
  <c r="O155" i="3"/>
  <c r="R155" i="3"/>
  <c r="S155" i="3"/>
  <c r="N155" i="3"/>
  <c r="K321" i="3"/>
  <c r="M320" i="3"/>
  <c r="T320" i="3" s="1"/>
  <c r="W334" i="4" l="1"/>
  <c r="X334" i="4" s="1"/>
  <c r="Y335" i="4" s="1"/>
  <c r="O334" i="4"/>
  <c r="P334" i="4" s="1"/>
  <c r="Q335" i="4" s="1"/>
  <c r="R314" i="4"/>
  <c r="S313" i="4"/>
  <c r="U313" i="4"/>
  <c r="AA310" i="4"/>
  <c r="Z311" i="4"/>
  <c r="AB311" i="4" s="1"/>
  <c r="K336" i="4"/>
  <c r="L335" i="4"/>
  <c r="P156" i="3"/>
  <c r="K322" i="3"/>
  <c r="M321" i="3"/>
  <c r="T321" i="3" s="1"/>
  <c r="O335" i="4" l="1"/>
  <c r="P335" i="4" s="1"/>
  <c r="Q336" i="4" s="1"/>
  <c r="S314" i="4"/>
  <c r="U314" i="4"/>
  <c r="R315" i="4"/>
  <c r="W335" i="4"/>
  <c r="X335" i="4" s="1"/>
  <c r="Y336" i="4" s="1"/>
  <c r="Z312" i="4"/>
  <c r="AB312" i="4" s="1"/>
  <c r="AA311" i="4"/>
  <c r="K337" i="4"/>
  <c r="L336" i="4"/>
  <c r="K323" i="3"/>
  <c r="M322" i="3"/>
  <c r="T322" i="3" s="1"/>
  <c r="O156" i="3"/>
  <c r="R156" i="3"/>
  <c r="N156" i="3"/>
  <c r="O336" i="4" l="1"/>
  <c r="P336" i="4" s="1"/>
  <c r="Q337" i="4" s="1"/>
  <c r="U315" i="4"/>
  <c r="R316" i="4"/>
  <c r="S315" i="4"/>
  <c r="W336" i="4"/>
  <c r="X336" i="4" s="1"/>
  <c r="Y337" i="4" s="1"/>
  <c r="AA312" i="4"/>
  <c r="Z313" i="4"/>
  <c r="AB313" i="4" s="1"/>
  <c r="K338" i="4"/>
  <c r="L337" i="4"/>
  <c r="S156" i="3"/>
  <c r="P157" i="3" s="1"/>
  <c r="K324" i="3"/>
  <c r="M323" i="3"/>
  <c r="T323" i="3" s="1"/>
  <c r="O337" i="4" l="1"/>
  <c r="P337" i="4" s="1"/>
  <c r="Q338" i="4" s="1"/>
  <c r="R317" i="4"/>
  <c r="S316" i="4"/>
  <c r="U316" i="4"/>
  <c r="W337" i="4"/>
  <c r="X337" i="4" s="1"/>
  <c r="Y338" i="4" s="1"/>
  <c r="Z314" i="4"/>
  <c r="AB314" i="4" s="1"/>
  <c r="AA313" i="4"/>
  <c r="K339" i="4"/>
  <c r="L338" i="4"/>
  <c r="O157" i="3"/>
  <c r="R157" i="3"/>
  <c r="S157" i="3" s="1"/>
  <c r="N157" i="3"/>
  <c r="K325" i="3"/>
  <c r="M324" i="3"/>
  <c r="T324" i="3" s="1"/>
  <c r="O338" i="4" l="1"/>
  <c r="P338" i="4" s="1"/>
  <c r="Q339" i="4" s="1"/>
  <c r="S317" i="4"/>
  <c r="U317" i="4"/>
  <c r="R318" i="4"/>
  <c r="W338" i="4"/>
  <c r="X338" i="4" s="1"/>
  <c r="Y339" i="4" s="1"/>
  <c r="AA314" i="4"/>
  <c r="Z315" i="4"/>
  <c r="AB315" i="4" s="1"/>
  <c r="K340" i="4"/>
  <c r="L339" i="4"/>
  <c r="O339" i="4" s="1"/>
  <c r="P339" i="4" s="1"/>
  <c r="Q340" i="4" s="1"/>
  <c r="P158" i="3"/>
  <c r="K326" i="3"/>
  <c r="M325" i="3"/>
  <c r="T325" i="3" s="1"/>
  <c r="R319" i="4" l="1"/>
  <c r="U318" i="4"/>
  <c r="S318" i="4"/>
  <c r="W339" i="4"/>
  <c r="X339" i="4" s="1"/>
  <c r="Y340" i="4" s="1"/>
  <c r="AA315" i="4"/>
  <c r="Z316" i="4"/>
  <c r="AB316" i="4" s="1"/>
  <c r="K341" i="4"/>
  <c r="L340" i="4"/>
  <c r="K327" i="3"/>
  <c r="M326" i="3"/>
  <c r="T326" i="3" s="1"/>
  <c r="O158" i="3"/>
  <c r="R158" i="3"/>
  <c r="N158" i="3"/>
  <c r="O340" i="4" l="1"/>
  <c r="P340" i="4" s="1"/>
  <c r="Q341" i="4" s="1"/>
  <c r="S319" i="4"/>
  <c r="U319" i="4"/>
  <c r="R320" i="4"/>
  <c r="W340" i="4"/>
  <c r="X340" i="4" s="1"/>
  <c r="Y341" i="4" s="1"/>
  <c r="AA316" i="4"/>
  <c r="Z317" i="4"/>
  <c r="AB317" i="4" s="1"/>
  <c r="K342" i="4"/>
  <c r="L341" i="4"/>
  <c r="O341" i="4" s="1"/>
  <c r="P341" i="4" s="1"/>
  <c r="Q342" i="4" s="1"/>
  <c r="S158" i="3"/>
  <c r="P159" i="3" s="1"/>
  <c r="K328" i="3"/>
  <c r="M327" i="3"/>
  <c r="T327" i="3" s="1"/>
  <c r="W341" i="4" l="1"/>
  <c r="X341" i="4" s="1"/>
  <c r="Y342" i="4" s="1"/>
  <c r="R321" i="4"/>
  <c r="S320" i="4"/>
  <c r="U320" i="4"/>
  <c r="Z318" i="4"/>
  <c r="AB318" i="4" s="1"/>
  <c r="AA317" i="4"/>
  <c r="K343" i="4"/>
  <c r="L342" i="4"/>
  <c r="O342" i="4" s="1"/>
  <c r="P342" i="4" s="1"/>
  <c r="Q343" i="4" s="1"/>
  <c r="O159" i="3"/>
  <c r="R159" i="3"/>
  <c r="S159" i="3" s="1"/>
  <c r="N159" i="3"/>
  <c r="K329" i="3"/>
  <c r="M328" i="3"/>
  <c r="T328" i="3" s="1"/>
  <c r="S321" i="4" l="1"/>
  <c r="U321" i="4"/>
  <c r="R322" i="4"/>
  <c r="W342" i="4"/>
  <c r="X342" i="4" s="1"/>
  <c r="Y343" i="4" s="1"/>
  <c r="Z319" i="4"/>
  <c r="AB319" i="4" s="1"/>
  <c r="AA318" i="4"/>
  <c r="K344" i="4"/>
  <c r="L343" i="4"/>
  <c r="O343" i="4" s="1"/>
  <c r="P343" i="4" s="1"/>
  <c r="Q344" i="4" s="1"/>
  <c r="P160" i="3"/>
  <c r="K330" i="3"/>
  <c r="M329" i="3"/>
  <c r="T329" i="3" s="1"/>
  <c r="R323" i="4" l="1"/>
  <c r="S322" i="4"/>
  <c r="U322" i="4"/>
  <c r="W343" i="4"/>
  <c r="X343" i="4" s="1"/>
  <c r="Y344" i="4" s="1"/>
  <c r="AA319" i="4"/>
  <c r="Z320" i="4"/>
  <c r="AB320" i="4" s="1"/>
  <c r="K345" i="4"/>
  <c r="L344" i="4"/>
  <c r="K331" i="3"/>
  <c r="M330" i="3"/>
  <c r="T330" i="3" s="1"/>
  <c r="O160" i="3"/>
  <c r="R160" i="3"/>
  <c r="S160" i="3"/>
  <c r="N160" i="3"/>
  <c r="O344" i="4" l="1"/>
  <c r="P344" i="4" s="1"/>
  <c r="Q345" i="4" s="1"/>
  <c r="R324" i="4"/>
  <c r="S323" i="4"/>
  <c r="U323" i="4"/>
  <c r="W344" i="4"/>
  <c r="X344" i="4" s="1"/>
  <c r="Y345" i="4" s="1"/>
  <c r="Z321" i="4"/>
  <c r="AB321" i="4" s="1"/>
  <c r="AA320" i="4"/>
  <c r="K346" i="4"/>
  <c r="L345" i="4"/>
  <c r="O345" i="4" s="1"/>
  <c r="P345" i="4" s="1"/>
  <c r="Q346" i="4" s="1"/>
  <c r="P161" i="3"/>
  <c r="K332" i="3"/>
  <c r="M331" i="3"/>
  <c r="T331" i="3" s="1"/>
  <c r="U324" i="4" l="1"/>
  <c r="R325" i="4"/>
  <c r="S324" i="4"/>
  <c r="W345" i="4"/>
  <c r="X345" i="4" s="1"/>
  <c r="Y346" i="4" s="1"/>
  <c r="AA321" i="4"/>
  <c r="Z322" i="4"/>
  <c r="AB322" i="4" s="1"/>
  <c r="K347" i="4"/>
  <c r="L346" i="4"/>
  <c r="K333" i="3"/>
  <c r="M332" i="3"/>
  <c r="T332" i="3" s="1"/>
  <c r="O161" i="3"/>
  <c r="R161" i="3"/>
  <c r="S161" i="3"/>
  <c r="N161" i="3"/>
  <c r="O346" i="4" l="1"/>
  <c r="P346" i="4" s="1"/>
  <c r="Q347" i="4" s="1"/>
  <c r="U325" i="4"/>
  <c r="R326" i="4"/>
  <c r="S325" i="4"/>
  <c r="W346" i="4"/>
  <c r="X346" i="4" s="1"/>
  <c r="Y347" i="4" s="1"/>
  <c r="AA322" i="4"/>
  <c r="Z323" i="4"/>
  <c r="AB323" i="4" s="1"/>
  <c r="K348" i="4"/>
  <c r="L347" i="4"/>
  <c r="P162" i="3"/>
  <c r="K334" i="3"/>
  <c r="M333" i="3"/>
  <c r="T333" i="3" s="1"/>
  <c r="W347" i="4" l="1"/>
  <c r="X347" i="4" s="1"/>
  <c r="Y348" i="4" s="1"/>
  <c r="O347" i="4"/>
  <c r="P347" i="4" s="1"/>
  <c r="Q348" i="4" s="1"/>
  <c r="U326" i="4"/>
  <c r="R327" i="4"/>
  <c r="S326" i="4"/>
  <c r="Z324" i="4"/>
  <c r="AB324" i="4" s="1"/>
  <c r="AA323" i="4"/>
  <c r="K349" i="4"/>
  <c r="L348" i="4"/>
  <c r="K335" i="3"/>
  <c r="M334" i="3"/>
  <c r="T334" i="3" s="1"/>
  <c r="O162" i="3"/>
  <c r="R162" i="3"/>
  <c r="S162" i="3"/>
  <c r="N162" i="3"/>
  <c r="W348" i="4" l="1"/>
  <c r="X348" i="4" s="1"/>
  <c r="Y349" i="4" s="1"/>
  <c r="O348" i="4"/>
  <c r="P348" i="4" s="1"/>
  <c r="Q349" i="4" s="1"/>
  <c r="U327" i="4"/>
  <c r="R328" i="4"/>
  <c r="S327" i="4"/>
  <c r="Z325" i="4"/>
  <c r="AB325" i="4" s="1"/>
  <c r="AA324" i="4"/>
  <c r="K350" i="4"/>
  <c r="L349" i="4"/>
  <c r="P163" i="3"/>
  <c r="K336" i="3"/>
  <c r="M335" i="3"/>
  <c r="T335" i="3" s="1"/>
  <c r="O349" i="4" l="1"/>
  <c r="P349" i="4" s="1"/>
  <c r="Q350" i="4" s="1"/>
  <c r="U328" i="4"/>
  <c r="R329" i="4"/>
  <c r="S328" i="4"/>
  <c r="W349" i="4"/>
  <c r="X349" i="4" s="1"/>
  <c r="Y350" i="4" s="1"/>
  <c r="AA325" i="4"/>
  <c r="Z326" i="4"/>
  <c r="AB326" i="4" s="1"/>
  <c r="K351" i="4"/>
  <c r="L350" i="4"/>
  <c r="O350" i="4" s="1"/>
  <c r="P350" i="4" s="1"/>
  <c r="Q351" i="4" s="1"/>
  <c r="K337" i="3"/>
  <c r="M336" i="3"/>
  <c r="T336" i="3" s="1"/>
  <c r="O163" i="3"/>
  <c r="R163" i="3"/>
  <c r="P164" i="3" s="1"/>
  <c r="S163" i="3"/>
  <c r="N163" i="3"/>
  <c r="R330" i="4" l="1"/>
  <c r="U329" i="4"/>
  <c r="S329" i="4"/>
  <c r="W350" i="4"/>
  <c r="X350" i="4" s="1"/>
  <c r="Y351" i="4" s="1"/>
  <c r="AA326" i="4"/>
  <c r="Z327" i="4"/>
  <c r="AB327" i="4" s="1"/>
  <c r="K352" i="4"/>
  <c r="L351" i="4"/>
  <c r="O164" i="3"/>
  <c r="R164" i="3"/>
  <c r="S164" i="3" s="1"/>
  <c r="N164" i="3"/>
  <c r="K338" i="3"/>
  <c r="M337" i="3"/>
  <c r="T337" i="3" s="1"/>
  <c r="O351" i="4" l="1"/>
  <c r="P351" i="4" s="1"/>
  <c r="Q352" i="4" s="1"/>
  <c r="U330" i="4"/>
  <c r="R331" i="4"/>
  <c r="S330" i="4"/>
  <c r="W351" i="4"/>
  <c r="X351" i="4" s="1"/>
  <c r="Y352" i="4" s="1"/>
  <c r="Z328" i="4"/>
  <c r="AB328" i="4" s="1"/>
  <c r="AA327" i="4"/>
  <c r="K353" i="4"/>
  <c r="L352" i="4"/>
  <c r="P165" i="3"/>
  <c r="K339" i="3"/>
  <c r="M338" i="3"/>
  <c r="T338" i="3" s="1"/>
  <c r="O352" i="4" l="1"/>
  <c r="P352" i="4" s="1"/>
  <c r="Q353" i="4" s="1"/>
  <c r="U331" i="4"/>
  <c r="R332" i="4"/>
  <c r="S331" i="4"/>
  <c r="W352" i="4"/>
  <c r="X352" i="4" s="1"/>
  <c r="Y353" i="4" s="1"/>
  <c r="Z329" i="4"/>
  <c r="AB329" i="4" s="1"/>
  <c r="AA328" i="4"/>
  <c r="K354" i="4"/>
  <c r="L353" i="4"/>
  <c r="K340" i="3"/>
  <c r="M339" i="3"/>
  <c r="T339" i="3" s="1"/>
  <c r="O165" i="3"/>
  <c r="R165" i="3"/>
  <c r="N165" i="3"/>
  <c r="O353" i="4" l="1"/>
  <c r="P353" i="4" s="1"/>
  <c r="Q354" i="4" s="1"/>
  <c r="R333" i="4"/>
  <c r="S332" i="4"/>
  <c r="U332" i="4"/>
  <c r="W353" i="4"/>
  <c r="X353" i="4" s="1"/>
  <c r="Y354" i="4" s="1"/>
  <c r="AA329" i="4"/>
  <c r="Z330" i="4"/>
  <c r="AB330" i="4" s="1"/>
  <c r="K355" i="4"/>
  <c r="L354" i="4"/>
  <c r="O354" i="4" s="1"/>
  <c r="P354" i="4" s="1"/>
  <c r="Q355" i="4" s="1"/>
  <c r="S165" i="3"/>
  <c r="P166" i="3" s="1"/>
  <c r="K341" i="3"/>
  <c r="M340" i="3"/>
  <c r="T340" i="3" s="1"/>
  <c r="U333" i="4" l="1"/>
  <c r="S333" i="4"/>
  <c r="R334" i="4"/>
  <c r="W354" i="4"/>
  <c r="X354" i="4" s="1"/>
  <c r="Y355" i="4" s="1"/>
  <c r="AA330" i="4"/>
  <c r="Z331" i="4"/>
  <c r="AB331" i="4" s="1"/>
  <c r="K356" i="4"/>
  <c r="L355" i="4"/>
  <c r="O355" i="4" s="1"/>
  <c r="P355" i="4" s="1"/>
  <c r="Q356" i="4" s="1"/>
  <c r="O166" i="3"/>
  <c r="R166" i="3"/>
  <c r="S166" i="3" s="1"/>
  <c r="N166" i="3"/>
  <c r="M341" i="3"/>
  <c r="T341" i="3" s="1"/>
  <c r="K342" i="3"/>
  <c r="L341" i="3"/>
  <c r="R335" i="4" l="1"/>
  <c r="U334" i="4"/>
  <c r="S334" i="4"/>
  <c r="W355" i="4"/>
  <c r="X355" i="4" s="1"/>
  <c r="Y356" i="4" s="1"/>
  <c r="Z332" i="4"/>
  <c r="AB332" i="4" s="1"/>
  <c r="AA331" i="4"/>
  <c r="K357" i="4"/>
  <c r="L356" i="4"/>
  <c r="K343" i="3"/>
  <c r="M342" i="3"/>
  <c r="T342" i="3" s="1"/>
  <c r="P167" i="3"/>
  <c r="O356" i="4" l="1"/>
  <c r="P356" i="4" s="1"/>
  <c r="Q357" i="4" s="1"/>
  <c r="U335" i="4"/>
  <c r="R336" i="4"/>
  <c r="S335" i="4"/>
  <c r="W356" i="4"/>
  <c r="X356" i="4" s="1"/>
  <c r="Y357" i="4" s="1"/>
  <c r="Z333" i="4"/>
  <c r="AB333" i="4" s="1"/>
  <c r="AA332" i="4"/>
  <c r="K358" i="4"/>
  <c r="L357" i="4"/>
  <c r="O167" i="3"/>
  <c r="R167" i="3"/>
  <c r="S167" i="3" s="1"/>
  <c r="N167" i="3"/>
  <c r="M343" i="3"/>
  <c r="T343" i="3" s="1"/>
  <c r="K344" i="3"/>
  <c r="O357" i="4" l="1"/>
  <c r="P357" i="4" s="1"/>
  <c r="Q358" i="4" s="1"/>
  <c r="R337" i="4"/>
  <c r="U336" i="4"/>
  <c r="S336" i="4"/>
  <c r="W357" i="4"/>
  <c r="X357" i="4" s="1"/>
  <c r="Y358" i="4" s="1"/>
  <c r="Z334" i="4"/>
  <c r="AB334" i="4" s="1"/>
  <c r="AA333" i="4"/>
  <c r="K359" i="4"/>
  <c r="L358" i="4"/>
  <c r="K345" i="3"/>
  <c r="M344" i="3"/>
  <c r="T344" i="3" s="1"/>
  <c r="P168" i="3"/>
  <c r="O358" i="4" l="1"/>
  <c r="P358" i="4" s="1"/>
  <c r="Q359" i="4" s="1"/>
  <c r="U337" i="4"/>
  <c r="R338" i="4"/>
  <c r="S337" i="4"/>
  <c r="W358" i="4"/>
  <c r="X358" i="4" s="1"/>
  <c r="Y359" i="4" s="1"/>
  <c r="AA334" i="4"/>
  <c r="Z335" i="4"/>
  <c r="AB335" i="4" s="1"/>
  <c r="K360" i="4"/>
  <c r="L359" i="4"/>
  <c r="O359" i="4" s="1"/>
  <c r="P359" i="4" s="1"/>
  <c r="Q360" i="4" s="1"/>
  <c r="O168" i="3"/>
  <c r="R168" i="3"/>
  <c r="S168" i="3" s="1"/>
  <c r="N168" i="3"/>
  <c r="M345" i="3"/>
  <c r="T345" i="3" s="1"/>
  <c r="K346" i="3"/>
  <c r="W359" i="4" l="1"/>
  <c r="X359" i="4" s="1"/>
  <c r="Y360" i="4" s="1"/>
  <c r="U338" i="4"/>
  <c r="R339" i="4"/>
  <c r="S338" i="4"/>
  <c r="Z336" i="4"/>
  <c r="AB336" i="4" s="1"/>
  <c r="AA335" i="4"/>
  <c r="K361" i="4"/>
  <c r="L360" i="4"/>
  <c r="K347" i="3"/>
  <c r="M346" i="3"/>
  <c r="T346" i="3" s="1"/>
  <c r="P169" i="3"/>
  <c r="O360" i="4" l="1"/>
  <c r="P360" i="4" s="1"/>
  <c r="Q361" i="4" s="1"/>
  <c r="U339" i="4"/>
  <c r="S339" i="4"/>
  <c r="R340" i="4"/>
  <c r="W360" i="4"/>
  <c r="X360" i="4" s="1"/>
  <c r="Y361" i="4" s="1"/>
  <c r="AA336" i="4"/>
  <c r="Z337" i="4"/>
  <c r="AB337" i="4" s="1"/>
  <c r="K362" i="4"/>
  <c r="L361" i="4"/>
  <c r="O169" i="3"/>
  <c r="R169" i="3"/>
  <c r="S169" i="3" s="1"/>
  <c r="N169" i="3"/>
  <c r="M347" i="3"/>
  <c r="T347" i="3" s="1"/>
  <c r="K348" i="3"/>
  <c r="O361" i="4" l="1"/>
  <c r="P361" i="4" s="1"/>
  <c r="Q362" i="4" s="1"/>
  <c r="U340" i="4"/>
  <c r="R341" i="4"/>
  <c r="S340" i="4"/>
  <c r="W361" i="4"/>
  <c r="X361" i="4" s="1"/>
  <c r="Y362" i="4" s="1"/>
  <c r="AA337" i="4"/>
  <c r="Z338" i="4"/>
  <c r="AB338" i="4" s="1"/>
  <c r="K363" i="4"/>
  <c r="L362" i="4"/>
  <c r="K349" i="3"/>
  <c r="M348" i="3"/>
  <c r="T348" i="3" s="1"/>
  <c r="P170" i="3"/>
  <c r="O362" i="4" l="1"/>
  <c r="P362" i="4" s="1"/>
  <c r="Q363" i="4" s="1"/>
  <c r="U341" i="4"/>
  <c r="S341" i="4"/>
  <c r="R342" i="4"/>
  <c r="W362" i="4"/>
  <c r="X362" i="4" s="1"/>
  <c r="Y363" i="4" s="1"/>
  <c r="Z339" i="4"/>
  <c r="AB339" i="4" s="1"/>
  <c r="AA338" i="4"/>
  <c r="K364" i="4"/>
  <c r="L363" i="4"/>
  <c r="O170" i="3"/>
  <c r="R170" i="3"/>
  <c r="S170" i="3" s="1"/>
  <c r="N170" i="3"/>
  <c r="M349" i="3"/>
  <c r="T349" i="3" s="1"/>
  <c r="K350" i="3"/>
  <c r="O363" i="4" l="1"/>
  <c r="P363" i="4" s="1"/>
  <c r="Q364" i="4" s="1"/>
  <c r="U342" i="4"/>
  <c r="R343" i="4"/>
  <c r="S342" i="4"/>
  <c r="W363" i="4"/>
  <c r="X363" i="4" s="1"/>
  <c r="Y364" i="4" s="1"/>
  <c r="AA339" i="4"/>
  <c r="Z340" i="4"/>
  <c r="AB340" i="4" s="1"/>
  <c r="K365" i="4"/>
  <c r="L364" i="4"/>
  <c r="O364" i="4" s="1"/>
  <c r="P364" i="4" s="1"/>
  <c r="Q365" i="4" s="1"/>
  <c r="K351" i="3"/>
  <c r="M350" i="3"/>
  <c r="T350" i="3" s="1"/>
  <c r="P171" i="3"/>
  <c r="W364" i="4" l="1"/>
  <c r="X364" i="4" s="1"/>
  <c r="Y365" i="4" s="1"/>
  <c r="U343" i="4"/>
  <c r="R344" i="4"/>
  <c r="S343" i="4"/>
  <c r="AA340" i="4"/>
  <c r="Z341" i="4"/>
  <c r="AB341" i="4" s="1"/>
  <c r="K366" i="4"/>
  <c r="L365" i="4"/>
  <c r="O171" i="3"/>
  <c r="R171" i="3"/>
  <c r="S171" i="3" s="1"/>
  <c r="N171" i="3"/>
  <c r="M351" i="3"/>
  <c r="T351" i="3" s="1"/>
  <c r="K352" i="3"/>
  <c r="O365" i="4" l="1"/>
  <c r="P365" i="4" s="1"/>
  <c r="Q366" i="4" s="1"/>
  <c r="U344" i="4"/>
  <c r="R345" i="4"/>
  <c r="S344" i="4"/>
  <c r="W365" i="4"/>
  <c r="X365" i="4" s="1"/>
  <c r="Y366" i="4" s="1"/>
  <c r="AA341" i="4"/>
  <c r="Z342" i="4"/>
  <c r="AB342" i="4" s="1"/>
  <c r="K367" i="4"/>
  <c r="L366" i="4"/>
  <c r="K353" i="3"/>
  <c r="M352" i="3"/>
  <c r="T352" i="3" s="1"/>
  <c r="P172" i="3"/>
  <c r="O366" i="4" l="1"/>
  <c r="P366" i="4" s="1"/>
  <c r="Q367" i="4" s="1"/>
  <c r="U345" i="4"/>
  <c r="R346" i="4"/>
  <c r="S345" i="4"/>
  <c r="W366" i="4"/>
  <c r="X366" i="4" s="1"/>
  <c r="Y367" i="4" s="1"/>
  <c r="Z343" i="4"/>
  <c r="AB343" i="4" s="1"/>
  <c r="AA342" i="4"/>
  <c r="K368" i="4"/>
  <c r="L367" i="4"/>
  <c r="O172" i="3"/>
  <c r="R172" i="3"/>
  <c r="S172" i="3" s="1"/>
  <c r="N172" i="3"/>
  <c r="M353" i="3"/>
  <c r="T353" i="3" s="1"/>
  <c r="K354" i="3"/>
  <c r="W367" i="4" l="1"/>
  <c r="X367" i="4" s="1"/>
  <c r="Y368" i="4" s="1"/>
  <c r="O367" i="4"/>
  <c r="P367" i="4" s="1"/>
  <c r="Q368" i="4" s="1"/>
  <c r="U346" i="4"/>
  <c r="R347" i="4"/>
  <c r="S346" i="4"/>
  <c r="Z344" i="4"/>
  <c r="AB344" i="4" s="1"/>
  <c r="AA343" i="4"/>
  <c r="K369" i="4"/>
  <c r="L368" i="4"/>
  <c r="O368" i="4" s="1"/>
  <c r="P368" i="4" s="1"/>
  <c r="Q369" i="4" s="1"/>
  <c r="K355" i="3"/>
  <c r="M354" i="3"/>
  <c r="T354" i="3" s="1"/>
  <c r="P173" i="3"/>
  <c r="U347" i="4" l="1"/>
  <c r="R348" i="4"/>
  <c r="S347" i="4"/>
  <c r="W368" i="4"/>
  <c r="X368" i="4" s="1"/>
  <c r="Y369" i="4" s="1"/>
  <c r="AA344" i="4"/>
  <c r="Z345" i="4"/>
  <c r="AB345" i="4" s="1"/>
  <c r="K370" i="4"/>
  <c r="L369" i="4"/>
  <c r="O173" i="3"/>
  <c r="S173" i="3"/>
  <c r="R173" i="3"/>
  <c r="N173" i="3"/>
  <c r="K356" i="3"/>
  <c r="M355" i="3"/>
  <c r="T355" i="3" s="1"/>
  <c r="O369" i="4" l="1"/>
  <c r="P369" i="4" s="1"/>
  <c r="Q370" i="4" s="1"/>
  <c r="U348" i="4"/>
  <c r="R349" i="4"/>
  <c r="S348" i="4"/>
  <c r="W369" i="4"/>
  <c r="X369" i="4" s="1"/>
  <c r="Y370" i="4" s="1"/>
  <c r="Z346" i="4"/>
  <c r="AB346" i="4" s="1"/>
  <c r="AA345" i="4"/>
  <c r="K371" i="4"/>
  <c r="L370" i="4"/>
  <c r="P174" i="3"/>
  <c r="K357" i="3"/>
  <c r="M356" i="3"/>
  <c r="T356" i="3" s="1"/>
  <c r="O370" i="4" l="1"/>
  <c r="P370" i="4" s="1"/>
  <c r="Q371" i="4" s="1"/>
  <c r="U349" i="4"/>
  <c r="R350" i="4"/>
  <c r="S349" i="4"/>
  <c r="W370" i="4"/>
  <c r="X370" i="4" s="1"/>
  <c r="Y371" i="4" s="1"/>
  <c r="AA346" i="4"/>
  <c r="Z347" i="4"/>
  <c r="AB347" i="4" s="1"/>
  <c r="K372" i="4"/>
  <c r="L371" i="4"/>
  <c r="O371" i="4" s="1"/>
  <c r="P371" i="4" s="1"/>
  <c r="Q372" i="4" s="1"/>
  <c r="K358" i="3"/>
  <c r="M357" i="3"/>
  <c r="T357" i="3" s="1"/>
  <c r="O174" i="3"/>
  <c r="N174" i="3"/>
  <c r="R174" i="3"/>
  <c r="U350" i="4" l="1"/>
  <c r="R351" i="4"/>
  <c r="S350" i="4"/>
  <c r="W371" i="4"/>
  <c r="X371" i="4" s="1"/>
  <c r="Y372" i="4" s="1"/>
  <c r="AA347" i="4"/>
  <c r="Z348" i="4"/>
  <c r="AB348" i="4" s="1"/>
  <c r="K373" i="4"/>
  <c r="L372" i="4"/>
  <c r="S174" i="3"/>
  <c r="P175" i="3" s="1"/>
  <c r="K359" i="3"/>
  <c r="M358" i="3"/>
  <c r="T358" i="3" s="1"/>
  <c r="O372" i="4" l="1"/>
  <c r="P372" i="4" s="1"/>
  <c r="Q373" i="4" s="1"/>
  <c r="U351" i="4"/>
  <c r="R352" i="4"/>
  <c r="S351" i="4"/>
  <c r="W372" i="4"/>
  <c r="X372" i="4" s="1"/>
  <c r="Y373" i="4" s="1"/>
  <c r="Z349" i="4"/>
  <c r="AB349" i="4" s="1"/>
  <c r="AA348" i="4"/>
  <c r="K374" i="4"/>
  <c r="L373" i="4"/>
  <c r="O175" i="3"/>
  <c r="S175" i="3"/>
  <c r="N175" i="3"/>
  <c r="R175" i="3"/>
  <c r="K360" i="3"/>
  <c r="M359" i="3"/>
  <c r="T359" i="3" s="1"/>
  <c r="O373" i="4" l="1"/>
  <c r="P373" i="4" s="1"/>
  <c r="Q374" i="4" s="1"/>
  <c r="U352" i="4"/>
  <c r="S352" i="4"/>
  <c r="R353" i="4"/>
  <c r="W373" i="4"/>
  <c r="X373" i="4" s="1"/>
  <c r="Y374" i="4" s="1"/>
  <c r="Z350" i="4"/>
  <c r="AB350" i="4" s="1"/>
  <c r="AA349" i="4"/>
  <c r="K375" i="4"/>
  <c r="L374" i="4"/>
  <c r="P176" i="3"/>
  <c r="K361" i="3"/>
  <c r="M360" i="3"/>
  <c r="T360" i="3" s="1"/>
  <c r="W374" i="4" l="1"/>
  <c r="X374" i="4" s="1"/>
  <c r="Y375" i="4" s="1"/>
  <c r="O374" i="4"/>
  <c r="P374" i="4" s="1"/>
  <c r="Q375" i="4" s="1"/>
  <c r="U353" i="4"/>
  <c r="R354" i="4"/>
  <c r="S353" i="4"/>
  <c r="Z351" i="4"/>
  <c r="AB351" i="4" s="1"/>
  <c r="AA350" i="4"/>
  <c r="K376" i="4"/>
  <c r="L375" i="4"/>
  <c r="O375" i="4" s="1"/>
  <c r="P375" i="4" s="1"/>
  <c r="Q376" i="4" s="1"/>
  <c r="K362" i="3"/>
  <c r="M361" i="3"/>
  <c r="T361" i="3" s="1"/>
  <c r="O176" i="3"/>
  <c r="N176" i="3"/>
  <c r="R176" i="3"/>
  <c r="S176" i="3" s="1"/>
  <c r="U354" i="4" l="1"/>
  <c r="R355" i="4"/>
  <c r="S354" i="4"/>
  <c r="W375" i="4"/>
  <c r="X375" i="4" s="1"/>
  <c r="Y376" i="4" s="1"/>
  <c r="Z352" i="4"/>
  <c r="AB352" i="4" s="1"/>
  <c r="AA351" i="4"/>
  <c r="K377" i="4"/>
  <c r="L376" i="4"/>
  <c r="P177" i="3"/>
  <c r="K363" i="3"/>
  <c r="M362" i="3"/>
  <c r="T362" i="3" s="1"/>
  <c r="O376" i="4" l="1"/>
  <c r="P376" i="4" s="1"/>
  <c r="Q377" i="4" s="1"/>
  <c r="U355" i="4"/>
  <c r="R356" i="4"/>
  <c r="S355" i="4"/>
  <c r="W376" i="4"/>
  <c r="X376" i="4" s="1"/>
  <c r="Y377" i="4" s="1"/>
  <c r="Z353" i="4"/>
  <c r="AB353" i="4" s="1"/>
  <c r="AA352" i="4"/>
  <c r="K378" i="4"/>
  <c r="L377" i="4"/>
  <c r="K364" i="3"/>
  <c r="M363" i="3"/>
  <c r="T363" i="3" s="1"/>
  <c r="O177" i="3"/>
  <c r="N177" i="3"/>
  <c r="R177" i="3"/>
  <c r="O377" i="4" l="1"/>
  <c r="P377" i="4" s="1"/>
  <c r="Q378" i="4" s="1"/>
  <c r="U356" i="4"/>
  <c r="R357" i="4"/>
  <c r="S356" i="4"/>
  <c r="W377" i="4"/>
  <c r="X377" i="4" s="1"/>
  <c r="Y378" i="4" s="1"/>
  <c r="AA353" i="4"/>
  <c r="Z354" i="4"/>
  <c r="AB354" i="4" s="1"/>
  <c r="K379" i="4"/>
  <c r="L378" i="4"/>
  <c r="O378" i="4" s="1"/>
  <c r="P378" i="4" s="1"/>
  <c r="Q379" i="4" s="1"/>
  <c r="S177" i="3"/>
  <c r="P178" i="3" s="1"/>
  <c r="M364" i="3"/>
  <c r="T364" i="3" s="1"/>
  <c r="K365" i="3"/>
  <c r="W378" i="4" l="1"/>
  <c r="X378" i="4" s="1"/>
  <c r="Y379" i="4" s="1"/>
  <c r="U357" i="4"/>
  <c r="R358" i="4"/>
  <c r="S357" i="4"/>
  <c r="Z355" i="4"/>
  <c r="AB355" i="4" s="1"/>
  <c r="AA354" i="4"/>
  <c r="K380" i="4"/>
  <c r="L379" i="4"/>
  <c r="O178" i="3"/>
  <c r="S178" i="3"/>
  <c r="N178" i="3"/>
  <c r="R178" i="3"/>
  <c r="M365" i="3"/>
  <c r="T365" i="3" s="1"/>
  <c r="K366" i="3"/>
  <c r="O379" i="4" l="1"/>
  <c r="P379" i="4" s="1"/>
  <c r="Q380" i="4" s="1"/>
  <c r="R359" i="4"/>
  <c r="U358" i="4"/>
  <c r="S358" i="4"/>
  <c r="W379" i="4"/>
  <c r="X379" i="4" s="1"/>
  <c r="Y380" i="4" s="1"/>
  <c r="AA355" i="4"/>
  <c r="Z356" i="4"/>
  <c r="AB356" i="4" s="1"/>
  <c r="K381" i="4"/>
  <c r="L380" i="4"/>
  <c r="P179" i="3"/>
  <c r="M366" i="3"/>
  <c r="T366" i="3" s="1"/>
  <c r="K367" i="3"/>
  <c r="O380" i="4" l="1"/>
  <c r="P380" i="4" s="1"/>
  <c r="Q381" i="4" s="1"/>
  <c r="R360" i="4"/>
  <c r="U359" i="4"/>
  <c r="S359" i="4"/>
  <c r="W380" i="4"/>
  <c r="X380" i="4" s="1"/>
  <c r="Y381" i="4" s="1"/>
  <c r="Z357" i="4"/>
  <c r="AB357" i="4" s="1"/>
  <c r="AA356" i="4"/>
  <c r="K382" i="4"/>
  <c r="L381" i="4"/>
  <c r="O179" i="3"/>
  <c r="N179" i="3"/>
  <c r="R179" i="3"/>
  <c r="M367" i="3"/>
  <c r="T367" i="3" s="1"/>
  <c r="K368" i="3"/>
  <c r="O381" i="4" l="1"/>
  <c r="P381" i="4" s="1"/>
  <c r="Q382" i="4" s="1"/>
  <c r="R361" i="4"/>
  <c r="S360" i="4"/>
  <c r="U360" i="4"/>
  <c r="W381" i="4"/>
  <c r="X381" i="4" s="1"/>
  <c r="Y382" i="4" s="1"/>
  <c r="Z358" i="4"/>
  <c r="AB358" i="4" s="1"/>
  <c r="AA357" i="4"/>
  <c r="K383" i="4"/>
  <c r="L382" i="4"/>
  <c r="M368" i="3"/>
  <c r="T368" i="3" s="1"/>
  <c r="K369" i="3"/>
  <c r="S179" i="3"/>
  <c r="P180" i="3" s="1"/>
  <c r="O382" i="4" l="1"/>
  <c r="P382" i="4" s="1"/>
  <c r="Q383" i="4" s="1"/>
  <c r="R362" i="4"/>
  <c r="S361" i="4"/>
  <c r="U361" i="4"/>
  <c r="W382" i="4"/>
  <c r="X382" i="4" s="1"/>
  <c r="Y383" i="4" s="1"/>
  <c r="Z359" i="4"/>
  <c r="AB359" i="4" s="1"/>
  <c r="AA358" i="4"/>
  <c r="K384" i="4"/>
  <c r="L383" i="4"/>
  <c r="O180" i="3"/>
  <c r="S180" i="3"/>
  <c r="N180" i="3"/>
  <c r="R180" i="3"/>
  <c r="M369" i="3"/>
  <c r="T369" i="3" s="1"/>
  <c r="K370" i="3"/>
  <c r="O383" i="4" l="1"/>
  <c r="P383" i="4" s="1"/>
  <c r="Q384" i="4" s="1"/>
  <c r="R363" i="4"/>
  <c r="U362" i="4"/>
  <c r="S362" i="4"/>
  <c r="W383" i="4"/>
  <c r="X383" i="4" s="1"/>
  <c r="Y384" i="4" s="1"/>
  <c r="AA359" i="4"/>
  <c r="Z360" i="4"/>
  <c r="AB360" i="4" s="1"/>
  <c r="K385" i="4"/>
  <c r="L384" i="4"/>
  <c r="M370" i="3"/>
  <c r="T370" i="3" s="1"/>
  <c r="K371" i="3"/>
  <c r="P181" i="3"/>
  <c r="O384" i="4" l="1"/>
  <c r="P384" i="4" s="1"/>
  <c r="Q385" i="4" s="1"/>
  <c r="R364" i="4"/>
  <c r="U363" i="4"/>
  <c r="S363" i="4"/>
  <c r="W384" i="4"/>
  <c r="X384" i="4" s="1"/>
  <c r="Y385" i="4" s="1"/>
  <c r="AA360" i="4"/>
  <c r="Z361" i="4"/>
  <c r="AB361" i="4" s="1"/>
  <c r="K386" i="4"/>
  <c r="L385" i="4"/>
  <c r="M371" i="3"/>
  <c r="T371" i="3" s="1"/>
  <c r="K372" i="3"/>
  <c r="O181" i="3"/>
  <c r="N181" i="3"/>
  <c r="R181" i="3"/>
  <c r="S181" i="3" s="1"/>
  <c r="O385" i="4" l="1"/>
  <c r="P385" i="4" s="1"/>
  <c r="Q386" i="4" s="1"/>
  <c r="R365" i="4"/>
  <c r="U364" i="4"/>
  <c r="S364" i="4"/>
  <c r="W385" i="4"/>
  <c r="X385" i="4" s="1"/>
  <c r="Y386" i="4" s="1"/>
  <c r="AA361" i="4"/>
  <c r="Z362" i="4"/>
  <c r="AB362" i="4" s="1"/>
  <c r="K387" i="4"/>
  <c r="L386" i="4"/>
  <c r="P182" i="3"/>
  <c r="M372" i="3"/>
  <c r="T372" i="3" s="1"/>
  <c r="K373" i="3"/>
  <c r="O386" i="4" l="1"/>
  <c r="P386" i="4" s="1"/>
  <c r="Q387" i="4" s="1"/>
  <c r="R366" i="4"/>
  <c r="S365" i="4"/>
  <c r="U365" i="4"/>
  <c r="W386" i="4"/>
  <c r="X386" i="4" s="1"/>
  <c r="Y387" i="4" s="1"/>
  <c r="AA362" i="4"/>
  <c r="Z363" i="4"/>
  <c r="AB363" i="4" s="1"/>
  <c r="K388" i="4"/>
  <c r="L387" i="4"/>
  <c r="M373" i="3"/>
  <c r="T373" i="3" s="1"/>
  <c r="K374" i="3"/>
  <c r="O182" i="3"/>
  <c r="N182" i="3"/>
  <c r="R182" i="3"/>
  <c r="S182" i="3" s="1"/>
  <c r="O387" i="4" l="1"/>
  <c r="P387" i="4" s="1"/>
  <c r="Q388" i="4" s="1"/>
  <c r="R367" i="4"/>
  <c r="S366" i="4"/>
  <c r="U366" i="4"/>
  <c r="W387" i="4"/>
  <c r="X387" i="4" s="1"/>
  <c r="Y388" i="4" s="1"/>
  <c r="Z364" i="4"/>
  <c r="AB364" i="4" s="1"/>
  <c r="AA363" i="4"/>
  <c r="K389" i="4"/>
  <c r="L388" i="4"/>
  <c r="O388" i="4" s="1"/>
  <c r="P388" i="4" s="1"/>
  <c r="Q389" i="4" s="1"/>
  <c r="P183" i="3"/>
  <c r="M374" i="3"/>
  <c r="T374" i="3" s="1"/>
  <c r="K375" i="3"/>
  <c r="W388" i="4" l="1"/>
  <c r="X388" i="4" s="1"/>
  <c r="Y389" i="4" s="1"/>
  <c r="R368" i="4"/>
  <c r="S367" i="4"/>
  <c r="U367" i="4"/>
  <c r="Z365" i="4"/>
  <c r="AB365" i="4" s="1"/>
  <c r="AA364" i="4"/>
  <c r="K390" i="4"/>
  <c r="L389" i="4"/>
  <c r="M375" i="3"/>
  <c r="T375" i="3" s="1"/>
  <c r="K376" i="3"/>
  <c r="O183" i="3"/>
  <c r="N183" i="3"/>
  <c r="R183" i="3"/>
  <c r="S183" i="3" s="1"/>
  <c r="O389" i="4" l="1"/>
  <c r="P389" i="4" s="1"/>
  <c r="Q390" i="4" s="1"/>
  <c r="R369" i="4"/>
  <c r="S368" i="4"/>
  <c r="U368" i="4"/>
  <c r="W389" i="4"/>
  <c r="X389" i="4" s="1"/>
  <c r="Y390" i="4" s="1"/>
  <c r="AA365" i="4"/>
  <c r="Z366" i="4"/>
  <c r="AB366" i="4" s="1"/>
  <c r="K391" i="4"/>
  <c r="L390" i="4"/>
  <c r="O390" i="4" s="1"/>
  <c r="P390" i="4" s="1"/>
  <c r="Q391" i="4" s="1"/>
  <c r="P184" i="3"/>
  <c r="M376" i="3"/>
  <c r="T376" i="3" s="1"/>
  <c r="K377" i="3"/>
  <c r="R370" i="4" l="1"/>
  <c r="S369" i="4"/>
  <c r="U369" i="4"/>
  <c r="W390" i="4"/>
  <c r="X390" i="4" s="1"/>
  <c r="Y391" i="4" s="1"/>
  <c r="AA366" i="4"/>
  <c r="Z367" i="4"/>
  <c r="AB367" i="4" s="1"/>
  <c r="K392" i="4"/>
  <c r="L391" i="4"/>
  <c r="O391" i="4" s="1"/>
  <c r="P391" i="4" s="1"/>
  <c r="Q392" i="4" s="1"/>
  <c r="M377" i="3"/>
  <c r="T377" i="3" s="1"/>
  <c r="K378" i="3"/>
  <c r="O184" i="3"/>
  <c r="N184" i="3"/>
  <c r="R184" i="3"/>
  <c r="S184" i="3" s="1"/>
  <c r="R371" i="4" l="1"/>
  <c r="S370" i="4"/>
  <c r="U370" i="4"/>
  <c r="W391" i="4"/>
  <c r="X391" i="4" s="1"/>
  <c r="Y392" i="4" s="1"/>
  <c r="AA367" i="4"/>
  <c r="Z368" i="4"/>
  <c r="AB368" i="4" s="1"/>
  <c r="K393" i="4"/>
  <c r="L392" i="4"/>
  <c r="P185" i="3"/>
  <c r="M378" i="3"/>
  <c r="T378" i="3" s="1"/>
  <c r="K379" i="3"/>
  <c r="W392" i="4" l="1"/>
  <c r="X392" i="4" s="1"/>
  <c r="Y393" i="4" s="1"/>
  <c r="O392" i="4"/>
  <c r="P392" i="4" s="1"/>
  <c r="Q393" i="4" s="1"/>
  <c r="R372" i="4"/>
  <c r="S371" i="4"/>
  <c r="U371" i="4"/>
  <c r="AA368" i="4"/>
  <c r="Z369" i="4"/>
  <c r="AB369" i="4" s="1"/>
  <c r="K394" i="4"/>
  <c r="L393" i="4"/>
  <c r="M379" i="3"/>
  <c r="T379" i="3" s="1"/>
  <c r="K380" i="3"/>
  <c r="O185" i="3"/>
  <c r="N185" i="3"/>
  <c r="R185" i="3"/>
  <c r="S185" i="3" s="1"/>
  <c r="O393" i="4" l="1"/>
  <c r="P393" i="4" s="1"/>
  <c r="Q394" i="4" s="1"/>
  <c r="R373" i="4"/>
  <c r="S372" i="4"/>
  <c r="U372" i="4"/>
  <c r="W393" i="4"/>
  <c r="X393" i="4" s="1"/>
  <c r="Y394" i="4" s="1"/>
  <c r="AA369" i="4"/>
  <c r="Z370" i="4"/>
  <c r="AB370" i="4" s="1"/>
  <c r="K395" i="4"/>
  <c r="L394" i="4"/>
  <c r="P186" i="3"/>
  <c r="M380" i="3"/>
  <c r="T380" i="3" s="1"/>
  <c r="K381" i="3"/>
  <c r="O394" i="4" l="1"/>
  <c r="P394" i="4" s="1"/>
  <c r="Q395" i="4" s="1"/>
  <c r="R374" i="4"/>
  <c r="S373" i="4"/>
  <c r="U373" i="4"/>
  <c r="W394" i="4"/>
  <c r="X394" i="4" s="1"/>
  <c r="Y395" i="4" s="1"/>
  <c r="AA370" i="4"/>
  <c r="Z371" i="4"/>
  <c r="AB371" i="4" s="1"/>
  <c r="K396" i="4"/>
  <c r="L395" i="4"/>
  <c r="M381" i="3"/>
  <c r="T381" i="3" s="1"/>
  <c r="K382" i="3"/>
  <c r="O186" i="3"/>
  <c r="N186" i="3"/>
  <c r="R186" i="3"/>
  <c r="W395" i="4" l="1"/>
  <c r="X395" i="4" s="1"/>
  <c r="Y396" i="4" s="1"/>
  <c r="O395" i="4"/>
  <c r="P395" i="4" s="1"/>
  <c r="Q396" i="4" s="1"/>
  <c r="R375" i="4"/>
  <c r="U374" i="4"/>
  <c r="S374" i="4"/>
  <c r="Z372" i="4"/>
  <c r="AB372" i="4" s="1"/>
  <c r="AA371" i="4"/>
  <c r="K397" i="4"/>
  <c r="L396" i="4"/>
  <c r="S186" i="3"/>
  <c r="P187" i="3" s="1"/>
  <c r="K383" i="3"/>
  <c r="M382" i="3"/>
  <c r="T382" i="3" s="1"/>
  <c r="O396" i="4" l="1"/>
  <c r="P396" i="4" s="1"/>
  <c r="Q397" i="4" s="1"/>
  <c r="R376" i="4"/>
  <c r="S375" i="4"/>
  <c r="U375" i="4"/>
  <c r="W396" i="4"/>
  <c r="X396" i="4" s="1"/>
  <c r="Y397" i="4" s="1"/>
  <c r="Z373" i="4"/>
  <c r="AB373" i="4" s="1"/>
  <c r="AA372" i="4"/>
  <c r="K398" i="4"/>
  <c r="L397" i="4"/>
  <c r="O187" i="3"/>
  <c r="N187" i="3"/>
  <c r="R187" i="3"/>
  <c r="K384" i="3"/>
  <c r="M383" i="3"/>
  <c r="T383" i="3" s="1"/>
  <c r="W397" i="4" l="1"/>
  <c r="X397" i="4" s="1"/>
  <c r="Y398" i="4" s="1"/>
  <c r="O397" i="4"/>
  <c r="P397" i="4" s="1"/>
  <c r="Q398" i="4" s="1"/>
  <c r="R377" i="4"/>
  <c r="S376" i="4"/>
  <c r="U376" i="4"/>
  <c r="Z374" i="4"/>
  <c r="AB374" i="4" s="1"/>
  <c r="AA373" i="4"/>
  <c r="K399" i="4"/>
  <c r="L398" i="4"/>
  <c r="S187" i="3"/>
  <c r="P188" i="3" s="1"/>
  <c r="M384" i="3"/>
  <c r="T384" i="3" s="1"/>
  <c r="K385" i="3"/>
  <c r="O398" i="4" l="1"/>
  <c r="P398" i="4" s="1"/>
  <c r="Q399" i="4" s="1"/>
  <c r="R378" i="4"/>
  <c r="S377" i="4"/>
  <c r="U377" i="4"/>
  <c r="W398" i="4"/>
  <c r="X398" i="4" s="1"/>
  <c r="Y399" i="4" s="1"/>
  <c r="AA374" i="4"/>
  <c r="Z375" i="4"/>
  <c r="AB375" i="4" s="1"/>
  <c r="K400" i="4"/>
  <c r="L399" i="4"/>
  <c r="O188" i="3"/>
  <c r="N188" i="3"/>
  <c r="R188" i="3"/>
  <c r="M385" i="3"/>
  <c r="T385" i="3" s="1"/>
  <c r="K386" i="3"/>
  <c r="O399" i="4" l="1"/>
  <c r="P399" i="4" s="1"/>
  <c r="Q400" i="4" s="1"/>
  <c r="R379" i="4"/>
  <c r="U378" i="4"/>
  <c r="S378" i="4"/>
  <c r="W399" i="4"/>
  <c r="X399" i="4" s="1"/>
  <c r="Y400" i="4" s="1"/>
  <c r="AA375" i="4"/>
  <c r="Z376" i="4"/>
  <c r="AB376" i="4" s="1"/>
  <c r="K401" i="4"/>
  <c r="L400" i="4"/>
  <c r="M386" i="3"/>
  <c r="T386" i="3" s="1"/>
  <c r="K387" i="3"/>
  <c r="S188" i="3"/>
  <c r="P189" i="3" s="1"/>
  <c r="O400" i="4" l="1"/>
  <c r="P400" i="4" s="1"/>
  <c r="Q401" i="4" s="1"/>
  <c r="R380" i="4"/>
  <c r="S379" i="4"/>
  <c r="U379" i="4"/>
  <c r="W400" i="4"/>
  <c r="X400" i="4" s="1"/>
  <c r="Y401" i="4" s="1"/>
  <c r="AA376" i="4"/>
  <c r="Z377" i="4"/>
  <c r="AB377" i="4" s="1"/>
  <c r="K402" i="4"/>
  <c r="L401" i="4"/>
  <c r="O189" i="3"/>
  <c r="N189" i="3"/>
  <c r="R189" i="3"/>
  <c r="M387" i="3"/>
  <c r="T387" i="3" s="1"/>
  <c r="K388" i="3"/>
  <c r="O401" i="4" l="1"/>
  <c r="P401" i="4" s="1"/>
  <c r="Q402" i="4" s="1"/>
  <c r="R381" i="4"/>
  <c r="S380" i="4"/>
  <c r="U380" i="4"/>
  <c r="W401" i="4"/>
  <c r="X401" i="4" s="1"/>
  <c r="Y402" i="4" s="1"/>
  <c r="Z378" i="4"/>
  <c r="AB378" i="4" s="1"/>
  <c r="AA377" i="4"/>
  <c r="K403" i="4"/>
  <c r="L402" i="4"/>
  <c r="O402" i="4" s="1"/>
  <c r="P402" i="4" s="1"/>
  <c r="Q403" i="4" s="1"/>
  <c r="M388" i="3"/>
  <c r="T388" i="3" s="1"/>
  <c r="K389" i="3"/>
  <c r="S189" i="3"/>
  <c r="P190" i="3" s="1"/>
  <c r="R382" i="4" l="1"/>
  <c r="S381" i="4"/>
  <c r="U381" i="4"/>
  <c r="W402" i="4"/>
  <c r="X402" i="4" s="1"/>
  <c r="Y403" i="4" s="1"/>
  <c r="Z379" i="4"/>
  <c r="AB379" i="4" s="1"/>
  <c r="AA378" i="4"/>
  <c r="K404" i="4"/>
  <c r="L403" i="4"/>
  <c r="O190" i="3"/>
  <c r="N190" i="3"/>
  <c r="R190" i="3"/>
  <c r="M389" i="3"/>
  <c r="T389" i="3" s="1"/>
  <c r="K390" i="3"/>
  <c r="O403" i="4" l="1"/>
  <c r="P403" i="4" s="1"/>
  <c r="Q404" i="4" s="1"/>
  <c r="R383" i="4"/>
  <c r="S382" i="4"/>
  <c r="U382" i="4"/>
  <c r="W403" i="4"/>
  <c r="X403" i="4" s="1"/>
  <c r="Y404" i="4" s="1"/>
  <c r="AA379" i="4"/>
  <c r="Z380" i="4"/>
  <c r="AB380" i="4" s="1"/>
  <c r="K405" i="4"/>
  <c r="L404" i="4"/>
  <c r="K391" i="3"/>
  <c r="M390" i="3"/>
  <c r="T390" i="3" s="1"/>
  <c r="L390" i="3"/>
  <c r="S190" i="3"/>
  <c r="P191" i="3" s="1"/>
  <c r="W404" i="4" l="1"/>
  <c r="X404" i="4" s="1"/>
  <c r="Y405" i="4" s="1"/>
  <c r="O404" i="4"/>
  <c r="P404" i="4" s="1"/>
  <c r="Q405" i="4" s="1"/>
  <c r="R384" i="4"/>
  <c r="S383" i="4"/>
  <c r="U383" i="4"/>
  <c r="Z381" i="4"/>
  <c r="AB381" i="4" s="1"/>
  <c r="AA380" i="4"/>
  <c r="K406" i="4"/>
  <c r="L405" i="4"/>
  <c r="O191" i="3"/>
  <c r="N191" i="3"/>
  <c r="R191" i="3"/>
  <c r="M391" i="3"/>
  <c r="T391" i="3" s="1"/>
  <c r="K392" i="3"/>
  <c r="O405" i="4" l="1"/>
  <c r="P405" i="4" s="1"/>
  <c r="Q406" i="4" s="1"/>
  <c r="R385" i="4"/>
  <c r="S384" i="4"/>
  <c r="U384" i="4"/>
  <c r="W405" i="4"/>
  <c r="X405" i="4" s="1"/>
  <c r="Y406" i="4" s="1"/>
  <c r="AA381" i="4"/>
  <c r="Z382" i="4"/>
  <c r="AB382" i="4" s="1"/>
  <c r="K407" i="4"/>
  <c r="L406" i="4"/>
  <c r="M392" i="3"/>
  <c r="T392" i="3" s="1"/>
  <c r="K393" i="3"/>
  <c r="S191" i="3"/>
  <c r="P192" i="3" s="1"/>
  <c r="O406" i="4" l="1"/>
  <c r="P406" i="4" s="1"/>
  <c r="Q407" i="4" s="1"/>
  <c r="R386" i="4"/>
  <c r="U385" i="4"/>
  <c r="S385" i="4"/>
  <c r="W406" i="4"/>
  <c r="X406" i="4" s="1"/>
  <c r="Y407" i="4" s="1"/>
  <c r="AA382" i="4"/>
  <c r="Z383" i="4"/>
  <c r="AB383" i="4" s="1"/>
  <c r="K408" i="4"/>
  <c r="L407" i="4"/>
  <c r="O407" i="4" s="1"/>
  <c r="P407" i="4" s="1"/>
  <c r="Q408" i="4" s="1"/>
  <c r="O192" i="3"/>
  <c r="N192" i="3"/>
  <c r="R192" i="3"/>
  <c r="M393" i="3"/>
  <c r="T393" i="3" s="1"/>
  <c r="K394" i="3"/>
  <c r="R387" i="4" l="1"/>
  <c r="S386" i="4"/>
  <c r="U386" i="4"/>
  <c r="W407" i="4"/>
  <c r="X407" i="4" s="1"/>
  <c r="Y408" i="4" s="1"/>
  <c r="Z384" i="4"/>
  <c r="AB384" i="4" s="1"/>
  <c r="AA383" i="4"/>
  <c r="K409" i="4"/>
  <c r="L408" i="4"/>
  <c r="M394" i="3"/>
  <c r="T394" i="3" s="1"/>
  <c r="K395" i="3"/>
  <c r="S192" i="3"/>
  <c r="P193" i="3" s="1"/>
  <c r="O408" i="4" l="1"/>
  <c r="P408" i="4" s="1"/>
  <c r="Q409" i="4" s="1"/>
  <c r="R388" i="4"/>
  <c r="S387" i="4"/>
  <c r="U387" i="4"/>
  <c r="W408" i="4"/>
  <c r="X408" i="4" s="1"/>
  <c r="Y409" i="4" s="1"/>
  <c r="AA384" i="4"/>
  <c r="Z385" i="4"/>
  <c r="AB385" i="4" s="1"/>
  <c r="K410" i="4"/>
  <c r="L409" i="4"/>
  <c r="O193" i="3"/>
  <c r="N193" i="3"/>
  <c r="R193" i="3"/>
  <c r="M395" i="3"/>
  <c r="T395" i="3" s="1"/>
  <c r="K396" i="3"/>
  <c r="O409" i="4" l="1"/>
  <c r="P409" i="4" s="1"/>
  <c r="Q410" i="4" s="1"/>
  <c r="R389" i="4"/>
  <c r="S388" i="4"/>
  <c r="U388" i="4"/>
  <c r="W409" i="4"/>
  <c r="X409" i="4" s="1"/>
  <c r="Y410" i="4" s="1"/>
  <c r="AA385" i="4"/>
  <c r="Z386" i="4"/>
  <c r="AB386" i="4" s="1"/>
  <c r="K411" i="4"/>
  <c r="L410" i="4"/>
  <c r="M396" i="3"/>
  <c r="T396" i="3" s="1"/>
  <c r="K397" i="3"/>
  <c r="S193" i="3"/>
  <c r="P194" i="3" s="1"/>
  <c r="O410" i="4" l="1"/>
  <c r="P410" i="4" s="1"/>
  <c r="Q411" i="4" s="1"/>
  <c r="R390" i="4"/>
  <c r="S389" i="4"/>
  <c r="U389" i="4"/>
  <c r="W410" i="4"/>
  <c r="X410" i="4" s="1"/>
  <c r="Y411" i="4" s="1"/>
  <c r="Z387" i="4"/>
  <c r="AB387" i="4" s="1"/>
  <c r="AA386" i="4"/>
  <c r="K412" i="4"/>
  <c r="L411" i="4"/>
  <c r="O194" i="3"/>
  <c r="N194" i="3"/>
  <c r="R194" i="3"/>
  <c r="M397" i="3"/>
  <c r="T397" i="3" s="1"/>
  <c r="K398" i="3"/>
  <c r="O411" i="4" l="1"/>
  <c r="P411" i="4" s="1"/>
  <c r="Q412" i="4" s="1"/>
  <c r="R391" i="4"/>
  <c r="S390" i="4"/>
  <c r="U390" i="4"/>
  <c r="W411" i="4"/>
  <c r="X411" i="4" s="1"/>
  <c r="Y412" i="4" s="1"/>
  <c r="Z388" i="4"/>
  <c r="AB388" i="4" s="1"/>
  <c r="AA387" i="4"/>
  <c r="K413" i="4"/>
  <c r="L412" i="4"/>
  <c r="O412" i="4" s="1"/>
  <c r="P412" i="4" s="1"/>
  <c r="Q413" i="4" s="1"/>
  <c r="M398" i="3"/>
  <c r="T398" i="3" s="1"/>
  <c r="K399" i="3"/>
  <c r="S194" i="3"/>
  <c r="P195" i="3" s="1"/>
  <c r="R392" i="4" l="1"/>
  <c r="S391" i="4"/>
  <c r="U391" i="4"/>
  <c r="W412" i="4"/>
  <c r="X412" i="4" s="1"/>
  <c r="Y413" i="4" s="1"/>
  <c r="Z389" i="4"/>
  <c r="AB389" i="4" s="1"/>
  <c r="AA388" i="4"/>
  <c r="K414" i="4"/>
  <c r="L413" i="4"/>
  <c r="O413" i="4" s="1"/>
  <c r="P413" i="4" s="1"/>
  <c r="Q414" i="4" s="1"/>
  <c r="O195" i="3"/>
  <c r="N195" i="3"/>
  <c r="R195" i="3"/>
  <c r="K400" i="3"/>
  <c r="M399" i="3"/>
  <c r="T399" i="3" s="1"/>
  <c r="R393" i="4" l="1"/>
  <c r="S392" i="4"/>
  <c r="U392" i="4"/>
  <c r="W413" i="4"/>
  <c r="X413" i="4" s="1"/>
  <c r="Y414" i="4" s="1"/>
  <c r="Z390" i="4"/>
  <c r="AB390" i="4" s="1"/>
  <c r="AA389" i="4"/>
  <c r="K415" i="4"/>
  <c r="L414" i="4"/>
  <c r="S195" i="3"/>
  <c r="P196" i="3" s="1"/>
  <c r="K401" i="3"/>
  <c r="M400" i="3"/>
  <c r="T400" i="3" s="1"/>
  <c r="O414" i="4" l="1"/>
  <c r="P414" i="4" s="1"/>
  <c r="Q415" i="4" s="1"/>
  <c r="R394" i="4"/>
  <c r="S393" i="4"/>
  <c r="U393" i="4"/>
  <c r="W414" i="4"/>
  <c r="X414" i="4" s="1"/>
  <c r="Y415" i="4" s="1"/>
  <c r="Z391" i="4"/>
  <c r="AB391" i="4" s="1"/>
  <c r="AA390" i="4"/>
  <c r="K416" i="4"/>
  <c r="L415" i="4"/>
  <c r="O196" i="3"/>
  <c r="R196" i="3"/>
  <c r="N196" i="3"/>
  <c r="Q196" i="3"/>
  <c r="K402" i="3"/>
  <c r="M401" i="3"/>
  <c r="T401" i="3" s="1"/>
  <c r="O415" i="4" l="1"/>
  <c r="P415" i="4" s="1"/>
  <c r="Q416" i="4" s="1"/>
  <c r="S394" i="4"/>
  <c r="R395" i="4"/>
  <c r="U394" i="4"/>
  <c r="W415" i="4"/>
  <c r="X415" i="4" s="1"/>
  <c r="Y416" i="4" s="1"/>
  <c r="Z392" i="4"/>
  <c r="AB392" i="4" s="1"/>
  <c r="AA391" i="4"/>
  <c r="K417" i="4"/>
  <c r="L416" i="4"/>
  <c r="K403" i="3"/>
  <c r="M402" i="3"/>
  <c r="T402" i="3" s="1"/>
  <c r="S196" i="3"/>
  <c r="P197" i="3" s="1"/>
  <c r="O416" i="4" l="1"/>
  <c r="P416" i="4" s="1"/>
  <c r="Q417" i="4" s="1"/>
  <c r="R396" i="4"/>
  <c r="S395" i="4"/>
  <c r="U395" i="4"/>
  <c r="W416" i="4"/>
  <c r="X416" i="4" s="1"/>
  <c r="Y417" i="4" s="1"/>
  <c r="AA392" i="4"/>
  <c r="Z393" i="4"/>
  <c r="AB393" i="4" s="1"/>
  <c r="K418" i="4"/>
  <c r="L417" i="4"/>
  <c r="N197" i="3"/>
  <c r="R197" i="3"/>
  <c r="O197" i="3"/>
  <c r="K404" i="3"/>
  <c r="M403" i="3"/>
  <c r="T403" i="3" s="1"/>
  <c r="O417" i="4" l="1"/>
  <c r="P417" i="4" s="1"/>
  <c r="Q418" i="4" s="1"/>
  <c r="R397" i="4"/>
  <c r="U396" i="4"/>
  <c r="S396" i="4"/>
  <c r="W417" i="4"/>
  <c r="X417" i="4" s="1"/>
  <c r="Y418" i="4" s="1"/>
  <c r="Z394" i="4"/>
  <c r="AB394" i="4" s="1"/>
  <c r="AA393" i="4"/>
  <c r="K419" i="4"/>
  <c r="L418" i="4"/>
  <c r="O418" i="4" s="1"/>
  <c r="P418" i="4" s="1"/>
  <c r="Q419" i="4" s="1"/>
  <c r="K405" i="3"/>
  <c r="M404" i="3"/>
  <c r="T404" i="3" s="1"/>
  <c r="S197" i="3"/>
  <c r="P198" i="3" s="1"/>
  <c r="R398" i="4" l="1"/>
  <c r="S397" i="4"/>
  <c r="U397" i="4"/>
  <c r="W418" i="4"/>
  <c r="X418" i="4" s="1"/>
  <c r="Y419" i="4" s="1"/>
  <c r="Z395" i="4"/>
  <c r="AB395" i="4" s="1"/>
  <c r="AA394" i="4"/>
  <c r="K420" i="4"/>
  <c r="L419" i="4"/>
  <c r="N198" i="3"/>
  <c r="R198" i="3"/>
  <c r="O198" i="3"/>
  <c r="K406" i="3"/>
  <c r="M405" i="3"/>
  <c r="T405" i="3" s="1"/>
  <c r="O419" i="4" l="1"/>
  <c r="P419" i="4" s="1"/>
  <c r="Q420" i="4" s="1"/>
  <c r="R399" i="4"/>
  <c r="U398" i="4"/>
  <c r="S398" i="4"/>
  <c r="W419" i="4"/>
  <c r="X419" i="4" s="1"/>
  <c r="Y420" i="4" s="1"/>
  <c r="AA395" i="4"/>
  <c r="Z396" i="4"/>
  <c r="AB396" i="4" s="1"/>
  <c r="K421" i="4"/>
  <c r="L420" i="4"/>
  <c r="K407" i="3"/>
  <c r="M406" i="3"/>
  <c r="T406" i="3" s="1"/>
  <c r="S198" i="3"/>
  <c r="P199" i="3" s="1"/>
  <c r="O420" i="4" l="1"/>
  <c r="P420" i="4" s="1"/>
  <c r="Q421" i="4" s="1"/>
  <c r="R400" i="4"/>
  <c r="S399" i="4"/>
  <c r="U399" i="4"/>
  <c r="W420" i="4"/>
  <c r="X420" i="4" s="1"/>
  <c r="Y421" i="4" s="1"/>
  <c r="Z397" i="4"/>
  <c r="AB397" i="4" s="1"/>
  <c r="AA396" i="4"/>
  <c r="K422" i="4"/>
  <c r="L421" i="4"/>
  <c r="O421" i="4" s="1"/>
  <c r="P421" i="4" s="1"/>
  <c r="Q422" i="4" s="1"/>
  <c r="N199" i="3"/>
  <c r="R199" i="3"/>
  <c r="O199" i="3"/>
  <c r="K408" i="3"/>
  <c r="M407" i="3"/>
  <c r="T407" i="3" s="1"/>
  <c r="R401" i="4" l="1"/>
  <c r="U400" i="4"/>
  <c r="S400" i="4"/>
  <c r="W421" i="4"/>
  <c r="X421" i="4" s="1"/>
  <c r="Y422" i="4" s="1"/>
  <c r="Z398" i="4"/>
  <c r="AB398" i="4" s="1"/>
  <c r="AA397" i="4"/>
  <c r="K423" i="4"/>
  <c r="L422" i="4"/>
  <c r="K409" i="3"/>
  <c r="M408" i="3"/>
  <c r="T408" i="3" s="1"/>
  <c r="S199" i="3"/>
  <c r="P200" i="3" s="1"/>
  <c r="O422" i="4" l="1"/>
  <c r="P422" i="4" s="1"/>
  <c r="Q423" i="4" s="1"/>
  <c r="U401" i="4"/>
  <c r="R402" i="4"/>
  <c r="S401" i="4"/>
  <c r="W422" i="4"/>
  <c r="X422" i="4" s="1"/>
  <c r="Y423" i="4" s="1"/>
  <c r="Z399" i="4"/>
  <c r="AB399" i="4" s="1"/>
  <c r="AA398" i="4"/>
  <c r="K424" i="4"/>
  <c r="L423" i="4"/>
  <c r="O423" i="4" s="1"/>
  <c r="P423" i="4" s="1"/>
  <c r="Q424" i="4" s="1"/>
  <c r="N200" i="3"/>
  <c r="R200" i="3"/>
  <c r="O200" i="3"/>
  <c r="K410" i="3"/>
  <c r="M409" i="3"/>
  <c r="T409" i="3" s="1"/>
  <c r="U402" i="4" l="1"/>
  <c r="S402" i="4"/>
  <c r="R403" i="4"/>
  <c r="W423" i="4"/>
  <c r="X423" i="4" s="1"/>
  <c r="Y424" i="4" s="1"/>
  <c r="AA399" i="4"/>
  <c r="Z400" i="4"/>
  <c r="AB400" i="4" s="1"/>
  <c r="K425" i="4"/>
  <c r="L424" i="4"/>
  <c r="K411" i="3"/>
  <c r="M410" i="3"/>
  <c r="T410" i="3" s="1"/>
  <c r="S200" i="3"/>
  <c r="P201" i="3" s="1"/>
  <c r="O424" i="4" l="1"/>
  <c r="P424" i="4" s="1"/>
  <c r="Q425" i="4" s="1"/>
  <c r="U403" i="4"/>
  <c r="R404" i="4"/>
  <c r="S403" i="4"/>
  <c r="W424" i="4"/>
  <c r="X424" i="4" s="1"/>
  <c r="Y425" i="4" s="1"/>
  <c r="AA400" i="4"/>
  <c r="Z401" i="4"/>
  <c r="AB401" i="4" s="1"/>
  <c r="K426" i="4"/>
  <c r="L425" i="4"/>
  <c r="N201" i="3"/>
  <c r="R201" i="3"/>
  <c r="O201" i="3"/>
  <c r="K412" i="3"/>
  <c r="M411" i="3"/>
  <c r="T411" i="3" s="1"/>
  <c r="W425" i="4" l="1"/>
  <c r="X425" i="4" s="1"/>
  <c r="Y426" i="4" s="1"/>
  <c r="O425" i="4"/>
  <c r="P425" i="4" s="1"/>
  <c r="Q426" i="4" s="1"/>
  <c r="R405" i="4"/>
  <c r="U404" i="4"/>
  <c r="S404" i="4"/>
  <c r="Z402" i="4"/>
  <c r="AB402" i="4" s="1"/>
  <c r="AA401" i="4"/>
  <c r="K427" i="4"/>
  <c r="L426" i="4"/>
  <c r="O426" i="4" s="1"/>
  <c r="P426" i="4" s="1"/>
  <c r="Q427" i="4" s="1"/>
  <c r="K413" i="3"/>
  <c r="M412" i="3"/>
  <c r="T412" i="3" s="1"/>
  <c r="S201" i="3"/>
  <c r="P202" i="3" s="1"/>
  <c r="W426" i="4" l="1"/>
  <c r="X426" i="4" s="1"/>
  <c r="Y427" i="4" s="1"/>
  <c r="R406" i="4"/>
  <c r="S405" i="4"/>
  <c r="U405" i="4"/>
  <c r="AA402" i="4"/>
  <c r="Z403" i="4"/>
  <c r="AB403" i="4" s="1"/>
  <c r="K428" i="4"/>
  <c r="L427" i="4"/>
  <c r="O427" i="4" s="1"/>
  <c r="P427" i="4" s="1"/>
  <c r="Q428" i="4" s="1"/>
  <c r="N202" i="3"/>
  <c r="R202" i="3"/>
  <c r="O202" i="3"/>
  <c r="K414" i="3"/>
  <c r="M413" i="3"/>
  <c r="T413" i="3" s="1"/>
  <c r="R407" i="4" l="1"/>
  <c r="U406" i="4"/>
  <c r="S406" i="4"/>
  <c r="W427" i="4"/>
  <c r="X427" i="4" s="1"/>
  <c r="Y428" i="4" s="1"/>
  <c r="Z404" i="4"/>
  <c r="AB404" i="4" s="1"/>
  <c r="AA403" i="4"/>
  <c r="K429" i="4"/>
  <c r="L428" i="4"/>
  <c r="K415" i="3"/>
  <c r="M414" i="3"/>
  <c r="T414" i="3" s="1"/>
  <c r="S202" i="3"/>
  <c r="P203" i="3" s="1"/>
  <c r="W428" i="4" l="1"/>
  <c r="X428" i="4" s="1"/>
  <c r="Y429" i="4" s="1"/>
  <c r="O428" i="4"/>
  <c r="P428" i="4" s="1"/>
  <c r="Q429" i="4" s="1"/>
  <c r="U407" i="4"/>
  <c r="R408" i="4"/>
  <c r="S407" i="4"/>
  <c r="AA404" i="4"/>
  <c r="Z405" i="4"/>
  <c r="AB405" i="4" s="1"/>
  <c r="K430" i="4"/>
  <c r="L429" i="4"/>
  <c r="O429" i="4" s="1"/>
  <c r="P429" i="4" s="1"/>
  <c r="Q430" i="4" s="1"/>
  <c r="N203" i="3"/>
  <c r="R203" i="3"/>
  <c r="O203" i="3"/>
  <c r="M415" i="3"/>
  <c r="T415" i="3" s="1"/>
  <c r="K416" i="3"/>
  <c r="S408" i="4" l="1"/>
  <c r="R409" i="4"/>
  <c r="U408" i="4"/>
  <c r="W429" i="4"/>
  <c r="X429" i="4" s="1"/>
  <c r="Y430" i="4" s="1"/>
  <c r="Z406" i="4"/>
  <c r="AB406" i="4" s="1"/>
  <c r="AA405" i="4"/>
  <c r="K431" i="4"/>
  <c r="L430" i="4"/>
  <c r="M416" i="3"/>
  <c r="T416" i="3" s="1"/>
  <c r="K417" i="3"/>
  <c r="S203" i="3"/>
  <c r="P204" i="3" s="1"/>
  <c r="O430" i="4" l="1"/>
  <c r="P430" i="4" s="1"/>
  <c r="Q431" i="4" s="1"/>
  <c r="S409" i="4"/>
  <c r="R410" i="4"/>
  <c r="U409" i="4"/>
  <c r="W430" i="4"/>
  <c r="X430" i="4" s="1"/>
  <c r="Y431" i="4" s="1"/>
  <c r="Z407" i="4"/>
  <c r="AB407" i="4" s="1"/>
  <c r="AA406" i="4"/>
  <c r="K432" i="4"/>
  <c r="L431" i="4"/>
  <c r="N204" i="3"/>
  <c r="R204" i="3"/>
  <c r="O204" i="3"/>
  <c r="M417" i="3"/>
  <c r="T417" i="3" s="1"/>
  <c r="K418" i="3"/>
  <c r="O431" i="4" l="1"/>
  <c r="P431" i="4" s="1"/>
  <c r="Q432" i="4" s="1"/>
  <c r="U410" i="4"/>
  <c r="S410" i="4"/>
  <c r="R411" i="4"/>
  <c r="W431" i="4"/>
  <c r="X431" i="4" s="1"/>
  <c r="Y432" i="4" s="1"/>
  <c r="AA407" i="4"/>
  <c r="Z408" i="4"/>
  <c r="AB408" i="4" s="1"/>
  <c r="K433" i="4"/>
  <c r="L432" i="4"/>
  <c r="M418" i="3"/>
  <c r="T418" i="3" s="1"/>
  <c r="K419" i="3"/>
  <c r="S204" i="3"/>
  <c r="P205" i="3" s="1"/>
  <c r="O432" i="4" l="1"/>
  <c r="P432" i="4" s="1"/>
  <c r="Q433" i="4" s="1"/>
  <c r="S411" i="4"/>
  <c r="U411" i="4"/>
  <c r="R412" i="4"/>
  <c r="W432" i="4"/>
  <c r="X432" i="4" s="1"/>
  <c r="Y433" i="4" s="1"/>
  <c r="AA408" i="4"/>
  <c r="Z409" i="4"/>
  <c r="AB409" i="4" s="1"/>
  <c r="K434" i="4"/>
  <c r="L433" i="4"/>
  <c r="O433" i="4" s="1"/>
  <c r="P433" i="4" s="1"/>
  <c r="Q434" i="4" s="1"/>
  <c r="N205" i="3"/>
  <c r="R205" i="3"/>
  <c r="O205" i="3"/>
  <c r="M419" i="3"/>
  <c r="T419" i="3" s="1"/>
  <c r="K420" i="3"/>
  <c r="S412" i="4" l="1"/>
  <c r="R413" i="4"/>
  <c r="U412" i="4"/>
  <c r="W433" i="4"/>
  <c r="X433" i="4" s="1"/>
  <c r="Y434" i="4" s="1"/>
  <c r="Z410" i="4"/>
  <c r="AB410" i="4" s="1"/>
  <c r="AA409" i="4"/>
  <c r="K435" i="4"/>
  <c r="L434" i="4"/>
  <c r="M420" i="3"/>
  <c r="T420" i="3" s="1"/>
  <c r="K421" i="3"/>
  <c r="S205" i="3"/>
  <c r="P206" i="3" s="1"/>
  <c r="O434" i="4" l="1"/>
  <c r="P434" i="4" s="1"/>
  <c r="Q435" i="4" s="1"/>
  <c r="S413" i="4"/>
  <c r="U413" i="4"/>
  <c r="R414" i="4"/>
  <c r="W434" i="4"/>
  <c r="X434" i="4" s="1"/>
  <c r="Y435" i="4" s="1"/>
  <c r="Z411" i="4"/>
  <c r="AB411" i="4" s="1"/>
  <c r="AA410" i="4"/>
  <c r="K436" i="4"/>
  <c r="L435" i="4"/>
  <c r="N206" i="3"/>
  <c r="R206" i="3"/>
  <c r="O206" i="3"/>
  <c r="M421" i="3"/>
  <c r="T421" i="3" s="1"/>
  <c r="K422" i="3"/>
  <c r="O435" i="4" l="1"/>
  <c r="P435" i="4" s="1"/>
  <c r="Q436" i="4" s="1"/>
  <c r="S414" i="4"/>
  <c r="R415" i="4"/>
  <c r="U414" i="4"/>
  <c r="W435" i="4"/>
  <c r="X435" i="4" s="1"/>
  <c r="Y436" i="4" s="1"/>
  <c r="Z412" i="4"/>
  <c r="AB412" i="4" s="1"/>
  <c r="AA411" i="4"/>
  <c r="K437" i="4"/>
  <c r="L436" i="4"/>
  <c r="M422" i="3"/>
  <c r="T422" i="3" s="1"/>
  <c r="K423" i="3"/>
  <c r="S206" i="3"/>
  <c r="P207" i="3" s="1"/>
  <c r="O436" i="4" l="1"/>
  <c r="P436" i="4" s="1"/>
  <c r="Q437" i="4" s="1"/>
  <c r="S415" i="4"/>
  <c r="U415" i="4"/>
  <c r="R416" i="4"/>
  <c r="W436" i="4"/>
  <c r="X436" i="4" s="1"/>
  <c r="Y437" i="4" s="1"/>
  <c r="AA412" i="4"/>
  <c r="Z413" i="4"/>
  <c r="AB413" i="4" s="1"/>
  <c r="K438" i="4"/>
  <c r="L437" i="4"/>
  <c r="N207" i="3"/>
  <c r="R207" i="3"/>
  <c r="O207" i="3"/>
  <c r="M423" i="3"/>
  <c r="T423" i="3" s="1"/>
  <c r="K424" i="3"/>
  <c r="O437" i="4" l="1"/>
  <c r="P437" i="4" s="1"/>
  <c r="Q438" i="4" s="1"/>
  <c r="U416" i="4"/>
  <c r="S416" i="4"/>
  <c r="R417" i="4"/>
  <c r="W437" i="4"/>
  <c r="X437" i="4" s="1"/>
  <c r="Y438" i="4" s="1"/>
  <c r="AA413" i="4"/>
  <c r="Z414" i="4"/>
  <c r="AB414" i="4" s="1"/>
  <c r="K439" i="4"/>
  <c r="L438" i="4"/>
  <c r="M424" i="3"/>
  <c r="T424" i="3" s="1"/>
  <c r="K425" i="3"/>
  <c r="S207" i="3"/>
  <c r="P208" i="3" s="1"/>
  <c r="O438" i="4" l="1"/>
  <c r="P438" i="4" s="1"/>
  <c r="Q439" i="4" s="1"/>
  <c r="U417" i="4"/>
  <c r="S417" i="4"/>
  <c r="R418" i="4"/>
  <c r="W438" i="4"/>
  <c r="X438" i="4" s="1"/>
  <c r="Y439" i="4" s="1"/>
  <c r="AA414" i="4"/>
  <c r="Z415" i="4"/>
  <c r="AB415" i="4" s="1"/>
  <c r="K440" i="4"/>
  <c r="L440" i="4" s="1"/>
  <c r="L439" i="4"/>
  <c r="N208" i="3"/>
  <c r="R208" i="3"/>
  <c r="O208" i="3"/>
  <c r="M425" i="3"/>
  <c r="T425" i="3" s="1"/>
  <c r="K426" i="3"/>
  <c r="O441" i="4" l="1"/>
  <c r="P441" i="4" s="1"/>
  <c r="O439" i="4"/>
  <c r="P439" i="4" s="1"/>
  <c r="Q440" i="4" s="1"/>
  <c r="O440" i="4"/>
  <c r="P440" i="4" s="1"/>
  <c r="Q441" i="4" s="1"/>
  <c r="R419" i="4"/>
  <c r="S418" i="4"/>
  <c r="U418" i="4"/>
  <c r="W440" i="4"/>
  <c r="X440" i="4" s="1"/>
  <c r="Y441" i="4" s="1"/>
  <c r="W439" i="4"/>
  <c r="X439" i="4" s="1"/>
  <c r="Y440" i="4" s="1"/>
  <c r="Z416" i="4"/>
  <c r="AB416" i="4" s="1"/>
  <c r="AA415" i="4"/>
  <c r="L451" i="4"/>
  <c r="L448" i="4"/>
  <c r="L449" i="4"/>
  <c r="M426" i="3"/>
  <c r="T426" i="3" s="1"/>
  <c r="K427" i="3"/>
  <c r="S208" i="3"/>
  <c r="P209" i="3" s="1"/>
  <c r="R420" i="4" l="1"/>
  <c r="S419" i="4"/>
  <c r="U419" i="4"/>
  <c r="Z417" i="4"/>
  <c r="AB417" i="4" s="1"/>
  <c r="AA416" i="4"/>
  <c r="N209" i="3"/>
  <c r="R209" i="3"/>
  <c r="O209" i="3"/>
  <c r="M427" i="3"/>
  <c r="T427" i="3" s="1"/>
  <c r="K428" i="3"/>
  <c r="U420" i="4" l="1"/>
  <c r="R421" i="4"/>
  <c r="S420" i="4"/>
  <c r="AA417" i="4"/>
  <c r="Z418" i="4"/>
  <c r="AB418" i="4" s="1"/>
  <c r="M428" i="3"/>
  <c r="T428" i="3" s="1"/>
  <c r="K429" i="3"/>
  <c r="S209" i="3"/>
  <c r="P210" i="3" s="1"/>
  <c r="R422" i="4" l="1"/>
  <c r="S421" i="4"/>
  <c r="U421" i="4"/>
  <c r="AA418" i="4"/>
  <c r="Z419" i="4"/>
  <c r="AB419" i="4" s="1"/>
  <c r="N210" i="3"/>
  <c r="R210" i="3"/>
  <c r="O210" i="3"/>
  <c r="M429" i="3"/>
  <c r="T429" i="3" s="1"/>
  <c r="K430" i="3"/>
  <c r="R423" i="4" l="1"/>
  <c r="S422" i="4"/>
  <c r="U422" i="4"/>
  <c r="AA419" i="4"/>
  <c r="Z420" i="4"/>
  <c r="AB420" i="4" s="1"/>
  <c r="M430" i="3"/>
  <c r="T430" i="3" s="1"/>
  <c r="K431" i="3"/>
  <c r="S210" i="3"/>
  <c r="P211" i="3" s="1"/>
  <c r="R424" i="4" l="1"/>
  <c r="U423" i="4"/>
  <c r="S423" i="4"/>
  <c r="Z421" i="4"/>
  <c r="AB421" i="4" s="1"/>
  <c r="AA420" i="4"/>
  <c r="N211" i="3"/>
  <c r="R211" i="3"/>
  <c r="O211" i="3"/>
  <c r="M431" i="3"/>
  <c r="T431" i="3" s="1"/>
  <c r="K432" i="3"/>
  <c r="S424" i="4" l="1"/>
  <c r="R425" i="4"/>
  <c r="U424" i="4"/>
  <c r="AA421" i="4"/>
  <c r="Z422" i="4"/>
  <c r="AB422" i="4" s="1"/>
  <c r="M432" i="3"/>
  <c r="T432" i="3" s="1"/>
  <c r="K433" i="3"/>
  <c r="S211" i="3"/>
  <c r="P212" i="3" s="1"/>
  <c r="S425" i="4" l="1"/>
  <c r="U425" i="4"/>
  <c r="R426" i="4"/>
  <c r="AA422" i="4"/>
  <c r="Z423" i="4"/>
  <c r="AB423" i="4" s="1"/>
  <c r="N212" i="3"/>
  <c r="R212" i="3"/>
  <c r="O212" i="3"/>
  <c r="M433" i="3"/>
  <c r="T433" i="3" s="1"/>
  <c r="K434" i="3"/>
  <c r="S426" i="4" l="1"/>
  <c r="R427" i="4"/>
  <c r="U426" i="4"/>
  <c r="AA423" i="4"/>
  <c r="Z424" i="4"/>
  <c r="AB424" i="4" s="1"/>
  <c r="M434" i="3"/>
  <c r="T434" i="3" s="1"/>
  <c r="K435" i="3"/>
  <c r="S212" i="3"/>
  <c r="P213" i="3" s="1"/>
  <c r="R428" i="4" l="1"/>
  <c r="U427" i="4"/>
  <c r="S427" i="4"/>
  <c r="Z425" i="4"/>
  <c r="AB425" i="4" s="1"/>
  <c r="AA424" i="4"/>
  <c r="N213" i="3"/>
  <c r="R213" i="3"/>
  <c r="O213" i="3"/>
  <c r="M435" i="3"/>
  <c r="T435" i="3" s="1"/>
  <c r="K436" i="3"/>
  <c r="R429" i="4" l="1"/>
  <c r="S428" i="4"/>
  <c r="U428" i="4"/>
  <c r="Z426" i="4"/>
  <c r="AB426" i="4" s="1"/>
  <c r="AA425" i="4"/>
  <c r="M436" i="3"/>
  <c r="T436" i="3" s="1"/>
  <c r="K437" i="3"/>
  <c r="S213" i="3"/>
  <c r="P214" i="3" s="1"/>
  <c r="R430" i="4" l="1"/>
  <c r="U429" i="4"/>
  <c r="S429" i="4"/>
  <c r="AA426" i="4"/>
  <c r="Z427" i="4"/>
  <c r="AB427" i="4" s="1"/>
  <c r="N214" i="3"/>
  <c r="R214" i="3"/>
  <c r="O214" i="3"/>
  <c r="M437" i="3"/>
  <c r="T437" i="3" s="1"/>
  <c r="K438" i="3"/>
  <c r="R431" i="4" l="1"/>
  <c r="U430" i="4"/>
  <c r="S430" i="4"/>
  <c r="AA427" i="4"/>
  <c r="Z428" i="4"/>
  <c r="AB428" i="4" s="1"/>
  <c r="M438" i="3"/>
  <c r="T438" i="3" s="1"/>
  <c r="K439" i="3"/>
  <c r="S214" i="3"/>
  <c r="P215" i="3" s="1"/>
  <c r="U431" i="4" l="1"/>
  <c r="R432" i="4"/>
  <c r="S431" i="4"/>
  <c r="Z429" i="4"/>
  <c r="AB429" i="4" s="1"/>
  <c r="AA428" i="4"/>
  <c r="O215" i="3"/>
  <c r="N215" i="3"/>
  <c r="R215" i="3"/>
  <c r="L439" i="3"/>
  <c r="K440" i="3"/>
  <c r="M440" i="3" s="1"/>
  <c r="M439" i="3"/>
  <c r="T439" i="3" s="1"/>
  <c r="S432" i="4" l="1"/>
  <c r="U432" i="4"/>
  <c r="R433" i="4"/>
  <c r="Z430" i="4"/>
  <c r="AB430" i="4" s="1"/>
  <c r="AA429" i="4"/>
  <c r="S215" i="3"/>
  <c r="P216" i="3" s="1"/>
  <c r="T440" i="3"/>
  <c r="M443" i="3"/>
  <c r="M446" i="3"/>
  <c r="M444" i="3"/>
  <c r="M445" i="3"/>
  <c r="U433" i="4" l="1"/>
  <c r="S433" i="4"/>
  <c r="R434" i="4"/>
  <c r="AA430" i="4"/>
  <c r="Z431" i="4"/>
  <c r="AB431" i="4" s="1"/>
  <c r="R216" i="3"/>
  <c r="O216" i="3"/>
  <c r="N216" i="3"/>
  <c r="S434" i="4" l="1"/>
  <c r="U434" i="4"/>
  <c r="R435" i="4"/>
  <c r="AA431" i="4"/>
  <c r="Z432" i="4"/>
  <c r="AB432" i="4" s="1"/>
  <c r="P217" i="3"/>
  <c r="S216" i="3"/>
  <c r="U435" i="4" l="1"/>
  <c r="R436" i="4"/>
  <c r="S435" i="4"/>
  <c r="Z433" i="4"/>
  <c r="AB433" i="4" s="1"/>
  <c r="AA432" i="4"/>
  <c r="O217" i="3"/>
  <c r="N217" i="3"/>
  <c r="R217" i="3"/>
  <c r="S436" i="4" l="1"/>
  <c r="U436" i="4"/>
  <c r="R437" i="4"/>
  <c r="Z434" i="4"/>
  <c r="AB434" i="4" s="1"/>
  <c r="AA433" i="4"/>
  <c r="S217" i="3"/>
  <c r="P218" i="3" s="1"/>
  <c r="S437" i="4" l="1"/>
  <c r="U437" i="4"/>
  <c r="R438" i="4"/>
  <c r="AA434" i="4"/>
  <c r="Z435" i="4"/>
  <c r="AB435" i="4" s="1"/>
  <c r="R218" i="3"/>
  <c r="O218" i="3"/>
  <c r="N218" i="3"/>
  <c r="U438" i="4" l="1"/>
  <c r="R439" i="4"/>
  <c r="S438" i="4"/>
  <c r="AA435" i="4"/>
  <c r="Z436" i="4"/>
  <c r="AB436" i="4" s="1"/>
  <c r="S218" i="3"/>
  <c r="P219" i="3" s="1"/>
  <c r="R440" i="4" l="1"/>
  <c r="U439" i="4"/>
  <c r="S439" i="4"/>
  <c r="AA436" i="4"/>
  <c r="Z437" i="4"/>
  <c r="AB437" i="4" s="1"/>
  <c r="O219" i="3"/>
  <c r="N219" i="3"/>
  <c r="R219" i="3"/>
  <c r="R441" i="4" l="1"/>
  <c r="U440" i="4"/>
  <c r="S440" i="4"/>
  <c r="Z438" i="4"/>
  <c r="AB438" i="4" s="1"/>
  <c r="AA437" i="4"/>
  <c r="S219" i="3"/>
  <c r="P220" i="3" s="1"/>
  <c r="U441" i="4" l="1"/>
  <c r="S441" i="4"/>
  <c r="AA438" i="4"/>
  <c r="Z439" i="4"/>
  <c r="AB439" i="4" s="1"/>
  <c r="R220" i="3"/>
  <c r="O220" i="3"/>
  <c r="N220" i="3"/>
  <c r="U449" i="4" l="1"/>
  <c r="U448" i="4"/>
  <c r="S450" i="4"/>
  <c r="S448" i="4"/>
  <c r="S451" i="4"/>
  <c r="S449" i="4"/>
  <c r="AA439" i="4"/>
  <c r="Z440" i="4"/>
  <c r="AB440" i="4" s="1"/>
  <c r="S220" i="3"/>
  <c r="P221" i="3" s="1"/>
  <c r="AA440" i="4" l="1"/>
  <c r="O221" i="3"/>
  <c r="N221" i="3"/>
  <c r="R221" i="3"/>
  <c r="AA450" i="4" l="1"/>
  <c r="AA451" i="4"/>
  <c r="AA448" i="4"/>
  <c r="AA449" i="4"/>
  <c r="AB448" i="4"/>
  <c r="AB449" i="4"/>
  <c r="S221" i="3"/>
  <c r="P222" i="3" s="1"/>
  <c r="R222" i="3" l="1"/>
  <c r="O222" i="3"/>
  <c r="N222" i="3"/>
  <c r="P223" i="3" l="1"/>
  <c r="S222" i="3"/>
  <c r="O223" i="3" l="1"/>
  <c r="N223" i="3"/>
  <c r="R223" i="3"/>
  <c r="S223" i="3" s="1"/>
  <c r="P224" i="3" l="1"/>
  <c r="R224" i="3" l="1"/>
  <c r="O224" i="3"/>
  <c r="N224" i="3"/>
  <c r="S224" i="3" l="1"/>
  <c r="P225" i="3" s="1"/>
  <c r="O225" i="3" l="1"/>
  <c r="N225" i="3"/>
  <c r="R225" i="3"/>
  <c r="S225" i="3" s="1"/>
  <c r="P226" i="3" l="1"/>
  <c r="R226" i="3" l="1"/>
  <c r="O226" i="3"/>
  <c r="N226" i="3"/>
  <c r="S226" i="3" l="1"/>
  <c r="P227" i="3" s="1"/>
  <c r="O227" i="3" l="1"/>
  <c r="N227" i="3"/>
  <c r="R227" i="3"/>
  <c r="S227" i="3" l="1"/>
  <c r="P228" i="3" s="1"/>
  <c r="R228" i="3" l="1"/>
  <c r="O228" i="3"/>
  <c r="N228" i="3"/>
  <c r="S228" i="3" l="1"/>
  <c r="P229" i="3" s="1"/>
  <c r="O229" i="3" l="1"/>
  <c r="N229" i="3"/>
  <c r="R229" i="3"/>
  <c r="S229" i="3" l="1"/>
  <c r="P230" i="3" s="1"/>
  <c r="R230" i="3" l="1"/>
  <c r="O230" i="3"/>
  <c r="N230" i="3"/>
  <c r="S230" i="3" l="1"/>
  <c r="P231" i="3" s="1"/>
  <c r="N231" i="3" l="1"/>
  <c r="R231" i="3"/>
  <c r="O231" i="3"/>
  <c r="S231" i="3" l="1"/>
  <c r="P232" i="3" s="1"/>
  <c r="N232" i="3" l="1"/>
  <c r="R232" i="3"/>
  <c r="O232" i="3"/>
  <c r="S232" i="3" l="1"/>
  <c r="P233" i="3" s="1"/>
  <c r="N233" i="3" l="1"/>
  <c r="R233" i="3"/>
  <c r="O233" i="3"/>
  <c r="S233" i="3" l="1"/>
  <c r="P234" i="3" s="1"/>
  <c r="N234" i="3" l="1"/>
  <c r="R234" i="3"/>
  <c r="O234" i="3"/>
  <c r="S234" i="3" l="1"/>
  <c r="P235" i="3" s="1"/>
  <c r="N235" i="3" l="1"/>
  <c r="R235" i="3"/>
  <c r="O235" i="3"/>
  <c r="S235" i="3" l="1"/>
  <c r="P236" i="3" s="1"/>
  <c r="N236" i="3" l="1"/>
  <c r="R236" i="3"/>
  <c r="O236" i="3"/>
  <c r="S236" i="3" l="1"/>
  <c r="P237" i="3" s="1"/>
  <c r="N237" i="3" l="1"/>
  <c r="R237" i="3"/>
  <c r="O237" i="3"/>
  <c r="S237" i="3" l="1"/>
  <c r="P238" i="3" s="1"/>
  <c r="S238" i="3" l="1"/>
  <c r="N238" i="3"/>
  <c r="R238" i="3"/>
  <c r="O238" i="3"/>
  <c r="P239" i="3" l="1"/>
  <c r="N239" i="3" l="1"/>
  <c r="R239" i="3"/>
  <c r="O239" i="3"/>
  <c r="S239" i="3" l="1"/>
  <c r="P240" i="3" s="1"/>
  <c r="N240" i="3" l="1"/>
  <c r="R240" i="3"/>
  <c r="O240" i="3"/>
  <c r="S240" i="3" l="1"/>
  <c r="P241" i="3" s="1"/>
  <c r="N241" i="3" l="1"/>
  <c r="R241" i="3"/>
  <c r="O241" i="3"/>
  <c r="S241" i="3" l="1"/>
  <c r="P242" i="3" s="1"/>
  <c r="N242" i="3" l="1"/>
  <c r="R242" i="3"/>
  <c r="O242" i="3"/>
  <c r="S242" i="3" l="1"/>
  <c r="P243" i="3" s="1"/>
  <c r="N243" i="3" l="1"/>
  <c r="R243" i="3"/>
  <c r="O243" i="3"/>
  <c r="S243" i="3" l="1"/>
  <c r="P244" i="3" s="1"/>
  <c r="N244" i="3" l="1"/>
  <c r="R244" i="3"/>
  <c r="O244" i="3"/>
  <c r="S244" i="3" l="1"/>
  <c r="P245" i="3" s="1"/>
  <c r="Q245" i="3" l="1"/>
  <c r="O245" i="3"/>
  <c r="N245" i="3"/>
  <c r="R245" i="3"/>
  <c r="S245" i="3" s="1"/>
  <c r="P246" i="3" l="1"/>
  <c r="S246" i="3" l="1"/>
  <c r="N246" i="3"/>
  <c r="O246" i="3"/>
  <c r="R246" i="3"/>
  <c r="P247" i="3" l="1"/>
  <c r="N247" i="3" l="1"/>
  <c r="O247" i="3"/>
  <c r="R247" i="3"/>
  <c r="S247" i="3" l="1"/>
  <c r="P248" i="3" s="1"/>
  <c r="N248" i="3" l="1"/>
  <c r="O248" i="3"/>
  <c r="R248" i="3"/>
  <c r="S248" i="3" l="1"/>
  <c r="P249" i="3" s="1"/>
  <c r="N249" i="3" l="1"/>
  <c r="O249" i="3"/>
  <c r="R249" i="3"/>
  <c r="S249" i="3" l="1"/>
  <c r="P250" i="3" s="1"/>
  <c r="S250" i="3" l="1"/>
  <c r="N250" i="3"/>
  <c r="O250" i="3"/>
  <c r="R250" i="3"/>
  <c r="P251" i="3" l="1"/>
  <c r="N251" i="3" l="1"/>
  <c r="O251" i="3"/>
  <c r="R251" i="3"/>
  <c r="S251" i="3" l="1"/>
  <c r="P252" i="3" s="1"/>
  <c r="N252" i="3" l="1"/>
  <c r="O252" i="3"/>
  <c r="R252" i="3"/>
  <c r="S252" i="3" l="1"/>
  <c r="P253" i="3" s="1"/>
  <c r="N253" i="3" l="1"/>
  <c r="O253" i="3"/>
  <c r="R253" i="3"/>
  <c r="S253" i="3" l="1"/>
  <c r="P254" i="3" s="1"/>
  <c r="N254" i="3" l="1"/>
  <c r="O254" i="3"/>
  <c r="R254" i="3"/>
  <c r="S254" i="3" l="1"/>
  <c r="P255" i="3" s="1"/>
  <c r="O255" i="3" l="1"/>
  <c r="N255" i="3"/>
  <c r="R255" i="3"/>
  <c r="S255" i="3" l="1"/>
  <c r="P256" i="3" s="1"/>
  <c r="R256" i="3" l="1"/>
  <c r="P257" i="3" s="1"/>
  <c r="O256" i="3"/>
  <c r="S256" i="3"/>
  <c r="N256" i="3"/>
  <c r="R257" i="3" l="1"/>
  <c r="O257" i="3"/>
  <c r="S257" i="3"/>
  <c r="N257" i="3"/>
  <c r="P258" i="3" l="1"/>
  <c r="R258" i="3" l="1"/>
  <c r="O258" i="3"/>
  <c r="S258" i="3"/>
  <c r="N258" i="3"/>
  <c r="P259" i="3" l="1"/>
  <c r="R259" i="3" l="1"/>
  <c r="O259" i="3"/>
  <c r="S259" i="3"/>
  <c r="N259" i="3"/>
  <c r="P260" i="3" l="1"/>
  <c r="R260" i="3" l="1"/>
  <c r="S260" i="3" s="1"/>
  <c r="O260" i="3"/>
  <c r="N260" i="3"/>
  <c r="P261" i="3" l="1"/>
  <c r="R261" i="3" l="1"/>
  <c r="O261" i="3"/>
  <c r="S261" i="3"/>
  <c r="N261" i="3"/>
  <c r="P262" i="3" l="1"/>
  <c r="R262" i="3" l="1"/>
  <c r="O262" i="3"/>
  <c r="S262" i="3"/>
  <c r="N262" i="3"/>
  <c r="P263" i="3" l="1"/>
  <c r="R263" i="3" l="1"/>
  <c r="O263" i="3"/>
  <c r="S263" i="3"/>
  <c r="N263" i="3"/>
  <c r="P264" i="3" l="1"/>
  <c r="R264" i="3" l="1"/>
  <c r="P265" i="3" s="1"/>
  <c r="O264" i="3"/>
  <c r="S264" i="3"/>
  <c r="N264" i="3"/>
  <c r="R265" i="3" l="1"/>
  <c r="O265" i="3"/>
  <c r="S265" i="3"/>
  <c r="N265" i="3"/>
  <c r="P266" i="3" l="1"/>
  <c r="R266" i="3" l="1"/>
  <c r="O266" i="3"/>
  <c r="S266" i="3"/>
  <c r="N266" i="3"/>
  <c r="P267" i="3" l="1"/>
  <c r="R267" i="3" l="1"/>
  <c r="S267" i="3" s="1"/>
  <c r="O267" i="3"/>
  <c r="N267" i="3"/>
  <c r="P268" i="3" l="1"/>
  <c r="R268" i="3" l="1"/>
  <c r="O268" i="3"/>
  <c r="S268" i="3"/>
  <c r="N268" i="3"/>
  <c r="P269" i="3" l="1"/>
  <c r="R269" i="3" l="1"/>
  <c r="O269" i="3"/>
  <c r="S269" i="3"/>
  <c r="N269" i="3"/>
  <c r="P270" i="3" l="1"/>
  <c r="R270" i="3" l="1"/>
  <c r="O270" i="3"/>
  <c r="S270" i="3"/>
  <c r="N270" i="3"/>
  <c r="P271" i="3" l="1"/>
  <c r="R271" i="3" l="1"/>
  <c r="O271" i="3"/>
  <c r="S271" i="3"/>
  <c r="N271" i="3"/>
  <c r="P272" i="3" l="1"/>
  <c r="R272" i="3" l="1"/>
  <c r="P273" i="3" s="1"/>
  <c r="O272" i="3"/>
  <c r="S272" i="3"/>
  <c r="N272" i="3"/>
  <c r="O273" i="3" l="1"/>
  <c r="N273" i="3"/>
  <c r="R273" i="3"/>
  <c r="P274" i="3" l="1"/>
  <c r="S273" i="3"/>
  <c r="O274" i="3" l="1"/>
  <c r="R274" i="3"/>
  <c r="N274" i="3"/>
  <c r="S274" i="3"/>
  <c r="P275" i="3" l="1"/>
  <c r="O275" i="3" l="1"/>
  <c r="N275" i="3"/>
  <c r="R275" i="3"/>
  <c r="S275" i="3" l="1"/>
  <c r="P276" i="3" s="1"/>
  <c r="O276" i="3" l="1"/>
  <c r="R276" i="3"/>
  <c r="N276" i="3"/>
  <c r="S276" i="3"/>
  <c r="P277" i="3" l="1"/>
  <c r="O277" i="3" l="1"/>
  <c r="N277" i="3"/>
  <c r="R277" i="3"/>
  <c r="S277" i="3" s="1"/>
  <c r="P278" i="3" l="1"/>
  <c r="O278" i="3" l="1"/>
  <c r="R278" i="3"/>
  <c r="N278" i="3"/>
  <c r="S278" i="3"/>
  <c r="P279" i="3" l="1"/>
  <c r="O279" i="3" l="1"/>
  <c r="N279" i="3"/>
  <c r="R279" i="3"/>
  <c r="S279" i="3" l="1"/>
  <c r="P280" i="3" s="1"/>
  <c r="O280" i="3" l="1"/>
  <c r="R280" i="3"/>
  <c r="N280" i="3"/>
  <c r="S280" i="3"/>
  <c r="P281" i="3" l="1"/>
  <c r="O281" i="3" l="1"/>
  <c r="N281" i="3"/>
  <c r="R281" i="3"/>
  <c r="S281" i="3" l="1"/>
  <c r="P282" i="3" s="1"/>
  <c r="O282" i="3" l="1"/>
  <c r="R282" i="3"/>
  <c r="N282" i="3"/>
  <c r="S282" i="3"/>
  <c r="P283" i="3" l="1"/>
  <c r="O283" i="3" l="1"/>
  <c r="N283" i="3"/>
  <c r="R283" i="3"/>
  <c r="S283" i="3" l="1"/>
  <c r="P284" i="3" s="1"/>
  <c r="O284" i="3" l="1"/>
  <c r="R284" i="3"/>
  <c r="N284" i="3"/>
  <c r="S284" i="3"/>
  <c r="P285" i="3" l="1"/>
  <c r="O285" i="3" l="1"/>
  <c r="N285" i="3"/>
  <c r="R285" i="3"/>
  <c r="S285" i="3" l="1"/>
  <c r="P286" i="3" s="1"/>
  <c r="O286" i="3" l="1"/>
  <c r="R286" i="3"/>
  <c r="N286" i="3"/>
  <c r="S286" i="3"/>
  <c r="P287" i="3" l="1"/>
  <c r="O287" i="3" l="1"/>
  <c r="N287" i="3"/>
  <c r="R287" i="3"/>
  <c r="S287" i="3" l="1"/>
  <c r="P288" i="3" s="1"/>
  <c r="O288" i="3" l="1"/>
  <c r="R288" i="3"/>
  <c r="N288" i="3"/>
  <c r="S288" i="3"/>
  <c r="P289" i="3" l="1"/>
  <c r="O289" i="3" l="1"/>
  <c r="N289" i="3"/>
  <c r="R289" i="3"/>
  <c r="S289" i="3" l="1"/>
  <c r="P290" i="3" s="1"/>
  <c r="O290" i="3" l="1"/>
  <c r="R290" i="3"/>
  <c r="N290" i="3"/>
  <c r="S290" i="3"/>
  <c r="P291" i="3" l="1"/>
  <c r="O291" i="3" l="1"/>
  <c r="N291" i="3"/>
  <c r="R291" i="3"/>
  <c r="S291" i="3" l="1"/>
  <c r="P292" i="3" s="1"/>
  <c r="O292" i="3" l="1"/>
  <c r="R292" i="3"/>
  <c r="N292" i="3"/>
  <c r="S292" i="3"/>
  <c r="P293" i="3" l="1"/>
  <c r="O293" i="3" l="1"/>
  <c r="N293" i="3"/>
  <c r="R293" i="3"/>
  <c r="S293" i="3" l="1"/>
  <c r="P294" i="3" s="1"/>
  <c r="R294" i="3" l="1"/>
  <c r="N294" i="3"/>
  <c r="O294" i="3"/>
  <c r="S294" i="3"/>
  <c r="Q294" i="3"/>
  <c r="P295" i="3" l="1"/>
  <c r="R295" i="3" l="1"/>
  <c r="O295" i="3"/>
  <c r="N295" i="3"/>
  <c r="S295" i="3" l="1"/>
  <c r="P296" i="3" s="1"/>
  <c r="N296" i="3" l="1"/>
  <c r="R296" i="3"/>
  <c r="O296" i="3"/>
  <c r="S296" i="3" l="1"/>
  <c r="P297" i="3" s="1"/>
  <c r="N297" i="3" l="1"/>
  <c r="R297" i="3"/>
  <c r="O297" i="3"/>
  <c r="S297" i="3" l="1"/>
  <c r="P298" i="3" s="1"/>
  <c r="N298" i="3" l="1"/>
  <c r="R298" i="3"/>
  <c r="O298" i="3"/>
  <c r="S298" i="3" l="1"/>
  <c r="P299" i="3" s="1"/>
  <c r="N299" i="3" l="1"/>
  <c r="R299" i="3"/>
  <c r="O299" i="3"/>
  <c r="S299" i="3" l="1"/>
  <c r="P300" i="3" s="1"/>
  <c r="N300" i="3" l="1"/>
  <c r="R300" i="3"/>
  <c r="O300" i="3"/>
  <c r="S300" i="3" l="1"/>
  <c r="P301" i="3" s="1"/>
  <c r="N301" i="3" l="1"/>
  <c r="R301" i="3"/>
  <c r="O301" i="3"/>
  <c r="S301" i="3" l="1"/>
  <c r="P302" i="3" s="1"/>
  <c r="N302" i="3" l="1"/>
  <c r="R302" i="3"/>
  <c r="O302" i="3"/>
  <c r="S302" i="3" l="1"/>
  <c r="P303" i="3" s="1"/>
  <c r="N303" i="3" l="1"/>
  <c r="R303" i="3"/>
  <c r="O303" i="3"/>
  <c r="S303" i="3" l="1"/>
  <c r="P304" i="3" s="1"/>
  <c r="N304" i="3" l="1"/>
  <c r="R304" i="3"/>
  <c r="O304" i="3"/>
  <c r="S304" i="3" l="1"/>
  <c r="P305" i="3" s="1"/>
  <c r="N305" i="3" l="1"/>
  <c r="R305" i="3"/>
  <c r="O305" i="3"/>
  <c r="S305" i="3" l="1"/>
  <c r="P306" i="3" s="1"/>
  <c r="N306" i="3" l="1"/>
  <c r="R306" i="3"/>
  <c r="O306" i="3"/>
  <c r="S306" i="3" l="1"/>
  <c r="P307" i="3" s="1"/>
  <c r="N307" i="3" l="1"/>
  <c r="R307" i="3"/>
  <c r="O307" i="3"/>
  <c r="S307" i="3" l="1"/>
  <c r="P308" i="3" s="1"/>
  <c r="N308" i="3" l="1"/>
  <c r="R308" i="3"/>
  <c r="O308" i="3"/>
  <c r="S308" i="3" l="1"/>
  <c r="P309" i="3" s="1"/>
  <c r="N309" i="3" l="1"/>
  <c r="R309" i="3"/>
  <c r="O309" i="3"/>
  <c r="S309" i="3" l="1"/>
  <c r="P310" i="3" s="1"/>
  <c r="N310" i="3" l="1"/>
  <c r="R310" i="3"/>
  <c r="O310" i="3"/>
  <c r="S310" i="3" l="1"/>
  <c r="P311" i="3" s="1"/>
  <c r="N311" i="3" l="1"/>
  <c r="R311" i="3"/>
  <c r="O311" i="3"/>
  <c r="S311" i="3" l="1"/>
  <c r="P312" i="3" s="1"/>
  <c r="S312" i="3" l="1"/>
  <c r="N312" i="3"/>
  <c r="R312" i="3"/>
  <c r="O312" i="3"/>
  <c r="P313" i="3" l="1"/>
  <c r="N313" i="3" l="1"/>
  <c r="R313" i="3"/>
  <c r="O313" i="3"/>
  <c r="S313" i="3" l="1"/>
  <c r="P314" i="3" s="1"/>
  <c r="N314" i="3" l="1"/>
  <c r="R314" i="3"/>
  <c r="O314" i="3"/>
  <c r="S314" i="3" l="1"/>
  <c r="P315" i="3" s="1"/>
  <c r="N315" i="3" l="1"/>
  <c r="R315" i="3"/>
  <c r="O315" i="3"/>
  <c r="S315" i="3" l="1"/>
  <c r="P316" i="3" s="1"/>
  <c r="O316" i="3" l="1"/>
  <c r="N316" i="3"/>
  <c r="R316" i="3"/>
  <c r="S316" i="3" l="1"/>
  <c r="P317" i="3" s="1"/>
  <c r="O317" i="3" l="1"/>
  <c r="N317" i="3"/>
  <c r="R317" i="3"/>
  <c r="P318" i="3" l="1"/>
  <c r="S317" i="3"/>
  <c r="O318" i="3" l="1"/>
  <c r="N318" i="3"/>
  <c r="R318" i="3"/>
  <c r="S318" i="3" l="1"/>
  <c r="P319" i="3" s="1"/>
  <c r="O319" i="3" l="1"/>
  <c r="N319" i="3"/>
  <c r="R319" i="3"/>
  <c r="S319" i="3" l="1"/>
  <c r="P320" i="3" s="1"/>
  <c r="O320" i="3" l="1"/>
  <c r="N320" i="3"/>
  <c r="R320" i="3"/>
  <c r="S320" i="3" l="1"/>
  <c r="P321" i="3" s="1"/>
  <c r="O321" i="3" l="1"/>
  <c r="N321" i="3"/>
  <c r="R321" i="3"/>
  <c r="S321" i="3" l="1"/>
  <c r="P322" i="3" s="1"/>
  <c r="O322" i="3" l="1"/>
  <c r="N322" i="3"/>
  <c r="R322" i="3"/>
  <c r="S322" i="3" l="1"/>
  <c r="P323" i="3" s="1"/>
  <c r="O323" i="3" l="1"/>
  <c r="N323" i="3"/>
  <c r="R323" i="3"/>
  <c r="S323" i="3" l="1"/>
  <c r="P324" i="3" s="1"/>
  <c r="O324" i="3" l="1"/>
  <c r="N324" i="3"/>
  <c r="R324" i="3"/>
  <c r="S324" i="3" l="1"/>
  <c r="P325" i="3" s="1"/>
  <c r="O325" i="3" l="1"/>
  <c r="N325" i="3"/>
  <c r="R325" i="3"/>
  <c r="S325" i="3" l="1"/>
  <c r="P326" i="3" s="1"/>
  <c r="O326" i="3" l="1"/>
  <c r="N326" i="3"/>
  <c r="R326" i="3"/>
  <c r="S326" i="3" l="1"/>
  <c r="P327" i="3" s="1"/>
  <c r="O327" i="3" l="1"/>
  <c r="N327" i="3"/>
  <c r="R327" i="3"/>
  <c r="S327" i="3" l="1"/>
  <c r="P328" i="3" s="1"/>
  <c r="O328" i="3" l="1"/>
  <c r="N328" i="3"/>
  <c r="R328" i="3"/>
  <c r="P329" i="3" l="1"/>
  <c r="S328" i="3"/>
  <c r="O329" i="3" l="1"/>
  <c r="N329" i="3"/>
  <c r="R329" i="3"/>
  <c r="S329" i="3" l="1"/>
  <c r="P330" i="3" s="1"/>
  <c r="O330" i="3" l="1"/>
  <c r="N330" i="3"/>
  <c r="R330" i="3"/>
  <c r="S330" i="3" l="1"/>
  <c r="P331" i="3" s="1"/>
  <c r="O331" i="3" l="1"/>
  <c r="N331" i="3"/>
  <c r="R331" i="3"/>
  <c r="S331" i="3" s="1"/>
  <c r="P332" i="3" l="1"/>
  <c r="O332" i="3" l="1"/>
  <c r="N332" i="3"/>
  <c r="R332" i="3"/>
  <c r="S332" i="3" l="1"/>
  <c r="P333" i="3" s="1"/>
  <c r="O333" i="3" l="1"/>
  <c r="N333" i="3"/>
  <c r="R333" i="3"/>
  <c r="S333" i="3" l="1"/>
  <c r="P334" i="3" s="1"/>
  <c r="O334" i="3" l="1"/>
  <c r="N334" i="3"/>
  <c r="R334" i="3"/>
  <c r="P335" i="3" l="1"/>
  <c r="S334" i="3"/>
  <c r="O335" i="3" l="1"/>
  <c r="N335" i="3"/>
  <c r="R335" i="3"/>
  <c r="S335" i="3" l="1"/>
  <c r="P336" i="3" s="1"/>
  <c r="O336" i="3" l="1"/>
  <c r="N336" i="3"/>
  <c r="R336" i="3"/>
  <c r="S336" i="3" l="1"/>
  <c r="P337" i="3" s="1"/>
  <c r="O337" i="3" l="1"/>
  <c r="N337" i="3"/>
  <c r="R337" i="3"/>
  <c r="S337" i="3" l="1"/>
  <c r="P338" i="3" s="1"/>
  <c r="O338" i="3" l="1"/>
  <c r="N338" i="3"/>
  <c r="R338" i="3"/>
  <c r="P339" i="3" l="1"/>
  <c r="S338" i="3"/>
  <c r="O339" i="3" l="1"/>
  <c r="N339" i="3"/>
  <c r="R339" i="3"/>
  <c r="S339" i="3" l="1"/>
  <c r="P340" i="3" s="1"/>
  <c r="O340" i="3" l="1"/>
  <c r="N340" i="3"/>
  <c r="R340" i="3"/>
  <c r="S340" i="3" l="1"/>
  <c r="P341" i="3" s="1"/>
  <c r="O341" i="3" l="1"/>
  <c r="R341" i="3"/>
  <c r="N341" i="3"/>
  <c r="Q341" i="3"/>
  <c r="S341" i="3" l="1"/>
  <c r="P342" i="3" s="1"/>
  <c r="O342" i="3" l="1"/>
  <c r="N342" i="3"/>
  <c r="R342" i="3"/>
  <c r="S342" i="3" l="1"/>
  <c r="P343" i="3" s="1"/>
  <c r="O343" i="3" l="1"/>
  <c r="R343" i="3"/>
  <c r="N343" i="3"/>
  <c r="S343" i="3" l="1"/>
  <c r="P344" i="3" s="1"/>
  <c r="O344" i="3" l="1"/>
  <c r="N344" i="3"/>
  <c r="R344" i="3"/>
  <c r="S344" i="3" l="1"/>
  <c r="P345" i="3" s="1"/>
  <c r="O345" i="3" l="1"/>
  <c r="R345" i="3"/>
  <c r="N345" i="3"/>
  <c r="S345" i="3" l="1"/>
  <c r="P346" i="3" s="1"/>
  <c r="O346" i="3" l="1"/>
  <c r="N346" i="3"/>
  <c r="R346" i="3"/>
  <c r="S346" i="3" l="1"/>
  <c r="P347" i="3" s="1"/>
  <c r="O347" i="3" l="1"/>
  <c r="R347" i="3"/>
  <c r="N347" i="3"/>
  <c r="S347" i="3" l="1"/>
  <c r="P348" i="3" s="1"/>
  <c r="O348" i="3" l="1"/>
  <c r="N348" i="3"/>
  <c r="R348" i="3"/>
  <c r="S348" i="3" l="1"/>
  <c r="P349" i="3" s="1"/>
  <c r="O349" i="3" l="1"/>
  <c r="R349" i="3"/>
  <c r="N349" i="3"/>
  <c r="S349" i="3" l="1"/>
  <c r="P350" i="3" s="1"/>
  <c r="O350" i="3" l="1"/>
  <c r="N350" i="3"/>
  <c r="R350" i="3"/>
  <c r="S350" i="3" l="1"/>
  <c r="P351" i="3" s="1"/>
  <c r="O351" i="3" l="1"/>
  <c r="R351" i="3"/>
  <c r="N351" i="3"/>
  <c r="S351" i="3" l="1"/>
  <c r="P352" i="3" s="1"/>
  <c r="O352" i="3" l="1"/>
  <c r="N352" i="3"/>
  <c r="R352" i="3"/>
  <c r="S352" i="3" s="1"/>
  <c r="P353" i="3" l="1"/>
  <c r="O353" i="3" l="1"/>
  <c r="R353" i="3"/>
  <c r="N353" i="3"/>
  <c r="S353" i="3" l="1"/>
  <c r="P354" i="3" s="1"/>
  <c r="O354" i="3" l="1"/>
  <c r="N354" i="3"/>
  <c r="R354" i="3"/>
  <c r="S354" i="3" l="1"/>
  <c r="P355" i="3" s="1"/>
  <c r="O355" i="3" l="1"/>
  <c r="R355" i="3"/>
  <c r="N355" i="3"/>
  <c r="P356" i="3" l="1"/>
  <c r="S355" i="3"/>
  <c r="O356" i="3" l="1"/>
  <c r="R356" i="3"/>
  <c r="N356" i="3"/>
  <c r="S356" i="3" l="1"/>
  <c r="P357" i="3" s="1"/>
  <c r="O357" i="3" l="1"/>
  <c r="R357" i="3"/>
  <c r="N357" i="3"/>
  <c r="P358" i="3" l="1"/>
  <c r="S357" i="3"/>
  <c r="O358" i="3" l="1"/>
  <c r="R358" i="3"/>
  <c r="N358" i="3"/>
  <c r="P359" i="3" l="1"/>
  <c r="S358" i="3"/>
  <c r="O359" i="3" l="1"/>
  <c r="R359" i="3"/>
  <c r="S359" i="3" s="1"/>
  <c r="N359" i="3"/>
  <c r="P360" i="3" l="1"/>
  <c r="O360" i="3" l="1"/>
  <c r="R360" i="3"/>
  <c r="N360" i="3"/>
  <c r="S360" i="3" l="1"/>
  <c r="P361" i="3" s="1"/>
  <c r="O361" i="3" l="1"/>
  <c r="R361" i="3"/>
  <c r="N361" i="3"/>
  <c r="S361" i="3" l="1"/>
  <c r="P362" i="3" s="1"/>
  <c r="S362" i="3" l="1"/>
  <c r="N362" i="3"/>
  <c r="O362" i="3"/>
  <c r="R362" i="3"/>
  <c r="P363" i="3" l="1"/>
  <c r="S363" i="3" l="1"/>
  <c r="N363" i="3"/>
  <c r="O363" i="3"/>
  <c r="R363" i="3"/>
  <c r="P364" i="3" l="1"/>
  <c r="N364" i="3" l="1"/>
  <c r="R364" i="3"/>
  <c r="O364" i="3"/>
  <c r="S364" i="3" l="1"/>
  <c r="P365" i="3" s="1"/>
  <c r="N365" i="3" l="1"/>
  <c r="R365" i="3"/>
  <c r="S365" i="3" s="1"/>
  <c r="O365" i="3"/>
  <c r="P366" i="3" l="1"/>
  <c r="N366" i="3" l="1"/>
  <c r="R366" i="3"/>
  <c r="O366" i="3"/>
  <c r="S366" i="3" l="1"/>
  <c r="P367" i="3" s="1"/>
  <c r="N367" i="3" l="1"/>
  <c r="R367" i="3"/>
  <c r="O367" i="3"/>
  <c r="S367" i="3" l="1"/>
  <c r="P368" i="3" s="1"/>
  <c r="N368" i="3" l="1"/>
  <c r="R368" i="3"/>
  <c r="O368" i="3"/>
  <c r="S368" i="3" l="1"/>
  <c r="P369" i="3" s="1"/>
  <c r="N369" i="3" l="1"/>
  <c r="R369" i="3"/>
  <c r="O369" i="3"/>
  <c r="S369" i="3" l="1"/>
  <c r="P370" i="3" s="1"/>
  <c r="N370" i="3" l="1"/>
  <c r="R370" i="3"/>
  <c r="O370" i="3"/>
  <c r="S370" i="3" l="1"/>
  <c r="P371" i="3" s="1"/>
  <c r="N371" i="3" l="1"/>
  <c r="R371" i="3"/>
  <c r="O371" i="3"/>
  <c r="S371" i="3" l="1"/>
  <c r="P372" i="3" s="1"/>
  <c r="N372" i="3" l="1"/>
  <c r="R372" i="3"/>
  <c r="O372" i="3"/>
  <c r="S372" i="3" l="1"/>
  <c r="P373" i="3" s="1"/>
  <c r="N373" i="3" l="1"/>
  <c r="R373" i="3"/>
  <c r="O373" i="3"/>
  <c r="P374" i="3" l="1"/>
  <c r="S373" i="3"/>
  <c r="N374" i="3" l="1"/>
  <c r="R374" i="3"/>
  <c r="O374" i="3"/>
  <c r="S374" i="3" l="1"/>
  <c r="P375" i="3" s="1"/>
  <c r="N375" i="3" l="1"/>
  <c r="R375" i="3"/>
  <c r="O375" i="3"/>
  <c r="S375" i="3" l="1"/>
  <c r="P376" i="3" s="1"/>
  <c r="N376" i="3" l="1"/>
  <c r="R376" i="3"/>
  <c r="O376" i="3"/>
  <c r="S376" i="3" l="1"/>
  <c r="P377" i="3" s="1"/>
  <c r="N377" i="3" l="1"/>
  <c r="R377" i="3"/>
  <c r="O377" i="3"/>
  <c r="S377" i="3" l="1"/>
  <c r="P378" i="3" s="1"/>
  <c r="N378" i="3" l="1"/>
  <c r="R378" i="3"/>
  <c r="O378" i="3"/>
  <c r="S378" i="3" l="1"/>
  <c r="P379" i="3" s="1"/>
  <c r="N379" i="3" l="1"/>
  <c r="R379" i="3"/>
  <c r="O379" i="3"/>
  <c r="S379" i="3" l="1"/>
  <c r="P380" i="3" s="1"/>
  <c r="N380" i="3" l="1"/>
  <c r="R380" i="3"/>
  <c r="O380" i="3"/>
  <c r="S380" i="3" l="1"/>
  <c r="P381" i="3" s="1"/>
  <c r="N381" i="3" l="1"/>
  <c r="R381" i="3"/>
  <c r="O381" i="3"/>
  <c r="S381" i="3" l="1"/>
  <c r="P382" i="3" s="1"/>
  <c r="N382" i="3" l="1"/>
  <c r="O382" i="3"/>
  <c r="R382" i="3"/>
  <c r="S382" i="3" l="1"/>
  <c r="P383" i="3" s="1"/>
  <c r="N383" i="3" l="1"/>
  <c r="R383" i="3"/>
  <c r="O383" i="3"/>
  <c r="S383" i="3" l="1"/>
  <c r="P384" i="3" s="1"/>
  <c r="O384" i="3" l="1"/>
  <c r="N384" i="3"/>
  <c r="R384" i="3"/>
  <c r="S384" i="3" l="1"/>
  <c r="P385" i="3" s="1"/>
  <c r="O385" i="3" l="1"/>
  <c r="N385" i="3"/>
  <c r="R385" i="3"/>
  <c r="S385" i="3" s="1"/>
  <c r="P386" i="3" l="1"/>
  <c r="O386" i="3" l="1"/>
  <c r="N386" i="3"/>
  <c r="R386" i="3"/>
  <c r="S386" i="3" l="1"/>
  <c r="P387" i="3" s="1"/>
  <c r="O387" i="3" l="1"/>
  <c r="N387" i="3"/>
  <c r="R387" i="3"/>
  <c r="S387" i="3" l="1"/>
  <c r="P388" i="3" s="1"/>
  <c r="O388" i="3" l="1"/>
  <c r="N388" i="3"/>
  <c r="R388" i="3"/>
  <c r="S388" i="3" l="1"/>
  <c r="P389" i="3" s="1"/>
  <c r="O389" i="3" l="1"/>
  <c r="N389" i="3"/>
  <c r="R389" i="3"/>
  <c r="S389" i="3" l="1"/>
  <c r="P390" i="3" s="1"/>
  <c r="R390" i="3" l="1"/>
  <c r="N390" i="3"/>
  <c r="Q390" i="3"/>
  <c r="O390" i="3"/>
  <c r="S390" i="3"/>
  <c r="P391" i="3" l="1"/>
  <c r="R391" i="3" l="1"/>
  <c r="O391" i="3"/>
  <c r="N391" i="3"/>
  <c r="S391" i="3"/>
  <c r="P392" i="3" l="1"/>
  <c r="R392" i="3" l="1"/>
  <c r="S392" i="3" s="1"/>
  <c r="O392" i="3"/>
  <c r="N392" i="3"/>
  <c r="P393" i="3" l="1"/>
  <c r="R393" i="3" l="1"/>
  <c r="O393" i="3"/>
  <c r="N393" i="3"/>
  <c r="S393" i="3"/>
  <c r="P394" i="3" l="1"/>
  <c r="R394" i="3" l="1"/>
  <c r="O394" i="3"/>
  <c r="N394" i="3"/>
  <c r="S394" i="3"/>
  <c r="P395" i="3" l="1"/>
  <c r="R395" i="3" l="1"/>
  <c r="O395" i="3"/>
  <c r="N395" i="3"/>
  <c r="S395" i="3"/>
  <c r="P396" i="3" l="1"/>
  <c r="R396" i="3" l="1"/>
  <c r="O396" i="3"/>
  <c r="N396" i="3"/>
  <c r="P397" i="3" l="1"/>
  <c r="S396" i="3"/>
  <c r="R397" i="3" l="1"/>
  <c r="S397" i="3" s="1"/>
  <c r="O397" i="3"/>
  <c r="N397" i="3"/>
  <c r="P398" i="3" l="1"/>
  <c r="R398" i="3" l="1"/>
  <c r="O398" i="3"/>
  <c r="N398" i="3"/>
  <c r="S398" i="3"/>
  <c r="P399" i="3" l="1"/>
  <c r="R399" i="3" l="1"/>
  <c r="P400" i="3" s="1"/>
  <c r="O399" i="3"/>
  <c r="N399" i="3"/>
  <c r="S399" i="3"/>
  <c r="N400" i="3" l="1"/>
  <c r="S400" i="3"/>
  <c r="R400" i="3"/>
  <c r="O400" i="3"/>
  <c r="P401" i="3" l="1"/>
  <c r="R401" i="3" l="1"/>
  <c r="O401" i="3"/>
  <c r="S401" i="3"/>
  <c r="N401" i="3"/>
  <c r="P402" i="3" l="1"/>
  <c r="N402" i="3" l="1"/>
  <c r="S402" i="3"/>
  <c r="R402" i="3"/>
  <c r="O402" i="3"/>
  <c r="P403" i="3" l="1"/>
  <c r="R403" i="3" l="1"/>
  <c r="S403" i="3" s="1"/>
  <c r="O403" i="3"/>
  <c r="N403" i="3"/>
  <c r="P404" i="3" l="1"/>
  <c r="N404" i="3" l="1"/>
  <c r="R404" i="3"/>
  <c r="O404" i="3"/>
  <c r="S404" i="3" l="1"/>
  <c r="P405" i="3" s="1"/>
  <c r="R405" i="3" l="1"/>
  <c r="O405" i="3"/>
  <c r="S405" i="3"/>
  <c r="N405" i="3"/>
  <c r="P406" i="3" l="1"/>
  <c r="N406" i="3" l="1"/>
  <c r="R406" i="3"/>
  <c r="O406" i="3"/>
  <c r="S406" i="3" l="1"/>
  <c r="P407" i="3" s="1"/>
  <c r="R407" i="3" l="1"/>
  <c r="O407" i="3"/>
  <c r="N407" i="3"/>
  <c r="S407" i="3"/>
  <c r="P408" i="3" l="1"/>
  <c r="N408" i="3" l="1"/>
  <c r="S408" i="3"/>
  <c r="R408" i="3"/>
  <c r="O408" i="3"/>
  <c r="P409" i="3" l="1"/>
  <c r="R409" i="3" l="1"/>
  <c r="O409" i="3"/>
  <c r="S409" i="3"/>
  <c r="N409" i="3"/>
  <c r="P410" i="3" l="1"/>
  <c r="N410" i="3" l="1"/>
  <c r="S410" i="3"/>
  <c r="R410" i="3"/>
  <c r="O410" i="3"/>
  <c r="P411" i="3" l="1"/>
  <c r="N411" i="3" l="1"/>
  <c r="R411" i="3"/>
  <c r="S411" i="3" s="1"/>
  <c r="O411" i="3"/>
  <c r="P412" i="3" l="1"/>
  <c r="R412" i="3" l="1"/>
  <c r="N412" i="3"/>
  <c r="S412" i="3"/>
  <c r="O412" i="3"/>
  <c r="P413" i="3" l="1"/>
  <c r="N413" i="3" l="1"/>
  <c r="R413" i="3"/>
  <c r="S413" i="3" s="1"/>
  <c r="O413" i="3"/>
  <c r="P414" i="3" l="1"/>
  <c r="R414" i="3" l="1"/>
  <c r="N414" i="3"/>
  <c r="S414" i="3"/>
  <c r="O414" i="3"/>
  <c r="P415" i="3" l="1"/>
  <c r="R415" i="3" l="1"/>
  <c r="O415" i="3"/>
  <c r="S415" i="3"/>
  <c r="N415" i="3"/>
  <c r="P416" i="3" l="1"/>
  <c r="R416" i="3" l="1"/>
  <c r="O416" i="3"/>
  <c r="S416" i="3"/>
  <c r="N416" i="3"/>
  <c r="P417" i="3" l="1"/>
  <c r="R417" i="3" l="1"/>
  <c r="O417" i="3"/>
  <c r="S417" i="3"/>
  <c r="N417" i="3"/>
  <c r="P418" i="3" l="1"/>
  <c r="R418" i="3" l="1"/>
  <c r="O418" i="3"/>
  <c r="S418" i="3"/>
  <c r="N418" i="3"/>
  <c r="P419" i="3" l="1"/>
  <c r="R419" i="3" l="1"/>
  <c r="O419" i="3"/>
  <c r="S419" i="3"/>
  <c r="N419" i="3"/>
  <c r="P420" i="3" l="1"/>
  <c r="R420" i="3" l="1"/>
  <c r="O420" i="3"/>
  <c r="S420" i="3"/>
  <c r="N420" i="3"/>
  <c r="P421" i="3" l="1"/>
  <c r="R421" i="3" l="1"/>
  <c r="O421" i="3"/>
  <c r="S421" i="3"/>
  <c r="N421" i="3"/>
  <c r="P422" i="3" l="1"/>
  <c r="R422" i="3" l="1"/>
  <c r="O422" i="3"/>
  <c r="S422" i="3"/>
  <c r="N422" i="3"/>
  <c r="P423" i="3" l="1"/>
  <c r="R423" i="3" l="1"/>
  <c r="O423" i="3"/>
  <c r="S423" i="3"/>
  <c r="N423" i="3"/>
  <c r="P424" i="3" l="1"/>
  <c r="R424" i="3" l="1"/>
  <c r="O424" i="3"/>
  <c r="S424" i="3"/>
  <c r="N424" i="3"/>
  <c r="P425" i="3" l="1"/>
  <c r="R425" i="3" l="1"/>
  <c r="O425" i="3"/>
  <c r="S425" i="3"/>
  <c r="N425" i="3"/>
  <c r="P426" i="3" l="1"/>
  <c r="R426" i="3" l="1"/>
  <c r="O426" i="3"/>
  <c r="S426" i="3"/>
  <c r="N426" i="3"/>
  <c r="P427" i="3" l="1"/>
  <c r="R427" i="3" l="1"/>
  <c r="O427" i="3"/>
  <c r="S427" i="3"/>
  <c r="N427" i="3"/>
  <c r="P428" i="3" l="1"/>
  <c r="R428" i="3" l="1"/>
  <c r="S428" i="3" s="1"/>
  <c r="O428" i="3"/>
  <c r="N428" i="3"/>
  <c r="P429" i="3" l="1"/>
  <c r="R429" i="3" l="1"/>
  <c r="O429" i="3"/>
  <c r="S429" i="3"/>
  <c r="N429" i="3"/>
  <c r="P430" i="3" l="1"/>
  <c r="R430" i="3" l="1"/>
  <c r="O430" i="3"/>
  <c r="S430" i="3"/>
  <c r="N430" i="3"/>
  <c r="P431" i="3" l="1"/>
  <c r="R431" i="3" l="1"/>
  <c r="S431" i="3" s="1"/>
  <c r="O431" i="3"/>
  <c r="N431" i="3"/>
  <c r="P432" i="3" l="1"/>
  <c r="R432" i="3" l="1"/>
  <c r="O432" i="3"/>
  <c r="N432" i="3"/>
  <c r="S432" i="3"/>
  <c r="P433" i="3" l="1"/>
  <c r="R433" i="3" l="1"/>
  <c r="O433" i="3"/>
  <c r="N433" i="3"/>
  <c r="S433" i="3"/>
  <c r="P434" i="3" l="1"/>
  <c r="R434" i="3" l="1"/>
  <c r="O434" i="3"/>
  <c r="N434" i="3"/>
  <c r="S434" i="3"/>
  <c r="P435" i="3" l="1"/>
  <c r="R435" i="3" l="1"/>
  <c r="O435" i="3"/>
  <c r="N435" i="3"/>
  <c r="S435" i="3"/>
  <c r="P436" i="3" l="1"/>
  <c r="R436" i="3" l="1"/>
  <c r="O436" i="3"/>
  <c r="N436" i="3"/>
  <c r="S436" i="3"/>
  <c r="P437" i="3" l="1"/>
  <c r="R437" i="3" l="1"/>
  <c r="O437" i="3"/>
  <c r="N437" i="3"/>
  <c r="S437" i="3"/>
  <c r="P438" i="3" l="1"/>
  <c r="R438" i="3" l="1"/>
  <c r="O438" i="3"/>
  <c r="N438" i="3"/>
  <c r="S438" i="3"/>
  <c r="P439" i="3" l="1"/>
  <c r="O439" i="3" l="1"/>
  <c r="N439" i="3"/>
  <c r="R439" i="3"/>
  <c r="Q439" i="3"/>
  <c r="S439" i="3" l="1"/>
  <c r="P440" i="3" s="1"/>
  <c r="O440" i="3" l="1"/>
  <c r="N440" i="3"/>
  <c r="R440" i="3"/>
  <c r="S440" i="3" s="1"/>
  <c r="N443" i="3" l="1"/>
  <c r="N446" i="3"/>
  <c r="N445" i="3"/>
  <c r="N444" i="3"/>
</calcChain>
</file>

<file path=xl/sharedStrings.xml><?xml version="1.0" encoding="utf-8"?>
<sst xmlns="http://schemas.openxmlformats.org/spreadsheetml/2006/main" count="55273" uniqueCount="5658">
  <si>
    <t>周期数</t>
  </si>
  <si>
    <t>买入日期</t>
  </si>
  <si>
    <t>卖出日期</t>
  </si>
  <si>
    <t>股票只数</t>
  </si>
  <si>
    <t>买入只数</t>
  </si>
  <si>
    <t>卖出只数</t>
  </si>
  <si>
    <t>换手率</t>
  </si>
  <si>
    <t>本期收益</t>
  </si>
  <si>
    <t>超额收益</t>
  </si>
  <si>
    <t>1000元投资</t>
  </si>
  <si>
    <t>2007-01-05</t>
  </si>
  <si>
    <t>2007-01-12</t>
  </si>
  <si>
    <t>10</t>
  </si>
  <si>
    <t>0</t>
  </si>
  <si>
    <t>0.00%</t>
  </si>
  <si>
    <t>5.41%</t>
  </si>
  <si>
    <t>5.12%</t>
  </si>
  <si>
    <t>0.30%</t>
  </si>
  <si>
    <t>1054.11</t>
  </si>
  <si>
    <t>2007-01-19</t>
  </si>
  <si>
    <t>2</t>
  </si>
  <si>
    <t>20.00%</t>
  </si>
  <si>
    <t>11.97%</t>
  </si>
  <si>
    <t>11.59%</t>
  </si>
  <si>
    <t>0.39%</t>
  </si>
  <si>
    <t>1180.33</t>
  </si>
  <si>
    <t>2007-01-26</t>
  </si>
  <si>
    <t>3</t>
  </si>
  <si>
    <t>30.00%</t>
  </si>
  <si>
    <t>4.38%</t>
  </si>
  <si>
    <t>3.82%</t>
  </si>
  <si>
    <t>0.56%</t>
  </si>
  <si>
    <t>1232.04</t>
  </si>
  <si>
    <t>2007-02-02</t>
  </si>
  <si>
    <t>1</t>
  </si>
  <si>
    <t>10.00%</t>
  </si>
  <si>
    <t>-1.43%</t>
  </si>
  <si>
    <t>5.46%</t>
  </si>
  <si>
    <t>1214.46</t>
  </si>
  <si>
    <t>2007-02-09</t>
  </si>
  <si>
    <t>8.95%</t>
  </si>
  <si>
    <t>5.40%</t>
  </si>
  <si>
    <t>3.54%</t>
  </si>
  <si>
    <t>1323.13</t>
  </si>
  <si>
    <t>2007-02-16</t>
  </si>
  <si>
    <t>10.95%</t>
  </si>
  <si>
    <t>11.49%</t>
  </si>
  <si>
    <t>-0.54%</t>
  </si>
  <si>
    <t>1468.01</t>
  </si>
  <si>
    <t>2007-03-02</t>
  </si>
  <si>
    <t>6.51%</t>
  </si>
  <si>
    <t>-4.59%</t>
  </si>
  <si>
    <t>11.10%</t>
  </si>
  <si>
    <t>1563.64</t>
  </si>
  <si>
    <t>2007-03-09</t>
  </si>
  <si>
    <t>4.33%</t>
  </si>
  <si>
    <t>4.47%</t>
  </si>
  <si>
    <t>-0.14%</t>
  </si>
  <si>
    <t>1631.36</t>
  </si>
  <si>
    <t>2007-03-16</t>
  </si>
  <si>
    <t>8.27%</t>
  </si>
  <si>
    <t>0.89%</t>
  </si>
  <si>
    <t>7.38%</t>
  </si>
  <si>
    <t>1766.31</t>
  </si>
  <si>
    <t>2007-03-23</t>
  </si>
  <si>
    <t>12.18%</t>
  </si>
  <si>
    <t>5.20%</t>
  </si>
  <si>
    <t>6.98%</t>
  </si>
  <si>
    <t>1981.42</t>
  </si>
  <si>
    <t>2007-03-30</t>
  </si>
  <si>
    <t>-0.01%</t>
  </si>
  <si>
    <t>1.93%</t>
  </si>
  <si>
    <t>1981.24</t>
  </si>
  <si>
    <t>2007-04-06</t>
  </si>
  <si>
    <t>9.94%</t>
  </si>
  <si>
    <t>7.51%</t>
  </si>
  <si>
    <t>2.43%</t>
  </si>
  <si>
    <t>2178.22</t>
  </si>
  <si>
    <t>2007-04-13</t>
  </si>
  <si>
    <t>2.89%</t>
  </si>
  <si>
    <t>6.23%</t>
  </si>
  <si>
    <t>-3.34%</t>
  </si>
  <si>
    <t>2241.11</t>
  </si>
  <si>
    <t>2007-04-20</t>
  </si>
  <si>
    <t>8.59%</t>
  </si>
  <si>
    <t>5.37%</t>
  </si>
  <si>
    <t>3.21%</t>
  </si>
  <si>
    <t>2433.53</t>
  </si>
  <si>
    <t>2007-04-27</t>
  </si>
  <si>
    <t>6.99%</t>
  </si>
  <si>
    <t>5.54%</t>
  </si>
  <si>
    <t>1.45%</t>
  </si>
  <si>
    <t>2603.61</t>
  </si>
  <si>
    <t>2007-05-11</t>
  </si>
  <si>
    <t>4</t>
  </si>
  <si>
    <t>40.00%</t>
  </si>
  <si>
    <t>12.29%</t>
  </si>
  <si>
    <t>6.17%</t>
  </si>
  <si>
    <t>2923.66</t>
  </si>
  <si>
    <t>2007-05-18</t>
  </si>
  <si>
    <t>3.87%</t>
  </si>
  <si>
    <t>1.44%</t>
  </si>
  <si>
    <t>3036.69</t>
  </si>
  <si>
    <t>2007-05-25</t>
  </si>
  <si>
    <t>6.82%</t>
  </si>
  <si>
    <t>6.92%</t>
  </si>
  <si>
    <t>-0.10%</t>
  </si>
  <si>
    <t>3243.74</t>
  </si>
  <si>
    <t>2007-06-01</t>
  </si>
  <si>
    <t>-21.39%</t>
  </si>
  <si>
    <t>2549.85</t>
  </si>
  <si>
    <t>2007-06-08</t>
  </si>
  <si>
    <t>-2.20%</t>
  </si>
  <si>
    <t>0.65%</t>
  </si>
  <si>
    <t>-2.85%</t>
  </si>
  <si>
    <t>2493.87</t>
  </si>
  <si>
    <t>2007-06-15</t>
  </si>
  <si>
    <t>9.34%</t>
  </si>
  <si>
    <t>7.23%</t>
  </si>
  <si>
    <t>2.10%</t>
  </si>
  <si>
    <t>2726.69</t>
  </si>
  <si>
    <t>2007-06-22</t>
  </si>
  <si>
    <t>-2.30%</t>
  </si>
  <si>
    <t>-2.33%</t>
  </si>
  <si>
    <t>0.03%</t>
  </si>
  <si>
    <t>2663.97</t>
  </si>
  <si>
    <t>2007-06-29</t>
  </si>
  <si>
    <t>-8.96%</t>
  </si>
  <si>
    <t>-9.11%</t>
  </si>
  <si>
    <t>0.15%</t>
  </si>
  <si>
    <t>2425.20</t>
  </si>
  <si>
    <t>2007-07-06</t>
  </si>
  <si>
    <t>-1.13%</t>
  </si>
  <si>
    <t>-1.20%</t>
  </si>
  <si>
    <t>2368.66</t>
  </si>
  <si>
    <t>2007-07-13</t>
  </si>
  <si>
    <t>5.72%</t>
  </si>
  <si>
    <t>2.41%</t>
  </si>
  <si>
    <t>3.32%</t>
  </si>
  <si>
    <t>2504.21</t>
  </si>
  <si>
    <t>2007-07-20</t>
  </si>
  <si>
    <t>4.30%</t>
  </si>
  <si>
    <t>3.83%</t>
  </si>
  <si>
    <t>0.46%</t>
  </si>
  <si>
    <t>2611.87</t>
  </si>
  <si>
    <t>2007-07-27</t>
  </si>
  <si>
    <t>14.45%</t>
  </si>
  <si>
    <t>4.51%</t>
  </si>
  <si>
    <t>2989.27</t>
  </si>
  <si>
    <t>2007-08-03</t>
  </si>
  <si>
    <t>3.62%</t>
  </si>
  <si>
    <t>5.70%</t>
  </si>
  <si>
    <t>-2.08%</t>
  </si>
  <si>
    <t>3097.41</t>
  </si>
  <si>
    <t>2007-08-10</t>
  </si>
  <si>
    <t>-1.96%</t>
  </si>
  <si>
    <t>1.47%</t>
  </si>
  <si>
    <t>3036.79</t>
  </si>
  <si>
    <t>2007-08-17</t>
  </si>
  <si>
    <t>4.84%</t>
  </si>
  <si>
    <t>6.04%</t>
  </si>
  <si>
    <t>3183.67</t>
  </si>
  <si>
    <t>2007-08-24</t>
  </si>
  <si>
    <t>5.76%</t>
  </si>
  <si>
    <t>11.07%</t>
  </si>
  <si>
    <t>3367.12</t>
  </si>
  <si>
    <t>2007-08-31</t>
  </si>
  <si>
    <t>4.29%</t>
  </si>
  <si>
    <t>1.92%</t>
  </si>
  <si>
    <t>2.37%</t>
  </si>
  <si>
    <t>3511.45</t>
  </si>
  <si>
    <t>2007-09-07</t>
  </si>
  <si>
    <t>0.31%</t>
  </si>
  <si>
    <t>7.20%</t>
  </si>
  <si>
    <t>3775.02</t>
  </si>
  <si>
    <t>2007-09-14</t>
  </si>
  <si>
    <t>3.40%</t>
  </si>
  <si>
    <t>1.28%</t>
  </si>
  <si>
    <t>2.13%</t>
  </si>
  <si>
    <t>3903.56</t>
  </si>
  <si>
    <t>2007-09-21</t>
  </si>
  <si>
    <t>3.66%</t>
  </si>
  <si>
    <t>1.36%</t>
  </si>
  <si>
    <t>2.30%</t>
  </si>
  <si>
    <t>4046.39</t>
  </si>
  <si>
    <t>2007-09-28</t>
  </si>
  <si>
    <t>-1.05%</t>
  </si>
  <si>
    <t>1.75%</t>
  </si>
  <si>
    <t>-2.80%</t>
  </si>
  <si>
    <t>4003.82</t>
  </si>
  <si>
    <t>2007-10-12</t>
  </si>
  <si>
    <t>-2.01%</t>
  </si>
  <si>
    <t>1.42%</t>
  </si>
  <si>
    <t>3923.36</t>
  </si>
  <si>
    <t>2007-10-19</t>
  </si>
  <si>
    <t>-1.61%</t>
  </si>
  <si>
    <t>-2.07%</t>
  </si>
  <si>
    <t>3860.33</t>
  </si>
  <si>
    <t>2007-10-26</t>
  </si>
  <si>
    <t>-13.21%</t>
  </si>
  <si>
    <t>-6.22%</t>
  </si>
  <si>
    <t>3350.24</t>
  </si>
  <si>
    <t>2007-11-02</t>
  </si>
  <si>
    <t>0.06%</t>
  </si>
  <si>
    <t>1.67%</t>
  </si>
  <si>
    <t>3352.27</t>
  </si>
  <si>
    <t>2007-11-09</t>
  </si>
  <si>
    <t>1.72%</t>
  </si>
  <si>
    <t>-6.89%</t>
  </si>
  <si>
    <t>3410.01</t>
  </si>
  <si>
    <t>2007-11-16</t>
  </si>
  <si>
    <t>4.88%</t>
  </si>
  <si>
    <t>4.98%</t>
  </si>
  <si>
    <t>3576.48</t>
  </si>
  <si>
    <t>2007-11-23</t>
  </si>
  <si>
    <t>0.96%</t>
  </si>
  <si>
    <t>-2.32%</t>
  </si>
  <si>
    <t>3.28%</t>
  </si>
  <si>
    <t>3610.68</t>
  </si>
  <si>
    <t>2007-11-30</t>
  </si>
  <si>
    <t>2.62%</t>
  </si>
  <si>
    <t>-2.14%</t>
  </si>
  <si>
    <t>4.76%</t>
  </si>
  <si>
    <t>3705.37</t>
  </si>
  <si>
    <t>2007-12-07</t>
  </si>
  <si>
    <t>4.41%</t>
  </si>
  <si>
    <t>6.16%</t>
  </si>
  <si>
    <t>-1.75%</t>
  </si>
  <si>
    <t>3868.63</t>
  </si>
  <si>
    <t>2007-12-14</t>
  </si>
  <si>
    <t>3.00%</t>
  </si>
  <si>
    <t>0.04%</t>
  </si>
  <si>
    <t>2.96%</t>
  </si>
  <si>
    <t>3984.78</t>
  </si>
  <si>
    <t>2007-12-21</t>
  </si>
  <si>
    <t>3.59%</t>
  </si>
  <si>
    <t>3.05%</t>
  </si>
  <si>
    <t>0.54%</t>
  </si>
  <si>
    <t>4127.78</t>
  </si>
  <si>
    <t>2007-12-28</t>
  </si>
  <si>
    <t>4.89%</t>
  </si>
  <si>
    <t>-0.06%</t>
  </si>
  <si>
    <t>4327.50</t>
  </si>
  <si>
    <t>2008-01-08</t>
  </si>
  <si>
    <t>3.16%</t>
  </si>
  <si>
    <t>3.88%</t>
  </si>
  <si>
    <t>-0.73%</t>
  </si>
  <si>
    <t>4464.21</t>
  </si>
  <si>
    <t>2008-01-15</t>
  </si>
  <si>
    <t>8.67%</t>
  </si>
  <si>
    <t>3.65%</t>
  </si>
  <si>
    <t>5.02%</t>
  </si>
  <si>
    <t>4851.10</t>
  </si>
  <si>
    <t>2008-01-22</t>
  </si>
  <si>
    <t>-15.95%</t>
  </si>
  <si>
    <t>-0.09%</t>
  </si>
  <si>
    <t>4077.28</t>
  </si>
  <si>
    <t>2008-01-29</t>
  </si>
  <si>
    <t>3.81%</t>
  </si>
  <si>
    <t>0.84%</t>
  </si>
  <si>
    <t>2.97%</t>
  </si>
  <si>
    <t>4232.77</t>
  </si>
  <si>
    <t>2008-02-05</t>
  </si>
  <si>
    <t>3.13%</t>
  </si>
  <si>
    <t>2.29%</t>
  </si>
  <si>
    <t>4365.31</t>
  </si>
  <si>
    <t>2008-02-19</t>
  </si>
  <si>
    <t>7.52%</t>
  </si>
  <si>
    <t>3.18%</t>
  </si>
  <si>
    <t>4.34%</t>
  </si>
  <si>
    <t>4693.39</t>
  </si>
  <si>
    <t>2008-02-26</t>
  </si>
  <si>
    <t>-2.11%</t>
  </si>
  <si>
    <t>-8.45%</t>
  </si>
  <si>
    <t>6.34%</t>
  </si>
  <si>
    <t>4594.30</t>
  </si>
  <si>
    <t>2008-03-04</t>
  </si>
  <si>
    <t>5.28%</t>
  </si>
  <si>
    <t>4.45%</t>
  </si>
  <si>
    <t>0.82%</t>
  </si>
  <si>
    <t>4836.72</t>
  </si>
  <si>
    <t>2008-03-11</t>
  </si>
  <si>
    <t>-1.16%</t>
  </si>
  <si>
    <t>-4.19%</t>
  </si>
  <si>
    <t>3.04%</t>
  </si>
  <si>
    <t>4780.74</t>
  </si>
  <si>
    <t>2008-03-18</t>
  </si>
  <si>
    <t>-17.03%</t>
  </si>
  <si>
    <t>-0.40%</t>
  </si>
  <si>
    <t>3966.47</t>
  </si>
  <si>
    <t>2008-03-25</t>
  </si>
  <si>
    <t>8.37%</t>
  </si>
  <si>
    <t>5.09%</t>
  </si>
  <si>
    <t>4298.49</t>
  </si>
  <si>
    <t>2008-04-01</t>
  </si>
  <si>
    <t>-12.20%</t>
  </si>
  <si>
    <t>-1.78%</t>
  </si>
  <si>
    <t>3773.97</t>
  </si>
  <si>
    <t>2008-04-09</t>
  </si>
  <si>
    <t>-2.02%</t>
  </si>
  <si>
    <t>1.90%</t>
  </si>
  <si>
    <t>-3.91%</t>
  </si>
  <si>
    <t>3697.91</t>
  </si>
  <si>
    <t>2008-04-16</t>
  </si>
  <si>
    <t>1.48%</t>
  </si>
  <si>
    <t>-4.03%</t>
  </si>
  <si>
    <t>5.51%</t>
  </si>
  <si>
    <t>3752.59</t>
  </si>
  <si>
    <t>2008-04-23</t>
  </si>
  <si>
    <t>-2.70%</t>
  </si>
  <si>
    <t>-1.90%</t>
  </si>
  <si>
    <t>3580.27</t>
  </si>
  <si>
    <t>2008-04-30</t>
  </si>
  <si>
    <t>11.79%</t>
  </si>
  <si>
    <t>-2.56%</t>
  </si>
  <si>
    <t>4002.26</t>
  </si>
  <si>
    <t>2008-05-09</t>
  </si>
  <si>
    <t>-0.82%</t>
  </si>
  <si>
    <t>3.25%</t>
  </si>
  <si>
    <t>4099.43</t>
  </si>
  <si>
    <t>2008-05-16</t>
  </si>
  <si>
    <t>-1.39%</t>
  </si>
  <si>
    <t>1.68%</t>
  </si>
  <si>
    <t>-3.07%</t>
  </si>
  <si>
    <t>4042.49</t>
  </si>
  <si>
    <t>2008-05-23</t>
  </si>
  <si>
    <t>-4.14%</t>
  </si>
  <si>
    <t>2.11%</t>
  </si>
  <si>
    <t>3875.16</t>
  </si>
  <si>
    <t>2008-05-30</t>
  </si>
  <si>
    <t>-2.16%</t>
  </si>
  <si>
    <t>-1.85%</t>
  </si>
  <si>
    <t>-0.31%</t>
  </si>
  <si>
    <t>3791.52</t>
  </si>
  <si>
    <t>2008-06-06</t>
  </si>
  <si>
    <t>0.34%</t>
  </si>
  <si>
    <t>-3.23%</t>
  </si>
  <si>
    <t>3.57%</t>
  </si>
  <si>
    <t>3804.47</t>
  </si>
  <si>
    <t>2008-06-16</t>
  </si>
  <si>
    <t>-12.81%</t>
  </si>
  <si>
    <t>3317.28</t>
  </si>
  <si>
    <t>2008-06-23</t>
  </si>
  <si>
    <t>-8.48%</t>
  </si>
  <si>
    <t>-6.51%</t>
  </si>
  <si>
    <t>3036.10</t>
  </si>
  <si>
    <t>2008-06-30</t>
  </si>
  <si>
    <t>2.17%</t>
  </si>
  <si>
    <t>1.04%</t>
  </si>
  <si>
    <t>1.12%</t>
  </si>
  <si>
    <t>3101.91</t>
  </si>
  <si>
    <t>2008-07-07</t>
  </si>
  <si>
    <t>7.34%</t>
  </si>
  <si>
    <t>5.14%</t>
  </si>
  <si>
    <t>2.20%</t>
  </si>
  <si>
    <t>3329.69</t>
  </si>
  <si>
    <t>2008-07-14</t>
  </si>
  <si>
    <t>4.62%</t>
  </si>
  <si>
    <t>3.34%</t>
  </si>
  <si>
    <t>3483.42</t>
  </si>
  <si>
    <t>2008-07-21</t>
  </si>
  <si>
    <t>0.24%</t>
  </si>
  <si>
    <t>2.27%</t>
  </si>
  <si>
    <t>3491.88</t>
  </si>
  <si>
    <t>2008-07-28</t>
  </si>
  <si>
    <t>4.44%</t>
  </si>
  <si>
    <t>2.01%</t>
  </si>
  <si>
    <t>2.44%</t>
  </si>
  <si>
    <t>3647.04</t>
  </si>
  <si>
    <t>2008-08-04</t>
  </si>
  <si>
    <t>-4.04%</t>
  </si>
  <si>
    <t>3499.68</t>
  </si>
  <si>
    <t>2008-08-11</t>
  </si>
  <si>
    <t>-15.82%</t>
  </si>
  <si>
    <t>-2.93%</t>
  </si>
  <si>
    <t>2945.95</t>
  </si>
  <si>
    <t>2008-08-18</t>
  </si>
  <si>
    <t>-10.73%</t>
  </si>
  <si>
    <t>-6.60%</t>
  </si>
  <si>
    <t>-4.13%</t>
  </si>
  <si>
    <t>2629.96</t>
  </si>
  <si>
    <t>2008-08-25</t>
  </si>
  <si>
    <t>4.50%</t>
  </si>
  <si>
    <t>3.60%</t>
  </si>
  <si>
    <t>2748.18</t>
  </si>
  <si>
    <t>2008-09-01</t>
  </si>
  <si>
    <t>-3.31%</t>
  </si>
  <si>
    <t>1.10%</t>
  </si>
  <si>
    <t>2657.26</t>
  </si>
  <si>
    <t>2008-09-08</t>
  </si>
  <si>
    <t>-6.18%</t>
  </si>
  <si>
    <t>2493.06</t>
  </si>
  <si>
    <t>2008-09-16</t>
  </si>
  <si>
    <t>0.22%</t>
  </si>
  <si>
    <t>-4.85%</t>
  </si>
  <si>
    <t>5.06%</t>
  </si>
  <si>
    <t>2498.43</t>
  </si>
  <si>
    <t>2008-09-23</t>
  </si>
  <si>
    <t>4.86%</t>
  </si>
  <si>
    <t>-7.57%</t>
  </si>
  <si>
    <t>2430.92</t>
  </si>
  <si>
    <t>2008-10-07</t>
  </si>
  <si>
    <t>2.53%</t>
  </si>
  <si>
    <t>-0.59%</t>
  </si>
  <si>
    <t>3.12%</t>
  </si>
  <si>
    <t>2492.53</t>
  </si>
  <si>
    <t>2008-10-14</t>
  </si>
  <si>
    <t>-10.20%</t>
  </si>
  <si>
    <t>-1.40%</t>
  </si>
  <si>
    <t>2238.26</t>
  </si>
  <si>
    <t>2008-10-21</t>
  </si>
  <si>
    <t>-2.21%</t>
  </si>
  <si>
    <t>-2.53%</t>
  </si>
  <si>
    <t>0.32%</t>
  </si>
  <si>
    <t>2188.90</t>
  </si>
  <si>
    <t>2008-10-28</t>
  </si>
  <si>
    <t>-8.61%</t>
  </si>
  <si>
    <t>0.08%</t>
  </si>
  <si>
    <t>2000.40</t>
  </si>
  <si>
    <t>2008-11-04</t>
  </si>
  <si>
    <t>0.86%</t>
  </si>
  <si>
    <t>-5.36%</t>
  </si>
  <si>
    <t>6.22%</t>
  </si>
  <si>
    <t>2017.64</t>
  </si>
  <si>
    <t>2008-11-11</t>
  </si>
  <si>
    <t>13.20%</t>
  </si>
  <si>
    <t>9.45%</t>
  </si>
  <si>
    <t>3.76%</t>
  </si>
  <si>
    <t>2284.04</t>
  </si>
  <si>
    <t>2008-11-18</t>
  </si>
  <si>
    <t>5.52%</t>
  </si>
  <si>
    <t>5.07%</t>
  </si>
  <si>
    <t>2410.07</t>
  </si>
  <si>
    <t>2008-11-25</t>
  </si>
  <si>
    <t>2.51%</t>
  </si>
  <si>
    <t>0.02%</t>
  </si>
  <si>
    <t>2.49%</t>
  </si>
  <si>
    <t>2470.62</t>
  </si>
  <si>
    <t>2008-12-02</t>
  </si>
  <si>
    <t>3.49%</t>
  </si>
  <si>
    <t>5.17%</t>
  </si>
  <si>
    <t>2684.73</t>
  </si>
  <si>
    <t>2008-12-09</t>
  </si>
  <si>
    <t>15.06%</t>
  </si>
  <si>
    <t>9.13%</t>
  </si>
  <si>
    <t>5.92%</t>
  </si>
  <si>
    <t>3088.93</t>
  </si>
  <si>
    <t>2008-12-16</t>
  </si>
  <si>
    <t>-2.51%</t>
  </si>
  <si>
    <t>-0.65%</t>
  </si>
  <si>
    <t>3011.54</t>
  </si>
  <si>
    <t>2008-12-23</t>
  </si>
  <si>
    <t>-3.13%</t>
  </si>
  <si>
    <t>3011.29</t>
  </si>
  <si>
    <t>2008-12-30</t>
  </si>
  <si>
    <t>1.63%</t>
  </si>
  <si>
    <t>5.66%</t>
  </si>
  <si>
    <t>3060.33</t>
  </si>
  <si>
    <t>2009-01-08</t>
  </si>
  <si>
    <t>3.97%</t>
  </si>
  <si>
    <t>3.31%</t>
  </si>
  <si>
    <t>0.66%</t>
  </si>
  <si>
    <t>3181.77</t>
  </si>
  <si>
    <t>2009-01-15</t>
  </si>
  <si>
    <t>6.01%</t>
  </si>
  <si>
    <t>4.32%</t>
  </si>
  <si>
    <t>1.69%</t>
  </si>
  <si>
    <t>3372.92</t>
  </si>
  <si>
    <t>2009-01-22</t>
  </si>
  <si>
    <t>4.09%</t>
  </si>
  <si>
    <t>-2.64%</t>
  </si>
  <si>
    <t>3421.55</t>
  </si>
  <si>
    <t>2009-02-05</t>
  </si>
  <si>
    <t>5.38%</t>
  </si>
  <si>
    <t>3628.35</t>
  </si>
  <si>
    <t>2009-02-12</t>
  </si>
  <si>
    <t>12.55%</t>
  </si>
  <si>
    <t>9.40%</t>
  </si>
  <si>
    <t>3.14%</t>
  </si>
  <si>
    <t>4083.66</t>
  </si>
  <si>
    <t>2009-02-19</t>
  </si>
  <si>
    <t>-0.49%</t>
  </si>
  <si>
    <t>-0.76%</t>
  </si>
  <si>
    <t>0.27%</t>
  </si>
  <si>
    <t>4063.58</t>
  </si>
  <si>
    <t>2009-02-26</t>
  </si>
  <si>
    <t>6.43%</t>
  </si>
  <si>
    <t>-4.46%</t>
  </si>
  <si>
    <t>10.89%</t>
  </si>
  <si>
    <t>4324.89</t>
  </si>
  <si>
    <t>2009-03-05</t>
  </si>
  <si>
    <t>2.76%</t>
  </si>
  <si>
    <t>4.74%</t>
  </si>
  <si>
    <t>-1.98%</t>
  </si>
  <si>
    <t>4444.24</t>
  </si>
  <si>
    <t>2009-03-12</t>
  </si>
  <si>
    <t>0.59%</t>
  </si>
  <si>
    <t>4.02%</t>
  </si>
  <si>
    <t>4470.46</t>
  </si>
  <si>
    <t>2009-03-19</t>
  </si>
  <si>
    <t>7.14%</t>
  </si>
  <si>
    <t>7.50%</t>
  </si>
  <si>
    <t>-0.36%</t>
  </si>
  <si>
    <t>4789.61</t>
  </si>
  <si>
    <t>2009-03-26</t>
  </si>
  <si>
    <t>2.93%</t>
  </si>
  <si>
    <t>-0.56%</t>
  </si>
  <si>
    <t>4930.11</t>
  </si>
  <si>
    <t>2009-04-02</t>
  </si>
  <si>
    <t>3.95%</t>
  </si>
  <si>
    <t>1.22%</t>
  </si>
  <si>
    <t>5185.07</t>
  </si>
  <si>
    <t>2009-04-10</t>
  </si>
  <si>
    <t>0.92%</t>
  </si>
  <si>
    <t>1.18%</t>
  </si>
  <si>
    <t>-0.26%</t>
  </si>
  <si>
    <t>5232.68</t>
  </si>
  <si>
    <t>2009-04-17</t>
  </si>
  <si>
    <t>6.11%</t>
  </si>
  <si>
    <t>2.64%</t>
  </si>
  <si>
    <t>3.47%</t>
  </si>
  <si>
    <t>5552.43</t>
  </si>
  <si>
    <t>2009-04-24</t>
  </si>
  <si>
    <t>-1.11%</t>
  </si>
  <si>
    <t>-2.83%</t>
  </si>
  <si>
    <t>5490.82</t>
  </si>
  <si>
    <t>2009-05-04</t>
  </si>
  <si>
    <t>5.08%</t>
  </si>
  <si>
    <t>5768.94</t>
  </si>
  <si>
    <t>2009-05-11</t>
  </si>
  <si>
    <t>2.33%</t>
  </si>
  <si>
    <t>-0.20%</t>
  </si>
  <si>
    <t>5903.55</t>
  </si>
  <si>
    <t>2009-05-18</t>
  </si>
  <si>
    <t>7.28%</t>
  </si>
  <si>
    <t>6333.32</t>
  </si>
  <si>
    <t>2009-05-25</t>
  </si>
  <si>
    <t>-1.00%</t>
  </si>
  <si>
    <t>-1.76%</t>
  </si>
  <si>
    <t>0.76%</t>
  </si>
  <si>
    <t>6269.79</t>
  </si>
  <si>
    <t>2009-06-03</t>
  </si>
  <si>
    <t>5.62%</t>
  </si>
  <si>
    <t>6788.10</t>
  </si>
  <si>
    <t>2009-06-10</t>
  </si>
  <si>
    <t>3.73%</t>
  </si>
  <si>
    <t>7141.01</t>
  </si>
  <si>
    <t>2009-06-17</t>
  </si>
  <si>
    <t>0.33%</t>
  </si>
  <si>
    <t>0.47%</t>
  </si>
  <si>
    <t>7164.83</t>
  </si>
  <si>
    <t>2009-06-24</t>
  </si>
  <si>
    <t>0.09%</t>
  </si>
  <si>
    <t>2.78%</t>
  </si>
  <si>
    <t>-2.68%</t>
  </si>
  <si>
    <t>7171.40</t>
  </si>
  <si>
    <t>2009-07-01</t>
  </si>
  <si>
    <t>2.95%</t>
  </si>
  <si>
    <t>3.07%</t>
  </si>
  <si>
    <t>-0.12%</t>
  </si>
  <si>
    <t>7383.25</t>
  </si>
  <si>
    <t>2009-07-08</t>
  </si>
  <si>
    <t>1.33%</t>
  </si>
  <si>
    <t>-2.27%</t>
  </si>
  <si>
    <t>7481.69</t>
  </si>
  <si>
    <t>2009-07-15</t>
  </si>
  <si>
    <t>7902.07</t>
  </si>
  <si>
    <t>2009-07-22</t>
  </si>
  <si>
    <t>1.76%</t>
  </si>
  <si>
    <t>2.54%</t>
  </si>
  <si>
    <t>-0.78%</t>
  </si>
  <si>
    <t>8041.07</t>
  </si>
  <si>
    <t>2009-07-29</t>
  </si>
  <si>
    <t>-4.16%</t>
  </si>
  <si>
    <t>-2.31%</t>
  </si>
  <si>
    <t>7706.75</t>
  </si>
  <si>
    <t>2009-08-05</t>
  </si>
  <si>
    <t>6.57%</t>
  </si>
  <si>
    <t>5.75%</t>
  </si>
  <si>
    <t>8212.98</t>
  </si>
  <si>
    <t>2009-08-12</t>
  </si>
  <si>
    <t>-3.16%</t>
  </si>
  <si>
    <t>-8.51%</t>
  </si>
  <si>
    <t>5.34%</t>
  </si>
  <si>
    <t>7953.13</t>
  </si>
  <si>
    <t>2009-08-19</t>
  </si>
  <si>
    <t>-14.26%</t>
  </si>
  <si>
    <t>6818.66</t>
  </si>
  <si>
    <t>2009-08-26</t>
  </si>
  <si>
    <t>14.22%</t>
  </si>
  <si>
    <t>6.94%</t>
  </si>
  <si>
    <t>7.29%</t>
  </si>
  <si>
    <t>7788.58</t>
  </si>
  <si>
    <t>2009-09-02</t>
  </si>
  <si>
    <t>7680.60</t>
  </si>
  <si>
    <t>2009-09-09</t>
  </si>
  <si>
    <t>7.41%</t>
  </si>
  <si>
    <t>10.42%</t>
  </si>
  <si>
    <t>-3.01%</t>
  </si>
  <si>
    <t>8249.98</t>
  </si>
  <si>
    <t>2009-09-16</t>
  </si>
  <si>
    <t>5.04%</t>
  </si>
  <si>
    <t>2.85%</t>
  </si>
  <si>
    <t>2.19%</t>
  </si>
  <si>
    <t>8665.72</t>
  </si>
  <si>
    <t>2009-09-23</t>
  </si>
  <si>
    <t>-0.67%</t>
  </si>
  <si>
    <t>-5.63%</t>
  </si>
  <si>
    <t>4.96%</t>
  </si>
  <si>
    <t>8608.07</t>
  </si>
  <si>
    <t>2009-09-30</t>
  </si>
  <si>
    <t>-7.21%</t>
  </si>
  <si>
    <t>7987.08</t>
  </si>
  <si>
    <t>2009-10-15</t>
  </si>
  <si>
    <t>9.87%</t>
  </si>
  <si>
    <t>8.08%</t>
  </si>
  <si>
    <t>1.79%</t>
  </si>
  <si>
    <t>8775.57</t>
  </si>
  <si>
    <t>2009-10-22</t>
  </si>
  <si>
    <t>3.56%</t>
  </si>
  <si>
    <t>3.58%</t>
  </si>
  <si>
    <t>9401.87</t>
  </si>
  <si>
    <t>2009-10-29</t>
  </si>
  <si>
    <t>-2.69%</t>
  </si>
  <si>
    <t>1.87%</t>
  </si>
  <si>
    <t>9324.47</t>
  </si>
  <si>
    <t>2009-11-05</t>
  </si>
  <si>
    <t>9.35%</t>
  </si>
  <si>
    <t>7.31%</t>
  </si>
  <si>
    <t>2.04%</t>
  </si>
  <si>
    <t>10196.47</t>
  </si>
  <si>
    <t>2009-11-12</t>
  </si>
  <si>
    <t>2.82%</t>
  </si>
  <si>
    <t>1.37%</t>
  </si>
  <si>
    <t>10484.05</t>
  </si>
  <si>
    <t>2009-11-19</t>
  </si>
  <si>
    <t>8.22%</t>
  </si>
  <si>
    <t>4.79%</t>
  </si>
  <si>
    <t>3.43%</t>
  </si>
  <si>
    <t>11346.15</t>
  </si>
  <si>
    <t>2009-11-26</t>
  </si>
  <si>
    <t>-3.87%</t>
  </si>
  <si>
    <t>1.86%</t>
  </si>
  <si>
    <t>11118.10</t>
  </si>
  <si>
    <t>2009-12-03</t>
  </si>
  <si>
    <t>7.63%</t>
  </si>
  <si>
    <t>4.24%</t>
  </si>
  <si>
    <t>3.38%</t>
  </si>
  <si>
    <t>11965.97</t>
  </si>
  <si>
    <t>2009-12-10</t>
  </si>
  <si>
    <t>-0.88%</t>
  </si>
  <si>
    <t>-0.87%</t>
  </si>
  <si>
    <t>11860.34</t>
  </si>
  <si>
    <t>2009-12-17</t>
  </si>
  <si>
    <t>-2.74%</t>
  </si>
  <si>
    <t>0.42%</t>
  </si>
  <si>
    <t>11535.04</t>
  </si>
  <si>
    <t>2009-12-24</t>
  </si>
  <si>
    <t>-2.45%</t>
  </si>
  <si>
    <t>-0.92%</t>
  </si>
  <si>
    <t>-1.53%</t>
  </si>
  <si>
    <t>11252.13</t>
  </si>
  <si>
    <t>2009-12-31</t>
  </si>
  <si>
    <t>5.00%</t>
  </si>
  <si>
    <t>3.68%</t>
  </si>
  <si>
    <t>1.32%</t>
  </si>
  <si>
    <t>11815.24</t>
  </si>
  <si>
    <t>2010-01-08</t>
  </si>
  <si>
    <t>-0.08%</t>
  </si>
  <si>
    <t>-1.56%</t>
  </si>
  <si>
    <t>11806.14</t>
  </si>
  <si>
    <t>2010-01-15</t>
  </si>
  <si>
    <t>8.34%</t>
  </si>
  <si>
    <t>1.94%</t>
  </si>
  <si>
    <t>6.40%</t>
  </si>
  <si>
    <t>12791.16</t>
  </si>
  <si>
    <t>2010-01-22</t>
  </si>
  <si>
    <t>-3.72%</t>
  </si>
  <si>
    <t>12540.27</t>
  </si>
  <si>
    <t>2010-01-29</t>
  </si>
  <si>
    <t>-6.02%</t>
  </si>
  <si>
    <t>-1.68%</t>
  </si>
  <si>
    <t>11785.34</t>
  </si>
  <si>
    <t>2010-02-05</t>
  </si>
  <si>
    <t>1.31%</t>
  </si>
  <si>
    <t>-1.47%</t>
  </si>
  <si>
    <t>11940.15</t>
  </si>
  <si>
    <t>2010-02-12</t>
  </si>
  <si>
    <t>2.83%</t>
  </si>
  <si>
    <t>-0.50%</t>
  </si>
  <si>
    <t>12217.81</t>
  </si>
  <si>
    <t>2010-02-26</t>
  </si>
  <si>
    <t>5.03%</t>
  </si>
  <si>
    <t>2.58%</t>
  </si>
  <si>
    <t>2.45%</t>
  </si>
  <si>
    <t>12832.76</t>
  </si>
  <si>
    <t>2010-03-05</t>
  </si>
  <si>
    <t>4.27%</t>
  </si>
  <si>
    <t>13296.79</t>
  </si>
  <si>
    <t>2010-03-12</t>
  </si>
  <si>
    <t>1.83%</t>
  </si>
  <si>
    <t>-1.24%</t>
  </si>
  <si>
    <t>13540.45</t>
  </si>
  <si>
    <t>2010-03-19</t>
  </si>
  <si>
    <t>2.59%</t>
  </si>
  <si>
    <t>14198.40</t>
  </si>
  <si>
    <t>2010-03-26</t>
  </si>
  <si>
    <t>-0.02%</t>
  </si>
  <si>
    <t>14325.00</t>
  </si>
  <si>
    <t>2010-04-02</t>
  </si>
  <si>
    <t>4.40%</t>
  </si>
  <si>
    <t>3.85%</t>
  </si>
  <si>
    <t>0.55%</t>
  </si>
  <si>
    <t>14954.66</t>
  </si>
  <si>
    <t>2010-04-12</t>
  </si>
  <si>
    <t>2.42%</t>
  </si>
  <si>
    <t>15317.28</t>
  </si>
  <si>
    <t>2010-04-19</t>
  </si>
  <si>
    <t>-7.71%</t>
  </si>
  <si>
    <t>-2.18%</t>
  </si>
  <si>
    <t>14136.04</t>
  </si>
  <si>
    <t>2010-04-26</t>
  </si>
  <si>
    <t>2.25%</t>
  </si>
  <si>
    <t>0.93%</t>
  </si>
  <si>
    <t>14453.87</t>
  </si>
  <si>
    <t>2010-05-04</t>
  </si>
  <si>
    <t>-10.53%</t>
  </si>
  <si>
    <t>-3.94%</t>
  </si>
  <si>
    <t>12932.16</t>
  </si>
  <si>
    <t>2010-05-11</t>
  </si>
  <si>
    <t>-1.54%</t>
  </si>
  <si>
    <t>5.35%</t>
  </si>
  <si>
    <t>12732.97</t>
  </si>
  <si>
    <t>2010-05-18</t>
  </si>
  <si>
    <t>-4.36%</t>
  </si>
  <si>
    <t>-2.47%</t>
  </si>
  <si>
    <t>-1.88%</t>
  </si>
  <si>
    <t>12178.17</t>
  </si>
  <si>
    <t>2010-05-25</t>
  </si>
  <si>
    <t>2.55%</t>
  </si>
  <si>
    <t>0.70%</t>
  </si>
  <si>
    <t>12574.06</t>
  </si>
  <si>
    <t>2010-06-01</t>
  </si>
  <si>
    <t>1.82%</t>
  </si>
  <si>
    <t>12491.74</t>
  </si>
  <si>
    <t>2010-06-08</t>
  </si>
  <si>
    <t>2.07%</t>
  </si>
  <si>
    <t>0.11%</t>
  </si>
  <si>
    <t>1.96%</t>
  </si>
  <si>
    <t>12750.17</t>
  </si>
  <si>
    <t>2010-06-18</t>
  </si>
  <si>
    <t>-1.07%</t>
  </si>
  <si>
    <t>-1.45%</t>
  </si>
  <si>
    <t>12614.12</t>
  </si>
  <si>
    <t>2010-06-25</t>
  </si>
  <si>
    <t>1.55%</t>
  </si>
  <si>
    <t>1.49%</t>
  </si>
  <si>
    <t>12997.44</t>
  </si>
  <si>
    <t>2010-07-02</t>
  </si>
  <si>
    <t>-0.35%</t>
  </si>
  <si>
    <t>11812.74</t>
  </si>
  <si>
    <t>2010-07-09</t>
  </si>
  <si>
    <t>6.47%</t>
  </si>
  <si>
    <t>1.39%</t>
  </si>
  <si>
    <t>12576.98</t>
  </si>
  <si>
    <t>2010-07-16</t>
  </si>
  <si>
    <t>0.85%</t>
  </si>
  <si>
    <t>-1.26%</t>
  </si>
  <si>
    <t>12683.91</t>
  </si>
  <si>
    <t>2010-07-23</t>
  </si>
  <si>
    <t>9.47%</t>
  </si>
  <si>
    <t>6.81%</t>
  </si>
  <si>
    <t>2.66%</t>
  </si>
  <si>
    <t>13885.07</t>
  </si>
  <si>
    <t>2010-07-30</t>
  </si>
  <si>
    <t>4.52%</t>
  </si>
  <si>
    <t>3.29%</t>
  </si>
  <si>
    <t>1.23%</t>
  </si>
  <si>
    <t>14513.36</t>
  </si>
  <si>
    <t>2010-08-06</t>
  </si>
  <si>
    <t>3.94%</t>
  </si>
  <si>
    <t>1.74%</t>
  </si>
  <si>
    <t>15084.77</t>
  </si>
  <si>
    <t>2010-08-13</t>
  </si>
  <si>
    <t>-0.17%</t>
  </si>
  <si>
    <t>-1.06%</t>
  </si>
  <si>
    <t>15058.99</t>
  </si>
  <si>
    <t>2010-08-20</t>
  </si>
  <si>
    <t>2.90%</t>
  </si>
  <si>
    <t>1.29%</t>
  </si>
  <si>
    <t>1.61%</t>
  </si>
  <si>
    <t>15495.25</t>
  </si>
  <si>
    <t>2010-08-27</t>
  </si>
  <si>
    <t>1.40%</t>
  </si>
  <si>
    <t>-0.16%</t>
  </si>
  <si>
    <t>1.56%</t>
  </si>
  <si>
    <t>15711.96</t>
  </si>
  <si>
    <t>2010-09-03</t>
  </si>
  <si>
    <t>5.50%</t>
  </si>
  <si>
    <t>3.42%</t>
  </si>
  <si>
    <t>16575.65</t>
  </si>
  <si>
    <t>2010-09-10</t>
  </si>
  <si>
    <t>0.63%</t>
  </si>
  <si>
    <t>-0.24%</t>
  </si>
  <si>
    <t>16639.48</t>
  </si>
  <si>
    <t>2010-09-17</t>
  </si>
  <si>
    <t>3.90%</t>
  </si>
  <si>
    <t>6.21%</t>
  </si>
  <si>
    <t>17288.38</t>
  </si>
  <si>
    <t>2010-09-29</t>
  </si>
  <si>
    <t>-0.96%</t>
  </si>
  <si>
    <t>-0.98%</t>
  </si>
  <si>
    <t>17122.99</t>
  </si>
  <si>
    <t>2010-10-13</t>
  </si>
  <si>
    <t>8.83%</t>
  </si>
  <si>
    <t>-3.75%</t>
  </si>
  <si>
    <t>17992.90</t>
  </si>
  <si>
    <t>2010-10-20</t>
  </si>
  <si>
    <t>-6.05%</t>
  </si>
  <si>
    <t>16903.96</t>
  </si>
  <si>
    <t>2010-10-27</t>
  </si>
  <si>
    <t>4.46%</t>
  </si>
  <si>
    <t>1.81%</t>
  </si>
  <si>
    <t>2.65%</t>
  </si>
  <si>
    <t>17658.03</t>
  </si>
  <si>
    <t>2010-11-03</t>
  </si>
  <si>
    <t>2.09%</t>
  </si>
  <si>
    <t>18244.07</t>
  </si>
  <si>
    <t>2010-11-10</t>
  </si>
  <si>
    <t>6.28%</t>
  </si>
  <si>
    <t>19389.33</t>
  </si>
  <si>
    <t>2010-11-17</t>
  </si>
  <si>
    <t>-11.62%</t>
  </si>
  <si>
    <t>-10.96%</t>
  </si>
  <si>
    <t>-0.66%</t>
  </si>
  <si>
    <t>17136.51</t>
  </si>
  <si>
    <t>2010-11-24</t>
  </si>
  <si>
    <t>6.64%</t>
  </si>
  <si>
    <t>4.53%</t>
  </si>
  <si>
    <t>18274.25</t>
  </si>
  <si>
    <t>2010-12-01</t>
  </si>
  <si>
    <t>0.21%</t>
  </si>
  <si>
    <t>18312.54</t>
  </si>
  <si>
    <t>2010-12-08</t>
  </si>
  <si>
    <t>18628.41</t>
  </si>
  <si>
    <t>2010-12-15</t>
  </si>
  <si>
    <t>2.22%</t>
  </si>
  <si>
    <t>2.70%</t>
  </si>
  <si>
    <t>-0.47%</t>
  </si>
  <si>
    <t>19042.79</t>
  </si>
  <si>
    <t>2010-12-22</t>
  </si>
  <si>
    <t>-0.89%</t>
  </si>
  <si>
    <t>19386.87</t>
  </si>
  <si>
    <t>2010-12-29</t>
  </si>
  <si>
    <t>0.79%</t>
  </si>
  <si>
    <t>18447.21</t>
  </si>
  <si>
    <t>2011-01-06</t>
  </si>
  <si>
    <t>5.31%</t>
  </si>
  <si>
    <t>3.50%</t>
  </si>
  <si>
    <t>19426.85</t>
  </si>
  <si>
    <t>2011-01-13</t>
  </si>
  <si>
    <t>-0.42%</t>
  </si>
  <si>
    <t>18998.83</t>
  </si>
  <si>
    <t>2011-01-20</t>
  </si>
  <si>
    <t>-4.65%</t>
  </si>
  <si>
    <t>1.80%</t>
  </si>
  <si>
    <t>18115.57</t>
  </si>
  <si>
    <t>2011-01-27</t>
  </si>
  <si>
    <t>-4.25%</t>
  </si>
  <si>
    <t>-5.89%</t>
  </si>
  <si>
    <t>17345.10</t>
  </si>
  <si>
    <t>2011-02-10</t>
  </si>
  <si>
    <t>17998.13</t>
  </si>
  <si>
    <t>2011-02-17</t>
  </si>
  <si>
    <t>4.66%</t>
  </si>
  <si>
    <t>18837.45</t>
  </si>
  <si>
    <t>2011-02-24</t>
  </si>
  <si>
    <t>-0.74%</t>
  </si>
  <si>
    <t>5.82%</t>
  </si>
  <si>
    <t>19793.30</t>
  </si>
  <si>
    <t>2011-03-03</t>
  </si>
  <si>
    <t>0.51%</t>
  </si>
  <si>
    <t>1.38%</t>
  </si>
  <si>
    <t>20168.66</t>
  </si>
  <si>
    <t>2011-03-10</t>
  </si>
  <si>
    <t>1.34%</t>
  </si>
  <si>
    <t>2.15%</t>
  </si>
  <si>
    <t>20438.70</t>
  </si>
  <si>
    <t>2011-03-17</t>
  </si>
  <si>
    <t>-1.77%</t>
  </si>
  <si>
    <t>20717.22</t>
  </si>
  <si>
    <t>2011-03-24</t>
  </si>
  <si>
    <t>0.18%</t>
  </si>
  <si>
    <t>21087.74</t>
  </si>
  <si>
    <t>2011-03-31</t>
  </si>
  <si>
    <t>-1.03%</t>
  </si>
  <si>
    <t>-1.92%</t>
  </si>
  <si>
    <t>20870.17</t>
  </si>
  <si>
    <t>2011-04-11</t>
  </si>
  <si>
    <t>6.24%</t>
  </si>
  <si>
    <t>2.86%</t>
  </si>
  <si>
    <t>22171.83</t>
  </si>
  <si>
    <t>2011-04-18</t>
  </si>
  <si>
    <t>1.06%</t>
  </si>
  <si>
    <t>22836.92</t>
  </si>
  <si>
    <t>2011-04-25</t>
  </si>
  <si>
    <t>0.87%</t>
  </si>
  <si>
    <t>22388.97</t>
  </si>
  <si>
    <t>2011-05-03</t>
  </si>
  <si>
    <t>-4.97%</t>
  </si>
  <si>
    <t>-2.00%</t>
  </si>
  <si>
    <t>-2.97%</t>
  </si>
  <si>
    <t>21275.73</t>
  </si>
  <si>
    <t>2011-05-10</t>
  </si>
  <si>
    <t>-0.81%</t>
  </si>
  <si>
    <t>0.99%</t>
  </si>
  <si>
    <t>21314.31</t>
  </si>
  <si>
    <t>2011-05-17</t>
  </si>
  <si>
    <t>-1.17%</t>
  </si>
  <si>
    <t>21361.69</t>
  </si>
  <si>
    <t>2011-05-24</t>
  </si>
  <si>
    <t>-5.84%</t>
  </si>
  <si>
    <t>-3.36%</t>
  </si>
  <si>
    <t>-2.48%</t>
  </si>
  <si>
    <t>20114.04</t>
  </si>
  <si>
    <t>2011-05-31</t>
  </si>
  <si>
    <t>-2.57%</t>
  </si>
  <si>
    <t>19477.63</t>
  </si>
  <si>
    <t>2011-06-08</t>
  </si>
  <si>
    <t>2.36%</t>
  </si>
  <si>
    <t>1.41%</t>
  </si>
  <si>
    <t>19938.25</t>
  </si>
  <si>
    <t>2011-06-15</t>
  </si>
  <si>
    <t>-1.19%</t>
  </si>
  <si>
    <t>0.35%</t>
  </si>
  <si>
    <t>19700.44</t>
  </si>
  <si>
    <t>2011-06-22</t>
  </si>
  <si>
    <t>-5.41%</t>
  </si>
  <si>
    <t>-2.71%</t>
  </si>
  <si>
    <t>18634.05</t>
  </si>
  <si>
    <t>2011-06-29</t>
  </si>
  <si>
    <t>19839.55</t>
  </si>
  <si>
    <t>2011-07-06</t>
  </si>
  <si>
    <t>5.57%</t>
  </si>
  <si>
    <t>20944.30</t>
  </si>
  <si>
    <t>2011-07-13</t>
  </si>
  <si>
    <t>4.42%</t>
  </si>
  <si>
    <t>0.43%</t>
  </si>
  <si>
    <t>3.99%</t>
  </si>
  <si>
    <t>21869.35</t>
  </si>
  <si>
    <t>2011-07-20</t>
  </si>
  <si>
    <t>-0.41%</t>
  </si>
  <si>
    <t>21779.26</t>
  </si>
  <si>
    <t>2011-07-27</t>
  </si>
  <si>
    <t>1.57%</t>
  </si>
  <si>
    <t>22121.29</t>
  </si>
  <si>
    <t>2011-08-03</t>
  </si>
  <si>
    <t>-1.34%</t>
  </si>
  <si>
    <t>5.22%</t>
  </si>
  <si>
    <t>22979.61</t>
  </si>
  <si>
    <t>2011-08-10</t>
  </si>
  <si>
    <t>-9.20%</t>
  </si>
  <si>
    <t>-4.87%</t>
  </si>
  <si>
    <t>20864.48</t>
  </si>
  <si>
    <t>2011-08-17</t>
  </si>
  <si>
    <t>6.00%</t>
  </si>
  <si>
    <t>2.77%</t>
  </si>
  <si>
    <t>3.23%</t>
  </si>
  <si>
    <t>22116.91</t>
  </si>
  <si>
    <t>2011-08-24</t>
  </si>
  <si>
    <t>-2.15%</t>
  </si>
  <si>
    <t>2.46%</t>
  </si>
  <si>
    <t>22185.43</t>
  </si>
  <si>
    <t>2011-08-31</t>
  </si>
  <si>
    <t>3.20%</t>
  </si>
  <si>
    <t>22894.84</t>
  </si>
  <si>
    <t>2011-09-07</t>
  </si>
  <si>
    <t>-2.50%</t>
  </si>
  <si>
    <t>22321.08</t>
  </si>
  <si>
    <t>2011-09-15</t>
  </si>
  <si>
    <t>-1.82%</t>
  </si>
  <si>
    <t>0.74%</t>
  </si>
  <si>
    <t>22081.34</t>
  </si>
  <si>
    <t>2011-09-22</t>
  </si>
  <si>
    <t>-2.09%</t>
  </si>
  <si>
    <t>-0.53%</t>
  </si>
  <si>
    <t>21620.41</t>
  </si>
  <si>
    <t>2011-09-29</t>
  </si>
  <si>
    <t>-8.11%</t>
  </si>
  <si>
    <t>-2.94%</t>
  </si>
  <si>
    <t>19867.02</t>
  </si>
  <si>
    <t>2011-10-13</t>
  </si>
  <si>
    <t>3.37%</t>
  </si>
  <si>
    <t>3.26%</t>
  </si>
  <si>
    <t>20537.26</t>
  </si>
  <si>
    <t>2011-10-20</t>
  </si>
  <si>
    <t>-6.20%</t>
  </si>
  <si>
    <t>-5.80%</t>
  </si>
  <si>
    <t>19264.26</t>
  </si>
  <si>
    <t>2011-10-27</t>
  </si>
  <si>
    <t>4.57%</t>
  </si>
  <si>
    <t>4.61%</t>
  </si>
  <si>
    <t>-0.05%</t>
  </si>
  <si>
    <t>20144.24</t>
  </si>
  <si>
    <t>2011-11-03</t>
  </si>
  <si>
    <t>4.94%</t>
  </si>
  <si>
    <t>4.19%</t>
  </si>
  <si>
    <t>0.75%</t>
  </si>
  <si>
    <t>21139.24</t>
  </si>
  <si>
    <t>2011-11-10</t>
  </si>
  <si>
    <t>-1.12%</t>
  </si>
  <si>
    <t>1.66%</t>
  </si>
  <si>
    <t>21253.20</t>
  </si>
  <si>
    <t>2011-11-17</t>
  </si>
  <si>
    <t>-0.46%</t>
  </si>
  <si>
    <t>21541.97</t>
  </si>
  <si>
    <t>2011-11-24</t>
  </si>
  <si>
    <t>-1.72%</t>
  </si>
  <si>
    <t>1.35%</t>
  </si>
  <si>
    <t>21171.54</t>
  </si>
  <si>
    <t>2011-12-01</t>
  </si>
  <si>
    <t>-1.99%</t>
  </si>
  <si>
    <t>-0.77%</t>
  </si>
  <si>
    <t>-1.22%</t>
  </si>
  <si>
    <t>20751.13</t>
  </si>
  <si>
    <t>2011-12-08</t>
  </si>
  <si>
    <t>-4.75%</t>
  </si>
  <si>
    <t>-3.52%</t>
  </si>
  <si>
    <t>19766.23</t>
  </si>
  <si>
    <t>2011-12-15</t>
  </si>
  <si>
    <t>-10.00%</t>
  </si>
  <si>
    <t>-1.57%</t>
  </si>
  <si>
    <t>17790.35</t>
  </si>
  <si>
    <t>2011-12-22</t>
  </si>
  <si>
    <t>-1.30%</t>
  </si>
  <si>
    <t>-0.60%</t>
  </si>
  <si>
    <t>-0.70%</t>
  </si>
  <si>
    <t>17559.32</t>
  </si>
  <si>
    <t>2011-12-29</t>
  </si>
  <si>
    <t>-3.62%</t>
  </si>
  <si>
    <t>-1.51%</t>
  </si>
  <si>
    <t>16924.38</t>
  </si>
  <si>
    <t>2012-01-09</t>
  </si>
  <si>
    <t>-3.53%</t>
  </si>
  <si>
    <t>16326.73</t>
  </si>
  <si>
    <t>2012-01-16</t>
  </si>
  <si>
    <t>-2.55%</t>
  </si>
  <si>
    <t>-1.89%</t>
  </si>
  <si>
    <t>15909.69</t>
  </si>
  <si>
    <t>2012-01-30</t>
  </si>
  <si>
    <t>6.69%</t>
  </si>
  <si>
    <t>4.83%</t>
  </si>
  <si>
    <t>16974.44</t>
  </si>
  <si>
    <t>2012-02-06</t>
  </si>
  <si>
    <t>17851.92</t>
  </si>
  <si>
    <t>2012-02-13</t>
  </si>
  <si>
    <t>3.72%</t>
  </si>
  <si>
    <t>2.06%</t>
  </si>
  <si>
    <t>1.65%</t>
  </si>
  <si>
    <t>18515.95</t>
  </si>
  <si>
    <t>2012-02-20</t>
  </si>
  <si>
    <t>18904.21</t>
  </si>
  <si>
    <t>2012-02-27</t>
  </si>
  <si>
    <t>4.75%</t>
  </si>
  <si>
    <t>0.01%</t>
  </si>
  <si>
    <t>19802.59</t>
  </si>
  <si>
    <t>2012-03-05</t>
  </si>
  <si>
    <t>0.57%</t>
  </si>
  <si>
    <t>0.49%</t>
  </si>
  <si>
    <t>0.07%</t>
  </si>
  <si>
    <t>19914.70</t>
  </si>
  <si>
    <t>2012-03-12</t>
  </si>
  <si>
    <t>20624.96</t>
  </si>
  <si>
    <t>2012-03-19</t>
  </si>
  <si>
    <t>-0.93%</t>
  </si>
  <si>
    <t>-1.35%</t>
  </si>
  <si>
    <t>20156.25</t>
  </si>
  <si>
    <t>2012-03-26</t>
  </si>
  <si>
    <t>-3.46%</t>
  </si>
  <si>
    <t>20074.64</t>
  </si>
  <si>
    <t>2012-04-05</t>
  </si>
  <si>
    <t>-5.42%</t>
  </si>
  <si>
    <t>-2.66%</t>
  </si>
  <si>
    <t>18986.44</t>
  </si>
  <si>
    <t>2012-04-12</t>
  </si>
  <si>
    <t>5.27%</t>
  </si>
  <si>
    <t>2.73%</t>
  </si>
  <si>
    <t>19986.52</t>
  </si>
  <si>
    <t>2012-04-19</t>
  </si>
  <si>
    <t>20259.22</t>
  </si>
  <si>
    <t>2012-04-26</t>
  </si>
  <si>
    <t>-5.46%</t>
  </si>
  <si>
    <t>-5.85%</t>
  </si>
  <si>
    <t>19153.86</t>
  </si>
  <si>
    <t>2012-05-07</t>
  </si>
  <si>
    <t>3.69%</t>
  </si>
  <si>
    <t>2.91%</t>
  </si>
  <si>
    <t>0.78%</t>
  </si>
  <si>
    <t>19860.68</t>
  </si>
  <si>
    <t>2012-05-14</t>
  </si>
  <si>
    <t>-0.34%</t>
  </si>
  <si>
    <t>-2.91%</t>
  </si>
  <si>
    <t>2.56%</t>
  </si>
  <si>
    <t>19792.64</t>
  </si>
  <si>
    <t>2012-05-21</t>
  </si>
  <si>
    <t>2.21%</t>
  </si>
  <si>
    <t>19964.76</t>
  </si>
  <si>
    <t>2012-05-28</t>
  </si>
  <si>
    <t>-3.79%</t>
  </si>
  <si>
    <t>19380.43</t>
  </si>
  <si>
    <t>2012-06-04</t>
  </si>
  <si>
    <t>-1.83%</t>
  </si>
  <si>
    <t>19561.03</t>
  </si>
  <si>
    <t>2012-06-11</t>
  </si>
  <si>
    <t>20441.46</t>
  </si>
  <si>
    <t>2012-06-18</t>
  </si>
  <si>
    <t>21181.37</t>
  </si>
  <si>
    <t>2012-06-26</t>
  </si>
  <si>
    <t>-1.79%</t>
  </si>
  <si>
    <t>20801.87</t>
  </si>
  <si>
    <t>2012-07-03</t>
  </si>
  <si>
    <t>1.78%</t>
  </si>
  <si>
    <t>21171.32</t>
  </si>
  <si>
    <t>2012-07-10</t>
  </si>
  <si>
    <t>-2.75%</t>
  </si>
  <si>
    <t>-3.25%</t>
  </si>
  <si>
    <t>0.50%</t>
  </si>
  <si>
    <t>20589.97</t>
  </si>
  <si>
    <t>2012-07-17</t>
  </si>
  <si>
    <t>-6.43%</t>
  </si>
  <si>
    <t>-0.52%</t>
  </si>
  <si>
    <t>19266.54</t>
  </si>
  <si>
    <t>2012-07-24</t>
  </si>
  <si>
    <t>2.35%</t>
  </si>
  <si>
    <t>2.75%</t>
  </si>
  <si>
    <t>19719.40</t>
  </si>
  <si>
    <t>2012-07-31</t>
  </si>
  <si>
    <t>-5.67%</t>
  </si>
  <si>
    <t>-3.67%</t>
  </si>
  <si>
    <t>18601.93</t>
  </si>
  <si>
    <t>2012-08-07</t>
  </si>
  <si>
    <t>7.21%</t>
  </si>
  <si>
    <t>4.21%</t>
  </si>
  <si>
    <t>2.99%</t>
  </si>
  <si>
    <t>19942.44</t>
  </si>
  <si>
    <t>2012-08-14</t>
  </si>
  <si>
    <t>19946.39</t>
  </si>
  <si>
    <t>2012-08-21</t>
  </si>
  <si>
    <t>-0.91%</t>
  </si>
  <si>
    <t>2.38%</t>
  </si>
  <si>
    <t>20239.80</t>
  </si>
  <si>
    <t>2012-08-28</t>
  </si>
  <si>
    <t>-3.32%</t>
  </si>
  <si>
    <t>19945.58</t>
  </si>
  <si>
    <t>2012-09-04</t>
  </si>
  <si>
    <t>1.91%</t>
  </si>
  <si>
    <t>3.15%</t>
  </si>
  <si>
    <t>20326.98</t>
  </si>
  <si>
    <t>2012-09-11</t>
  </si>
  <si>
    <t>5.25%</t>
  </si>
  <si>
    <t>21616.52</t>
  </si>
  <si>
    <t>2012-09-18</t>
  </si>
  <si>
    <t>-4.42%</t>
  </si>
  <si>
    <t>-3.59%</t>
  </si>
  <si>
    <t>-0.83%</t>
  </si>
  <si>
    <t>20660.63</t>
  </si>
  <si>
    <t>2012-09-25</t>
  </si>
  <si>
    <t>19807.49</t>
  </si>
  <si>
    <t>2012-10-09</t>
  </si>
  <si>
    <t>5.79%</t>
  </si>
  <si>
    <t>4.55%</t>
  </si>
  <si>
    <t>1.24%</t>
  </si>
  <si>
    <t>20955.05</t>
  </si>
  <si>
    <t>2012-10-16</t>
  </si>
  <si>
    <t>-2.25%</t>
  </si>
  <si>
    <t>-0.94%</t>
  </si>
  <si>
    <t>-1.31%</t>
  </si>
  <si>
    <t>20482.93</t>
  </si>
  <si>
    <t>2012-10-23</t>
  </si>
  <si>
    <t>1.85%</t>
  </si>
  <si>
    <t>1.01%</t>
  </si>
  <si>
    <t>20862.67</t>
  </si>
  <si>
    <t>2012-10-30</t>
  </si>
  <si>
    <t>-3.21%</t>
  </si>
  <si>
    <t>20192.60</t>
  </si>
  <si>
    <t>2012-11-06</t>
  </si>
  <si>
    <t>20571.15</t>
  </si>
  <si>
    <t>2012-11-13</t>
  </si>
  <si>
    <t>-2.40%</t>
  </si>
  <si>
    <t>-3.78%</t>
  </si>
  <si>
    <t>20076.69</t>
  </si>
  <si>
    <t>2012-11-20</t>
  </si>
  <si>
    <t>-2.10%</t>
  </si>
  <si>
    <t>19826.98</t>
  </si>
  <si>
    <t>2012-11-27</t>
  </si>
  <si>
    <t>-5.29%</t>
  </si>
  <si>
    <t>18777.77</t>
  </si>
  <si>
    <t>2012-12-04</t>
  </si>
  <si>
    <t>-4.83%</t>
  </si>
  <si>
    <t>-1.86%</t>
  </si>
  <si>
    <t>17871.02</t>
  </si>
  <si>
    <t>2012-12-11</t>
  </si>
  <si>
    <t>-0.19%</t>
  </si>
  <si>
    <t>18986.76</t>
  </si>
  <si>
    <t>2012-12-18</t>
  </si>
  <si>
    <t>6.73%</t>
  </si>
  <si>
    <t>4.08%</t>
  </si>
  <si>
    <t>20265.38</t>
  </si>
  <si>
    <t>2012-12-25</t>
  </si>
  <si>
    <t>4.31%</t>
  </si>
  <si>
    <t>3.61%</t>
  </si>
  <si>
    <t>21138.82</t>
  </si>
  <si>
    <t>2013-01-04</t>
  </si>
  <si>
    <t>1.20%</t>
  </si>
  <si>
    <t>-1.58%</t>
  </si>
  <si>
    <t>21391.56</t>
  </si>
  <si>
    <t>2013-01-11</t>
  </si>
  <si>
    <t>6.14%</t>
  </si>
  <si>
    <t>6.65%</t>
  </si>
  <si>
    <t>22703.98</t>
  </si>
  <si>
    <t>2013-01-18</t>
  </si>
  <si>
    <t>-0.72%</t>
  </si>
  <si>
    <t>23689.00</t>
  </si>
  <si>
    <t>2013-01-25</t>
  </si>
  <si>
    <t>-1.73%</t>
  </si>
  <si>
    <t>22294.21</t>
  </si>
  <si>
    <t>2013-02-01</t>
  </si>
  <si>
    <t>4.68%</t>
  </si>
  <si>
    <t>23336.64</t>
  </si>
  <si>
    <t>2013-02-08</t>
  </si>
  <si>
    <t>0.14%</t>
  </si>
  <si>
    <t>23761.15</t>
  </si>
  <si>
    <t>2013-02-22</t>
  </si>
  <si>
    <t>6.93%</t>
  </si>
  <si>
    <t>24422.18</t>
  </si>
  <si>
    <t>2013-03-01</t>
  </si>
  <si>
    <t>5.26%</t>
  </si>
  <si>
    <t>25707.56</t>
  </si>
  <si>
    <t>2013-03-08</t>
  </si>
  <si>
    <t>0.48%</t>
  </si>
  <si>
    <t>25831.49</t>
  </si>
  <si>
    <t>2013-03-15</t>
  </si>
  <si>
    <t>-3.84%</t>
  </si>
  <si>
    <t>-1.18%</t>
  </si>
  <si>
    <t>24838.34</t>
  </si>
  <si>
    <t>2013-03-22</t>
  </si>
  <si>
    <t>3.08%</t>
  </si>
  <si>
    <t>-0.75%</t>
  </si>
  <si>
    <t>25417.18</t>
  </si>
  <si>
    <t>2013-03-29</t>
  </si>
  <si>
    <t>-6.14%</t>
  </si>
  <si>
    <t>23856.32</t>
  </si>
  <si>
    <t>2013-04-09</t>
  </si>
  <si>
    <t>-1.69%</t>
  </si>
  <si>
    <t>-0.25%</t>
  </si>
  <si>
    <t>-1.44%</t>
  </si>
  <si>
    <t>23453.22</t>
  </si>
  <si>
    <t>2013-04-16</t>
  </si>
  <si>
    <t>-1.52%</t>
  </si>
  <si>
    <t>23408.16</t>
  </si>
  <si>
    <t>2013-04-23</t>
  </si>
  <si>
    <t>1.62%</t>
  </si>
  <si>
    <t>23787.32</t>
  </si>
  <si>
    <t>2013-05-03</t>
  </si>
  <si>
    <t>-0.00%</t>
  </si>
  <si>
    <t>24118.76</t>
  </si>
  <si>
    <t>2013-05-10</t>
  </si>
  <si>
    <t>2.69%</t>
  </si>
  <si>
    <t>25436.35</t>
  </si>
  <si>
    <t>2013-05-17</t>
  </si>
  <si>
    <t>1.03%</t>
  </si>
  <si>
    <t>26319.02</t>
  </si>
  <si>
    <t>2013-05-24</t>
  </si>
  <si>
    <t>8.41%</t>
  </si>
  <si>
    <t>7.11%</t>
  </si>
  <si>
    <t>28531.53</t>
  </si>
  <si>
    <t>2013-05-31</t>
  </si>
  <si>
    <t>3.10%</t>
  </si>
  <si>
    <t>29637.32</t>
  </si>
  <si>
    <t>2013-06-07</t>
  </si>
  <si>
    <t>-3.28%</t>
  </si>
  <si>
    <t>-4.99%</t>
  </si>
  <si>
    <t>1.71%</t>
  </si>
  <si>
    <t>28666.06</t>
  </si>
  <si>
    <t>2013-06-19</t>
  </si>
  <si>
    <t>0.80%</t>
  </si>
  <si>
    <t>-2.13%</t>
  </si>
  <si>
    <t>2.92%</t>
  </si>
  <si>
    <t>28894.15</t>
  </si>
  <si>
    <t>2013-06-26</t>
  </si>
  <si>
    <t>-7.22%</t>
  </si>
  <si>
    <t>1.64%</t>
  </si>
  <si>
    <t>26808.50</t>
  </si>
  <si>
    <t>2013-07-03</t>
  </si>
  <si>
    <t>2.60%</t>
  </si>
  <si>
    <t>28005.16</t>
  </si>
  <si>
    <t>2013-07-10</t>
  </si>
  <si>
    <t>28212.78</t>
  </si>
  <si>
    <t>2013-07-17</t>
  </si>
  <si>
    <t>7.30%</t>
  </si>
  <si>
    <t>4.04%</t>
  </si>
  <si>
    <t>30272.37</t>
  </si>
  <si>
    <t>2013-07-24</t>
  </si>
  <si>
    <t>5.73%</t>
  </si>
  <si>
    <t>32007.87</t>
  </si>
  <si>
    <t>2013-07-31</t>
  </si>
  <si>
    <t>-1.27%</t>
  </si>
  <si>
    <t>31601.79</t>
  </si>
  <si>
    <t>2013-08-07</t>
  </si>
  <si>
    <t>5.68%</t>
  </si>
  <si>
    <t>33395.45</t>
  </si>
  <si>
    <t>2013-08-14</t>
  </si>
  <si>
    <t>4.28%</t>
  </si>
  <si>
    <t>34824.18</t>
  </si>
  <si>
    <t>2013-08-21</t>
  </si>
  <si>
    <t>0.36%</t>
  </si>
  <si>
    <t>34950.61</t>
  </si>
  <si>
    <t>2013-08-28</t>
  </si>
  <si>
    <t>0.61%</t>
  </si>
  <si>
    <t>35164.78</t>
  </si>
  <si>
    <t>2013-09-04</t>
  </si>
  <si>
    <t>1.07%</t>
  </si>
  <si>
    <t>35285.11</t>
  </si>
  <si>
    <t>2013-09-11</t>
  </si>
  <si>
    <t>0.58%</t>
  </si>
  <si>
    <t>-3.09%</t>
  </si>
  <si>
    <t>35490.68</t>
  </si>
  <si>
    <t>2013-09-18</t>
  </si>
  <si>
    <t>35489.36</t>
  </si>
  <si>
    <t>2013-09-27</t>
  </si>
  <si>
    <t>-0.71%</t>
  </si>
  <si>
    <t>35315.09</t>
  </si>
  <si>
    <t>2013-10-11</t>
  </si>
  <si>
    <t>4.10%</t>
  </si>
  <si>
    <t>-0.48%</t>
  </si>
  <si>
    <t>36592.27</t>
  </si>
  <si>
    <t>2013-10-18</t>
  </si>
  <si>
    <t>36036.54</t>
  </si>
  <si>
    <t>2013-10-25</t>
  </si>
  <si>
    <t>-2.99%</t>
  </si>
  <si>
    <t>3.92%</t>
  </si>
  <si>
    <t>36371.97</t>
  </si>
  <si>
    <t>2013-11-01</t>
  </si>
  <si>
    <t>-1.08%</t>
  </si>
  <si>
    <t>36837.89</t>
  </si>
  <si>
    <t>2013-11-08</t>
  </si>
  <si>
    <t>-2.44%</t>
  </si>
  <si>
    <t>37351.90</t>
  </si>
  <si>
    <t>2013-11-15</t>
  </si>
  <si>
    <t>5.86%</t>
  </si>
  <si>
    <t>2.47%</t>
  </si>
  <si>
    <t>3.39%</t>
  </si>
  <si>
    <t>39540.85</t>
  </si>
  <si>
    <t>2013-11-22</t>
  </si>
  <si>
    <t>40656.56</t>
  </si>
  <si>
    <t>2013-11-29</t>
  </si>
  <si>
    <t>6.71%</t>
  </si>
  <si>
    <t>2.50%</t>
  </si>
  <si>
    <t>43383.08</t>
  </si>
  <si>
    <t>2013-12-06</t>
  </si>
  <si>
    <t>-7.77%</t>
  </si>
  <si>
    <t>-6.70%</t>
  </si>
  <si>
    <t>40012.39</t>
  </si>
  <si>
    <t>2013-12-13</t>
  </si>
  <si>
    <t>1.88%</t>
  </si>
  <si>
    <t>2.28%</t>
  </si>
  <si>
    <t>40763.24</t>
  </si>
  <si>
    <t>2013-12-20</t>
  </si>
  <si>
    <t>39168.71</t>
  </si>
  <si>
    <t>2013-12-27</t>
  </si>
  <si>
    <t>2.94%</t>
  </si>
  <si>
    <t>1.50%</t>
  </si>
  <si>
    <t>1.43%</t>
  </si>
  <si>
    <t>40318.56</t>
  </si>
  <si>
    <t>2014-01-06</t>
  </si>
  <si>
    <t>-0.55%</t>
  </si>
  <si>
    <t>40097.03</t>
  </si>
  <si>
    <t>2014-01-13</t>
  </si>
  <si>
    <t>-4.61%</t>
  </si>
  <si>
    <t>-2.65%</t>
  </si>
  <si>
    <t>38249.63</t>
  </si>
  <si>
    <t>2014-01-20</t>
  </si>
  <si>
    <t>39209.46</t>
  </si>
  <si>
    <t>2014-01-27</t>
  </si>
  <si>
    <t>3.93%</t>
  </si>
  <si>
    <t>4.15%</t>
  </si>
  <si>
    <t>-0.22%</t>
  </si>
  <si>
    <t>40749.91</t>
  </si>
  <si>
    <t>2014-02-10</t>
  </si>
  <si>
    <t>4.67%</t>
  </si>
  <si>
    <t>1.00%</t>
  </si>
  <si>
    <t>42651.03</t>
  </si>
  <si>
    <t>2014-02-17</t>
  </si>
  <si>
    <t>2.71%</t>
  </si>
  <si>
    <t>0.91%</t>
  </si>
  <si>
    <t>44193.12</t>
  </si>
  <si>
    <t>2014-02-24</t>
  </si>
  <si>
    <t>-2.88%</t>
  </si>
  <si>
    <t>1.97%</t>
  </si>
  <si>
    <t>43792.52</t>
  </si>
  <si>
    <t>2014-03-03</t>
  </si>
  <si>
    <t>2.80%</t>
  </si>
  <si>
    <t>-1.33%</t>
  </si>
  <si>
    <t>4.13%</t>
  </si>
  <si>
    <t>45017.94</t>
  </si>
  <si>
    <t>2014-03-10</t>
  </si>
  <si>
    <t>-2.59%</t>
  </si>
  <si>
    <t>-4.18%</t>
  </si>
  <si>
    <t>1.59%</t>
  </si>
  <si>
    <t>43854.13</t>
  </si>
  <si>
    <t>2014-03-17</t>
  </si>
  <si>
    <t>45652.60</t>
  </si>
  <si>
    <t>2014-03-24</t>
  </si>
  <si>
    <t>0.68%</t>
  </si>
  <si>
    <t>1.53%</t>
  </si>
  <si>
    <t>46661.57</t>
  </si>
  <si>
    <t>2014-03-31</t>
  </si>
  <si>
    <t>-4.69%</t>
  </si>
  <si>
    <t>-2.92%</t>
  </si>
  <si>
    <t>44474.77</t>
  </si>
  <si>
    <t>2014-04-08</t>
  </si>
  <si>
    <t>5.49%</t>
  </si>
  <si>
    <t>3.77%</t>
  </si>
  <si>
    <t>46917.87</t>
  </si>
  <si>
    <t>2014-04-15</t>
  </si>
  <si>
    <t>47732.21</t>
  </si>
  <si>
    <t>2014-04-22</t>
  </si>
  <si>
    <t>-1.62%</t>
  </si>
  <si>
    <t>47221.13</t>
  </si>
  <si>
    <t>2014-04-29</t>
  </si>
  <si>
    <t>-3.57%</t>
  </si>
  <si>
    <t>47572.75</t>
  </si>
  <si>
    <t>2014-05-08</t>
  </si>
  <si>
    <t>-0.03%</t>
  </si>
  <si>
    <t>2.88%</t>
  </si>
  <si>
    <t>48929.80</t>
  </si>
  <si>
    <t>2014-05-15</t>
  </si>
  <si>
    <t>48933.54</t>
  </si>
  <si>
    <t>2014-05-22</t>
  </si>
  <si>
    <t>50361.40</t>
  </si>
  <si>
    <t>2014-05-29</t>
  </si>
  <si>
    <t>1.58%</t>
  </si>
  <si>
    <t>-0.04%</t>
  </si>
  <si>
    <t>51156.15</t>
  </si>
  <si>
    <t>2014-06-06</t>
  </si>
  <si>
    <t>52602.88</t>
  </si>
  <si>
    <t>2014-06-13</t>
  </si>
  <si>
    <t>2.23%</t>
  </si>
  <si>
    <t>0.17%</t>
  </si>
  <si>
    <t>53777.70</t>
  </si>
  <si>
    <t>2014-06-20</t>
  </si>
  <si>
    <t>1.46%</t>
  </si>
  <si>
    <t>53341.24</t>
  </si>
  <si>
    <t>2014-06-27</t>
  </si>
  <si>
    <t>2.12%</t>
  </si>
  <si>
    <t>56269.64</t>
  </si>
  <si>
    <t>2014-07-04</t>
  </si>
  <si>
    <t>2.74%</t>
  </si>
  <si>
    <t>57813.23</t>
  </si>
  <si>
    <t>2014-07-11</t>
  </si>
  <si>
    <t>58084.11</t>
  </si>
  <si>
    <t>2014-07-18</t>
  </si>
  <si>
    <t>1.19%</t>
  </si>
  <si>
    <t>58834.31</t>
  </si>
  <si>
    <t>2014-07-25</t>
  </si>
  <si>
    <t>2.40%</t>
  </si>
  <si>
    <t>-2.46%</t>
  </si>
  <si>
    <t>58796.58</t>
  </si>
  <si>
    <t>2014-08-01</t>
  </si>
  <si>
    <t>4.11%</t>
  </si>
  <si>
    <t>3.09%</t>
  </si>
  <si>
    <t>1.02%</t>
  </si>
  <si>
    <t>61213.16</t>
  </si>
  <si>
    <t>2014-08-08</t>
  </si>
  <si>
    <t>2.14%</t>
  </si>
  <si>
    <t>63377.37</t>
  </si>
  <si>
    <t>2014-08-15</t>
  </si>
  <si>
    <t>3.86%</t>
  </si>
  <si>
    <t>2.00%</t>
  </si>
  <si>
    <t>65821.58</t>
  </si>
  <si>
    <t>2014-08-22</t>
  </si>
  <si>
    <t>8.11%</t>
  </si>
  <si>
    <t>6.49%</t>
  </si>
  <si>
    <t>71158.77</t>
  </si>
  <si>
    <t>2014-08-29</t>
  </si>
  <si>
    <t>73129.07</t>
  </si>
  <si>
    <t>2014-09-05</t>
  </si>
  <si>
    <t>5.19%</t>
  </si>
  <si>
    <t>-0.15%</t>
  </si>
  <si>
    <t>76816.34</t>
  </si>
  <si>
    <t>2014-09-15</t>
  </si>
  <si>
    <t>8.53%</t>
  </si>
  <si>
    <t>6.87%</t>
  </si>
  <si>
    <t>83368.51</t>
  </si>
  <si>
    <t>2014-09-22</t>
  </si>
  <si>
    <t>3.67%</t>
  </si>
  <si>
    <t>5.78%</t>
  </si>
  <si>
    <t>86430.93</t>
  </si>
  <si>
    <t>2014-09-29</t>
  </si>
  <si>
    <t>3.35%</t>
  </si>
  <si>
    <t>-0.33%</t>
  </si>
  <si>
    <t>89327.10</t>
  </si>
  <si>
    <t>2014-10-13</t>
  </si>
  <si>
    <t>91941.66</t>
  </si>
  <si>
    <t>2014-10-20</t>
  </si>
  <si>
    <t>-3.15%</t>
  </si>
  <si>
    <t>-2.60%</t>
  </si>
  <si>
    <t>89048.06</t>
  </si>
  <si>
    <t>2014-10-27</t>
  </si>
  <si>
    <t>-1.87%</t>
  </si>
  <si>
    <t>-2.98%</t>
  </si>
  <si>
    <t>1.11%</t>
  </si>
  <si>
    <t>87378.84</t>
  </si>
  <si>
    <t>2014-11-03</t>
  </si>
  <si>
    <t>4.06%</t>
  </si>
  <si>
    <t>90929.01</t>
  </si>
  <si>
    <t>2014-11-10</t>
  </si>
  <si>
    <t>0.60%</t>
  </si>
  <si>
    <t>-0.39%</t>
  </si>
  <si>
    <t>91475.43</t>
  </si>
  <si>
    <t>2014-11-17</t>
  </si>
  <si>
    <t>-3.19%</t>
  </si>
  <si>
    <t>-1.10%</t>
  </si>
  <si>
    <t>88553.76</t>
  </si>
  <si>
    <t>2014-11-24</t>
  </si>
  <si>
    <t>2.63%</t>
  </si>
  <si>
    <t>-0.58%</t>
  </si>
  <si>
    <t>90878.53</t>
  </si>
  <si>
    <t>2014-12-01</t>
  </si>
  <si>
    <t>1.73%</t>
  </si>
  <si>
    <t>4.03%</t>
  </si>
  <si>
    <t>92447.42</t>
  </si>
  <si>
    <t>2014-12-08</t>
  </si>
  <si>
    <t>-4.55%</t>
  </si>
  <si>
    <t>8.35%</t>
  </si>
  <si>
    <t>88239.24</t>
  </si>
  <si>
    <t>2014-12-15</t>
  </si>
  <si>
    <t>0.05%</t>
  </si>
  <si>
    <t>89087.91</t>
  </si>
  <si>
    <t>2014-12-22</t>
  </si>
  <si>
    <t>-13.51%</t>
  </si>
  <si>
    <t>77052.21</t>
  </si>
  <si>
    <t>2014-12-29</t>
  </si>
  <si>
    <t>79089.25</t>
  </si>
  <si>
    <t>2015-01-07</t>
  </si>
  <si>
    <t>6.80%</t>
  </si>
  <si>
    <t>3.11%</t>
  </si>
  <si>
    <t>84465.36</t>
  </si>
  <si>
    <t>2015-01-14</t>
  </si>
  <si>
    <t>83463.77</t>
  </si>
  <si>
    <t>2015-01-21</t>
  </si>
  <si>
    <t>88186.45</t>
  </si>
  <si>
    <t>2015-01-28</t>
  </si>
  <si>
    <t>4.12%</t>
  </si>
  <si>
    <t>92609.40</t>
  </si>
  <si>
    <t>2015-02-04</t>
  </si>
  <si>
    <t>-2.06%</t>
  </si>
  <si>
    <t>1.95%</t>
  </si>
  <si>
    <t>92500.35</t>
  </si>
  <si>
    <t>2015-02-11</t>
  </si>
  <si>
    <t>-1.46%</t>
  </si>
  <si>
    <t>0.20%</t>
  </si>
  <si>
    <t>-1.65%</t>
  </si>
  <si>
    <t>91153.55</t>
  </si>
  <si>
    <t>2015-02-25</t>
  </si>
  <si>
    <t>7.48%</t>
  </si>
  <si>
    <t>3.19%</t>
  </si>
  <si>
    <t>97968.30</t>
  </si>
  <si>
    <t>2015-03-04</t>
  </si>
  <si>
    <t>3.46%</t>
  </si>
  <si>
    <t>104183.39</t>
  </si>
  <si>
    <t>2015-03-11</t>
  </si>
  <si>
    <t>1.84%</t>
  </si>
  <si>
    <t>106943.11</t>
  </si>
  <si>
    <t>2015-03-18</t>
  </si>
  <si>
    <t>10.06%</t>
  </si>
  <si>
    <t>117701.49</t>
  </si>
  <si>
    <t>2015-03-25</t>
  </si>
  <si>
    <t>4.63%</t>
  </si>
  <si>
    <t>1.54%</t>
  </si>
  <si>
    <t>124963.42</t>
  </si>
  <si>
    <t>2015-04-01</t>
  </si>
  <si>
    <t>7.46%</t>
  </si>
  <si>
    <t>3.89%</t>
  </si>
  <si>
    <t>134281.97</t>
  </si>
  <si>
    <t>2015-04-09</t>
  </si>
  <si>
    <t>12.76%</t>
  </si>
  <si>
    <t>4.07%</t>
  </si>
  <si>
    <t>8.69%</t>
  </si>
  <si>
    <t>151413.67</t>
  </si>
  <si>
    <t>2015-04-16</t>
  </si>
  <si>
    <t>-0.69%</t>
  </si>
  <si>
    <t>156253.40</t>
  </si>
  <si>
    <t>2015-04-23</t>
  </si>
  <si>
    <t>161473.76</t>
  </si>
  <si>
    <t>2015-04-30</t>
  </si>
  <si>
    <t>0.40%</t>
  </si>
  <si>
    <t>162114.08</t>
  </si>
  <si>
    <t>2015-05-08</t>
  </si>
  <si>
    <t>7.59%</t>
  </si>
  <si>
    <t>170278.79</t>
  </si>
  <si>
    <t>2015-05-15</t>
  </si>
  <si>
    <t>12.98%</t>
  </si>
  <si>
    <t>5.01%</t>
  </si>
  <si>
    <t>7.97%</t>
  </si>
  <si>
    <t>192378.89</t>
  </si>
  <si>
    <t>2015-05-22</t>
  </si>
  <si>
    <t>14.03%</t>
  </si>
  <si>
    <t>10.24%</t>
  </si>
  <si>
    <t>3.79%</t>
  </si>
  <si>
    <t>219375.52</t>
  </si>
  <si>
    <t>2015-05-29</t>
  </si>
  <si>
    <t>3.03%</t>
  </si>
  <si>
    <t>227396.49</t>
  </si>
  <si>
    <t>2015-06-05</t>
  </si>
  <si>
    <t>21.37%</t>
  </si>
  <si>
    <t>9.60%</t>
  </si>
  <si>
    <t>11.77%</t>
  </si>
  <si>
    <t>275981.03</t>
  </si>
  <si>
    <t>2015-06-12</t>
  </si>
  <si>
    <t>15.63%</t>
  </si>
  <si>
    <t>319121.64</t>
  </si>
  <si>
    <t>2015-06-19</t>
  </si>
  <si>
    <t>-13.69%</t>
  </si>
  <si>
    <t>-13.08%</t>
  </si>
  <si>
    <t>-0.61%</t>
  </si>
  <si>
    <t>275435.61</t>
  </si>
  <si>
    <t>2015-06-29</t>
  </si>
  <si>
    <t>5</t>
  </si>
  <si>
    <t>50.00%</t>
  </si>
  <si>
    <t>-15.23%</t>
  </si>
  <si>
    <t>-2.35%</t>
  </si>
  <si>
    <t>233486.23</t>
  </si>
  <si>
    <t>2015-07-06</t>
  </si>
  <si>
    <t>-14.62%</t>
  </si>
  <si>
    <t>-3.08%</t>
  </si>
  <si>
    <t>199339.54</t>
  </si>
  <si>
    <t>2015-07-13</t>
  </si>
  <si>
    <t>7</t>
  </si>
  <si>
    <t>70.00%</t>
  </si>
  <si>
    <t>7.84%</t>
  </si>
  <si>
    <t>4.54%</t>
  </si>
  <si>
    <t>214960.30</t>
  </si>
  <si>
    <t>2015-07-20</t>
  </si>
  <si>
    <t>16.55%</t>
  </si>
  <si>
    <t>250544.02</t>
  </si>
  <si>
    <t>2015-07-27</t>
  </si>
  <si>
    <t>3.33%</t>
  </si>
  <si>
    <t>-4.82%</t>
  </si>
  <si>
    <t>8.15%</t>
  </si>
  <si>
    <t>258881.99</t>
  </si>
  <si>
    <t>2015-08-03</t>
  </si>
  <si>
    <t>-7.44%</t>
  </si>
  <si>
    <t>-3.70%</t>
  </si>
  <si>
    <t>239618.33</t>
  </si>
  <si>
    <t>2015-08-10</t>
  </si>
  <si>
    <t>27.32%</t>
  </si>
  <si>
    <t>10.26%</t>
  </si>
  <si>
    <t>17.07%</t>
  </si>
  <si>
    <t>305093.51</t>
  </si>
  <si>
    <t>2015-08-17</t>
  </si>
  <si>
    <t>9.52%</t>
  </si>
  <si>
    <t>334146.13</t>
  </si>
  <si>
    <t>2015-08-24</t>
  </si>
  <si>
    <t>-24.40%</t>
  </si>
  <si>
    <t>-4.70%</t>
  </si>
  <si>
    <t>252615.08</t>
  </si>
  <si>
    <t>2015-08-31</t>
  </si>
  <si>
    <t>-5.40%</t>
  </si>
  <si>
    <t>238961.48</t>
  </si>
  <si>
    <t>2015-09-09</t>
  </si>
  <si>
    <t>0.81%</t>
  </si>
  <si>
    <t>240895.17</t>
  </si>
  <si>
    <t>2015-09-16</t>
  </si>
  <si>
    <t>-7.40%</t>
  </si>
  <si>
    <t>-2.86%</t>
  </si>
  <si>
    <t>223065.14</t>
  </si>
  <si>
    <t>2015-09-23</t>
  </si>
  <si>
    <t>4.58%</t>
  </si>
  <si>
    <t>235598.41</t>
  </si>
  <si>
    <t>2015-09-30</t>
  </si>
  <si>
    <t>5.90%</t>
  </si>
  <si>
    <t>245722.67</t>
  </si>
  <si>
    <t>2015-10-14</t>
  </si>
  <si>
    <t>11.55%</t>
  </si>
  <si>
    <t>8.36%</t>
  </si>
  <si>
    <t>274092.56</t>
  </si>
  <si>
    <t>2015-10-21</t>
  </si>
  <si>
    <t>276269.45</t>
  </si>
  <si>
    <t>2015-10-28</t>
  </si>
  <si>
    <t>11.38%</t>
  </si>
  <si>
    <t>7.42%</t>
  </si>
  <si>
    <t>307719.69</t>
  </si>
  <si>
    <t>2015-11-04</t>
  </si>
  <si>
    <t>6.84%</t>
  </si>
  <si>
    <t>3.17%</t>
  </si>
  <si>
    <t>328766.46</t>
  </si>
  <si>
    <t>2015-11-11</t>
  </si>
  <si>
    <t>11.60%</t>
  </si>
  <si>
    <t>6.55%</t>
  </si>
  <si>
    <t>5.05%</t>
  </si>
  <si>
    <t>366908.38</t>
  </si>
  <si>
    <t>2015-11-18</t>
  </si>
  <si>
    <t>386604.29</t>
  </si>
  <si>
    <t>2015-11-25</t>
  </si>
  <si>
    <t>10.08%</t>
  </si>
  <si>
    <t>4.71%</t>
  </si>
  <si>
    <t>425571.17</t>
  </si>
  <si>
    <t>2015-12-02</t>
  </si>
  <si>
    <t>-4.31%</t>
  </si>
  <si>
    <t>-4.71%</t>
  </si>
  <si>
    <t>407239.79</t>
  </si>
  <si>
    <t>2015-12-09</t>
  </si>
  <si>
    <t>7.25%</t>
  </si>
  <si>
    <t>-0.28%</t>
  </si>
  <si>
    <t>7.53%</t>
  </si>
  <si>
    <t>436769.96</t>
  </si>
  <si>
    <t>2015-12-16</t>
  </si>
  <si>
    <t>8.13%</t>
  </si>
  <si>
    <t>5.95%</t>
  </si>
  <si>
    <t>472284.96</t>
  </si>
  <si>
    <t>2015-12-23</t>
  </si>
  <si>
    <t>7.75%</t>
  </si>
  <si>
    <t>508876.21</t>
  </si>
  <si>
    <t>2015-12-30</t>
  </si>
  <si>
    <t>5.30%</t>
  </si>
  <si>
    <t>532440.37</t>
  </si>
  <si>
    <t>2016-01-07</t>
  </si>
  <si>
    <t>-21.20%</t>
  </si>
  <si>
    <t>419566.48</t>
  </si>
  <si>
    <t>周期</t>
  </si>
  <si>
    <t>股票代码</t>
  </si>
  <si>
    <t>股票名</t>
  </si>
  <si>
    <t>行业</t>
  </si>
  <si>
    <t>开始价格(前复权)</t>
  </si>
  <si>
    <t>结束价格(前复权)</t>
  </si>
  <si>
    <t>涨幅</t>
  </si>
  <si>
    <t>本期起始仓位</t>
  </si>
  <si>
    <t>总市值(亿)</t>
  </si>
  <si>
    <t>总排名分</t>
  </si>
  <si>
    <t>备注</t>
  </si>
  <si>
    <t>000008</t>
  </si>
  <si>
    <t>宝利来</t>
  </si>
  <si>
    <t>综合</t>
  </si>
  <si>
    <t>0.49</t>
  </si>
  <si>
    <t>0.55</t>
  </si>
  <si>
    <t>3.00</t>
  </si>
  <si>
    <t>100.00</t>
  </si>
  <si>
    <t>002016</t>
  </si>
  <si>
    <t>威尔科技</t>
  </si>
  <si>
    <t>医药生物</t>
  </si>
  <si>
    <t>1.53</t>
  </si>
  <si>
    <t>1.57</t>
  </si>
  <si>
    <t>99.92</t>
  </si>
  <si>
    <t>002042</t>
  </si>
  <si>
    <t>飞亚股份</t>
  </si>
  <si>
    <t>纺织服装</t>
  </si>
  <si>
    <t>1.14</t>
  </si>
  <si>
    <t>1.12</t>
  </si>
  <si>
    <t>-1.42%</t>
  </si>
  <si>
    <t>99.84</t>
  </si>
  <si>
    <t>600706</t>
  </si>
  <si>
    <t>长安信息</t>
  </si>
  <si>
    <t>4.08</t>
  </si>
  <si>
    <t>4.23</t>
  </si>
  <si>
    <t>99.76</t>
  </si>
  <si>
    <t>000545</t>
  </si>
  <si>
    <t>吉林制药</t>
  </si>
  <si>
    <t>0.88</t>
  </si>
  <si>
    <t>0.94</t>
  </si>
  <si>
    <t>99.68</t>
  </si>
  <si>
    <t>600552</t>
  </si>
  <si>
    <t>方兴科技</t>
  </si>
  <si>
    <t>建筑材料</t>
  </si>
  <si>
    <t>1.41</t>
  </si>
  <si>
    <t>1.62</t>
  </si>
  <si>
    <t>14.38%</t>
  </si>
  <si>
    <t>99.60</t>
  </si>
  <si>
    <t>000669</t>
  </si>
  <si>
    <t>领先科技</t>
  </si>
  <si>
    <t>电子</t>
  </si>
  <si>
    <t>2.63</t>
  </si>
  <si>
    <t>2.67</t>
  </si>
  <si>
    <t>99.52</t>
  </si>
  <si>
    <t>000605</t>
  </si>
  <si>
    <t>四环药业</t>
  </si>
  <si>
    <t>3.98</t>
  </si>
  <si>
    <t>4.19</t>
  </si>
  <si>
    <t>99.44</t>
  </si>
  <si>
    <t>000526</t>
  </si>
  <si>
    <t>旭飞投资</t>
  </si>
  <si>
    <t>房地产</t>
  </si>
  <si>
    <t>4.21</t>
  </si>
  <si>
    <t>4.38</t>
  </si>
  <si>
    <t>4.00</t>
  </si>
  <si>
    <t>99.37</t>
  </si>
  <si>
    <t>600699</t>
  </si>
  <si>
    <t>辽源得亨</t>
  </si>
  <si>
    <t>化工</t>
  </si>
  <si>
    <t>2.19</t>
  </si>
  <si>
    <t>2.35</t>
  </si>
  <si>
    <t>7.27%</t>
  </si>
  <si>
    <t>99.29</t>
  </si>
  <si>
    <t>1.88</t>
  </si>
  <si>
    <t>20.40%</t>
  </si>
  <si>
    <t>1.23</t>
  </si>
  <si>
    <t>10.09%</t>
  </si>
  <si>
    <t>0.57</t>
  </si>
  <si>
    <t>4.69</t>
  </si>
  <si>
    <t>10.87%</t>
  </si>
  <si>
    <t>2.99</t>
  </si>
  <si>
    <t>12.01%</t>
  </si>
  <si>
    <t>4.60</t>
  </si>
  <si>
    <t>9.79%</t>
  </si>
  <si>
    <t>1.06</t>
  </si>
  <si>
    <t>12.24%</t>
  </si>
  <si>
    <t>99.53</t>
  </si>
  <si>
    <t>600562</t>
  </si>
  <si>
    <t>高淳陶瓷</t>
  </si>
  <si>
    <t>2.40</t>
  </si>
  <si>
    <t>2.88</t>
  </si>
  <si>
    <t>19.88%</t>
  </si>
  <si>
    <t>99.45</t>
  </si>
  <si>
    <t>4.76</t>
  </si>
  <si>
    <t>8.68%</t>
  </si>
  <si>
    <t>600373</t>
  </si>
  <si>
    <t>鑫新股份</t>
  </si>
  <si>
    <t>汽车</t>
  </si>
  <si>
    <t>1.18</t>
  </si>
  <si>
    <t>1.32</t>
  </si>
  <si>
    <t>12.28%</t>
  </si>
  <si>
    <t>99.21</t>
  </si>
  <si>
    <t>0.66</t>
  </si>
  <si>
    <t>15.90%</t>
  </si>
  <si>
    <t>2.04</t>
  </si>
  <si>
    <t>8.40%</t>
  </si>
  <si>
    <t>4.96</t>
  </si>
  <si>
    <t>5.06</t>
  </si>
  <si>
    <t>3.01</t>
  </si>
  <si>
    <t>0.73%</t>
  </si>
  <si>
    <t>99.61</t>
  </si>
  <si>
    <t>1.03</t>
  </si>
  <si>
    <t>1.77</t>
  </si>
  <si>
    <t>1.76</t>
  </si>
  <si>
    <t>600988</t>
  </si>
  <si>
    <t>S宝龙</t>
  </si>
  <si>
    <t>1.87</t>
  </si>
  <si>
    <t>1.91</t>
  </si>
  <si>
    <t>2.16%</t>
  </si>
  <si>
    <t>000711</t>
  </si>
  <si>
    <t>天伦置业</t>
  </si>
  <si>
    <t>休闲服务</t>
  </si>
  <si>
    <t>2.86</t>
  </si>
  <si>
    <t>0.63</t>
  </si>
  <si>
    <t>-4.86%</t>
  </si>
  <si>
    <t>3.03</t>
  </si>
  <si>
    <t>1.00</t>
  </si>
  <si>
    <t>-14.08%</t>
  </si>
  <si>
    <t>4.73</t>
  </si>
  <si>
    <t>-4.64%</t>
  </si>
  <si>
    <t>1.82</t>
  </si>
  <si>
    <t>600873</t>
  </si>
  <si>
    <t>五洲明珠</t>
  </si>
  <si>
    <t>机械设备</t>
  </si>
  <si>
    <t>1.45</t>
  </si>
  <si>
    <t>1.63</t>
  </si>
  <si>
    <t>12.53%</t>
  </si>
  <si>
    <t>2.89</t>
  </si>
  <si>
    <t>-3.97%</t>
  </si>
  <si>
    <t>10.53%</t>
  </si>
  <si>
    <t>因股票停牌或封跌停而无法卖出</t>
  </si>
  <si>
    <t>1.28</t>
  </si>
  <si>
    <t>9.92%</t>
  </si>
  <si>
    <t>1.90</t>
  </si>
  <si>
    <t>8.20%</t>
  </si>
  <si>
    <t>5.29%</t>
  </si>
  <si>
    <t>1.09</t>
  </si>
  <si>
    <t>8.81%</t>
  </si>
  <si>
    <t>99.69</t>
  </si>
  <si>
    <t>3.30</t>
  </si>
  <si>
    <t>8.99%</t>
  </si>
  <si>
    <t>2.52</t>
  </si>
  <si>
    <t>38.83%</t>
  </si>
  <si>
    <t>2.77</t>
  </si>
  <si>
    <t>2.83</t>
  </si>
  <si>
    <t>10.68%</t>
  </si>
  <si>
    <t>因股票停牌或封涨跌停而无法调整仓位</t>
  </si>
  <si>
    <t>3.10</t>
  </si>
  <si>
    <t>7.36%</t>
  </si>
  <si>
    <t>1.39</t>
  </si>
  <si>
    <t>10.04%</t>
  </si>
  <si>
    <t>2.09</t>
  </si>
  <si>
    <t>9.85%</t>
  </si>
  <si>
    <t>0.75</t>
  </si>
  <si>
    <t>13.52%</t>
  </si>
  <si>
    <t>17.61%</t>
  </si>
  <si>
    <t>99.77</t>
  </si>
  <si>
    <t>5.66</t>
  </si>
  <si>
    <t>11.86%</t>
  </si>
  <si>
    <t>3.72</t>
  </si>
  <si>
    <t>12.77%</t>
  </si>
  <si>
    <t>9.80%</t>
  </si>
  <si>
    <t>3.47</t>
  </si>
  <si>
    <t>11.78%</t>
  </si>
  <si>
    <t>2.13</t>
  </si>
  <si>
    <t>2.45</t>
  </si>
  <si>
    <t>15.00%</t>
  </si>
  <si>
    <t>5.00</t>
  </si>
  <si>
    <t>000703</t>
  </si>
  <si>
    <t>世纪光华</t>
  </si>
  <si>
    <t>轻工制造</t>
  </si>
  <si>
    <t>1.72</t>
  </si>
  <si>
    <t>8.96%</t>
  </si>
  <si>
    <t>99.22</t>
  </si>
  <si>
    <t>1.64</t>
  </si>
  <si>
    <t>18.14%</t>
  </si>
  <si>
    <t>10.13%</t>
  </si>
  <si>
    <t>2.01</t>
  </si>
  <si>
    <t>0.72</t>
  </si>
  <si>
    <t>-4.73%</t>
  </si>
  <si>
    <t>8.82%</t>
  </si>
  <si>
    <t>5.92</t>
  </si>
  <si>
    <t>4.59%</t>
  </si>
  <si>
    <t>3.96</t>
  </si>
  <si>
    <t>13.17%</t>
  </si>
  <si>
    <t>3.93</t>
  </si>
  <si>
    <t>13.41%</t>
  </si>
  <si>
    <t>600593</t>
  </si>
  <si>
    <t>大连圣亚</t>
  </si>
  <si>
    <t>6.12</t>
  </si>
  <si>
    <t>6.18</t>
  </si>
  <si>
    <t>0.98%</t>
  </si>
  <si>
    <t>99.38</t>
  </si>
  <si>
    <t>16.82%</t>
  </si>
  <si>
    <t>99.30</t>
  </si>
  <si>
    <t>2.21</t>
  </si>
  <si>
    <t>10.17%</t>
  </si>
  <si>
    <t>10.19%</t>
  </si>
  <si>
    <t>0.79</t>
  </si>
  <si>
    <t>10.10%</t>
  </si>
  <si>
    <t>5.90</t>
  </si>
  <si>
    <t>8.28%</t>
  </si>
  <si>
    <t>3.90</t>
  </si>
  <si>
    <t>-1.55%</t>
  </si>
  <si>
    <t>6.61</t>
  </si>
  <si>
    <t>7.09%</t>
  </si>
  <si>
    <t>600513</t>
  </si>
  <si>
    <t>联环药业</t>
  </si>
  <si>
    <t>3.68</t>
  </si>
  <si>
    <t>4.27</t>
  </si>
  <si>
    <t>16.01%</t>
  </si>
  <si>
    <t>600444</t>
  </si>
  <si>
    <t>国通管业</t>
  </si>
  <si>
    <t>5.71</t>
  </si>
  <si>
    <t>5.69</t>
  </si>
  <si>
    <t>600634</t>
  </si>
  <si>
    <t>海鸟发展</t>
  </si>
  <si>
    <t>4.83</t>
  </si>
  <si>
    <t>4.98</t>
  </si>
  <si>
    <t>2.20</t>
  </si>
  <si>
    <t>10.23%</t>
  </si>
  <si>
    <t>6.74</t>
  </si>
  <si>
    <t>33.20%</t>
  </si>
  <si>
    <t>7.93%</t>
  </si>
  <si>
    <t>0.81</t>
  </si>
  <si>
    <t>2.11</t>
  </si>
  <si>
    <t>29.62%</t>
  </si>
  <si>
    <t>6.23</t>
  </si>
  <si>
    <t>5.59%</t>
  </si>
  <si>
    <t>3.95</t>
  </si>
  <si>
    <t>1.49</t>
  </si>
  <si>
    <t>1.61</t>
  </si>
  <si>
    <t>7.73%</t>
  </si>
  <si>
    <t>6.85</t>
  </si>
  <si>
    <t>6.00</t>
  </si>
  <si>
    <t>99.46</t>
  </si>
  <si>
    <t>6.13</t>
  </si>
  <si>
    <t>7.74%</t>
  </si>
  <si>
    <t>4.18</t>
  </si>
  <si>
    <t>2.33</t>
  </si>
  <si>
    <t>5.87%</t>
  </si>
  <si>
    <t>10.03%</t>
  </si>
  <si>
    <t>0.84</t>
  </si>
  <si>
    <t>10.86</t>
  </si>
  <si>
    <t>61.13%</t>
  </si>
  <si>
    <t>9.75%</t>
  </si>
  <si>
    <t>7.40</t>
  </si>
  <si>
    <t>18.78%</t>
  </si>
  <si>
    <t>2.06</t>
  </si>
  <si>
    <t>7.83</t>
  </si>
  <si>
    <t>2.05</t>
  </si>
  <si>
    <t>2.23</t>
  </si>
  <si>
    <t>7.60</t>
  </si>
  <si>
    <t>7.49</t>
  </si>
  <si>
    <t>6.41</t>
  </si>
  <si>
    <t>0.82</t>
  </si>
  <si>
    <t>6.93</t>
  </si>
  <si>
    <t>-6.35%</t>
  </si>
  <si>
    <t>4.43</t>
  </si>
  <si>
    <t>2.15</t>
  </si>
  <si>
    <t>4.56%</t>
  </si>
  <si>
    <t>6.24</t>
  </si>
  <si>
    <t>000639</t>
  </si>
  <si>
    <t>金德发展</t>
  </si>
  <si>
    <t>2.94</t>
  </si>
  <si>
    <t>2.91</t>
  </si>
  <si>
    <t>7.67</t>
  </si>
  <si>
    <t>-2.03%</t>
  </si>
  <si>
    <t>4.45</t>
  </si>
  <si>
    <t>4.40</t>
  </si>
  <si>
    <t>-1.28%</t>
  </si>
  <si>
    <t>2.46</t>
  </si>
  <si>
    <t>10.28%</t>
  </si>
  <si>
    <t>2.43</t>
  </si>
  <si>
    <t>9.97%</t>
  </si>
  <si>
    <t>*ST宝投</t>
  </si>
  <si>
    <t>10.29%</t>
  </si>
  <si>
    <t>8.29</t>
  </si>
  <si>
    <t>19.62%</t>
  </si>
  <si>
    <t>4.94</t>
  </si>
  <si>
    <t>6.75</t>
  </si>
  <si>
    <t>8.12%</t>
  </si>
  <si>
    <t>3.06</t>
  </si>
  <si>
    <t>2.55</t>
  </si>
  <si>
    <t>18.80%</t>
  </si>
  <si>
    <t>4.70</t>
  </si>
  <si>
    <t>4.82</t>
  </si>
  <si>
    <t>20.60%</t>
  </si>
  <si>
    <t>600647</t>
  </si>
  <si>
    <t>同达创业</t>
  </si>
  <si>
    <t>4.89</t>
  </si>
  <si>
    <t>5.24</t>
  </si>
  <si>
    <t>7.07%</t>
  </si>
  <si>
    <t>2.47</t>
  </si>
  <si>
    <t>7.00</t>
  </si>
  <si>
    <t>3.12</t>
  </si>
  <si>
    <t>99.85</t>
  </si>
  <si>
    <t>8.23</t>
  </si>
  <si>
    <t>7.27</t>
  </si>
  <si>
    <t>7.81%</t>
  </si>
  <si>
    <t>5.21</t>
  </si>
  <si>
    <t>5.33</t>
  </si>
  <si>
    <t>13.45%</t>
  </si>
  <si>
    <t>99.54</t>
  </si>
  <si>
    <t>7.77</t>
  </si>
  <si>
    <t>7.74</t>
  </si>
  <si>
    <t>7.96</t>
  </si>
  <si>
    <t>8.37</t>
  </si>
  <si>
    <t>4.85</t>
  </si>
  <si>
    <t>4.90</t>
  </si>
  <si>
    <t>2.61</t>
  </si>
  <si>
    <t>5.58%</t>
  </si>
  <si>
    <t>5.26</t>
  </si>
  <si>
    <t>6.39%</t>
  </si>
  <si>
    <t>3.73</t>
  </si>
  <si>
    <t>19.78%</t>
  </si>
  <si>
    <t>1.09%</t>
  </si>
  <si>
    <t>9.69</t>
  </si>
  <si>
    <t>15.68%</t>
  </si>
  <si>
    <t>7.43</t>
  </si>
  <si>
    <t>5.76</t>
  </si>
  <si>
    <t>8.07%</t>
  </si>
  <si>
    <t>9.42</t>
  </si>
  <si>
    <t>21.71%</t>
  </si>
  <si>
    <t>5.16</t>
  </si>
  <si>
    <t>8.00</t>
  </si>
  <si>
    <t>3.05</t>
  </si>
  <si>
    <t>16.74%</t>
  </si>
  <si>
    <t>5.38</t>
  </si>
  <si>
    <t>2.34%</t>
  </si>
  <si>
    <t>7.94</t>
  </si>
  <si>
    <t>-4.22%</t>
  </si>
  <si>
    <t>6.22</t>
  </si>
  <si>
    <t>18.25%</t>
  </si>
  <si>
    <t>7.62</t>
  </si>
  <si>
    <t>5.55</t>
  </si>
  <si>
    <t>600551</t>
  </si>
  <si>
    <t>科大创新</t>
  </si>
  <si>
    <t>4.36</t>
  </si>
  <si>
    <t>4.81</t>
  </si>
  <si>
    <t>10.43%</t>
  </si>
  <si>
    <t>3.75</t>
  </si>
  <si>
    <t>2.76</t>
  </si>
  <si>
    <t>10.66%</t>
  </si>
  <si>
    <t>002006</t>
  </si>
  <si>
    <t>精工科技</t>
  </si>
  <si>
    <t>2.02</t>
  </si>
  <si>
    <t>2.14</t>
  </si>
  <si>
    <t>6.36%</t>
  </si>
  <si>
    <t>4.49</t>
  </si>
  <si>
    <t>47.26%</t>
  </si>
  <si>
    <t>6.03</t>
  </si>
  <si>
    <t>11.98%</t>
  </si>
  <si>
    <t>6.42</t>
  </si>
  <si>
    <t>7.87</t>
  </si>
  <si>
    <t>3.24%</t>
  </si>
  <si>
    <t>6.21</t>
  </si>
  <si>
    <t>15.35%</t>
  </si>
  <si>
    <t>9.35</t>
  </si>
  <si>
    <t>9.80</t>
  </si>
  <si>
    <t>4.81%</t>
  </si>
  <si>
    <t>4.41</t>
  </si>
  <si>
    <t>17.34%</t>
  </si>
  <si>
    <t>10.23</t>
  </si>
  <si>
    <t>8.66%</t>
  </si>
  <si>
    <t>9.00</t>
  </si>
  <si>
    <t>6.26</t>
  </si>
  <si>
    <t>12.80%</t>
  </si>
  <si>
    <t>600455</t>
  </si>
  <si>
    <t>交大博通</t>
  </si>
  <si>
    <t>计算机</t>
  </si>
  <si>
    <t>15.15</t>
  </si>
  <si>
    <t>15.09</t>
  </si>
  <si>
    <t>8.44</t>
  </si>
  <si>
    <t>6.10</t>
  </si>
  <si>
    <t>1.16%</t>
  </si>
  <si>
    <t>16.59</t>
  </si>
  <si>
    <t>6.72</t>
  </si>
  <si>
    <t>6.82</t>
  </si>
  <si>
    <t>002034</t>
  </si>
  <si>
    <t>美欣达</t>
  </si>
  <si>
    <t>10.28</t>
  </si>
  <si>
    <t>10.67</t>
  </si>
  <si>
    <t>002057</t>
  </si>
  <si>
    <t>中钢天源</t>
  </si>
  <si>
    <t>5.87</t>
  </si>
  <si>
    <t>99.36</t>
  </si>
  <si>
    <t>10.76</t>
  </si>
  <si>
    <t>5.15%</t>
  </si>
  <si>
    <t>99.28</t>
  </si>
  <si>
    <t>9.73</t>
  </si>
  <si>
    <t>99.20</t>
  </si>
  <si>
    <t>8.53</t>
  </si>
  <si>
    <t>6.40</t>
  </si>
  <si>
    <t>6.52</t>
  </si>
  <si>
    <t>-3.05%</t>
  </si>
  <si>
    <t>13.12</t>
  </si>
  <si>
    <t>21.90%</t>
  </si>
  <si>
    <t>11.30</t>
  </si>
  <si>
    <t>16.14%</t>
  </si>
  <si>
    <t>10.99</t>
  </si>
  <si>
    <t>3.02%</t>
  </si>
  <si>
    <t>7.01</t>
  </si>
  <si>
    <t>21.70%</t>
  </si>
  <si>
    <t>4.33</t>
  </si>
  <si>
    <t>9.62%</t>
  </si>
  <si>
    <t>4.22</t>
  </si>
  <si>
    <t>16.90</t>
  </si>
  <si>
    <t>10.00</t>
  </si>
  <si>
    <t>6.69</t>
  </si>
  <si>
    <t>-21.58%</t>
  </si>
  <si>
    <t>9.50%</t>
  </si>
  <si>
    <t>4.78</t>
  </si>
  <si>
    <t>-25.27%</t>
  </si>
  <si>
    <t>9.88%</t>
  </si>
  <si>
    <t>5.46</t>
  </si>
  <si>
    <t>-16.25%</t>
  </si>
  <si>
    <t>3.55</t>
  </si>
  <si>
    <t>-18.01%</t>
  </si>
  <si>
    <t>3.33</t>
  </si>
  <si>
    <t>-24.16%</t>
  </si>
  <si>
    <t>8.59</t>
  </si>
  <si>
    <t>-21.87%</t>
  </si>
  <si>
    <t>10.09</t>
  </si>
  <si>
    <t>-10.71%</t>
  </si>
  <si>
    <t>6.43</t>
  </si>
  <si>
    <t>4.92</t>
  </si>
  <si>
    <t>-23.55%</t>
  </si>
  <si>
    <t>-23.66%</t>
  </si>
  <si>
    <t>9.54</t>
  </si>
  <si>
    <t>-27.29%</t>
  </si>
  <si>
    <t>11.45%</t>
  </si>
  <si>
    <t>12.00</t>
  </si>
  <si>
    <t>98.26</t>
  </si>
  <si>
    <t>4.74</t>
  </si>
  <si>
    <t>-1.01%</t>
  </si>
  <si>
    <t>4.87</t>
  </si>
  <si>
    <t>-10.78%</t>
  </si>
  <si>
    <t>10.52%</t>
  </si>
  <si>
    <t>-4.29%</t>
  </si>
  <si>
    <t>3.14</t>
  </si>
  <si>
    <t>-5.88%</t>
  </si>
  <si>
    <t>-0.62%</t>
  </si>
  <si>
    <t>8.95</t>
  </si>
  <si>
    <t>4.16%</t>
  </si>
  <si>
    <t>3.40</t>
  </si>
  <si>
    <t>12.65</t>
  </si>
  <si>
    <t>11.99</t>
  </si>
  <si>
    <t>-5.22%</t>
  </si>
  <si>
    <t>002058</t>
  </si>
  <si>
    <t>威尔泰</t>
  </si>
  <si>
    <t>5.35</t>
  </si>
  <si>
    <t>5.88</t>
  </si>
  <si>
    <t>9.93%</t>
  </si>
  <si>
    <t>4.46</t>
  </si>
  <si>
    <t>-3.04%</t>
  </si>
  <si>
    <t>5.11</t>
  </si>
  <si>
    <t>7.78%</t>
  </si>
  <si>
    <t>21.12%</t>
  </si>
  <si>
    <t>6.73</t>
  </si>
  <si>
    <t>5.10%</t>
  </si>
  <si>
    <t>3.45</t>
  </si>
  <si>
    <t>10.07%</t>
  </si>
  <si>
    <t>13.00</t>
  </si>
  <si>
    <t>8.42%</t>
  </si>
  <si>
    <t>5.25</t>
  </si>
  <si>
    <t>7.40%</t>
  </si>
  <si>
    <t>4.06</t>
  </si>
  <si>
    <t>19.36%</t>
  </si>
  <si>
    <t>5.04</t>
  </si>
  <si>
    <t>12.85%</t>
  </si>
  <si>
    <t>9.01</t>
  </si>
  <si>
    <t>6.05</t>
  </si>
  <si>
    <t>6.11</t>
  </si>
  <si>
    <t>6.37</t>
  </si>
  <si>
    <t>-5.35%</t>
  </si>
  <si>
    <t>9.90%</t>
  </si>
  <si>
    <t>4.77</t>
  </si>
  <si>
    <t>-6.53%</t>
  </si>
  <si>
    <t>3.94</t>
  </si>
  <si>
    <t>13.91%</t>
  </si>
  <si>
    <t>4.61</t>
  </si>
  <si>
    <t>-12.18%</t>
  </si>
  <si>
    <t>12.85</t>
  </si>
  <si>
    <t>-1.15%</t>
  </si>
  <si>
    <t>5.79</t>
  </si>
  <si>
    <t>-5.23%</t>
  </si>
  <si>
    <t>6.45</t>
  </si>
  <si>
    <t>8.51</t>
  </si>
  <si>
    <t>-5.56%</t>
  </si>
  <si>
    <t>8.45</t>
  </si>
  <si>
    <t>7.61</t>
  </si>
  <si>
    <t>-9.94%</t>
  </si>
  <si>
    <t>10.91%</t>
  </si>
  <si>
    <t>98.90</t>
  </si>
  <si>
    <t>5.23</t>
  </si>
  <si>
    <t>-17.91%</t>
  </si>
  <si>
    <t>4.25</t>
  </si>
  <si>
    <t>-11.03%</t>
  </si>
  <si>
    <t>-9.00%</t>
  </si>
  <si>
    <t>5.58</t>
  </si>
  <si>
    <t>6.80</t>
  </si>
  <si>
    <t>-10.64%</t>
  </si>
  <si>
    <t>3.71</t>
  </si>
  <si>
    <t>-14.37%</t>
  </si>
  <si>
    <t>7.33</t>
  </si>
  <si>
    <t>-13.89%</t>
  </si>
  <si>
    <t>8.31</t>
  </si>
  <si>
    <t>6.65</t>
  </si>
  <si>
    <t>-19.88%</t>
  </si>
  <si>
    <t>11.16%</t>
  </si>
  <si>
    <t>5.72</t>
  </si>
  <si>
    <t>9.44%</t>
  </si>
  <si>
    <t>3.97</t>
  </si>
  <si>
    <t>6.92</t>
  </si>
  <si>
    <t>1.95</t>
  </si>
  <si>
    <t>2.16</t>
  </si>
  <si>
    <t>7.99</t>
  </si>
  <si>
    <t>9.10%</t>
  </si>
  <si>
    <t>3.67</t>
  </si>
  <si>
    <t>-1.04%</t>
  </si>
  <si>
    <t>5.08</t>
  </si>
  <si>
    <t>-8.95%</t>
  </si>
  <si>
    <t>10.45%</t>
  </si>
  <si>
    <t>99.14</t>
  </si>
  <si>
    <t>12.25%</t>
  </si>
  <si>
    <t>97.65</t>
  </si>
  <si>
    <t>-30.66%</t>
  </si>
  <si>
    <t>11.92%</t>
  </si>
  <si>
    <t>96.62</t>
  </si>
  <si>
    <t>4.04</t>
  </si>
  <si>
    <t>9.72%</t>
  </si>
  <si>
    <t>7.10</t>
  </si>
  <si>
    <t>4.28</t>
  </si>
  <si>
    <t>6.95</t>
  </si>
  <si>
    <t>1.86</t>
  </si>
  <si>
    <t>1.93</t>
  </si>
  <si>
    <t>4.20</t>
  </si>
  <si>
    <t>4.31</t>
  </si>
  <si>
    <t>2.34</t>
  </si>
  <si>
    <t>8.57%</t>
  </si>
  <si>
    <t>4.62</t>
  </si>
  <si>
    <t>13.67%</t>
  </si>
  <si>
    <t>12.54%</t>
  </si>
  <si>
    <t>96.86</t>
  </si>
  <si>
    <t>4.34</t>
  </si>
  <si>
    <t>6.02</t>
  </si>
  <si>
    <t>2.81</t>
  </si>
  <si>
    <t>2.70</t>
  </si>
  <si>
    <t>4.50</t>
  </si>
  <si>
    <t>11.80%</t>
  </si>
  <si>
    <t>5.84</t>
  </si>
  <si>
    <t>11.01%</t>
  </si>
  <si>
    <t>4.14</t>
  </si>
  <si>
    <t>3.74</t>
  </si>
  <si>
    <t>3.91</t>
  </si>
  <si>
    <t>1.99</t>
  </si>
  <si>
    <t>22.95%</t>
  </si>
  <si>
    <t>3.13</t>
  </si>
  <si>
    <t>15.91%</t>
  </si>
  <si>
    <t>6.70</t>
  </si>
  <si>
    <t>11.30%</t>
  </si>
  <si>
    <t>8.38</t>
  </si>
  <si>
    <t>15.32%</t>
  </si>
  <si>
    <t>9.07</t>
  </si>
  <si>
    <t>16.73%</t>
  </si>
  <si>
    <t>8.84%</t>
  </si>
  <si>
    <t>2.30</t>
  </si>
  <si>
    <t>17.44%</t>
  </si>
  <si>
    <t>4.65</t>
  </si>
  <si>
    <t>12.37%</t>
  </si>
  <si>
    <t>2.28</t>
  </si>
  <si>
    <t>14.36%</t>
  </si>
  <si>
    <t>11.87</t>
  </si>
  <si>
    <t>13.08</t>
  </si>
  <si>
    <t>5.37</t>
  </si>
  <si>
    <t>3.04</t>
  </si>
  <si>
    <t>7.97</t>
  </si>
  <si>
    <t>19.00%</t>
  </si>
  <si>
    <t>5.27</t>
  </si>
  <si>
    <t>7.58%</t>
  </si>
  <si>
    <t>7.35%</t>
  </si>
  <si>
    <t>13.58</t>
  </si>
  <si>
    <t>9.04</t>
  </si>
  <si>
    <t>9.55</t>
  </si>
  <si>
    <t>5.56%</t>
  </si>
  <si>
    <t>2.96</t>
  </si>
  <si>
    <t>5.28</t>
  </si>
  <si>
    <t>-1.71%</t>
  </si>
  <si>
    <t>-7.63%</t>
  </si>
  <si>
    <t>8.72</t>
  </si>
  <si>
    <t>12.05%</t>
  </si>
  <si>
    <t>2.37</t>
  </si>
  <si>
    <t>9.72</t>
  </si>
  <si>
    <t>7.28</t>
  </si>
  <si>
    <t>-8.70%</t>
  </si>
  <si>
    <t>12.37</t>
  </si>
  <si>
    <t>-8.91%</t>
  </si>
  <si>
    <t>3.39</t>
  </si>
  <si>
    <t>14.30%</t>
  </si>
  <si>
    <t>5.13</t>
  </si>
  <si>
    <t>-2.82%</t>
  </si>
  <si>
    <t>6.76%</t>
  </si>
  <si>
    <t>5.07</t>
  </si>
  <si>
    <t>4.17%</t>
  </si>
  <si>
    <t>12.94</t>
  </si>
  <si>
    <t>8.58</t>
  </si>
  <si>
    <t>2.56</t>
  </si>
  <si>
    <t>2.66</t>
  </si>
  <si>
    <t>3.74%</t>
  </si>
  <si>
    <t>8.27</t>
  </si>
  <si>
    <t>13.55%</t>
  </si>
  <si>
    <t>8.93</t>
  </si>
  <si>
    <t>2.39%</t>
  </si>
  <si>
    <t>5.44</t>
  </si>
  <si>
    <t>5.98%</t>
  </si>
  <si>
    <t>7.68%</t>
  </si>
  <si>
    <t>5.60</t>
  </si>
  <si>
    <t>13.71</t>
  </si>
  <si>
    <t>10.13</t>
  </si>
  <si>
    <t>13.36%</t>
  </si>
  <si>
    <t>8.74</t>
  </si>
  <si>
    <t>6.48</t>
  </si>
  <si>
    <t>4.25%</t>
  </si>
  <si>
    <t>5.80</t>
  </si>
  <si>
    <t>6.07</t>
  </si>
  <si>
    <t>4.80%</t>
  </si>
  <si>
    <t>5.48</t>
  </si>
  <si>
    <t>3.82</t>
  </si>
  <si>
    <t>12.35%</t>
  </si>
  <si>
    <t>9.25</t>
  </si>
  <si>
    <t>5.84%</t>
  </si>
  <si>
    <t>15.72</t>
  </si>
  <si>
    <t>14.66%</t>
  </si>
  <si>
    <t>5.52</t>
  </si>
  <si>
    <t>9.06%</t>
  </si>
  <si>
    <t>99.62</t>
  </si>
  <si>
    <t>5.96</t>
  </si>
  <si>
    <t>-1.80%</t>
  </si>
  <si>
    <t>10.21</t>
  </si>
  <si>
    <t>99.39</t>
  </si>
  <si>
    <t>99.31</t>
  </si>
  <si>
    <t>6.25</t>
  </si>
  <si>
    <t>14.08%</t>
  </si>
  <si>
    <t>3.51</t>
  </si>
  <si>
    <t>-8.26%</t>
  </si>
  <si>
    <t>9.41%</t>
  </si>
  <si>
    <t>4.02</t>
  </si>
  <si>
    <t>43.12%</t>
  </si>
  <si>
    <t>9.02</t>
  </si>
  <si>
    <t>-2.49%</t>
  </si>
  <si>
    <t>6.08</t>
  </si>
  <si>
    <t>9.32</t>
  </si>
  <si>
    <t>10.82</t>
  </si>
  <si>
    <t>16.02%</t>
  </si>
  <si>
    <t>99.23</t>
  </si>
  <si>
    <t>10.67%</t>
  </si>
  <si>
    <t>6.04</t>
  </si>
  <si>
    <t>-3.10%</t>
  </si>
  <si>
    <t>10.14</t>
  </si>
  <si>
    <t>6.91</t>
  </si>
  <si>
    <t>1.27%</t>
  </si>
  <si>
    <t>14.46</t>
  </si>
  <si>
    <t>14.53</t>
  </si>
  <si>
    <t>4.88</t>
  </si>
  <si>
    <t>5.65</t>
  </si>
  <si>
    <t>15.84%</t>
  </si>
  <si>
    <t>2.68</t>
  </si>
  <si>
    <t>11.73%</t>
  </si>
  <si>
    <t>9.16</t>
  </si>
  <si>
    <t>10.57</t>
  </si>
  <si>
    <t>4.23%</t>
  </si>
  <si>
    <t>10.31%</t>
  </si>
  <si>
    <t>7.16</t>
  </si>
  <si>
    <t>14.44</t>
  </si>
  <si>
    <t>6.55</t>
  </si>
  <si>
    <t>10.26</t>
  </si>
  <si>
    <t>11.29</t>
  </si>
  <si>
    <t>9.98%</t>
  </si>
  <si>
    <t>600532</t>
  </si>
  <si>
    <t>华阳科技</t>
  </si>
  <si>
    <t>6.54</t>
  </si>
  <si>
    <t>7.29</t>
  </si>
  <si>
    <t>11.37%</t>
  </si>
  <si>
    <t>0.67%</t>
  </si>
  <si>
    <t>10.01%</t>
  </si>
  <si>
    <t>-2.29%</t>
  </si>
  <si>
    <t>3.70</t>
  </si>
  <si>
    <t>14.09</t>
  </si>
  <si>
    <t>-2.42%</t>
  </si>
  <si>
    <t>10.55</t>
  </si>
  <si>
    <t>7.47</t>
  </si>
  <si>
    <t>10.72</t>
  </si>
  <si>
    <t>-5.02%</t>
  </si>
  <si>
    <t>99.47</t>
  </si>
  <si>
    <t>-5.14%</t>
  </si>
  <si>
    <t>002044</t>
  </si>
  <si>
    <t>江苏三友</t>
  </si>
  <si>
    <t>3.43</t>
  </si>
  <si>
    <t>5.57</t>
  </si>
  <si>
    <t>3.32</t>
  </si>
  <si>
    <t>-10.26%</t>
  </si>
  <si>
    <t>8.20</t>
  </si>
  <si>
    <t>-8.38%</t>
  </si>
  <si>
    <t>15.13</t>
  </si>
  <si>
    <t>99.70</t>
  </si>
  <si>
    <t>11.68</t>
  </si>
  <si>
    <t>10.65%</t>
  </si>
  <si>
    <t>5.47</t>
  </si>
  <si>
    <t>-7.31%</t>
  </si>
  <si>
    <t>10.85</t>
  </si>
  <si>
    <t>1.21%</t>
  </si>
  <si>
    <t>600566</t>
  </si>
  <si>
    <t>洪城股份</t>
  </si>
  <si>
    <t>7.06</t>
  </si>
  <si>
    <t>6.86</t>
  </si>
  <si>
    <t>2.80</t>
  </si>
  <si>
    <t>2.58</t>
  </si>
  <si>
    <t>-7.65%</t>
  </si>
  <si>
    <t>99.32</t>
  </si>
  <si>
    <t>8.10</t>
  </si>
  <si>
    <t>5.29</t>
  </si>
  <si>
    <t>-15.36%</t>
  </si>
  <si>
    <t>15.14</t>
  </si>
  <si>
    <t>10.94%</t>
  </si>
  <si>
    <t>5.74</t>
  </si>
  <si>
    <t>5.56</t>
  </si>
  <si>
    <t>-4.72%</t>
  </si>
  <si>
    <t>6.59</t>
  </si>
  <si>
    <t>-3.95%</t>
  </si>
  <si>
    <t>11.77</t>
  </si>
  <si>
    <t>8.43%</t>
  </si>
  <si>
    <t>4.64</t>
  </si>
  <si>
    <t>-12.43%</t>
  </si>
  <si>
    <t>6.90</t>
  </si>
  <si>
    <t>-14.81%</t>
  </si>
  <si>
    <t>-16.29%</t>
  </si>
  <si>
    <t>4.97</t>
  </si>
  <si>
    <t>-11.94%</t>
  </si>
  <si>
    <t>-12.53%</t>
  </si>
  <si>
    <t>4.58</t>
  </si>
  <si>
    <t>-17.61%</t>
  </si>
  <si>
    <t>2.12</t>
  </si>
  <si>
    <t>-16.94%</t>
  </si>
  <si>
    <t>99.55</t>
  </si>
  <si>
    <t>5.67</t>
  </si>
  <si>
    <t>-13.93%</t>
  </si>
  <si>
    <t>2.87</t>
  </si>
  <si>
    <t>-8.05%</t>
  </si>
  <si>
    <t>600353</t>
  </si>
  <si>
    <t>旭光股份</t>
  </si>
  <si>
    <t>-6.92%</t>
  </si>
  <si>
    <t>7.24</t>
  </si>
  <si>
    <t>4.93%</t>
  </si>
  <si>
    <t>4.39</t>
  </si>
  <si>
    <t>-5.30%</t>
  </si>
  <si>
    <t>5.11%</t>
  </si>
  <si>
    <t>4.66</t>
  </si>
  <si>
    <t>4.32</t>
  </si>
  <si>
    <t>2.31%</t>
  </si>
  <si>
    <t>11.72</t>
  </si>
  <si>
    <t>11.13</t>
  </si>
  <si>
    <t>-5.03%</t>
  </si>
  <si>
    <t>1.14%</t>
  </si>
  <si>
    <t>5.14</t>
  </si>
  <si>
    <t>5.22</t>
  </si>
  <si>
    <t>-3.39%</t>
  </si>
  <si>
    <t>0.90%</t>
  </si>
  <si>
    <t>3.16</t>
  </si>
  <si>
    <t>3.41%</t>
  </si>
  <si>
    <t>4.72</t>
  </si>
  <si>
    <t>-1.84%</t>
  </si>
  <si>
    <t>7.14</t>
  </si>
  <si>
    <t>-1.38%</t>
  </si>
  <si>
    <t>11.33</t>
  </si>
  <si>
    <t>4.51</t>
  </si>
  <si>
    <t>4.53</t>
  </si>
  <si>
    <t>4.85%</t>
  </si>
  <si>
    <t>5.55%</t>
  </si>
  <si>
    <t>99.40</t>
  </si>
  <si>
    <t>5.39</t>
  </si>
  <si>
    <t>4.86</t>
  </si>
  <si>
    <t>11.96</t>
  </si>
  <si>
    <t>6.96%</t>
  </si>
  <si>
    <t>3.20</t>
  </si>
  <si>
    <t>7.92%</t>
  </si>
  <si>
    <t>4.68</t>
  </si>
  <si>
    <t>6.14</t>
  </si>
  <si>
    <t>5.81</t>
  </si>
  <si>
    <t>7.89%</t>
  </si>
  <si>
    <t>4.52</t>
  </si>
  <si>
    <t>7.41</t>
  </si>
  <si>
    <t>-0.27%</t>
  </si>
  <si>
    <t>4.91</t>
  </si>
  <si>
    <t>14.74%</t>
  </si>
  <si>
    <t>9.36</t>
  </si>
  <si>
    <t>9.68</t>
  </si>
  <si>
    <t>2.31</t>
  </si>
  <si>
    <t>-3.88%</t>
  </si>
  <si>
    <t>5.91</t>
  </si>
  <si>
    <t>-3.68%</t>
  </si>
  <si>
    <t>7.93</t>
  </si>
  <si>
    <t>7.02%</t>
  </si>
  <si>
    <t>99.93</t>
  </si>
  <si>
    <t>4.95</t>
  </si>
  <si>
    <t>12.10</t>
  </si>
  <si>
    <t>0.83%</t>
  </si>
  <si>
    <t>99.78</t>
  </si>
  <si>
    <t>5.10</t>
  </si>
  <si>
    <t>99.63</t>
  </si>
  <si>
    <t>2.41</t>
  </si>
  <si>
    <t>3.69</t>
  </si>
  <si>
    <t>99.48</t>
  </si>
  <si>
    <t>5.89</t>
  </si>
  <si>
    <t>99.33</t>
  </si>
  <si>
    <t>6.19%</t>
  </si>
  <si>
    <t>4.26%</t>
  </si>
  <si>
    <t>13.07</t>
  </si>
  <si>
    <t>8.02%</t>
  </si>
  <si>
    <t>8.16</t>
  </si>
  <si>
    <t>0.52%</t>
  </si>
  <si>
    <t>4.65%</t>
  </si>
  <si>
    <t>4.93</t>
  </si>
  <si>
    <t>5.42%</t>
  </si>
  <si>
    <t>3.79</t>
  </si>
  <si>
    <t>10.16</t>
  </si>
  <si>
    <t>6.41%</t>
  </si>
  <si>
    <t>6.32</t>
  </si>
  <si>
    <t>3.45%</t>
  </si>
  <si>
    <t>4.80</t>
  </si>
  <si>
    <t>13.13</t>
  </si>
  <si>
    <t>5.36</t>
  </si>
  <si>
    <t>5.99</t>
  </si>
  <si>
    <t>5.18</t>
  </si>
  <si>
    <t>4.95%</t>
  </si>
  <si>
    <t>10.74</t>
  </si>
  <si>
    <t>5.67%</t>
  </si>
  <si>
    <t>6.62</t>
  </si>
  <si>
    <t>8.49</t>
  </si>
  <si>
    <t>13.75</t>
  </si>
  <si>
    <t>4.72%</t>
  </si>
  <si>
    <t>10.91</t>
  </si>
  <si>
    <t>6.77</t>
  </si>
  <si>
    <t>5.31</t>
  </si>
  <si>
    <t>5.83</t>
  </si>
  <si>
    <t>14.60</t>
  </si>
  <si>
    <t>6.18%</t>
  </si>
  <si>
    <t>6.38</t>
  </si>
  <si>
    <t>5.93</t>
  </si>
  <si>
    <t>6.97%</t>
  </si>
  <si>
    <t>0.64%</t>
  </si>
  <si>
    <t>7.03</t>
  </si>
  <si>
    <t>3.78%</t>
  </si>
  <si>
    <t>11.38</t>
  </si>
  <si>
    <t>4.36%</t>
  </si>
  <si>
    <t>4.63</t>
  </si>
  <si>
    <t>99.26</t>
  </si>
  <si>
    <t>5.40</t>
  </si>
  <si>
    <t>9.15</t>
  </si>
  <si>
    <t>4.69%</t>
  </si>
  <si>
    <t>0.94%</t>
  </si>
  <si>
    <t>8.86%</t>
  </si>
  <si>
    <t>6.01</t>
  </si>
  <si>
    <t>99.56</t>
  </si>
  <si>
    <t>-0.68%</t>
  </si>
  <si>
    <t>99.41</t>
  </si>
  <si>
    <t>6.32%</t>
  </si>
  <si>
    <t>11.58</t>
  </si>
  <si>
    <t>7.87%</t>
  </si>
  <si>
    <t>9.89</t>
  </si>
  <si>
    <t>8.09%</t>
  </si>
  <si>
    <t>7.09</t>
  </si>
  <si>
    <t>20.56%</t>
  </si>
  <si>
    <t>16.22</t>
  </si>
  <si>
    <t>8.92%</t>
  </si>
  <si>
    <t>7.02</t>
  </si>
  <si>
    <t>4.18%</t>
  </si>
  <si>
    <t>7.85</t>
  </si>
  <si>
    <t>99.34</t>
  </si>
  <si>
    <t>12.33</t>
  </si>
  <si>
    <t>13.39%</t>
  </si>
  <si>
    <t>11.00</t>
  </si>
  <si>
    <t>99.11</t>
  </si>
  <si>
    <t>-15.65%</t>
  </si>
  <si>
    <t>8.41</t>
  </si>
  <si>
    <t>-14.96%</t>
  </si>
  <si>
    <t>5.95</t>
  </si>
  <si>
    <t>-15.30%</t>
  </si>
  <si>
    <t>13.92</t>
  </si>
  <si>
    <t>-14.18%</t>
  </si>
  <si>
    <t>-18.78%</t>
  </si>
  <si>
    <t>4.84</t>
  </si>
  <si>
    <t>-18.82%</t>
  </si>
  <si>
    <t>5.45</t>
  </si>
  <si>
    <t>-16.67%</t>
  </si>
  <si>
    <t>10.29</t>
  </si>
  <si>
    <t>-16.59%</t>
  </si>
  <si>
    <t>6.76</t>
  </si>
  <si>
    <t>-13.98%</t>
  </si>
  <si>
    <t>99.19</t>
  </si>
  <si>
    <t>600520</t>
  </si>
  <si>
    <t>三佳科技</t>
  </si>
  <si>
    <t>10.25</t>
  </si>
  <si>
    <t>8.79</t>
  </si>
  <si>
    <t>-14.24%</t>
  </si>
  <si>
    <t>98.97</t>
  </si>
  <si>
    <t>9.64</t>
  </si>
  <si>
    <t>14.63%</t>
  </si>
  <si>
    <t>6.15</t>
  </si>
  <si>
    <t>99.71</t>
  </si>
  <si>
    <t>1.89%</t>
  </si>
  <si>
    <t>14.23</t>
  </si>
  <si>
    <t>14.37%</t>
  </si>
  <si>
    <t>2.57%</t>
  </si>
  <si>
    <t>9.89%</t>
  </si>
  <si>
    <t>5.03</t>
  </si>
  <si>
    <t>10.45</t>
  </si>
  <si>
    <t>13.88</t>
  </si>
  <si>
    <t>9.23</t>
  </si>
  <si>
    <t>99.49</t>
  </si>
  <si>
    <t>8.57</t>
  </si>
  <si>
    <t>23.80%</t>
  </si>
  <si>
    <t>97.87</t>
  </si>
  <si>
    <t>13.89%</t>
  </si>
  <si>
    <t>8.44%</t>
  </si>
  <si>
    <t>14.66</t>
  </si>
  <si>
    <t>6.35</t>
  </si>
  <si>
    <t>8.18%</t>
  </si>
  <si>
    <t>6.66</t>
  </si>
  <si>
    <t>10.58</t>
  </si>
  <si>
    <t>6.15%</t>
  </si>
  <si>
    <t>11.22</t>
  </si>
  <si>
    <t>9.50</t>
  </si>
  <si>
    <t>98.24</t>
  </si>
  <si>
    <t>15.43</t>
  </si>
  <si>
    <t>-6.50%</t>
  </si>
  <si>
    <t>-5.71%</t>
  </si>
  <si>
    <t>99.42</t>
  </si>
  <si>
    <t>002071</t>
  </si>
  <si>
    <t>江苏宏宝</t>
  </si>
  <si>
    <t>5.77</t>
  </si>
  <si>
    <t>99.27</t>
  </si>
  <si>
    <t>98.68</t>
  </si>
  <si>
    <t>6.50</t>
  </si>
  <si>
    <t>6.16</t>
  </si>
  <si>
    <t>15.60</t>
  </si>
  <si>
    <t>11.58%</t>
  </si>
  <si>
    <t>6.29</t>
  </si>
  <si>
    <t>99.64</t>
  </si>
  <si>
    <t>10.40</t>
  </si>
  <si>
    <t>10.40%</t>
  </si>
  <si>
    <t>有色金属</t>
  </si>
  <si>
    <t>6.49</t>
  </si>
  <si>
    <t>10.14%</t>
  </si>
  <si>
    <t>98.76</t>
  </si>
  <si>
    <t>5.61</t>
  </si>
  <si>
    <t>-6.64%</t>
  </si>
  <si>
    <t>6.47</t>
  </si>
  <si>
    <t>14.72</t>
  </si>
  <si>
    <t>-5.64%</t>
  </si>
  <si>
    <t>5.97</t>
  </si>
  <si>
    <t>-5.11%</t>
  </si>
  <si>
    <t>-4.45%</t>
  </si>
  <si>
    <t>7.11</t>
  </si>
  <si>
    <t>9.58%</t>
  </si>
  <si>
    <t>99.35</t>
  </si>
  <si>
    <t>9.63%</t>
  </si>
  <si>
    <t>98.98</t>
  </si>
  <si>
    <t>-18.36%</t>
  </si>
  <si>
    <t>-19.30%</t>
  </si>
  <si>
    <t>-20.25%</t>
  </si>
  <si>
    <t>99.86</t>
  </si>
  <si>
    <t>-23.30%</t>
  </si>
  <si>
    <t>-18.08%</t>
  </si>
  <si>
    <t>-16.47%</t>
  </si>
  <si>
    <t>-21.38%</t>
  </si>
  <si>
    <t>11.79</t>
  </si>
  <si>
    <t>10.05</t>
  </si>
  <si>
    <t>-14.73%</t>
  </si>
  <si>
    <t>-17.81%</t>
  </si>
  <si>
    <t>9.74%</t>
  </si>
  <si>
    <t>98.84</t>
  </si>
  <si>
    <t>9.76%</t>
  </si>
  <si>
    <t>9.81%</t>
  </si>
  <si>
    <t>12.35</t>
  </si>
  <si>
    <t>9.39%</t>
  </si>
  <si>
    <t>5.32</t>
  </si>
  <si>
    <t>7.49%</t>
  </si>
  <si>
    <t>5.96%</t>
  </si>
  <si>
    <t>12.64%</t>
  </si>
  <si>
    <t>99.57</t>
  </si>
  <si>
    <t>11.16</t>
  </si>
  <si>
    <t>11.00%</t>
  </si>
  <si>
    <t>7.90%</t>
  </si>
  <si>
    <t>11.74%</t>
  </si>
  <si>
    <t>97.98</t>
  </si>
  <si>
    <t>-14.82%</t>
  </si>
  <si>
    <t>9.91%</t>
  </si>
  <si>
    <t>10.46</t>
  </si>
  <si>
    <t>-17.43%</t>
  </si>
  <si>
    <t>-12.91%</t>
  </si>
  <si>
    <t>4.55</t>
  </si>
  <si>
    <t>-14.94%</t>
  </si>
  <si>
    <t>-11.15%</t>
  </si>
  <si>
    <t>7.52</t>
  </si>
  <si>
    <t>-19.66%</t>
  </si>
  <si>
    <t>600990</t>
  </si>
  <si>
    <t>四创电子</t>
  </si>
  <si>
    <t>国防军工</t>
  </si>
  <si>
    <t>8.06</t>
  </si>
  <si>
    <t>-17.48%</t>
  </si>
  <si>
    <t>0.88%</t>
  </si>
  <si>
    <t>10.83%</t>
  </si>
  <si>
    <t>97.97</t>
  </si>
  <si>
    <t>4.35</t>
  </si>
  <si>
    <t>-4.20%</t>
  </si>
  <si>
    <t>-6.65%</t>
  </si>
  <si>
    <t>6.60</t>
  </si>
  <si>
    <t>4.24</t>
  </si>
  <si>
    <t>-9.85%</t>
  </si>
  <si>
    <t>9.40</t>
  </si>
  <si>
    <t>9.14</t>
  </si>
  <si>
    <t>12.33%</t>
  </si>
  <si>
    <t>97.04</t>
  </si>
  <si>
    <t>9.71%</t>
  </si>
  <si>
    <t>4.12</t>
  </si>
  <si>
    <t>-7.26%</t>
  </si>
  <si>
    <t>11.55</t>
  </si>
  <si>
    <t>-1.49%</t>
  </si>
  <si>
    <t>7.75</t>
  </si>
  <si>
    <t>002125</t>
  </si>
  <si>
    <t>湘潭电化</t>
  </si>
  <si>
    <t>-7.42%</t>
  </si>
  <si>
    <t>6.67</t>
  </si>
  <si>
    <t>12.57%</t>
  </si>
  <si>
    <t>96.02</t>
  </si>
  <si>
    <t>3.85</t>
  </si>
  <si>
    <t>-6.54%</t>
  </si>
  <si>
    <t>9.73%</t>
  </si>
  <si>
    <t>0.28%</t>
  </si>
  <si>
    <t>-10.09%</t>
  </si>
  <si>
    <t>11.31</t>
  </si>
  <si>
    <t>6.20</t>
  </si>
  <si>
    <t>5.53</t>
  </si>
  <si>
    <t>-10.81%</t>
  </si>
  <si>
    <t>7.42</t>
  </si>
  <si>
    <t>-4.26%</t>
  </si>
  <si>
    <t>5.59</t>
  </si>
  <si>
    <t>-6.76%</t>
  </si>
  <si>
    <t>3.89</t>
  </si>
  <si>
    <t>-10.45%</t>
  </si>
  <si>
    <t>12.39%</t>
  </si>
  <si>
    <t>94.64</t>
  </si>
  <si>
    <t>12.71%</t>
  </si>
  <si>
    <t>9.67%</t>
  </si>
  <si>
    <t>4.79</t>
  </si>
  <si>
    <t>13.51%</t>
  </si>
  <si>
    <t>6.68</t>
  </si>
  <si>
    <t>20.80%</t>
  </si>
  <si>
    <t>8.03%</t>
  </si>
  <si>
    <t>17.14%</t>
  </si>
  <si>
    <t>11.71</t>
  </si>
  <si>
    <t>000803</t>
  </si>
  <si>
    <t>金宇车城</t>
  </si>
  <si>
    <t>5.63</t>
  </si>
  <si>
    <t>7.19</t>
  </si>
  <si>
    <t>27.71%</t>
  </si>
  <si>
    <t>90.65</t>
  </si>
  <si>
    <t>9.82%</t>
  </si>
  <si>
    <t>4.13</t>
  </si>
  <si>
    <t>-1.63%</t>
  </si>
  <si>
    <t>13.38</t>
  </si>
  <si>
    <t>14.26%</t>
  </si>
  <si>
    <t>8.35</t>
  </si>
  <si>
    <t>8.43</t>
  </si>
  <si>
    <t>8.60</t>
  </si>
  <si>
    <t>8.45%</t>
  </si>
  <si>
    <t>94.29</t>
  </si>
  <si>
    <t>7.69%</t>
  </si>
  <si>
    <t>8.65</t>
  </si>
  <si>
    <t>-7.79%</t>
  </si>
  <si>
    <t>3.59</t>
  </si>
  <si>
    <t>-27.12%</t>
  </si>
  <si>
    <t>11.32%</t>
  </si>
  <si>
    <t>95.22</t>
  </si>
  <si>
    <t>4.26</t>
  </si>
  <si>
    <t>-9.15%</t>
  </si>
  <si>
    <t>-9.46%</t>
  </si>
  <si>
    <t>-3.58%</t>
  </si>
  <si>
    <t>-4.11%</t>
  </si>
  <si>
    <t>8.67</t>
  </si>
  <si>
    <t>10.11%</t>
  </si>
  <si>
    <t>-4.91%</t>
  </si>
  <si>
    <t>7.35</t>
  </si>
  <si>
    <t>99.50</t>
  </si>
  <si>
    <t>-3.48%</t>
  </si>
  <si>
    <t>4.17</t>
  </si>
  <si>
    <t>9.77%</t>
  </si>
  <si>
    <t>7.22</t>
  </si>
  <si>
    <t>8.14</t>
  </si>
  <si>
    <t>-6.11%</t>
  </si>
  <si>
    <t>3.52</t>
  </si>
  <si>
    <t>3.21</t>
  </si>
  <si>
    <t>-8.97%</t>
  </si>
  <si>
    <t>99.43</t>
  </si>
  <si>
    <t>4.30</t>
  </si>
  <si>
    <t>6.87</t>
  </si>
  <si>
    <t>99.79</t>
  </si>
  <si>
    <t>7.98</t>
  </si>
  <si>
    <t>-2.17%</t>
  </si>
  <si>
    <t>11.83%</t>
  </si>
  <si>
    <t>98.86</t>
  </si>
  <si>
    <t>-8.04%</t>
  </si>
  <si>
    <t>-18.80%</t>
  </si>
  <si>
    <t>-22.00%</t>
  </si>
  <si>
    <t>-17.08%</t>
  </si>
  <si>
    <t>6.58</t>
  </si>
  <si>
    <t>-17.53%</t>
  </si>
  <si>
    <t>99.72</t>
  </si>
  <si>
    <t>-16.88%</t>
  </si>
  <si>
    <t>2.50</t>
  </si>
  <si>
    <t>-20.24%</t>
  </si>
  <si>
    <t>7.48</t>
  </si>
  <si>
    <t>8.90%</t>
  </si>
  <si>
    <t>98.93</t>
  </si>
  <si>
    <t>3.24</t>
  </si>
  <si>
    <t>-8.89%</t>
  </si>
  <si>
    <t>9.61%</t>
  </si>
  <si>
    <t>-9.71%</t>
  </si>
  <si>
    <t>-15.78%</t>
  </si>
  <si>
    <t>-2.87%</t>
  </si>
  <si>
    <t>-12.36%</t>
  </si>
  <si>
    <t>99.65</t>
  </si>
  <si>
    <t>2.98</t>
  </si>
  <si>
    <t>-13.35%</t>
  </si>
  <si>
    <t>99.58</t>
  </si>
  <si>
    <t>3.60</t>
  </si>
  <si>
    <t>3.23</t>
  </si>
  <si>
    <t>-10.19%</t>
  </si>
  <si>
    <t>-8.44%</t>
  </si>
  <si>
    <t>97.38</t>
  </si>
  <si>
    <t>3.48</t>
  </si>
  <si>
    <t>3.18</t>
  </si>
  <si>
    <t>2.92</t>
  </si>
  <si>
    <t>-1.97%</t>
  </si>
  <si>
    <t>6.39</t>
  </si>
  <si>
    <t>99.51</t>
  </si>
  <si>
    <t>600753</t>
  </si>
  <si>
    <t>东方银星</t>
  </si>
  <si>
    <t>14.77%</t>
  </si>
  <si>
    <t>95.14</t>
  </si>
  <si>
    <t>6.35%</t>
  </si>
  <si>
    <t>9.51%</t>
  </si>
  <si>
    <t>3.76</t>
  </si>
  <si>
    <t>7.94%</t>
  </si>
  <si>
    <t>9.57%</t>
  </si>
  <si>
    <t>3.54</t>
  </si>
  <si>
    <t>11.09%</t>
  </si>
  <si>
    <t>2.49</t>
  </si>
  <si>
    <t>12.43%</t>
  </si>
  <si>
    <t>4.03</t>
  </si>
  <si>
    <t>5.32%</t>
  </si>
  <si>
    <t>14.44%</t>
  </si>
  <si>
    <t>94.88</t>
  </si>
  <si>
    <t>2.24%</t>
  </si>
  <si>
    <t>3.22</t>
  </si>
  <si>
    <t>2.90</t>
  </si>
  <si>
    <t>16.65%</t>
  </si>
  <si>
    <t>6.53</t>
  </si>
  <si>
    <t>9.15%</t>
  </si>
  <si>
    <t>002002</t>
  </si>
  <si>
    <t>江苏琼花</t>
  </si>
  <si>
    <t>2.59</t>
  </si>
  <si>
    <t>95.37</t>
  </si>
  <si>
    <t>9.68%</t>
  </si>
  <si>
    <t>3.19</t>
  </si>
  <si>
    <t>6.36</t>
  </si>
  <si>
    <t>5.83%</t>
  </si>
  <si>
    <t>96.64</t>
  </si>
  <si>
    <t>9.69%</t>
  </si>
  <si>
    <t>6.56</t>
  </si>
  <si>
    <t>7.82%</t>
  </si>
  <si>
    <t>4.10</t>
  </si>
  <si>
    <t>10.39%</t>
  </si>
  <si>
    <t>5.49</t>
  </si>
  <si>
    <t>12.81%</t>
  </si>
  <si>
    <t>96.37</t>
  </si>
  <si>
    <t>-7.86%</t>
  </si>
  <si>
    <t>3.64</t>
  </si>
  <si>
    <t>-5.21%</t>
  </si>
  <si>
    <t>-8.08%</t>
  </si>
  <si>
    <t>-3.41%</t>
  </si>
  <si>
    <t>6.98</t>
  </si>
  <si>
    <t>4.29</t>
  </si>
  <si>
    <t>-5.00%</t>
  </si>
  <si>
    <t>-4.48%</t>
  </si>
  <si>
    <t>12.26%</t>
  </si>
  <si>
    <t>97.07</t>
  </si>
  <si>
    <t>-18.02%</t>
  </si>
  <si>
    <t>3.11</t>
  </si>
  <si>
    <t>-14.65%</t>
  </si>
  <si>
    <t>2.75</t>
  </si>
  <si>
    <t>-13.03%</t>
  </si>
  <si>
    <t>-16.36%</t>
  </si>
  <si>
    <t>-12.40%</t>
  </si>
  <si>
    <t>6.28</t>
  </si>
  <si>
    <t>-10.11%</t>
  </si>
  <si>
    <t>-16.87%</t>
  </si>
  <si>
    <t>5.78</t>
  </si>
  <si>
    <t>-21.28%</t>
  </si>
  <si>
    <t>002136</t>
  </si>
  <si>
    <t>安纳达</t>
  </si>
  <si>
    <t>3.56</t>
  </si>
  <si>
    <t>-14.64%</t>
  </si>
  <si>
    <t>10.84</t>
  </si>
  <si>
    <t>-18.98%</t>
  </si>
  <si>
    <t>-11.11%</t>
  </si>
  <si>
    <t>-6.57%</t>
  </si>
  <si>
    <t>-10.33%</t>
  </si>
  <si>
    <t>-12.45%</t>
  </si>
  <si>
    <t>2.73</t>
  </si>
  <si>
    <t>-9.29%</t>
  </si>
  <si>
    <t>11.21%</t>
  </si>
  <si>
    <t>-12.52%</t>
  </si>
  <si>
    <t>-9.72%</t>
  </si>
  <si>
    <t>3.80</t>
  </si>
  <si>
    <t>-32.75%</t>
  </si>
  <si>
    <t>13.64%</t>
  </si>
  <si>
    <t>96.80</t>
  </si>
  <si>
    <t>4.71</t>
  </si>
  <si>
    <t>3.02</t>
  </si>
  <si>
    <t>2.82</t>
  </si>
  <si>
    <t>3.26</t>
  </si>
  <si>
    <t>6.29%</t>
  </si>
  <si>
    <t>7.65</t>
  </si>
  <si>
    <t>3.88</t>
  </si>
  <si>
    <t>2.93</t>
  </si>
  <si>
    <t>2.95</t>
  </si>
  <si>
    <t>6.88</t>
  </si>
  <si>
    <t>-10.07%</t>
  </si>
  <si>
    <t>-3.33%</t>
  </si>
  <si>
    <t>2.74</t>
  </si>
  <si>
    <t>-2.84%</t>
  </si>
  <si>
    <t>-7.67%</t>
  </si>
  <si>
    <t>-2.95%</t>
  </si>
  <si>
    <t>4.07</t>
  </si>
  <si>
    <t>-8.18%</t>
  </si>
  <si>
    <t>3.99</t>
  </si>
  <si>
    <t>-13.58%</t>
  </si>
  <si>
    <t>-9.38%</t>
  </si>
  <si>
    <t>2.36</t>
  </si>
  <si>
    <t>-7.38%</t>
  </si>
  <si>
    <t>-7.70%</t>
  </si>
  <si>
    <t>-6.29%</t>
  </si>
  <si>
    <t>-8.43%</t>
  </si>
  <si>
    <t>-0.43%</t>
  </si>
  <si>
    <t>4.56</t>
  </si>
  <si>
    <t>12.04%</t>
  </si>
  <si>
    <t>-5.87%</t>
  </si>
  <si>
    <t>2.62</t>
  </si>
  <si>
    <t>5.82</t>
  </si>
  <si>
    <t>-8.35%</t>
  </si>
  <si>
    <t>-6.08%</t>
  </si>
  <si>
    <t>2.53</t>
  </si>
  <si>
    <t>-3.61%</t>
  </si>
  <si>
    <t>-4.37%</t>
  </si>
  <si>
    <t>-5.66%</t>
  </si>
  <si>
    <t>-2.54%</t>
  </si>
  <si>
    <t>-3.64%</t>
  </si>
  <si>
    <t>1.42</t>
  </si>
  <si>
    <t>5.43</t>
  </si>
  <si>
    <t>2.17</t>
  </si>
  <si>
    <t>2.60</t>
  </si>
  <si>
    <t>3.17</t>
  </si>
  <si>
    <t>17.92%</t>
  </si>
  <si>
    <t>-11.05%</t>
  </si>
  <si>
    <t>-7.53%</t>
  </si>
  <si>
    <t>2.57</t>
  </si>
  <si>
    <t>-1.02%</t>
  </si>
  <si>
    <t>3.46</t>
  </si>
  <si>
    <t>-13.86%</t>
  </si>
  <si>
    <t>1.94</t>
  </si>
  <si>
    <t>-10.50%</t>
  </si>
  <si>
    <t>-15.75%</t>
  </si>
  <si>
    <t>-11.61%</t>
  </si>
  <si>
    <t>99.59</t>
  </si>
  <si>
    <t>2.65</t>
  </si>
  <si>
    <t>-7.13%</t>
  </si>
  <si>
    <t>1.33</t>
  </si>
  <si>
    <t>-5.72%</t>
  </si>
  <si>
    <t>-17.29%</t>
  </si>
  <si>
    <t>3.27%</t>
  </si>
  <si>
    <t>3.35</t>
  </si>
  <si>
    <t>-0.90%</t>
  </si>
  <si>
    <t>3.63</t>
  </si>
  <si>
    <t>1.92</t>
  </si>
  <si>
    <t>2.42</t>
  </si>
  <si>
    <t>-10.30%</t>
  </si>
  <si>
    <t>4.37</t>
  </si>
  <si>
    <t>-7.18%</t>
  </si>
  <si>
    <t>-7.83%</t>
  </si>
  <si>
    <t>-8.56%</t>
  </si>
  <si>
    <t>-7.49%</t>
  </si>
  <si>
    <t>-4.98%</t>
  </si>
  <si>
    <t>-14.91%</t>
  </si>
  <si>
    <t>2.08</t>
  </si>
  <si>
    <t>-12.68%</t>
  </si>
  <si>
    <t>4.05</t>
  </si>
  <si>
    <t>-7.32%</t>
  </si>
  <si>
    <t>2.00</t>
  </si>
  <si>
    <t>3.42</t>
  </si>
  <si>
    <t>11.76%</t>
  </si>
  <si>
    <t>-6.46%</t>
  </si>
  <si>
    <t>33.13%</t>
  </si>
  <si>
    <t>1.71</t>
  </si>
  <si>
    <t>1.97</t>
  </si>
  <si>
    <t>-4.39%</t>
  </si>
  <si>
    <t>1.02</t>
  </si>
  <si>
    <t>1.01</t>
  </si>
  <si>
    <t>1.68</t>
  </si>
  <si>
    <t>4.54</t>
  </si>
  <si>
    <t>12.10%</t>
  </si>
  <si>
    <t>36.69%</t>
  </si>
  <si>
    <t>3.65</t>
  </si>
  <si>
    <t>13.31%</t>
  </si>
  <si>
    <t>11.87%</t>
  </si>
  <si>
    <t>1.89</t>
  </si>
  <si>
    <t>11.05%</t>
  </si>
  <si>
    <t>2.48</t>
  </si>
  <si>
    <t>2.78</t>
  </si>
  <si>
    <t>12.06%</t>
  </si>
  <si>
    <t>1.10</t>
  </si>
  <si>
    <t>8.65%</t>
  </si>
  <si>
    <t>2.07</t>
  </si>
  <si>
    <t>2.32</t>
  </si>
  <si>
    <t>6.90%</t>
  </si>
  <si>
    <t>5.09</t>
  </si>
  <si>
    <t>12.11%</t>
  </si>
  <si>
    <t>1.25%</t>
  </si>
  <si>
    <t>7.80%</t>
  </si>
  <si>
    <t>2.18</t>
  </si>
  <si>
    <t>5.47%</t>
  </si>
  <si>
    <t>1.21</t>
  </si>
  <si>
    <t>3.58</t>
  </si>
  <si>
    <t>1.70%</t>
  </si>
  <si>
    <t>-7.07%</t>
  </si>
  <si>
    <t>2.22</t>
  </si>
  <si>
    <t>3.66</t>
  </si>
  <si>
    <t>7.98%</t>
  </si>
  <si>
    <t>5.20</t>
  </si>
  <si>
    <t>2.27</t>
  </si>
  <si>
    <t>14.46%</t>
  </si>
  <si>
    <t>2.26</t>
  </si>
  <si>
    <t>3.31</t>
  </si>
  <si>
    <t>14.47%</t>
  </si>
  <si>
    <t>2.79</t>
  </si>
  <si>
    <t>5.69%</t>
  </si>
  <si>
    <t>3.83</t>
  </si>
  <si>
    <t>4.64%</t>
  </si>
  <si>
    <t>15.38%</t>
  </si>
  <si>
    <t>9.99%</t>
  </si>
  <si>
    <t>17.12%</t>
  </si>
  <si>
    <t>13.05%</t>
  </si>
  <si>
    <t>13.03%</t>
  </si>
  <si>
    <t>7.77%</t>
  </si>
  <si>
    <t>16.75%</t>
  </si>
  <si>
    <t>8.93%</t>
  </si>
  <si>
    <t>37.82%</t>
  </si>
  <si>
    <t>1.38</t>
  </si>
  <si>
    <t>1.52</t>
  </si>
  <si>
    <t>10.34%</t>
  </si>
  <si>
    <t>-6.67%</t>
  </si>
  <si>
    <t>-3.00%</t>
  </si>
  <si>
    <t>-4.96%</t>
  </si>
  <si>
    <t>0.69%</t>
  </si>
  <si>
    <t>3.01%</t>
  </si>
  <si>
    <t>-4.15%</t>
  </si>
  <si>
    <t>2.71</t>
  </si>
  <si>
    <t>-9.17%</t>
  </si>
  <si>
    <t>3.37</t>
  </si>
  <si>
    <t>2.85</t>
  </si>
  <si>
    <t>4.11</t>
  </si>
  <si>
    <t>-5.73%</t>
  </si>
  <si>
    <t>2.29</t>
  </si>
  <si>
    <t>-4.74%</t>
  </si>
  <si>
    <t>3.09</t>
  </si>
  <si>
    <t>2.69</t>
  </si>
  <si>
    <t>-4.47%</t>
  </si>
  <si>
    <t>27.18%</t>
  </si>
  <si>
    <t>-7.54%</t>
  </si>
  <si>
    <t>10.93%</t>
  </si>
  <si>
    <t>-5.18%</t>
  </si>
  <si>
    <t>3.36</t>
  </si>
  <si>
    <t>3.27</t>
  </si>
  <si>
    <t>-4.66%</t>
  </si>
  <si>
    <t>18.68%</t>
  </si>
  <si>
    <t>-2.77%</t>
  </si>
  <si>
    <t>-8.66%</t>
  </si>
  <si>
    <t>1.37</t>
  </si>
  <si>
    <t>3.96%</t>
  </si>
  <si>
    <t>3.25</t>
  </si>
  <si>
    <t>3.44</t>
  </si>
  <si>
    <t>3.28</t>
  </si>
  <si>
    <t>4.75</t>
  </si>
  <si>
    <t>5.91%</t>
  </si>
  <si>
    <t>5.88%</t>
  </si>
  <si>
    <t>2.72</t>
  </si>
  <si>
    <t>6.79%</t>
  </si>
  <si>
    <t>13.15%</t>
  </si>
  <si>
    <t>0.77%</t>
  </si>
  <si>
    <t>4.42</t>
  </si>
  <si>
    <t>1.48</t>
  </si>
  <si>
    <t>-3.92%</t>
  </si>
  <si>
    <t>3.84</t>
  </si>
  <si>
    <t>3.77</t>
  </si>
  <si>
    <t>600768</t>
  </si>
  <si>
    <t>宁波富邦</t>
  </si>
  <si>
    <t>3.61</t>
  </si>
  <si>
    <t>4.43%</t>
  </si>
  <si>
    <t>5.15</t>
  </si>
  <si>
    <t>9.05%</t>
  </si>
  <si>
    <t>1.56</t>
  </si>
  <si>
    <t>5.45%</t>
  </si>
  <si>
    <t>12.74%</t>
  </si>
  <si>
    <t>3.34</t>
  </si>
  <si>
    <t>8.75%</t>
  </si>
  <si>
    <t>5.30</t>
  </si>
  <si>
    <t>9.96%</t>
  </si>
  <si>
    <t>19.14%</t>
  </si>
  <si>
    <t>5.73</t>
  </si>
  <si>
    <t>11.17%</t>
  </si>
  <si>
    <t>20.97%</t>
  </si>
  <si>
    <t>13.61%</t>
  </si>
  <si>
    <t>12.30%</t>
  </si>
  <si>
    <t>3.29</t>
  </si>
  <si>
    <t>5.33%</t>
  </si>
  <si>
    <t>7.39%</t>
  </si>
  <si>
    <t>14.90%</t>
  </si>
  <si>
    <t>4.48</t>
  </si>
  <si>
    <t>-6.74%</t>
  </si>
  <si>
    <t>-9.36%</t>
  </si>
  <si>
    <t>-4.02%</t>
  </si>
  <si>
    <t>30.84%</t>
  </si>
  <si>
    <t>4.99%</t>
  </si>
  <si>
    <t>16.67%</t>
  </si>
  <si>
    <t>1.77%</t>
  </si>
  <si>
    <t>-2.79%</t>
  </si>
  <si>
    <t>1.80</t>
  </si>
  <si>
    <t>5.48%</t>
  </si>
  <si>
    <t>99.10</t>
  </si>
  <si>
    <t>9.78%</t>
  </si>
  <si>
    <t>9.07%</t>
  </si>
  <si>
    <t>-4.23%</t>
  </si>
  <si>
    <t>3.92</t>
  </si>
  <si>
    <t>3.86</t>
  </si>
  <si>
    <t>7.17%</t>
  </si>
  <si>
    <t>5.62</t>
  </si>
  <si>
    <t>-5.07%</t>
  </si>
  <si>
    <t>11.95%</t>
  </si>
  <si>
    <t>98.96</t>
  </si>
  <si>
    <t>6.30</t>
  </si>
  <si>
    <t>5.85</t>
  </si>
  <si>
    <t>7.00%</t>
  </si>
  <si>
    <t>4.44</t>
  </si>
  <si>
    <t>3.87</t>
  </si>
  <si>
    <t>0.26%</t>
  </si>
  <si>
    <t>9.14%</t>
  </si>
  <si>
    <t>10.44%</t>
  </si>
  <si>
    <t>5.61%</t>
  </si>
  <si>
    <t>11.15</t>
  </si>
  <si>
    <t>8.47%</t>
  </si>
  <si>
    <t>9.09%</t>
  </si>
  <si>
    <t>4.57</t>
  </si>
  <si>
    <t>6.31</t>
  </si>
  <si>
    <t>-2.81%</t>
  </si>
  <si>
    <t>4.01</t>
  </si>
  <si>
    <t>6.17</t>
  </si>
  <si>
    <t>-2.22%</t>
  </si>
  <si>
    <t>9.23%</t>
  </si>
  <si>
    <t>5.19</t>
  </si>
  <si>
    <t>6.89</t>
  </si>
  <si>
    <t>9.12%</t>
  </si>
  <si>
    <t>7.10%</t>
  </si>
  <si>
    <t>2.38</t>
  </si>
  <si>
    <t>4.14%</t>
  </si>
  <si>
    <t>-5.05%</t>
  </si>
  <si>
    <t>-4.05%</t>
  </si>
  <si>
    <t>-7.66%</t>
  </si>
  <si>
    <t>-3.66%</t>
  </si>
  <si>
    <t>11.59</t>
  </si>
  <si>
    <t>11.41</t>
  </si>
  <si>
    <t>9.32%</t>
  </si>
  <si>
    <t>10.99%</t>
  </si>
  <si>
    <t>4.59</t>
  </si>
  <si>
    <t>11.11%</t>
  </si>
  <si>
    <t>7.80</t>
  </si>
  <si>
    <t>17.82%</t>
  </si>
  <si>
    <t>5.70</t>
  </si>
  <si>
    <t>11.18</t>
  </si>
  <si>
    <t>10.79</t>
  </si>
  <si>
    <t>-3.49%</t>
  </si>
  <si>
    <t>6.09</t>
  </si>
  <si>
    <t>12.99%</t>
  </si>
  <si>
    <t>6.34</t>
  </si>
  <si>
    <t>-4.57%</t>
  </si>
  <si>
    <t>10.56%</t>
  </si>
  <si>
    <t>5.21%</t>
  </si>
  <si>
    <t>16.07%</t>
  </si>
  <si>
    <t>12.91</t>
  </si>
  <si>
    <t>19.65%</t>
  </si>
  <si>
    <t>4.48%</t>
  </si>
  <si>
    <t>7.05</t>
  </si>
  <si>
    <t>16.53%</t>
  </si>
  <si>
    <t>9.19%</t>
  </si>
  <si>
    <t>20.91%</t>
  </si>
  <si>
    <t>7.32</t>
  </si>
  <si>
    <t>-1.48%</t>
  </si>
  <si>
    <t>11.70</t>
  </si>
  <si>
    <t>-9.37%</t>
  </si>
  <si>
    <t>7.39</t>
  </si>
  <si>
    <t>8.25</t>
  </si>
  <si>
    <t>12.70%</t>
  </si>
  <si>
    <t>4.99</t>
  </si>
  <si>
    <t>4.92%</t>
  </si>
  <si>
    <t>24.78%</t>
  </si>
  <si>
    <t>6.46%</t>
  </si>
  <si>
    <t>12.63</t>
  </si>
  <si>
    <t>7.95%</t>
  </si>
  <si>
    <t>8.02</t>
  </si>
  <si>
    <t>8.87%</t>
  </si>
  <si>
    <t>-1.09%</t>
  </si>
  <si>
    <t>8.30</t>
  </si>
  <si>
    <t>6.63%</t>
  </si>
  <si>
    <t>12.43</t>
  </si>
  <si>
    <t>-9.60%</t>
  </si>
  <si>
    <t>002020</t>
  </si>
  <si>
    <t>京新药业</t>
  </si>
  <si>
    <t>8.68</t>
  </si>
  <si>
    <t>6.46</t>
  </si>
  <si>
    <t>-3.90%</t>
  </si>
  <si>
    <t>8.33</t>
  </si>
  <si>
    <t>0.44%</t>
  </si>
  <si>
    <t>5.12</t>
  </si>
  <si>
    <t>8.21</t>
  </si>
  <si>
    <t>0.62%</t>
  </si>
  <si>
    <t>5.68</t>
  </si>
  <si>
    <t>-3.20%</t>
  </si>
  <si>
    <t>12.60</t>
  </si>
  <si>
    <t>-1.95%</t>
  </si>
  <si>
    <t>6.84</t>
  </si>
  <si>
    <t>14.42%</t>
  </si>
  <si>
    <t>8.92</t>
  </si>
  <si>
    <t>-3.85%</t>
  </si>
  <si>
    <t>9.19</t>
  </si>
  <si>
    <t>9.71</t>
  </si>
  <si>
    <t>5.63%</t>
  </si>
  <si>
    <t>8.89%</t>
  </si>
  <si>
    <t>13.45</t>
  </si>
  <si>
    <t>6.09%</t>
  </si>
  <si>
    <t>002174</t>
  </si>
  <si>
    <t>梅花伞</t>
  </si>
  <si>
    <t>10.27</t>
  </si>
  <si>
    <t>10.62</t>
  </si>
  <si>
    <t>3.48%</t>
  </si>
  <si>
    <t>8.76</t>
  </si>
  <si>
    <t>-0.23%</t>
  </si>
  <si>
    <t>15.00</t>
  </si>
  <si>
    <t>11.52%</t>
  </si>
  <si>
    <t>-4.35%</t>
  </si>
  <si>
    <t>5.42</t>
  </si>
  <si>
    <t>10.54</t>
  </si>
  <si>
    <t>10.87</t>
  </si>
  <si>
    <t>10.92%</t>
  </si>
  <si>
    <t>7.81</t>
  </si>
  <si>
    <t>-10.84%</t>
  </si>
  <si>
    <t>-5.77%</t>
  </si>
  <si>
    <t>-5.96%</t>
  </si>
  <si>
    <t>6.97</t>
  </si>
  <si>
    <t>10.41</t>
  </si>
  <si>
    <t>-1.32%</t>
  </si>
  <si>
    <t>98.47</t>
  </si>
  <si>
    <t>9.84%</t>
  </si>
  <si>
    <t>10.20%</t>
  </si>
  <si>
    <t>8.04%</t>
  </si>
  <si>
    <t>5.02</t>
  </si>
  <si>
    <t>9.55%</t>
  </si>
  <si>
    <t>13.30</t>
  </si>
  <si>
    <t>7.73</t>
  </si>
  <si>
    <t>11.48%</t>
  </si>
  <si>
    <t>98.82</t>
  </si>
  <si>
    <t>8.03</t>
  </si>
  <si>
    <t>-5.38%</t>
  </si>
  <si>
    <t>-5.20%</t>
  </si>
  <si>
    <t>13.24</t>
  </si>
  <si>
    <t>-4.89%</t>
  </si>
  <si>
    <t>5.17</t>
  </si>
  <si>
    <t>-7.30%</t>
  </si>
  <si>
    <t>4.16</t>
  </si>
  <si>
    <t>-5.19%</t>
  </si>
  <si>
    <t>7.17</t>
  </si>
  <si>
    <t>10.77%</t>
  </si>
  <si>
    <t>98.89</t>
  </si>
  <si>
    <t>-14.11%</t>
  </si>
  <si>
    <t>-14.93%</t>
  </si>
  <si>
    <t>-20.97%</t>
  </si>
  <si>
    <t>-22.70%</t>
  </si>
  <si>
    <t>-22.43%</t>
  </si>
  <si>
    <t>-14.01%</t>
  </si>
  <si>
    <t>-13.85%</t>
  </si>
  <si>
    <t>-17.04%</t>
  </si>
  <si>
    <t>11.12%</t>
  </si>
  <si>
    <t>10.86%</t>
  </si>
  <si>
    <t>10.81%</t>
  </si>
  <si>
    <t>12.63%</t>
  </si>
  <si>
    <t>18.22%</t>
  </si>
  <si>
    <t>7.72%</t>
  </si>
  <si>
    <t>12.03%</t>
  </si>
  <si>
    <t>16.93%</t>
  </si>
  <si>
    <t>13.80</t>
  </si>
  <si>
    <t>26.95%</t>
  </si>
  <si>
    <t>12.97%</t>
  </si>
  <si>
    <t>97.24</t>
  </si>
  <si>
    <t>8.13</t>
  </si>
  <si>
    <t>6.33%</t>
  </si>
  <si>
    <t>-7.02%</t>
  </si>
  <si>
    <t>-3.17%</t>
  </si>
  <si>
    <t>-11.58%</t>
  </si>
  <si>
    <t>99.66</t>
  </si>
  <si>
    <t>7.64</t>
  </si>
  <si>
    <t>-7.14%</t>
  </si>
  <si>
    <t>8.46%</t>
  </si>
  <si>
    <t>11.54</t>
  </si>
  <si>
    <t>9.49%</t>
  </si>
  <si>
    <t>99.73</t>
  </si>
  <si>
    <t>5.94</t>
  </si>
  <si>
    <t>11.50%</t>
  </si>
  <si>
    <t>4.09</t>
  </si>
  <si>
    <t>9.04%</t>
  </si>
  <si>
    <t>4.39%</t>
  </si>
  <si>
    <t>12.46</t>
  </si>
  <si>
    <t>6.64</t>
  </si>
  <si>
    <t>8.91%</t>
  </si>
  <si>
    <t>8.42</t>
  </si>
  <si>
    <t>7.16%</t>
  </si>
  <si>
    <t>-7.76%</t>
  </si>
  <si>
    <t>11.39</t>
  </si>
  <si>
    <t>-8.59%</t>
  </si>
  <si>
    <t>-10.13%</t>
  </si>
  <si>
    <t>6.27</t>
  </si>
  <si>
    <t>-5.57%</t>
  </si>
  <si>
    <t>11.75</t>
  </si>
  <si>
    <t>-2.19%</t>
  </si>
  <si>
    <t>7.90</t>
  </si>
  <si>
    <t>-14.78%</t>
  </si>
  <si>
    <t>99.80</t>
  </si>
  <si>
    <t>-9.96%</t>
  </si>
  <si>
    <t>-9.26%</t>
  </si>
  <si>
    <t>8.88</t>
  </si>
  <si>
    <t>7.70%</t>
  </si>
  <si>
    <t>2.98%</t>
  </si>
  <si>
    <t>5.86</t>
  </si>
  <si>
    <t>13.06%</t>
  </si>
  <si>
    <t>13.93%</t>
  </si>
  <si>
    <t>6.51</t>
  </si>
  <si>
    <t>7.15</t>
  </si>
  <si>
    <t>12.76</t>
  </si>
  <si>
    <t>28.50%</t>
  </si>
  <si>
    <t>6.89%</t>
  </si>
  <si>
    <t>12.39</t>
  </si>
  <si>
    <t>-2.90%</t>
  </si>
  <si>
    <t>-0.32%</t>
  </si>
  <si>
    <t>0.29%</t>
  </si>
  <si>
    <t>5.75</t>
  </si>
  <si>
    <t>-1.50%</t>
  </si>
  <si>
    <t>-6.75%</t>
  </si>
  <si>
    <t>7.38</t>
  </si>
  <si>
    <t>-3.51%</t>
  </si>
  <si>
    <t>13.34</t>
  </si>
  <si>
    <t>7.67%</t>
  </si>
  <si>
    <t>5.81%</t>
  </si>
  <si>
    <t>8.52</t>
  </si>
  <si>
    <t>15.47%</t>
  </si>
  <si>
    <t>25.93%</t>
  </si>
  <si>
    <t>9.61</t>
  </si>
  <si>
    <t>13.54</t>
  </si>
  <si>
    <t>99.87</t>
  </si>
  <si>
    <t>7.25</t>
  </si>
  <si>
    <t>15.15%</t>
  </si>
  <si>
    <t>99.67</t>
  </si>
  <si>
    <t>8.89</t>
  </si>
  <si>
    <t>7.08</t>
  </si>
  <si>
    <t>10.61%</t>
  </si>
  <si>
    <t>14.26</t>
  </si>
  <si>
    <t>5.54</t>
  </si>
  <si>
    <t>9.11%</t>
  </si>
  <si>
    <t>6.33</t>
  </si>
  <si>
    <t>24.04%</t>
  </si>
  <si>
    <t>12.62%</t>
  </si>
  <si>
    <t>11.26</t>
  </si>
  <si>
    <t>11.80</t>
  </si>
  <si>
    <t>11.19%</t>
  </si>
  <si>
    <t>14.98</t>
  </si>
  <si>
    <t>-5.99%</t>
  </si>
  <si>
    <t>-3.98%</t>
  </si>
  <si>
    <t>-4.62%</t>
  </si>
  <si>
    <t>11.60</t>
  </si>
  <si>
    <t>-4.24%</t>
  </si>
  <si>
    <t>-9.12%</t>
  </si>
  <si>
    <t>7.26</t>
  </si>
  <si>
    <t>11.68%</t>
  </si>
  <si>
    <t>16.26</t>
  </si>
  <si>
    <t>8.54%</t>
  </si>
  <si>
    <t>11.03%</t>
  </si>
  <si>
    <t>10.55%</t>
  </si>
  <si>
    <t>6.83</t>
  </si>
  <si>
    <t>8.12</t>
  </si>
  <si>
    <t>13.38%</t>
  </si>
  <si>
    <t>11.84</t>
  </si>
  <si>
    <t>2.05%</t>
  </si>
  <si>
    <t>10.02%</t>
  </si>
  <si>
    <t>15.48</t>
  </si>
  <si>
    <t>-4.80%</t>
  </si>
  <si>
    <t>-2.41%</t>
  </si>
  <si>
    <t>13.58%</t>
  </si>
  <si>
    <t>99.74</t>
  </si>
  <si>
    <t>-3.71%</t>
  </si>
  <si>
    <t>-2.34%</t>
  </si>
  <si>
    <t>-6.07%</t>
  </si>
  <si>
    <t>7.66</t>
  </si>
  <si>
    <t>-5.58%</t>
  </si>
  <si>
    <t>14.82</t>
  </si>
  <si>
    <t>5.41</t>
  </si>
  <si>
    <t>-7.89%</t>
  </si>
  <si>
    <t>-5.76%</t>
  </si>
  <si>
    <t>7.72</t>
  </si>
  <si>
    <t>11.69</t>
  </si>
  <si>
    <t>-13.04%</t>
  </si>
  <si>
    <t>-6.21%</t>
  </si>
  <si>
    <t>14.32</t>
  </si>
  <si>
    <t>-3.37%</t>
  </si>
  <si>
    <t>8.17</t>
  </si>
  <si>
    <t>-6.24%</t>
  </si>
  <si>
    <t>-4.79%</t>
  </si>
  <si>
    <t>6.57</t>
  </si>
  <si>
    <t>6.26%</t>
  </si>
  <si>
    <t>15.66</t>
  </si>
  <si>
    <t>9.36%</t>
  </si>
  <si>
    <t>3.84%</t>
  </si>
  <si>
    <t>2.48%</t>
  </si>
  <si>
    <t>7.20</t>
  </si>
  <si>
    <t>12.07</t>
  </si>
  <si>
    <t>6.53%</t>
  </si>
  <si>
    <t>8.61</t>
  </si>
  <si>
    <t>7.04</t>
  </si>
  <si>
    <t>0.25%</t>
  </si>
  <si>
    <t>14.89</t>
  </si>
  <si>
    <t>-4.92%</t>
  </si>
  <si>
    <t>6.94</t>
  </si>
  <si>
    <t>-3.69%</t>
  </si>
  <si>
    <t>-2.38%</t>
  </si>
  <si>
    <t>002113</t>
  </si>
  <si>
    <t>天润发展</t>
  </si>
  <si>
    <t>9.17</t>
  </si>
  <si>
    <t>10.24</t>
  </si>
  <si>
    <t>11.67%</t>
  </si>
  <si>
    <t>19.82</t>
  </si>
  <si>
    <t>33.11%</t>
  </si>
  <si>
    <t>99.94</t>
  </si>
  <si>
    <t>4.05%</t>
  </si>
  <si>
    <t>99.81</t>
  </si>
  <si>
    <t>7.86</t>
  </si>
  <si>
    <t>7.92</t>
  </si>
  <si>
    <t>12.73</t>
  </si>
  <si>
    <t>8.46</t>
  </si>
  <si>
    <t>-0.37%</t>
  </si>
  <si>
    <t>-6.58%</t>
  </si>
  <si>
    <t>7.78</t>
  </si>
  <si>
    <t>12.59</t>
  </si>
  <si>
    <t>8.04</t>
  </si>
  <si>
    <t>19.05</t>
  </si>
  <si>
    <t>99.03</t>
  </si>
  <si>
    <t>-8.52%</t>
  </si>
  <si>
    <t>-14.97%</t>
  </si>
  <si>
    <t>11.51</t>
  </si>
  <si>
    <t>7.59</t>
  </si>
  <si>
    <t>17.57</t>
  </si>
  <si>
    <t>7.21</t>
  </si>
  <si>
    <t>18.48%</t>
  </si>
  <si>
    <t>99.75</t>
  </si>
  <si>
    <t>5.01</t>
  </si>
  <si>
    <t>10.92</t>
  </si>
  <si>
    <t>-5.16%</t>
  </si>
  <si>
    <t>0.10%</t>
  </si>
  <si>
    <t>8.26</t>
  </si>
  <si>
    <t>-1.21%</t>
  </si>
  <si>
    <t>0.97%</t>
  </si>
  <si>
    <t>7.53</t>
  </si>
  <si>
    <t>8.56</t>
  </si>
  <si>
    <t>4.90%</t>
  </si>
  <si>
    <t>6.79</t>
  </si>
  <si>
    <t>7.88</t>
  </si>
  <si>
    <t>7.34</t>
  </si>
  <si>
    <t>9.21</t>
  </si>
  <si>
    <t>13.96</t>
  </si>
  <si>
    <t>6.44%</t>
  </si>
  <si>
    <t>6.25%</t>
  </si>
  <si>
    <t>6.63</t>
  </si>
  <si>
    <t>8.80</t>
  </si>
  <si>
    <t>600136</t>
  </si>
  <si>
    <t>道博股份</t>
  </si>
  <si>
    <t>10.98</t>
  </si>
  <si>
    <t>14.69</t>
  </si>
  <si>
    <t>99.88</t>
  </si>
  <si>
    <t>7.84</t>
  </si>
  <si>
    <t>6.58%</t>
  </si>
  <si>
    <t>8.48</t>
  </si>
  <si>
    <t>14.76</t>
  </si>
  <si>
    <t>002175</t>
  </si>
  <si>
    <t>广陆数测</t>
  </si>
  <si>
    <t>8.85</t>
  </si>
  <si>
    <t>6.54%</t>
  </si>
  <si>
    <t>4.35%</t>
  </si>
  <si>
    <t>12.42</t>
  </si>
  <si>
    <t>2.81%</t>
  </si>
  <si>
    <t>3.80%</t>
  </si>
  <si>
    <t>9.33</t>
  </si>
  <si>
    <t>5.89%</t>
  </si>
  <si>
    <t>18.33</t>
  </si>
  <si>
    <t>19.24</t>
  </si>
  <si>
    <t>-1.41%</t>
  </si>
  <si>
    <t>12.77</t>
  </si>
  <si>
    <t>2.87%</t>
  </si>
  <si>
    <t>8.18</t>
  </si>
  <si>
    <t>8.82</t>
  </si>
  <si>
    <t>-5.50%</t>
  </si>
  <si>
    <t>7.31</t>
  </si>
  <si>
    <t>20.00</t>
  </si>
  <si>
    <t>4.97%</t>
  </si>
  <si>
    <t>9.66</t>
  </si>
  <si>
    <t>9.98</t>
  </si>
  <si>
    <t>13.05</t>
  </si>
  <si>
    <t>8.75</t>
  </si>
  <si>
    <t>7.01%</t>
  </si>
  <si>
    <t>9.53</t>
  </si>
  <si>
    <t>22.14</t>
  </si>
  <si>
    <t>10.70%</t>
  </si>
  <si>
    <t>15.26</t>
  </si>
  <si>
    <t>15.45</t>
  </si>
  <si>
    <t>1.30%</t>
  </si>
  <si>
    <t>600687</t>
  </si>
  <si>
    <t>刚泰控股</t>
  </si>
  <si>
    <t>3.53%</t>
  </si>
  <si>
    <t>7.51</t>
  </si>
  <si>
    <t>6.71</t>
  </si>
  <si>
    <t>9.95%</t>
  </si>
  <si>
    <t>0.19%</t>
  </si>
  <si>
    <t>13.43</t>
  </si>
  <si>
    <t>99.82</t>
  </si>
  <si>
    <t>9.05</t>
  </si>
  <si>
    <t>9.30</t>
  </si>
  <si>
    <t>10.04</t>
  </si>
  <si>
    <t>8.21%</t>
  </si>
  <si>
    <t>3.62</t>
  </si>
  <si>
    <t>-10.25%</t>
  </si>
  <si>
    <t>5.98</t>
  </si>
  <si>
    <t>-10.90%</t>
  </si>
  <si>
    <t>-9.43%</t>
  </si>
  <si>
    <t>12.67</t>
  </si>
  <si>
    <t>-5.65%</t>
  </si>
  <si>
    <t>-11.69%</t>
  </si>
  <si>
    <t>-5.95%</t>
  </si>
  <si>
    <t>9.11</t>
  </si>
  <si>
    <t>8.94</t>
  </si>
  <si>
    <t>-4.77%</t>
  </si>
  <si>
    <t>8.83</t>
  </si>
  <si>
    <t>-7.64%</t>
  </si>
  <si>
    <t>6.13%</t>
  </si>
  <si>
    <t>8.10%</t>
  </si>
  <si>
    <t>-13.10%</t>
  </si>
  <si>
    <t>8.69</t>
  </si>
  <si>
    <t>11.53</t>
  </si>
  <si>
    <t>10.75%</t>
  </si>
  <si>
    <t>15.10</t>
  </si>
  <si>
    <t>16.07</t>
  </si>
  <si>
    <t>6.45%</t>
  </si>
  <si>
    <t>-15.17%</t>
  </si>
  <si>
    <t>-10.24%</t>
  </si>
  <si>
    <t>-13.32%</t>
  </si>
  <si>
    <t>-8.17%</t>
  </si>
  <si>
    <t>-11.38%</t>
  </si>
  <si>
    <t>9.95</t>
  </si>
  <si>
    <t>-13.70%</t>
  </si>
  <si>
    <t>10.95</t>
  </si>
  <si>
    <t>-18.61%</t>
  </si>
  <si>
    <t>10.06</t>
  </si>
  <si>
    <t>9.46</t>
  </si>
  <si>
    <t>-9.76%</t>
  </si>
  <si>
    <t>-3.26%</t>
  </si>
  <si>
    <t>10.60</t>
  </si>
  <si>
    <t>-4.51%</t>
  </si>
  <si>
    <t>-3.47%</t>
  </si>
  <si>
    <t>3.98%</t>
  </si>
  <si>
    <t>8.66</t>
  </si>
  <si>
    <t>9.28</t>
  </si>
  <si>
    <t>600070</t>
  </si>
  <si>
    <t>浙江富润</t>
  </si>
  <si>
    <t>2.84</t>
  </si>
  <si>
    <t>-4.67%</t>
  </si>
  <si>
    <t>5.51</t>
  </si>
  <si>
    <t>-5.28%</t>
  </si>
  <si>
    <t>-1.81%</t>
  </si>
  <si>
    <t>-8.12%</t>
  </si>
  <si>
    <t>-10.23%</t>
  </si>
  <si>
    <t>-8.53%</t>
  </si>
  <si>
    <t>000023</t>
  </si>
  <si>
    <t>深天地A</t>
  </si>
  <si>
    <t>采掘</t>
  </si>
  <si>
    <t>7.79</t>
  </si>
  <si>
    <t>8.34</t>
  </si>
  <si>
    <t>-0.13%</t>
  </si>
  <si>
    <t>7.71</t>
  </si>
  <si>
    <t>1.15%</t>
  </si>
  <si>
    <t>6.06</t>
  </si>
  <si>
    <t>11.07</t>
  </si>
  <si>
    <t>6.48%</t>
  </si>
  <si>
    <t>11.37</t>
  </si>
  <si>
    <t>8.19</t>
  </si>
  <si>
    <t>-6.83%</t>
  </si>
  <si>
    <t>-3.76%</t>
  </si>
  <si>
    <t>10.17</t>
  </si>
  <si>
    <t>600241</t>
  </si>
  <si>
    <t>时代万恒</t>
  </si>
  <si>
    <t>商业贸易</t>
  </si>
  <si>
    <t>3.51%</t>
  </si>
  <si>
    <t>2.79%</t>
  </si>
  <si>
    <t>8.32</t>
  </si>
  <si>
    <t>7.13</t>
  </si>
  <si>
    <t>12.22%</t>
  </si>
  <si>
    <t>8.40</t>
  </si>
  <si>
    <t>-6.69%</t>
  </si>
  <si>
    <t>-3.80%</t>
  </si>
  <si>
    <t>10.49</t>
  </si>
  <si>
    <t>-1.59%</t>
  </si>
  <si>
    <t>6.52%</t>
  </si>
  <si>
    <t>8.87</t>
  </si>
  <si>
    <t>5.60%</t>
  </si>
  <si>
    <t>10.69</t>
  </si>
  <si>
    <t>7.88%</t>
  </si>
  <si>
    <t>5.64</t>
  </si>
  <si>
    <t>-12.00%</t>
  </si>
  <si>
    <t>10.32%</t>
  </si>
  <si>
    <t>-13.18%</t>
  </si>
  <si>
    <t>-15.11%</t>
  </si>
  <si>
    <t>-9.47%</t>
  </si>
  <si>
    <t>-15.38%</t>
  </si>
  <si>
    <t>-13.47%</t>
  </si>
  <si>
    <t>-13.29%</t>
  </si>
  <si>
    <t>8.15</t>
  </si>
  <si>
    <t>-11.66%</t>
  </si>
  <si>
    <t>7.36</t>
  </si>
  <si>
    <t>15.60%</t>
  </si>
  <si>
    <t>9.47</t>
  </si>
  <si>
    <t>9.30%</t>
  </si>
  <si>
    <t>6.70%</t>
  </si>
  <si>
    <t>7.57</t>
  </si>
  <si>
    <t>-1.25%</t>
  </si>
  <si>
    <t>-1.93%</t>
  </si>
  <si>
    <t>-3.38%</t>
  </si>
  <si>
    <t>8.05</t>
  </si>
  <si>
    <t>21.49%</t>
  </si>
  <si>
    <t>10.35</t>
  </si>
  <si>
    <t>10.64%</t>
  </si>
  <si>
    <t>8.17%</t>
  </si>
  <si>
    <t>5.99%</t>
  </si>
  <si>
    <t>7.44%</t>
  </si>
  <si>
    <t>7.82</t>
  </si>
  <si>
    <t>13.07%</t>
  </si>
  <si>
    <t>8.24</t>
  </si>
  <si>
    <t>7.03%</t>
  </si>
  <si>
    <t>10.51</t>
  </si>
  <si>
    <t>7.63</t>
  </si>
  <si>
    <t>13.10%</t>
  </si>
  <si>
    <t>99.83</t>
  </si>
  <si>
    <t>4.82%</t>
  </si>
  <si>
    <t>8.01</t>
  </si>
  <si>
    <t>10.89</t>
  </si>
  <si>
    <t>9.83</t>
  </si>
  <si>
    <t>7.55%</t>
  </si>
  <si>
    <t>8.62</t>
  </si>
  <si>
    <t>6.38%</t>
  </si>
  <si>
    <t>9.78</t>
  </si>
  <si>
    <t>-0.51%</t>
  </si>
  <si>
    <t>-2.26%</t>
  </si>
  <si>
    <t>7.89</t>
  </si>
  <si>
    <t>-0.38%</t>
  </si>
  <si>
    <t>-3.45%</t>
  </si>
  <si>
    <t>-5.32%</t>
  </si>
  <si>
    <t>9.82</t>
  </si>
  <si>
    <t>0.41%</t>
  </si>
  <si>
    <t>-2.28%</t>
  </si>
  <si>
    <t>15.18%</t>
  </si>
  <si>
    <t>1.17%</t>
  </si>
  <si>
    <t>9.16%</t>
  </si>
  <si>
    <t>12.25</t>
  </si>
  <si>
    <t>1.51%</t>
  </si>
  <si>
    <t>8.55</t>
  </si>
  <si>
    <t>11.09</t>
  </si>
  <si>
    <t>11.08</t>
  </si>
  <si>
    <t>6.20%</t>
  </si>
  <si>
    <t>8.11</t>
  </si>
  <si>
    <t>10.93</t>
  </si>
  <si>
    <t>99.89</t>
  </si>
  <si>
    <t>12.04</t>
  </si>
  <si>
    <t>10.65</t>
  </si>
  <si>
    <t>9.06</t>
  </si>
  <si>
    <t>26.82%</t>
  </si>
  <si>
    <t>11.35</t>
  </si>
  <si>
    <t>12.38</t>
  </si>
  <si>
    <t>6.78</t>
  </si>
  <si>
    <t>10.12</t>
  </si>
  <si>
    <t>9.12</t>
  </si>
  <si>
    <t>8.97</t>
  </si>
  <si>
    <t>-4.17%</t>
  </si>
  <si>
    <t>12.26</t>
  </si>
  <si>
    <t>11.63</t>
  </si>
  <si>
    <t>9.79</t>
  </si>
  <si>
    <t>7.68</t>
  </si>
  <si>
    <t>17.52%</t>
  </si>
  <si>
    <t>10.19</t>
  </si>
  <si>
    <t>9.31</t>
  </si>
  <si>
    <t>8.25%</t>
  </si>
  <si>
    <t>10.97</t>
  </si>
  <si>
    <t>11.45</t>
  </si>
  <si>
    <t>-12.97%</t>
  </si>
  <si>
    <t>8.78</t>
  </si>
  <si>
    <t>3.15</t>
  </si>
  <si>
    <t>11.97</t>
  </si>
  <si>
    <t>9.65%</t>
  </si>
  <si>
    <t>8.77</t>
  </si>
  <si>
    <t>9.37</t>
  </si>
  <si>
    <t>7.55</t>
  </si>
  <si>
    <t>7.23</t>
  </si>
  <si>
    <t>11.27</t>
  </si>
  <si>
    <t>-7.35%</t>
  </si>
  <si>
    <t>-7.51%</t>
  </si>
  <si>
    <t>-6.47%</t>
  </si>
  <si>
    <t>11.90</t>
  </si>
  <si>
    <t>8.36</t>
  </si>
  <si>
    <t>10.47%</t>
  </si>
  <si>
    <t>ST天润</t>
  </si>
  <si>
    <t>11.91</t>
  </si>
  <si>
    <t>8.22</t>
  </si>
  <si>
    <t>8.50</t>
  </si>
  <si>
    <t>0.23%</t>
  </si>
  <si>
    <t>-6.23%</t>
  </si>
  <si>
    <t>3.53</t>
  </si>
  <si>
    <t>18.71%</t>
  </si>
  <si>
    <t>8.84</t>
  </si>
  <si>
    <t>11.33%</t>
  </si>
  <si>
    <t>6.83%</t>
  </si>
  <si>
    <t>9.08</t>
  </si>
  <si>
    <t>8.86</t>
  </si>
  <si>
    <t>4.78%</t>
  </si>
  <si>
    <t>300061</t>
  </si>
  <si>
    <t>康耐特</t>
  </si>
  <si>
    <t>-11.13%</t>
  </si>
  <si>
    <t>-11.67%</t>
  </si>
  <si>
    <t>-7.97%</t>
  </si>
  <si>
    <t>-11.40%</t>
  </si>
  <si>
    <t>-12.60%</t>
  </si>
  <si>
    <t>-11.01%</t>
  </si>
  <si>
    <t>7.91</t>
  </si>
  <si>
    <t>-10.10%</t>
  </si>
  <si>
    <t>10.59</t>
  </si>
  <si>
    <t>-17.66%</t>
  </si>
  <si>
    <t>14.00</t>
  </si>
  <si>
    <t>12.27</t>
  </si>
  <si>
    <t>8.48%</t>
  </si>
  <si>
    <t>99.95</t>
  </si>
  <si>
    <t>4.49%</t>
  </si>
  <si>
    <t>11.36</t>
  </si>
  <si>
    <t>8.71</t>
  </si>
  <si>
    <t>10.50%</t>
  </si>
  <si>
    <t>3.57</t>
  </si>
  <si>
    <t>11.31%</t>
  </si>
  <si>
    <t>3.06%</t>
  </si>
  <si>
    <t>600766</t>
  </si>
  <si>
    <t>园城股份</t>
  </si>
  <si>
    <t>11.98</t>
  </si>
  <si>
    <t>8.73</t>
  </si>
  <si>
    <t>9.70</t>
  </si>
  <si>
    <t>10.71</t>
  </si>
  <si>
    <t>10.41%</t>
  </si>
  <si>
    <t>4.77%</t>
  </si>
  <si>
    <t>3.50</t>
  </si>
  <si>
    <t>12.24</t>
  </si>
  <si>
    <t>9.18</t>
  </si>
  <si>
    <t>11.76</t>
  </si>
  <si>
    <t>12.44</t>
  </si>
  <si>
    <t>6.75%</t>
  </si>
  <si>
    <t>8.63</t>
  </si>
  <si>
    <t>1.98%</t>
  </si>
  <si>
    <t>11.24</t>
  </si>
  <si>
    <t>9.77</t>
  </si>
  <si>
    <t>12.56</t>
  </si>
  <si>
    <t>0.95%</t>
  </si>
  <si>
    <t>9.10</t>
  </si>
  <si>
    <t>10.90</t>
  </si>
  <si>
    <t>-3.02%</t>
  </si>
  <si>
    <t>-7.99%</t>
  </si>
  <si>
    <t>-5.37%</t>
  </si>
  <si>
    <t>11.85</t>
  </si>
  <si>
    <t>-8.85%</t>
  </si>
  <si>
    <t>-7.88%</t>
  </si>
  <si>
    <t>-8.83%</t>
  </si>
  <si>
    <t>-9.23%</t>
  </si>
  <si>
    <t>12.97</t>
  </si>
  <si>
    <t>7.86%</t>
  </si>
  <si>
    <t>12.72</t>
  </si>
  <si>
    <t>5.43%</t>
  </si>
  <si>
    <t>3.52%</t>
  </si>
  <si>
    <t>9.24</t>
  </si>
  <si>
    <t>2.67%</t>
  </si>
  <si>
    <t>-4.58%</t>
  </si>
  <si>
    <t>12.58</t>
  </si>
  <si>
    <t>-0.11%</t>
  </si>
  <si>
    <t>12.21</t>
  </si>
  <si>
    <t>-5.10%</t>
  </si>
  <si>
    <t>-11.73%</t>
  </si>
  <si>
    <t>7.12</t>
  </si>
  <si>
    <t>-12.59%</t>
  </si>
  <si>
    <t>11.17</t>
  </si>
  <si>
    <t>20.76%</t>
  </si>
  <si>
    <t>-6.95%</t>
  </si>
  <si>
    <t>-4.68%</t>
  </si>
  <si>
    <t>9.70%</t>
  </si>
  <si>
    <t>-3.27%</t>
  </si>
  <si>
    <t>11.20</t>
  </si>
  <si>
    <t>13.89</t>
  </si>
  <si>
    <t>13.69</t>
  </si>
  <si>
    <t>-23.46%</t>
  </si>
  <si>
    <t>12.66%</t>
  </si>
  <si>
    <t>98.57</t>
  </si>
  <si>
    <t>7.18</t>
  </si>
  <si>
    <t>4.01%</t>
  </si>
  <si>
    <t>9.29</t>
  </si>
  <si>
    <t>8.08</t>
  </si>
  <si>
    <t>14.04</t>
  </si>
  <si>
    <t>2.61%</t>
  </si>
  <si>
    <t>2.68%</t>
  </si>
  <si>
    <t>4.60%</t>
  </si>
  <si>
    <t>1.99%</t>
  </si>
  <si>
    <t>7.58</t>
  </si>
  <si>
    <t>5.53%</t>
  </si>
  <si>
    <t>99.90</t>
  </si>
  <si>
    <t>11.86</t>
  </si>
  <si>
    <t>8.47</t>
  </si>
  <si>
    <t>15.16</t>
  </si>
  <si>
    <t>12.03</t>
  </si>
  <si>
    <t>8.99</t>
  </si>
  <si>
    <t>18.59%</t>
  </si>
  <si>
    <t>12.30</t>
  </si>
  <si>
    <t>3.71%</t>
  </si>
  <si>
    <t>10.12%</t>
  </si>
  <si>
    <t>7.66%</t>
  </si>
  <si>
    <t>9.41</t>
  </si>
  <si>
    <t>8.28</t>
  </si>
  <si>
    <t>-2.43%</t>
  </si>
  <si>
    <t>13.18</t>
  </si>
  <si>
    <t>7.15%</t>
  </si>
  <si>
    <t>8.96</t>
  </si>
  <si>
    <t>9.52</t>
  </si>
  <si>
    <t>15.37</t>
  </si>
  <si>
    <t>14.91</t>
  </si>
  <si>
    <t>000567</t>
  </si>
  <si>
    <t>海德股份</t>
  </si>
  <si>
    <t>10.68</t>
  </si>
  <si>
    <t>12.52</t>
  </si>
  <si>
    <t>12.83</t>
  </si>
  <si>
    <t>15.68</t>
  </si>
  <si>
    <t>9.26</t>
  </si>
  <si>
    <t>3.30%</t>
  </si>
  <si>
    <t>000638</t>
  </si>
  <si>
    <t>万方地产</t>
  </si>
  <si>
    <t>13.20</t>
  </si>
  <si>
    <t>13.28</t>
  </si>
  <si>
    <t>9.56</t>
  </si>
  <si>
    <t>0.38%</t>
  </si>
  <si>
    <t>9.44</t>
  </si>
  <si>
    <t>9.91</t>
  </si>
  <si>
    <t>16.02</t>
  </si>
  <si>
    <t>300013</t>
  </si>
  <si>
    <t>新宁物流</t>
  </si>
  <si>
    <t>交通运输</t>
  </si>
  <si>
    <t>6.77%</t>
  </si>
  <si>
    <t>13.04</t>
  </si>
  <si>
    <t>10.42</t>
  </si>
  <si>
    <t>9.34</t>
  </si>
  <si>
    <t>5.23%</t>
  </si>
  <si>
    <t>13.57</t>
  </si>
  <si>
    <t>-1.37%</t>
  </si>
  <si>
    <t>16.27</t>
  </si>
  <si>
    <t>15.31</t>
  </si>
  <si>
    <t>-5.93%</t>
  </si>
  <si>
    <t>11.03</t>
  </si>
  <si>
    <t>8.88%</t>
  </si>
  <si>
    <t>9.86</t>
  </si>
  <si>
    <t>14.63</t>
  </si>
  <si>
    <t>17.81%</t>
  </si>
  <si>
    <t>9.75</t>
  </si>
  <si>
    <t>13.67</t>
  </si>
  <si>
    <t>23.93%</t>
  </si>
  <si>
    <t>14.20</t>
  </si>
  <si>
    <t>15.74</t>
  </si>
  <si>
    <t>7.62%</t>
  </si>
  <si>
    <t>-0.07%</t>
  </si>
  <si>
    <t>16.01</t>
  </si>
  <si>
    <t>9.65</t>
  </si>
  <si>
    <t>11.93</t>
  </si>
  <si>
    <t>13.73%</t>
  </si>
  <si>
    <t>300023</t>
  </si>
  <si>
    <t>宝德股份</t>
  </si>
  <si>
    <t>15.20</t>
  </si>
  <si>
    <t>13.10</t>
  </si>
  <si>
    <t>-7.75%</t>
  </si>
  <si>
    <t>-7.90%</t>
  </si>
  <si>
    <t>8.63%</t>
  </si>
  <si>
    <t>14.79</t>
  </si>
  <si>
    <t>16.72</t>
  </si>
  <si>
    <t>14.37</t>
  </si>
  <si>
    <t>-5.15%</t>
  </si>
  <si>
    <t>300097</t>
  </si>
  <si>
    <t>智云股份</t>
  </si>
  <si>
    <t>11.46</t>
  </si>
  <si>
    <t>11.44</t>
  </si>
  <si>
    <t>13.15</t>
  </si>
  <si>
    <t>-4.28%</t>
  </si>
  <si>
    <t>-4.52%</t>
  </si>
  <si>
    <t>14.73</t>
  </si>
  <si>
    <t>-5.27%</t>
  </si>
  <si>
    <t>13.49</t>
  </si>
  <si>
    <t>-6.12%</t>
  </si>
  <si>
    <t>-5.62%</t>
  </si>
  <si>
    <t>14.17</t>
  </si>
  <si>
    <t>10.38</t>
  </si>
  <si>
    <t>-9.27%</t>
  </si>
  <si>
    <t>13.94</t>
  </si>
  <si>
    <t>13.36</t>
  </si>
  <si>
    <t>10.18</t>
  </si>
  <si>
    <t>14.70</t>
  </si>
  <si>
    <t>13.32</t>
  </si>
  <si>
    <t>-0.30%</t>
  </si>
  <si>
    <t>9.38</t>
  </si>
  <si>
    <t>9.03</t>
  </si>
  <si>
    <t>-3.89%</t>
  </si>
  <si>
    <t>10.05%</t>
  </si>
  <si>
    <t>-6.49%</t>
  </si>
  <si>
    <t>12.88</t>
  </si>
  <si>
    <t>-3.30%</t>
  </si>
  <si>
    <t>-9.14%</t>
  </si>
  <si>
    <t>9.59%</t>
  </si>
  <si>
    <t>-6.72%</t>
  </si>
  <si>
    <t>300173</t>
  </si>
  <si>
    <t>松德股份</t>
  </si>
  <si>
    <t>-5.94%</t>
  </si>
  <si>
    <t>10.37</t>
  </si>
  <si>
    <t>12.70</t>
  </si>
  <si>
    <t>-7.59%</t>
  </si>
  <si>
    <t>12.08</t>
  </si>
  <si>
    <t>12.88%</t>
  </si>
  <si>
    <t>13.81</t>
  </si>
  <si>
    <t>8.76%</t>
  </si>
  <si>
    <t>-1.91%</t>
  </si>
  <si>
    <t>9.27</t>
  </si>
  <si>
    <t>8.39</t>
  </si>
  <si>
    <t>2.32%</t>
  </si>
  <si>
    <t>300220</t>
  </si>
  <si>
    <t>金运激光</t>
  </si>
  <si>
    <t>-7.20%</t>
  </si>
  <si>
    <t>13.90</t>
  </si>
  <si>
    <t>8.90</t>
  </si>
  <si>
    <t>-3.96%</t>
  </si>
  <si>
    <t>0.37%</t>
  </si>
  <si>
    <t>7.54</t>
  </si>
  <si>
    <t>-9.78%</t>
  </si>
  <si>
    <t>-4.94%</t>
  </si>
  <si>
    <t>300227</t>
  </si>
  <si>
    <t>光韵达</t>
  </si>
  <si>
    <t>300226</t>
  </si>
  <si>
    <t>上海钢联</t>
  </si>
  <si>
    <t>传媒</t>
  </si>
  <si>
    <t>-7.23%</t>
  </si>
  <si>
    <t>-6.86%</t>
  </si>
  <si>
    <t>8.29%</t>
  </si>
  <si>
    <t>300231</t>
  </si>
  <si>
    <t>银信科技</t>
  </si>
  <si>
    <t>3.07</t>
  </si>
  <si>
    <t>8.98%</t>
  </si>
  <si>
    <t>6.62%</t>
  </si>
  <si>
    <t>000004</t>
  </si>
  <si>
    <t>国农科技</t>
  </si>
  <si>
    <t>11.88</t>
  </si>
  <si>
    <t>12.16</t>
  </si>
  <si>
    <t>15.65</t>
  </si>
  <si>
    <t>17.53%</t>
  </si>
  <si>
    <t>12.36</t>
  </si>
  <si>
    <t>12.56%</t>
  </si>
  <si>
    <t>7.22%</t>
  </si>
  <si>
    <t>9.39</t>
  </si>
  <si>
    <t>9.43</t>
  </si>
  <si>
    <t>10.15%</t>
  </si>
  <si>
    <t>12.48%</t>
  </si>
  <si>
    <t>12.34</t>
  </si>
  <si>
    <t>7.45</t>
  </si>
  <si>
    <t>-2.37%</t>
  </si>
  <si>
    <t>13.16</t>
  </si>
  <si>
    <t>-2.96%</t>
  </si>
  <si>
    <t>14.10</t>
  </si>
  <si>
    <t>14.17%</t>
  </si>
  <si>
    <t>300242</t>
  </si>
  <si>
    <t>明家科技</t>
  </si>
  <si>
    <t>13.88%</t>
  </si>
  <si>
    <t>12.68</t>
  </si>
  <si>
    <t>-3.65%</t>
  </si>
  <si>
    <t>-6.80%</t>
  </si>
  <si>
    <t>8.54</t>
  </si>
  <si>
    <t>10.15</t>
  </si>
  <si>
    <t>10.56</t>
  </si>
  <si>
    <t>15.05%</t>
  </si>
  <si>
    <t>14.18</t>
  </si>
  <si>
    <t>-6.85%</t>
  </si>
  <si>
    <t>-9.95%</t>
  </si>
  <si>
    <t>-13.31%</t>
  </si>
  <si>
    <t>-8.29%</t>
  </si>
  <si>
    <t>-7.94%</t>
  </si>
  <si>
    <t>-12.07%</t>
  </si>
  <si>
    <t>13.21</t>
  </si>
  <si>
    <t>-11.28%</t>
  </si>
  <si>
    <t>7.69</t>
  </si>
  <si>
    <t>14.40</t>
  </si>
  <si>
    <t>12.40</t>
  </si>
  <si>
    <t>-12.55%</t>
  </si>
  <si>
    <t>9.84</t>
  </si>
  <si>
    <t>13.49%</t>
  </si>
  <si>
    <t>7.37%</t>
  </si>
  <si>
    <t>9.81</t>
  </si>
  <si>
    <t>11.92</t>
  </si>
  <si>
    <t>-2.52%</t>
  </si>
  <si>
    <t>9.20</t>
  </si>
  <si>
    <t>11.11</t>
  </si>
  <si>
    <t>13.25%</t>
  </si>
  <si>
    <t>5.80%</t>
  </si>
  <si>
    <t>-2.78%</t>
  </si>
  <si>
    <t>6.96</t>
  </si>
  <si>
    <t>9.48%</t>
  </si>
  <si>
    <t>-8.73%</t>
  </si>
  <si>
    <t>-3.12%</t>
  </si>
  <si>
    <t>002373</t>
  </si>
  <si>
    <t>联信永益</t>
  </si>
  <si>
    <t>12.05</t>
  </si>
  <si>
    <t>-0.86%</t>
  </si>
  <si>
    <t>11.73</t>
  </si>
  <si>
    <t>-3.03%</t>
  </si>
  <si>
    <t>13.40</t>
  </si>
  <si>
    <t>13.17</t>
  </si>
  <si>
    <t>-5.51%</t>
  </si>
  <si>
    <t>-9.21%</t>
  </si>
  <si>
    <t>-6.98%</t>
  </si>
  <si>
    <t>-8.64%</t>
  </si>
  <si>
    <t>11.95</t>
  </si>
  <si>
    <t>9.62</t>
  </si>
  <si>
    <t>-19.50%</t>
  </si>
  <si>
    <t>8.81</t>
  </si>
  <si>
    <t>10.78</t>
  </si>
  <si>
    <t>99.91</t>
  </si>
  <si>
    <t>7.30</t>
  </si>
  <si>
    <t>8.64</t>
  </si>
  <si>
    <t>10.43</t>
  </si>
  <si>
    <t>-5.04%</t>
  </si>
  <si>
    <t>-7.15%</t>
  </si>
  <si>
    <t>建筑装饰</t>
  </si>
  <si>
    <t>-9.34%</t>
  </si>
  <si>
    <t>7.44</t>
  </si>
  <si>
    <t>-10.47%</t>
  </si>
  <si>
    <t>14.80%</t>
  </si>
  <si>
    <t>9.60</t>
  </si>
  <si>
    <t>8.23%</t>
  </si>
  <si>
    <t>7.07</t>
  </si>
  <si>
    <t>8.70</t>
  </si>
  <si>
    <t>11.06</t>
  </si>
  <si>
    <t>3.75%</t>
  </si>
  <si>
    <t>4.87%</t>
  </si>
  <si>
    <t>6.02%</t>
  </si>
  <si>
    <t>9.97</t>
  </si>
  <si>
    <t>-3.93%</t>
  </si>
  <si>
    <t>-4.10%</t>
  </si>
  <si>
    <t>9.22%</t>
  </si>
  <si>
    <t>5.50</t>
  </si>
  <si>
    <t>-6.36%</t>
  </si>
  <si>
    <t>5.85%</t>
  </si>
  <si>
    <t>6.81</t>
  </si>
  <si>
    <t>-7.33%</t>
  </si>
  <si>
    <t>6.99</t>
  </si>
  <si>
    <t>-6.03%</t>
  </si>
  <si>
    <t>002112</t>
  </si>
  <si>
    <t>三变科技</t>
  </si>
  <si>
    <t>10.82%</t>
  </si>
  <si>
    <t>6.19</t>
  </si>
  <si>
    <t>-3.73%</t>
  </si>
  <si>
    <t>-10.29%</t>
  </si>
  <si>
    <t>7.70</t>
  </si>
  <si>
    <t>-7.25%</t>
  </si>
  <si>
    <t>-17.84%</t>
  </si>
  <si>
    <t>-8.82%</t>
  </si>
  <si>
    <t>-13.57%</t>
  </si>
  <si>
    <t>-18.40%</t>
  </si>
  <si>
    <t>-6.39%</t>
  </si>
  <si>
    <t>6.10%</t>
  </si>
  <si>
    <t>-4.50%</t>
  </si>
  <si>
    <t>20.27%</t>
  </si>
  <si>
    <t>-5.74%</t>
  </si>
  <si>
    <t>-6.78%</t>
  </si>
  <si>
    <t>-6.42%</t>
  </si>
  <si>
    <t>-1.74%</t>
  </si>
  <si>
    <t>000615</t>
  </si>
  <si>
    <t>湖北金环</t>
  </si>
  <si>
    <t>-6.06%</t>
  </si>
  <si>
    <t>99.07</t>
  </si>
  <si>
    <t>4.15</t>
  </si>
  <si>
    <t>-2.23%</t>
  </si>
  <si>
    <t>-7.48%</t>
  </si>
  <si>
    <t>98.29</t>
  </si>
  <si>
    <t>-5.44%</t>
  </si>
  <si>
    <t>-6.04%</t>
  </si>
  <si>
    <t>600265</t>
  </si>
  <si>
    <t>景谷林业</t>
  </si>
  <si>
    <t>农林牧渔</t>
  </si>
  <si>
    <t>7.76%</t>
  </si>
  <si>
    <t>5.13%</t>
  </si>
  <si>
    <t>8.31%</t>
  </si>
  <si>
    <t>2.26%</t>
  </si>
  <si>
    <t>7.08%</t>
  </si>
  <si>
    <t>1.13%</t>
  </si>
  <si>
    <t>2.18%</t>
  </si>
  <si>
    <t>6.42%</t>
  </si>
  <si>
    <t>6.44</t>
  </si>
  <si>
    <t>6.05%</t>
  </si>
  <si>
    <t>0.12%</t>
  </si>
  <si>
    <t>6.74%</t>
  </si>
  <si>
    <t>-1.29%</t>
  </si>
  <si>
    <t>4.37%</t>
  </si>
  <si>
    <t>11.88%</t>
  </si>
  <si>
    <t>-0.79%</t>
  </si>
  <si>
    <t>9.45</t>
  </si>
  <si>
    <t>-3.44%</t>
  </si>
  <si>
    <t>-2.62%</t>
  </si>
  <si>
    <t>9.22</t>
  </si>
  <si>
    <t>8.74%</t>
  </si>
  <si>
    <t>-4.44%</t>
  </si>
  <si>
    <t>-1.60%</t>
  </si>
  <si>
    <t>-0.63%</t>
  </si>
  <si>
    <t>-9.22%</t>
  </si>
  <si>
    <t>-12.99%</t>
  </si>
  <si>
    <t>-12.61%</t>
  </si>
  <si>
    <t>-10.83%</t>
  </si>
  <si>
    <t>9.20%</t>
  </si>
  <si>
    <t>8.05%</t>
  </si>
  <si>
    <t>银润投资</t>
  </si>
  <si>
    <t>300211</t>
  </si>
  <si>
    <t>亿通科技</t>
  </si>
  <si>
    <t>通信</t>
  </si>
  <si>
    <t>300282</t>
  </si>
  <si>
    <t>汇冠股份</t>
  </si>
  <si>
    <t>-5.75%</t>
  </si>
  <si>
    <t>-7.61%</t>
  </si>
  <si>
    <t>7.65%</t>
  </si>
  <si>
    <t>1.05%</t>
  </si>
  <si>
    <t>-10.91%</t>
  </si>
  <si>
    <t>-4.95%</t>
  </si>
  <si>
    <t>7.06%</t>
  </si>
  <si>
    <t>5.44%</t>
  </si>
  <si>
    <t>6.08%</t>
  </si>
  <si>
    <t>99.96</t>
  </si>
  <si>
    <t>0.16%</t>
  </si>
  <si>
    <t>0.53%</t>
  </si>
  <si>
    <t>-3.56%</t>
  </si>
  <si>
    <t>-5.24%</t>
  </si>
  <si>
    <t>7.26%</t>
  </si>
  <si>
    <t>300319</t>
  </si>
  <si>
    <t>麦捷科技</t>
  </si>
  <si>
    <t>7.54%</t>
  </si>
  <si>
    <t>-1.36%</t>
  </si>
  <si>
    <t>9.13</t>
  </si>
  <si>
    <t>6.68%</t>
  </si>
  <si>
    <t>20.49%</t>
  </si>
  <si>
    <t>1.26%</t>
  </si>
  <si>
    <t>300184</t>
  </si>
  <si>
    <t>力源信息</t>
  </si>
  <si>
    <t>10.02</t>
  </si>
  <si>
    <t>17.06%</t>
  </si>
  <si>
    <t>2.97</t>
  </si>
  <si>
    <t>-7.85%</t>
  </si>
  <si>
    <t>-9.07%</t>
  </si>
  <si>
    <t>-3.22%</t>
  </si>
  <si>
    <t>-7.08%</t>
  </si>
  <si>
    <t>-12.83%</t>
  </si>
  <si>
    <t>-10.06%</t>
  </si>
  <si>
    <t>-7.74%</t>
  </si>
  <si>
    <t>-8.75%</t>
  </si>
  <si>
    <t>1.52%</t>
  </si>
  <si>
    <t>-6.10%</t>
  </si>
  <si>
    <t>-6.27%</t>
  </si>
  <si>
    <t>-6.90%</t>
  </si>
  <si>
    <t>-9.05%</t>
  </si>
  <si>
    <t>-6.61%</t>
  </si>
  <si>
    <t>5.64%</t>
  </si>
  <si>
    <t>8.52%</t>
  </si>
  <si>
    <t>15.99%</t>
  </si>
  <si>
    <t>300116</t>
  </si>
  <si>
    <t>坚瑞消防</t>
  </si>
  <si>
    <t>1.60%</t>
  </si>
  <si>
    <t>-4.27%</t>
  </si>
  <si>
    <t>-3.81%</t>
  </si>
  <si>
    <t>9.53%</t>
  </si>
  <si>
    <t>-7.46%</t>
  </si>
  <si>
    <t>-3.42%</t>
  </si>
  <si>
    <t>3.38</t>
  </si>
  <si>
    <t>-6.30%</t>
  </si>
  <si>
    <t>2.25</t>
  </si>
  <si>
    <t>-7.28%</t>
  </si>
  <si>
    <t>-7.34%</t>
  </si>
  <si>
    <t>2.10</t>
  </si>
  <si>
    <t>600419</t>
  </si>
  <si>
    <t>新疆天宏</t>
  </si>
  <si>
    <t>20.30%</t>
  </si>
  <si>
    <t>3.41</t>
  </si>
  <si>
    <t>-3.06%</t>
  </si>
  <si>
    <t>2.02%</t>
  </si>
  <si>
    <t>-3.54%</t>
  </si>
  <si>
    <t>-2.63%</t>
  </si>
  <si>
    <t>300247</t>
  </si>
  <si>
    <t>桑乐金</t>
  </si>
  <si>
    <t>家用电器</t>
  </si>
  <si>
    <t>-3.82%</t>
  </si>
  <si>
    <t>-2.24%</t>
  </si>
  <si>
    <t>-7.24%</t>
  </si>
  <si>
    <t>-4.93%</t>
  </si>
  <si>
    <t>-7.62%</t>
  </si>
  <si>
    <t>-4.60%</t>
  </si>
  <si>
    <t>-6.15%</t>
  </si>
  <si>
    <t>-5.60%</t>
  </si>
  <si>
    <t>-5.12%</t>
  </si>
  <si>
    <t>7.47%</t>
  </si>
  <si>
    <t>002289</t>
  </si>
  <si>
    <t>宇顺电子</t>
  </si>
  <si>
    <t>9.09</t>
  </si>
  <si>
    <t>9.43%</t>
  </si>
  <si>
    <t>25.66%</t>
  </si>
  <si>
    <t>1.84</t>
  </si>
  <si>
    <t>10.71%</t>
  </si>
  <si>
    <t>7.24%</t>
  </si>
  <si>
    <t>2.24</t>
  </si>
  <si>
    <t>1.96</t>
  </si>
  <si>
    <t>6.66%</t>
  </si>
  <si>
    <t>5.34</t>
  </si>
  <si>
    <t>9.25%</t>
  </si>
  <si>
    <t>3.08</t>
  </si>
  <si>
    <t>8.77%</t>
  </si>
  <si>
    <t>30.04%</t>
  </si>
  <si>
    <t>3.81</t>
  </si>
  <si>
    <t>-4.53%</t>
  </si>
  <si>
    <t>-6.87%</t>
  </si>
  <si>
    <t>1.98</t>
  </si>
  <si>
    <t>-5.48%</t>
  </si>
  <si>
    <t>13.75%</t>
  </si>
  <si>
    <t>-2.04%</t>
  </si>
  <si>
    <t>13.62%</t>
  </si>
  <si>
    <t>-0.64%</t>
  </si>
  <si>
    <t>2.39</t>
  </si>
  <si>
    <t>1.08%</t>
  </si>
  <si>
    <t>11.22%</t>
  </si>
  <si>
    <t>12.87%</t>
  </si>
  <si>
    <t>10.10</t>
  </si>
  <si>
    <t>7.56%</t>
  </si>
  <si>
    <t>3.64%</t>
  </si>
  <si>
    <t>10.01</t>
  </si>
  <si>
    <t>300268</t>
  </si>
  <si>
    <t>万福生科</t>
  </si>
  <si>
    <t>-4.09%</t>
  </si>
  <si>
    <t>-7.19%</t>
  </si>
  <si>
    <t>4.20%</t>
  </si>
  <si>
    <t>2.72%</t>
  </si>
  <si>
    <t>-6.94%</t>
  </si>
  <si>
    <t>-5.47%</t>
  </si>
  <si>
    <t>-11.42%</t>
  </si>
  <si>
    <t>-0.57%</t>
  </si>
  <si>
    <t>博通股份</t>
  </si>
  <si>
    <t>12.06</t>
  </si>
  <si>
    <t>12.14</t>
  </si>
  <si>
    <t>11.52</t>
  </si>
  <si>
    <t>11.62</t>
  </si>
  <si>
    <t>2.44</t>
  </si>
  <si>
    <t>7.96%</t>
  </si>
  <si>
    <t>6.95%</t>
  </si>
  <si>
    <t>10.90%</t>
  </si>
  <si>
    <t>12.13</t>
  </si>
  <si>
    <t>10.33%</t>
  </si>
  <si>
    <t>9.63</t>
  </si>
  <si>
    <t>10.03</t>
  </si>
  <si>
    <t>7.12%</t>
  </si>
  <si>
    <t>46.50%</t>
  </si>
  <si>
    <t>600892</t>
  </si>
  <si>
    <t>宝诚股份</t>
  </si>
  <si>
    <t>13.68</t>
  </si>
  <si>
    <t>13.73</t>
  </si>
  <si>
    <t>14.21</t>
  </si>
  <si>
    <t>3.55%</t>
  </si>
  <si>
    <t>-11.19%</t>
  </si>
  <si>
    <t>14.85</t>
  </si>
  <si>
    <t>-5.70%</t>
  </si>
  <si>
    <t>-5.61%</t>
  </si>
  <si>
    <t>8.06%</t>
  </si>
  <si>
    <t>10.25%</t>
  </si>
  <si>
    <t>300321</t>
  </si>
  <si>
    <t>同大股份</t>
  </si>
  <si>
    <t>19.69</t>
  </si>
  <si>
    <t>19.30</t>
  </si>
  <si>
    <t>-10.32%</t>
  </si>
  <si>
    <t>10.27%</t>
  </si>
  <si>
    <t>8.79%</t>
  </si>
  <si>
    <t>-9.52%</t>
  </si>
  <si>
    <t>-10.75%</t>
  </si>
  <si>
    <t>300243</t>
  </si>
  <si>
    <t>瑞丰高材</t>
  </si>
  <si>
    <t>600984</t>
  </si>
  <si>
    <t>建设机械</t>
  </si>
  <si>
    <t>-8.40%</t>
  </si>
  <si>
    <t>16.45%</t>
  </si>
  <si>
    <t>17.07</t>
  </si>
  <si>
    <t>18.35</t>
  </si>
  <si>
    <t>天润控股</t>
  </si>
  <si>
    <t>17.53</t>
  </si>
  <si>
    <t>11.23%</t>
  </si>
  <si>
    <t>10.22%</t>
  </si>
  <si>
    <t>4.91%</t>
  </si>
  <si>
    <t>17.79%</t>
  </si>
  <si>
    <t>9.24%</t>
  </si>
  <si>
    <t>21.08%</t>
  </si>
  <si>
    <t>18.16</t>
  </si>
  <si>
    <t>300092</t>
  </si>
  <si>
    <t>科新机电</t>
  </si>
  <si>
    <t>8.60%</t>
  </si>
  <si>
    <t>10.38%</t>
  </si>
  <si>
    <t>18.72</t>
  </si>
  <si>
    <t>5.16%</t>
  </si>
  <si>
    <t>9.57</t>
  </si>
  <si>
    <t>25.29%</t>
  </si>
  <si>
    <t>18.41</t>
  </si>
  <si>
    <t>14.11</t>
  </si>
  <si>
    <t>16.32%</t>
  </si>
  <si>
    <t>8.00%</t>
  </si>
  <si>
    <t>18.83</t>
  </si>
  <si>
    <t>9.27%</t>
  </si>
  <si>
    <t>7.79%</t>
  </si>
  <si>
    <t>21.39</t>
  </si>
  <si>
    <t>14.87</t>
  </si>
  <si>
    <t>14.12</t>
  </si>
  <si>
    <t>14.06</t>
  </si>
  <si>
    <t>19.91</t>
  </si>
  <si>
    <t>600137</t>
  </si>
  <si>
    <t>浪莎股份</t>
  </si>
  <si>
    <t>7.43%</t>
  </si>
  <si>
    <t>19.87</t>
  </si>
  <si>
    <t>14.95</t>
  </si>
  <si>
    <t>13.19</t>
  </si>
  <si>
    <t>-4.07%</t>
  </si>
  <si>
    <t>19.58</t>
  </si>
  <si>
    <t>15.17</t>
  </si>
  <si>
    <t>000038</t>
  </si>
  <si>
    <t>深大通</t>
  </si>
  <si>
    <t>10.08</t>
  </si>
  <si>
    <t>13.93</t>
  </si>
  <si>
    <t>19.65</t>
  </si>
  <si>
    <t>10.78%</t>
  </si>
  <si>
    <t>14.86</t>
  </si>
  <si>
    <t>20.21</t>
  </si>
  <si>
    <t>-10.03%</t>
  </si>
  <si>
    <t>14.78</t>
  </si>
  <si>
    <t>10.30%</t>
  </si>
  <si>
    <t>21.22</t>
  </si>
  <si>
    <t>15.02</t>
  </si>
  <si>
    <t>-0.80%</t>
  </si>
  <si>
    <t>7.76</t>
  </si>
  <si>
    <t>12.27%</t>
  </si>
  <si>
    <t>-0.18%</t>
  </si>
  <si>
    <t>21.30</t>
  </si>
  <si>
    <t>14.96</t>
  </si>
  <si>
    <t>-4.43%</t>
  </si>
  <si>
    <t>300063</t>
  </si>
  <si>
    <t>天龙集团</t>
  </si>
  <si>
    <t>-3.11%</t>
  </si>
  <si>
    <t>7.19%</t>
  </si>
  <si>
    <t>13.52</t>
  </si>
  <si>
    <t>2.03%</t>
  </si>
  <si>
    <t>-3.50%</t>
  </si>
  <si>
    <t>22.79</t>
  </si>
  <si>
    <t>-4.63%</t>
  </si>
  <si>
    <t>5.71%</t>
  </si>
  <si>
    <t>14.45</t>
  </si>
  <si>
    <t>13.29</t>
  </si>
  <si>
    <t>-1.70%</t>
  </si>
  <si>
    <t>14.25</t>
  </si>
  <si>
    <t>-0.45%</t>
  </si>
  <si>
    <t>-5.26%</t>
  </si>
  <si>
    <t>29.59</t>
  </si>
  <si>
    <t>29.83%</t>
  </si>
  <si>
    <t>300108</t>
  </si>
  <si>
    <t>双龙股份</t>
  </si>
  <si>
    <t>13.50</t>
  </si>
  <si>
    <t>14.31</t>
  </si>
  <si>
    <t>13.76</t>
  </si>
  <si>
    <t>26.57%</t>
  </si>
  <si>
    <t>10.44</t>
  </si>
  <si>
    <t>11.74</t>
  </si>
  <si>
    <t>12.45%</t>
  </si>
  <si>
    <t>14.62</t>
  </si>
  <si>
    <t>10.33</t>
  </si>
  <si>
    <t>16.51</t>
  </si>
  <si>
    <t>17.93%</t>
  </si>
  <si>
    <t>15.32</t>
  </si>
  <si>
    <t>10.59%</t>
  </si>
  <si>
    <t>12.11</t>
  </si>
  <si>
    <t>12.51</t>
  </si>
  <si>
    <t>-7.81%</t>
  </si>
  <si>
    <t>14.38</t>
  </si>
  <si>
    <t>14.90</t>
  </si>
  <si>
    <t>-9.75%</t>
  </si>
  <si>
    <t>-9.63%</t>
  </si>
  <si>
    <t>-7.17%</t>
  </si>
  <si>
    <t>10.36</t>
  </si>
  <si>
    <t>-14.45%</t>
  </si>
  <si>
    <t>14.54</t>
  </si>
  <si>
    <t>13.99</t>
  </si>
  <si>
    <t>-9.08%</t>
  </si>
  <si>
    <t>10.52</t>
  </si>
  <si>
    <t>-6.52%</t>
  </si>
  <si>
    <t>14.15</t>
  </si>
  <si>
    <t>13.55</t>
  </si>
  <si>
    <t>13.28%</t>
  </si>
  <si>
    <t>13.51</t>
  </si>
  <si>
    <t>9.88</t>
  </si>
  <si>
    <t>12.75</t>
  </si>
  <si>
    <t>-9.64%</t>
  </si>
  <si>
    <t>电气设备</t>
  </si>
  <si>
    <t>10.36%</t>
  </si>
  <si>
    <t>000546</t>
  </si>
  <si>
    <t>光华控股</t>
  </si>
  <si>
    <t>600681</t>
  </si>
  <si>
    <t>万鸿集团</t>
  </si>
  <si>
    <t>6.56%</t>
  </si>
  <si>
    <t>15.16%</t>
  </si>
  <si>
    <t>3.70%</t>
  </si>
  <si>
    <t>6.03%</t>
  </si>
  <si>
    <t>中发科技</t>
  </si>
  <si>
    <t>14.34</t>
  </si>
  <si>
    <t>10.58%</t>
  </si>
  <si>
    <t>7.95</t>
  </si>
  <si>
    <t>8.16%</t>
  </si>
  <si>
    <t>14.48</t>
  </si>
  <si>
    <t>14.42</t>
  </si>
  <si>
    <t>10.48%</t>
  </si>
  <si>
    <t>13.79</t>
  </si>
  <si>
    <t>-3.60%</t>
  </si>
  <si>
    <t>7.56</t>
  </si>
  <si>
    <t>6.31%</t>
  </si>
  <si>
    <t>10.46%</t>
  </si>
  <si>
    <t>14.84</t>
  </si>
  <si>
    <t>11.28</t>
  </si>
  <si>
    <t>10.49%</t>
  </si>
  <si>
    <t>14.67</t>
  </si>
  <si>
    <t>12.96</t>
  </si>
  <si>
    <t>12.89</t>
  </si>
  <si>
    <t>13.85</t>
  </si>
  <si>
    <t>-5.59%</t>
  </si>
  <si>
    <t>13.83</t>
  </si>
  <si>
    <t>-9.67%</t>
  </si>
  <si>
    <t>-2.72%</t>
  </si>
  <si>
    <t>-4.33%</t>
  </si>
  <si>
    <t>-5.33%</t>
  </si>
  <si>
    <t>-6.56%</t>
  </si>
  <si>
    <t>5.77%</t>
  </si>
  <si>
    <t>14.05</t>
  </si>
  <si>
    <t>17.30%</t>
  </si>
  <si>
    <t>13.02</t>
  </si>
  <si>
    <t>14.68</t>
  </si>
  <si>
    <t>15.08</t>
  </si>
  <si>
    <t>10.51%</t>
  </si>
  <si>
    <t>15.19</t>
  </si>
  <si>
    <t>12.49</t>
  </si>
  <si>
    <t>13.11</t>
  </si>
  <si>
    <t>12.95</t>
  </si>
  <si>
    <t>12.55</t>
  </si>
  <si>
    <t>12.51%</t>
  </si>
  <si>
    <t>16.97</t>
  </si>
  <si>
    <t>11.72%</t>
  </si>
  <si>
    <t>-8.00%</t>
  </si>
  <si>
    <t>-4.56%</t>
  </si>
  <si>
    <t>16.69</t>
  </si>
  <si>
    <t>8.09</t>
  </si>
  <si>
    <t>6.59%</t>
  </si>
  <si>
    <t>13.09</t>
  </si>
  <si>
    <t>13.69%</t>
  </si>
  <si>
    <t>15.30</t>
  </si>
  <si>
    <t>10.80</t>
  </si>
  <si>
    <t>-3.83%</t>
  </si>
  <si>
    <t>12.57</t>
  </si>
  <si>
    <t>12.54</t>
  </si>
  <si>
    <t>15.36</t>
  </si>
  <si>
    <t>10.57%</t>
  </si>
  <si>
    <t>17.05</t>
  </si>
  <si>
    <t>12.87</t>
  </si>
  <si>
    <t>13.16%</t>
  </si>
  <si>
    <t>15.93</t>
  </si>
  <si>
    <t>10.62%</t>
  </si>
  <si>
    <t>12.92</t>
  </si>
  <si>
    <t>17.50</t>
  </si>
  <si>
    <t>16.45</t>
  </si>
  <si>
    <t>19.01</t>
  </si>
  <si>
    <t>8.33%</t>
  </si>
  <si>
    <t>16.46</t>
  </si>
  <si>
    <t>10.81</t>
  </si>
  <si>
    <t>13.37</t>
  </si>
  <si>
    <t>16.23</t>
  </si>
  <si>
    <t>10.74%</t>
  </si>
  <si>
    <t>18.39</t>
  </si>
  <si>
    <t>18.08</t>
  </si>
  <si>
    <t>16.63</t>
  </si>
  <si>
    <t>10.73%</t>
  </si>
  <si>
    <t>9.37%</t>
  </si>
  <si>
    <t>10.88</t>
  </si>
  <si>
    <t>21.43</t>
  </si>
  <si>
    <t>18.53%</t>
  </si>
  <si>
    <t>600656</t>
  </si>
  <si>
    <t>博元投资</t>
  </si>
  <si>
    <t>16.91</t>
  </si>
  <si>
    <t>11.25</t>
  </si>
  <si>
    <t>14.19</t>
  </si>
  <si>
    <t>8.64%</t>
  </si>
  <si>
    <t>9.92</t>
  </si>
  <si>
    <t>公用事业</t>
  </si>
  <si>
    <t>17.13</t>
  </si>
  <si>
    <t>10.88%</t>
  </si>
  <si>
    <t>14.07</t>
  </si>
  <si>
    <t>-0.99%</t>
  </si>
  <si>
    <t>14.49</t>
  </si>
  <si>
    <t>8.49%</t>
  </si>
  <si>
    <t>16.62</t>
  </si>
  <si>
    <t>20.45</t>
  </si>
  <si>
    <t>22.76</t>
  </si>
  <si>
    <t>6.88%</t>
  </si>
  <si>
    <t>17.24</t>
  </si>
  <si>
    <t>10.96%</t>
  </si>
  <si>
    <t>15.18</t>
  </si>
  <si>
    <t>15.87</t>
  </si>
  <si>
    <t>18.42</t>
  </si>
  <si>
    <t>14.56</t>
  </si>
  <si>
    <t>-4.08%</t>
  </si>
  <si>
    <t>16.25</t>
  </si>
  <si>
    <t>21.02%</t>
  </si>
  <si>
    <t>19.99</t>
  </si>
  <si>
    <t>16.76%</t>
  </si>
  <si>
    <t>18.13</t>
  </si>
  <si>
    <t>22.28</t>
  </si>
  <si>
    <t>22.96</t>
  </si>
  <si>
    <t>42.40%</t>
  </si>
  <si>
    <t>14.51</t>
  </si>
  <si>
    <t>19.17</t>
  </si>
  <si>
    <t>16.40</t>
  </si>
  <si>
    <t>16.17</t>
  </si>
  <si>
    <t>000838</t>
  </si>
  <si>
    <t>国兴地产</t>
  </si>
  <si>
    <t>21.25</t>
  </si>
  <si>
    <t>10.85%</t>
  </si>
  <si>
    <t>15.23</t>
  </si>
  <si>
    <t>000502</t>
  </si>
  <si>
    <t>绿景控股</t>
  </si>
  <si>
    <t>10.69%</t>
  </si>
  <si>
    <t>000610</t>
  </si>
  <si>
    <t>西安旅游</t>
  </si>
  <si>
    <t>16.76</t>
  </si>
  <si>
    <t>3.63%</t>
  </si>
  <si>
    <t>25.15</t>
  </si>
  <si>
    <t>18.35%</t>
  </si>
  <si>
    <t>10.16%</t>
  </si>
  <si>
    <t>9.51</t>
  </si>
  <si>
    <t>18.84</t>
  </si>
  <si>
    <t>12.40%</t>
  </si>
  <si>
    <t>13.71%</t>
  </si>
  <si>
    <t>300176</t>
  </si>
  <si>
    <t>鸿特精密</t>
  </si>
  <si>
    <t>15.03</t>
  </si>
  <si>
    <t>16.00</t>
  </si>
  <si>
    <t>5.24%</t>
  </si>
  <si>
    <t>99.24</t>
  </si>
  <si>
    <t>19.16</t>
  </si>
  <si>
    <t>25.80%</t>
  </si>
  <si>
    <t>24.30</t>
  </si>
  <si>
    <t>21.48</t>
  </si>
  <si>
    <t>14.04%</t>
  </si>
  <si>
    <t>99.16</t>
  </si>
  <si>
    <t>600719</t>
  </si>
  <si>
    <t>大连热电</t>
  </si>
  <si>
    <t>99.12</t>
  </si>
  <si>
    <t>17.00</t>
  </si>
  <si>
    <t>99.04</t>
  </si>
  <si>
    <t>9.02%</t>
  </si>
  <si>
    <t>19.12</t>
  </si>
  <si>
    <t>-0.21%</t>
  </si>
  <si>
    <t>15.86</t>
  </si>
  <si>
    <t>18.15</t>
  </si>
  <si>
    <t>20.09</t>
  </si>
  <si>
    <t>19.79</t>
  </si>
  <si>
    <t>99.08</t>
  </si>
  <si>
    <t>16.49</t>
  </si>
  <si>
    <t>17.30</t>
  </si>
  <si>
    <t>8.72%</t>
  </si>
  <si>
    <t>20.95</t>
  </si>
  <si>
    <t>20.94</t>
  </si>
  <si>
    <t>12.52%</t>
  </si>
  <si>
    <t>12.78</t>
  </si>
  <si>
    <t>99.00</t>
  </si>
  <si>
    <t>-9.79%</t>
  </si>
  <si>
    <t>21.10</t>
  </si>
  <si>
    <t>0.72%</t>
  </si>
  <si>
    <t>20.33</t>
  </si>
  <si>
    <t>12.81</t>
  </si>
  <si>
    <t>12.19</t>
  </si>
  <si>
    <t>-4.84%</t>
  </si>
  <si>
    <t>18.00</t>
  </si>
  <si>
    <t>98.88</t>
  </si>
  <si>
    <t>2.84%</t>
  </si>
  <si>
    <t>8.73%</t>
  </si>
  <si>
    <t>11.89</t>
  </si>
  <si>
    <t>19.60</t>
  </si>
  <si>
    <t>16.30</t>
  </si>
  <si>
    <t>11.15%</t>
  </si>
  <si>
    <t>10.18%</t>
  </si>
  <si>
    <t>20.18</t>
  </si>
  <si>
    <t>16.55</t>
  </si>
  <si>
    <t>11.27%</t>
  </si>
  <si>
    <t>17.01</t>
  </si>
  <si>
    <t>20.63</t>
  </si>
  <si>
    <t>99.17</t>
  </si>
  <si>
    <t>11.29%</t>
  </si>
  <si>
    <t>11.82</t>
  </si>
  <si>
    <t>19.61</t>
  </si>
  <si>
    <t>16.38</t>
  </si>
  <si>
    <t>99.25</t>
  </si>
  <si>
    <t>-7.27%</t>
  </si>
  <si>
    <t>20.34</t>
  </si>
  <si>
    <t>16.75</t>
  </si>
  <si>
    <t>17.93</t>
  </si>
  <si>
    <t>18.40</t>
  </si>
  <si>
    <t>11.28%</t>
  </si>
  <si>
    <t>-3.99%</t>
  </si>
  <si>
    <t>18.44</t>
  </si>
  <si>
    <t>20.39</t>
  </si>
  <si>
    <t>5.36%</t>
  </si>
  <si>
    <t>16.56</t>
  </si>
  <si>
    <t>21.82</t>
  </si>
  <si>
    <t>8.38%</t>
  </si>
  <si>
    <t>-6.93%</t>
  </si>
  <si>
    <t>15.06</t>
  </si>
  <si>
    <t>-9.06%</t>
  </si>
  <si>
    <t>-7.55%</t>
  </si>
  <si>
    <t>19.18</t>
  </si>
  <si>
    <t>17.74</t>
  </si>
  <si>
    <t>-7.47%</t>
  </si>
  <si>
    <t>21.06%</t>
  </si>
  <si>
    <t>21.90</t>
  </si>
  <si>
    <t>15.38</t>
  </si>
  <si>
    <t>17.68</t>
  </si>
  <si>
    <t>11.94</t>
  </si>
  <si>
    <t>12.46%</t>
  </si>
  <si>
    <t>19.02</t>
  </si>
  <si>
    <t>-13.15%</t>
  </si>
  <si>
    <t>600421</t>
  </si>
  <si>
    <t>仰帆控股</t>
  </si>
  <si>
    <t>-19.48%</t>
  </si>
  <si>
    <t>-14.27%</t>
  </si>
  <si>
    <t>14.65</t>
  </si>
  <si>
    <t>-17.14%</t>
  </si>
  <si>
    <t>13.60</t>
  </si>
  <si>
    <t>-11.57%</t>
  </si>
  <si>
    <t>-18.87%</t>
  </si>
  <si>
    <t>19.85</t>
  </si>
  <si>
    <t>16.34</t>
  </si>
  <si>
    <t>-17.68%</t>
  </si>
  <si>
    <t>-15.24%</t>
  </si>
  <si>
    <t>20.17</t>
  </si>
  <si>
    <t>15.80</t>
  </si>
  <si>
    <t>13.63</t>
  </si>
  <si>
    <t>61.06%</t>
  </si>
  <si>
    <t>21.55</t>
  </si>
  <si>
    <t>16.08</t>
  </si>
  <si>
    <t>16.41</t>
  </si>
  <si>
    <t>11.32</t>
  </si>
  <si>
    <t>10.61</t>
  </si>
  <si>
    <t>8.30%</t>
  </si>
  <si>
    <t>21.52</t>
  </si>
  <si>
    <t>16.13</t>
  </si>
  <si>
    <t>-0.84%</t>
  </si>
  <si>
    <t>11.19</t>
  </si>
  <si>
    <t>10.39</t>
  </si>
  <si>
    <t>13.77</t>
  </si>
  <si>
    <t>12.48</t>
  </si>
  <si>
    <t>15.98</t>
  </si>
  <si>
    <t>10.66</t>
  </si>
  <si>
    <t>24.45</t>
  </si>
  <si>
    <t>22.29</t>
  </si>
  <si>
    <t>17.20</t>
  </si>
  <si>
    <t>10.70</t>
  </si>
  <si>
    <t>13.64</t>
  </si>
  <si>
    <t>300174</t>
  </si>
  <si>
    <t>元力股份</t>
  </si>
  <si>
    <t>23.39</t>
  </si>
  <si>
    <t>17.82</t>
  </si>
  <si>
    <t>11.10</t>
  </si>
  <si>
    <t>14.74</t>
  </si>
  <si>
    <t>18.31</t>
  </si>
  <si>
    <t>18.87</t>
  </si>
  <si>
    <t>11.34</t>
  </si>
  <si>
    <t>24.81</t>
  </si>
  <si>
    <t>27.31</t>
  </si>
  <si>
    <t>17.73</t>
  </si>
  <si>
    <t>22.64</t>
  </si>
  <si>
    <t>17.67</t>
  </si>
  <si>
    <t>12.41</t>
  </si>
  <si>
    <t>12.71</t>
  </si>
  <si>
    <t>18.80</t>
  </si>
  <si>
    <t>300143</t>
  </si>
  <si>
    <t>星河生物</t>
  </si>
  <si>
    <t>11.21</t>
  </si>
  <si>
    <t>-4.01%</t>
  </si>
  <si>
    <t>12.22</t>
  </si>
  <si>
    <t>12.01</t>
  </si>
  <si>
    <t>22.48</t>
  </si>
  <si>
    <t>17.32</t>
  </si>
  <si>
    <t>13.47</t>
  </si>
  <si>
    <t>11.01</t>
  </si>
  <si>
    <t>12.31</t>
  </si>
  <si>
    <t>23.89</t>
  </si>
  <si>
    <t>6.27%</t>
  </si>
  <si>
    <t>18.25</t>
  </si>
  <si>
    <t>18.45</t>
  </si>
  <si>
    <t>21.80%</t>
  </si>
  <si>
    <t>12.80</t>
  </si>
  <si>
    <t>600603</t>
  </si>
  <si>
    <t>大洲兴业</t>
  </si>
  <si>
    <t>25.64</t>
  </si>
  <si>
    <t>7.33%</t>
  </si>
  <si>
    <t>9.66%</t>
  </si>
  <si>
    <t>19.95</t>
  </si>
  <si>
    <t>20.07</t>
  </si>
  <si>
    <t>14.02</t>
  </si>
  <si>
    <t>26.88</t>
  </si>
  <si>
    <t>19.38</t>
  </si>
  <si>
    <t>17.23</t>
  </si>
  <si>
    <t>13.74</t>
  </si>
  <si>
    <t>16.68</t>
  </si>
  <si>
    <t>天润乳业</t>
  </si>
  <si>
    <t>20.67</t>
  </si>
  <si>
    <t>21.28</t>
  </si>
  <si>
    <t>10.34</t>
  </si>
  <si>
    <t>21.42</t>
  </si>
  <si>
    <t>32.10</t>
  </si>
  <si>
    <t>19.42%</t>
  </si>
  <si>
    <t>18.09</t>
  </si>
  <si>
    <t>18.54</t>
  </si>
  <si>
    <t>22.94</t>
  </si>
  <si>
    <t>23.87%</t>
  </si>
  <si>
    <t>19.93</t>
  </si>
  <si>
    <t>21.57</t>
  </si>
  <si>
    <t>7.83%</t>
  </si>
  <si>
    <t>23.95</t>
  </si>
  <si>
    <t>11.81%</t>
  </si>
  <si>
    <t>15.57</t>
  </si>
  <si>
    <t>19.00</t>
  </si>
  <si>
    <t>22.38</t>
  </si>
  <si>
    <t>26.11</t>
  </si>
  <si>
    <t>23.22</t>
  </si>
  <si>
    <t>24.31</t>
  </si>
  <si>
    <t>12.68%</t>
  </si>
  <si>
    <t>18.98</t>
  </si>
  <si>
    <t>600539</t>
  </si>
  <si>
    <t>狮头股份</t>
  </si>
  <si>
    <t>25.03</t>
  </si>
  <si>
    <t>33.14%</t>
  </si>
  <si>
    <t>25.20</t>
  </si>
  <si>
    <t>25.24</t>
  </si>
  <si>
    <t>8.70%</t>
  </si>
  <si>
    <t>5.65%</t>
  </si>
  <si>
    <t>32.35</t>
  </si>
  <si>
    <t>32.24</t>
  </si>
  <si>
    <t>15.71</t>
  </si>
  <si>
    <t>17.25</t>
  </si>
  <si>
    <t>25.46</t>
  </si>
  <si>
    <t>19.63</t>
  </si>
  <si>
    <t>35.29</t>
  </si>
  <si>
    <t>40.99%</t>
  </si>
  <si>
    <t>34.76</t>
  </si>
  <si>
    <t>24.61</t>
  </si>
  <si>
    <t>26.71%</t>
  </si>
  <si>
    <t>22.03</t>
  </si>
  <si>
    <t>21.00</t>
  </si>
  <si>
    <t>21.98</t>
  </si>
  <si>
    <t>29.52%</t>
  </si>
  <si>
    <t>12.02</t>
  </si>
  <si>
    <t>26.04</t>
  </si>
  <si>
    <t>12.53</t>
  </si>
  <si>
    <t>20.58</t>
  </si>
  <si>
    <t>25.10</t>
  </si>
  <si>
    <t>12.69</t>
  </si>
  <si>
    <t>36.67</t>
  </si>
  <si>
    <t>22.00</t>
  </si>
  <si>
    <t>26.36</t>
  </si>
  <si>
    <t>23.00</t>
  </si>
  <si>
    <t>600506</t>
  </si>
  <si>
    <t>香梨股份</t>
  </si>
  <si>
    <t>16.10</t>
  </si>
  <si>
    <t>17.97</t>
  </si>
  <si>
    <t>11.61%</t>
  </si>
  <si>
    <t>16.78</t>
  </si>
  <si>
    <t>16.85</t>
  </si>
  <si>
    <t>24.00</t>
  </si>
  <si>
    <t>22.92</t>
  </si>
  <si>
    <t>002193</t>
  </si>
  <si>
    <t>山东如意</t>
  </si>
  <si>
    <t>15.58</t>
  </si>
  <si>
    <t>14.75</t>
  </si>
  <si>
    <t>300420</t>
  </si>
  <si>
    <t>五洋科技</t>
  </si>
  <si>
    <t>30.67</t>
  </si>
  <si>
    <t>31.81</t>
  </si>
  <si>
    <t>98.85</t>
  </si>
  <si>
    <t>25.67</t>
  </si>
  <si>
    <t>19.41</t>
  </si>
  <si>
    <t>-5.69%</t>
  </si>
  <si>
    <t>26.56</t>
  </si>
  <si>
    <t>38.27</t>
  </si>
  <si>
    <t>24.96</t>
  </si>
  <si>
    <t>26.96</t>
  </si>
  <si>
    <t>8.01%</t>
  </si>
  <si>
    <t>15.47</t>
  </si>
  <si>
    <t>16.82</t>
  </si>
  <si>
    <t>17.19</t>
  </si>
  <si>
    <t>300260</t>
  </si>
  <si>
    <t>新莱应材</t>
  </si>
  <si>
    <t>24.62</t>
  </si>
  <si>
    <t>27.36</t>
  </si>
  <si>
    <t>25.33</t>
  </si>
  <si>
    <t>27.21</t>
  </si>
  <si>
    <t>12.62</t>
  </si>
  <si>
    <t>40.54</t>
  </si>
  <si>
    <t>5.93%</t>
  </si>
  <si>
    <t>99.09</t>
  </si>
  <si>
    <t>20.16</t>
  </si>
  <si>
    <t>-2.73%</t>
  </si>
  <si>
    <t>99.05</t>
  </si>
  <si>
    <t>27.01</t>
  </si>
  <si>
    <t>99.01</t>
  </si>
  <si>
    <t>26.44</t>
  </si>
  <si>
    <t>26.87</t>
  </si>
  <si>
    <t>25.00</t>
  </si>
  <si>
    <t>35.94</t>
  </si>
  <si>
    <t>11.96%</t>
  </si>
  <si>
    <t>98.78</t>
  </si>
  <si>
    <t>000611</t>
  </si>
  <si>
    <t>内蒙发展</t>
  </si>
  <si>
    <t>98.70</t>
  </si>
  <si>
    <t>25.85</t>
  </si>
  <si>
    <t>14.88</t>
  </si>
  <si>
    <t>17.91%</t>
  </si>
  <si>
    <t>99.13</t>
  </si>
  <si>
    <t>26.54</t>
  </si>
  <si>
    <t>42.99</t>
  </si>
  <si>
    <t>98.83</t>
  </si>
  <si>
    <t>27.78</t>
  </si>
  <si>
    <t>98.71</t>
  </si>
  <si>
    <t>24.63</t>
  </si>
  <si>
    <t>98.64</t>
  </si>
  <si>
    <t>30.97</t>
  </si>
  <si>
    <t>15.26%</t>
  </si>
  <si>
    <t>98.60</t>
  </si>
  <si>
    <t>12.90%</t>
  </si>
  <si>
    <t>98.56</t>
  </si>
  <si>
    <t>31.79</t>
  </si>
  <si>
    <t>22.98%</t>
  </si>
  <si>
    <t>30.31</t>
  </si>
  <si>
    <t>14.20%</t>
  </si>
  <si>
    <t>10.35%</t>
  </si>
  <si>
    <t>19.45</t>
  </si>
  <si>
    <t>17.94%</t>
  </si>
  <si>
    <t>002205</t>
  </si>
  <si>
    <t>国统股份</t>
  </si>
  <si>
    <t>24.17</t>
  </si>
  <si>
    <t>30.79</t>
  </si>
  <si>
    <t>10.84%</t>
  </si>
  <si>
    <t>15.40</t>
  </si>
  <si>
    <t>002352</t>
  </si>
  <si>
    <t>鼎泰新材</t>
  </si>
  <si>
    <t>21.40</t>
  </si>
  <si>
    <t>26.13</t>
  </si>
  <si>
    <t>22.12%</t>
  </si>
  <si>
    <t>26.62</t>
  </si>
  <si>
    <t>30.00</t>
  </si>
  <si>
    <t>96.05</t>
  </si>
  <si>
    <t>34.50</t>
  </si>
  <si>
    <t>34.70</t>
  </si>
  <si>
    <t>14.48%</t>
  </si>
  <si>
    <t>18.93</t>
  </si>
  <si>
    <t>19.27%</t>
  </si>
  <si>
    <t>28.00</t>
  </si>
  <si>
    <t>15.53</t>
  </si>
  <si>
    <t>17.96</t>
  </si>
  <si>
    <t>15.65%</t>
  </si>
  <si>
    <t>000985</t>
  </si>
  <si>
    <t>大庆华科</t>
  </si>
  <si>
    <t>21.64</t>
  </si>
  <si>
    <t>25.66</t>
  </si>
  <si>
    <t>98.52</t>
  </si>
  <si>
    <t>34.29</t>
  </si>
  <si>
    <t>98.49</t>
  </si>
  <si>
    <t>49.04</t>
  </si>
  <si>
    <t>52.27</t>
  </si>
  <si>
    <t>98.45</t>
  </si>
  <si>
    <t>300106</t>
  </si>
  <si>
    <t>西部牧业</t>
  </si>
  <si>
    <t>18.48</t>
  </si>
  <si>
    <t>22.18</t>
  </si>
  <si>
    <t>98.41</t>
  </si>
  <si>
    <t>36.48</t>
  </si>
  <si>
    <t>98.03</t>
  </si>
  <si>
    <t>33.81</t>
  </si>
  <si>
    <t>19.23</t>
  </si>
  <si>
    <t>98.38</t>
  </si>
  <si>
    <t>98.34</t>
  </si>
  <si>
    <t>35.54</t>
  </si>
  <si>
    <t>98.31</t>
  </si>
  <si>
    <t>21.58</t>
  </si>
  <si>
    <t>22.69</t>
  </si>
  <si>
    <t>31.00</t>
  </si>
  <si>
    <t>98.08</t>
  </si>
  <si>
    <t>98.04</t>
  </si>
  <si>
    <t>38.73</t>
  </si>
  <si>
    <t>12.95%</t>
  </si>
  <si>
    <t>98.01</t>
  </si>
  <si>
    <t>17.89</t>
  </si>
  <si>
    <t>97.93</t>
  </si>
  <si>
    <t>600385</t>
  </si>
  <si>
    <t>山东金泰</t>
  </si>
  <si>
    <t>22.80</t>
  </si>
  <si>
    <t>-4.30%</t>
  </si>
  <si>
    <t>32.00</t>
  </si>
  <si>
    <t>97.78</t>
  </si>
  <si>
    <t>600758</t>
  </si>
  <si>
    <t>红阳能源</t>
  </si>
  <si>
    <t>19.70</t>
  </si>
  <si>
    <t>22.64%</t>
  </si>
  <si>
    <t>97.74</t>
  </si>
  <si>
    <t>38.60</t>
  </si>
  <si>
    <t>29.00</t>
  </si>
  <si>
    <t>98.62</t>
  </si>
  <si>
    <t>39.45</t>
  </si>
  <si>
    <t>27.61</t>
  </si>
  <si>
    <t>43.61%</t>
  </si>
  <si>
    <t>98.32</t>
  </si>
  <si>
    <t>28.16</t>
  </si>
  <si>
    <t>29.06%</t>
  </si>
  <si>
    <t>98.13</t>
  </si>
  <si>
    <t>32.39</t>
  </si>
  <si>
    <t>18.40%</t>
  </si>
  <si>
    <t>98.09</t>
  </si>
  <si>
    <t>28.93</t>
  </si>
  <si>
    <t>16.61%</t>
  </si>
  <si>
    <t>98.06</t>
  </si>
  <si>
    <t>29.25</t>
  </si>
  <si>
    <t>28.89%</t>
  </si>
  <si>
    <t>98.02</t>
  </si>
  <si>
    <t>21.61</t>
  </si>
  <si>
    <t>25.01</t>
  </si>
  <si>
    <t>15.73%</t>
  </si>
  <si>
    <t>97.94</t>
  </si>
  <si>
    <t>51.70</t>
  </si>
  <si>
    <t>64.90</t>
  </si>
  <si>
    <t>25.53%</t>
  </si>
  <si>
    <t>97.91</t>
  </si>
  <si>
    <t>52.72</t>
  </si>
  <si>
    <t>58.98</t>
  </si>
  <si>
    <t>33.00</t>
  </si>
  <si>
    <t>97.68</t>
  </si>
  <si>
    <t>47.25</t>
  </si>
  <si>
    <t>22.41%</t>
  </si>
  <si>
    <t>98.51</t>
  </si>
  <si>
    <t>48.78</t>
  </si>
  <si>
    <t>23.65%</t>
  </si>
  <si>
    <t>98.39</t>
  </si>
  <si>
    <t>68.32</t>
  </si>
  <si>
    <t>34.00</t>
  </si>
  <si>
    <t>98.21</t>
  </si>
  <si>
    <t>20.59</t>
  </si>
  <si>
    <t>22.01</t>
  </si>
  <si>
    <t>35.00</t>
  </si>
  <si>
    <t>21.19%</t>
  </si>
  <si>
    <t>36.00</t>
  </si>
  <si>
    <t>37.10</t>
  </si>
  <si>
    <t>14.54%</t>
  </si>
  <si>
    <t>34.10</t>
  </si>
  <si>
    <t>17.87%</t>
  </si>
  <si>
    <t>97.76</t>
  </si>
  <si>
    <t>40.33</t>
  </si>
  <si>
    <t>45.00</t>
  </si>
  <si>
    <t>97.72</t>
  </si>
  <si>
    <t>72.40</t>
  </si>
  <si>
    <t>11.56%</t>
  </si>
  <si>
    <t>37.00</t>
  </si>
  <si>
    <t>97.57</t>
  </si>
  <si>
    <t>31.46</t>
  </si>
  <si>
    <t>97.54</t>
  </si>
  <si>
    <t>000594</t>
  </si>
  <si>
    <t>国恒退</t>
  </si>
  <si>
    <t>1.59</t>
  </si>
  <si>
    <t>-22.82%</t>
  </si>
  <si>
    <t>98.59</t>
  </si>
  <si>
    <t>39.38</t>
  </si>
  <si>
    <t>-16.66%</t>
  </si>
  <si>
    <t>98.18</t>
  </si>
  <si>
    <t>38.53</t>
  </si>
  <si>
    <t>-14.38%</t>
  </si>
  <si>
    <t>98.00</t>
  </si>
  <si>
    <t>60.18</t>
  </si>
  <si>
    <t>-11.91%</t>
  </si>
  <si>
    <t>38.00</t>
  </si>
  <si>
    <t>97.88</t>
  </si>
  <si>
    <t>39.00</t>
  </si>
  <si>
    <t>39.82</t>
  </si>
  <si>
    <t>-18.37%</t>
  </si>
  <si>
    <t>40.00</t>
  </si>
  <si>
    <t>97.66</t>
  </si>
  <si>
    <t>28.74</t>
  </si>
  <si>
    <t>-15.72%</t>
  </si>
  <si>
    <t>97.63</t>
  </si>
  <si>
    <t>33.26</t>
  </si>
  <si>
    <t>-10.35%</t>
  </si>
  <si>
    <t>97.55</t>
  </si>
  <si>
    <t>33.40</t>
  </si>
  <si>
    <t>30.14</t>
  </si>
  <si>
    <t>97.44</t>
  </si>
  <si>
    <t>61.84</t>
  </si>
  <si>
    <t>-14.59%</t>
  </si>
  <si>
    <t>41.00</t>
  </si>
  <si>
    <t>97.18</t>
  </si>
  <si>
    <t>-8.81%</t>
  </si>
  <si>
    <t>26.00</t>
  </si>
  <si>
    <t>37.60</t>
  </si>
  <si>
    <t>33.92</t>
  </si>
  <si>
    <t>98.30</t>
  </si>
  <si>
    <t>600980</t>
  </si>
  <si>
    <t>北矿磁材</t>
  </si>
  <si>
    <t>26.78</t>
  </si>
  <si>
    <t>23.29</t>
  </si>
  <si>
    <t>98.19</t>
  </si>
  <si>
    <t>300405</t>
  </si>
  <si>
    <t>科隆精化</t>
  </si>
  <si>
    <t>53.28</t>
  </si>
  <si>
    <t>47.00</t>
  </si>
  <si>
    <t>-11.79%</t>
  </si>
  <si>
    <t>98.15</t>
  </si>
  <si>
    <t>21.60</t>
  </si>
  <si>
    <t>19.08</t>
  </si>
  <si>
    <t>98.11</t>
  </si>
  <si>
    <t>23.90</t>
  </si>
  <si>
    <t>18.90</t>
  </si>
  <si>
    <t>-20.92%</t>
  </si>
  <si>
    <t>300410</t>
  </si>
  <si>
    <t>正业科技</t>
  </si>
  <si>
    <t>24.06</t>
  </si>
  <si>
    <t>22.50</t>
  </si>
  <si>
    <t>-6.48%</t>
  </si>
  <si>
    <t>-24.09%</t>
  </si>
  <si>
    <t>97.96</t>
  </si>
  <si>
    <t>-33.26%</t>
  </si>
  <si>
    <t>97.82</t>
  </si>
  <si>
    <t>-5.52%</t>
  </si>
  <si>
    <t>002760</t>
  </si>
  <si>
    <t>凤形股份</t>
  </si>
  <si>
    <t>32.89</t>
  </si>
  <si>
    <t>29.40</t>
  </si>
  <si>
    <t>-10.61%</t>
  </si>
  <si>
    <t>27.00</t>
  </si>
  <si>
    <t>300472</t>
  </si>
  <si>
    <t>新元科技</t>
  </si>
  <si>
    <t>42.00</t>
  </si>
  <si>
    <t>38.01</t>
  </si>
  <si>
    <t>-9.50%</t>
  </si>
  <si>
    <t>37.46</t>
  </si>
  <si>
    <t>26.03</t>
  </si>
  <si>
    <t>-30.77%</t>
  </si>
  <si>
    <t>-6.33%</t>
  </si>
  <si>
    <t>99.15</t>
  </si>
  <si>
    <t>24.87</t>
  </si>
  <si>
    <t>25.87</t>
  </si>
  <si>
    <t>17.72</t>
  </si>
  <si>
    <t>-31.51%</t>
  </si>
  <si>
    <t>-29.31%</t>
  </si>
  <si>
    <t>300138</t>
  </si>
  <si>
    <t>晨光生物</t>
  </si>
  <si>
    <t>15.79</t>
  </si>
  <si>
    <t>13.22</t>
  </si>
  <si>
    <t>-16.28%</t>
  </si>
  <si>
    <t>20.85</t>
  </si>
  <si>
    <t>17.68%</t>
  </si>
  <si>
    <t>13.01</t>
  </si>
  <si>
    <t>-9.97%</t>
  </si>
  <si>
    <t>600213</t>
  </si>
  <si>
    <t>亚星客车</t>
  </si>
  <si>
    <t>9.48</t>
  </si>
  <si>
    <t>9.93</t>
  </si>
  <si>
    <t>300029</t>
  </si>
  <si>
    <t>天龙光电</t>
  </si>
  <si>
    <t>600306</t>
  </si>
  <si>
    <t>商业城</t>
  </si>
  <si>
    <t>600233</t>
  </si>
  <si>
    <t>大杨创世</t>
  </si>
  <si>
    <t>12.12</t>
  </si>
  <si>
    <t>13.37%</t>
  </si>
  <si>
    <t>40.73</t>
  </si>
  <si>
    <t>12.91%</t>
  </si>
  <si>
    <t>91.86</t>
  </si>
  <si>
    <t>17.40</t>
  </si>
  <si>
    <t>20.83%</t>
  </si>
  <si>
    <t>12.23%</t>
  </si>
  <si>
    <t>15.01</t>
  </si>
  <si>
    <t>34.62%</t>
  </si>
  <si>
    <t>18.20</t>
  </si>
  <si>
    <t>12.29</t>
  </si>
  <si>
    <t>10.54%</t>
  </si>
  <si>
    <t>18.21</t>
  </si>
  <si>
    <t>32.53%</t>
  </si>
  <si>
    <t>26.69%</t>
  </si>
  <si>
    <t>7.60%</t>
  </si>
  <si>
    <t>17.04</t>
  </si>
  <si>
    <t>16.96</t>
  </si>
  <si>
    <t>19.20</t>
  </si>
  <si>
    <t>22.05</t>
  </si>
  <si>
    <t>14.84%</t>
  </si>
  <si>
    <t>600605</t>
  </si>
  <si>
    <t>汇通能源</t>
  </si>
  <si>
    <t>16.80</t>
  </si>
  <si>
    <t>16.33</t>
  </si>
  <si>
    <t>14.28</t>
  </si>
  <si>
    <t>600243</t>
  </si>
  <si>
    <t>青海华鼎</t>
  </si>
  <si>
    <t>-5.78%</t>
  </si>
  <si>
    <t>-5.13%</t>
  </si>
  <si>
    <t>20.87</t>
  </si>
  <si>
    <t>-9.70%</t>
  </si>
  <si>
    <t>14.03</t>
  </si>
  <si>
    <t>-20.72%</t>
  </si>
  <si>
    <t>300046</t>
  </si>
  <si>
    <t>台基股份</t>
  </si>
  <si>
    <t>-13.96%</t>
  </si>
  <si>
    <t>19.50</t>
  </si>
  <si>
    <t>29.08</t>
  </si>
  <si>
    <t>29.70</t>
  </si>
  <si>
    <t>98.94</t>
  </si>
  <si>
    <t>23.02%</t>
  </si>
  <si>
    <t>11.57</t>
  </si>
  <si>
    <t>25.76%</t>
  </si>
  <si>
    <t>17.95</t>
  </si>
  <si>
    <t>27.67%</t>
  </si>
  <si>
    <t>17.76</t>
  </si>
  <si>
    <t>26.59%</t>
  </si>
  <si>
    <t>10.48</t>
  </si>
  <si>
    <t>13.86</t>
  </si>
  <si>
    <t>32.25%</t>
  </si>
  <si>
    <t>19.40</t>
  </si>
  <si>
    <t>32.24%</t>
  </si>
  <si>
    <t>13.03</t>
  </si>
  <si>
    <t>32.39%</t>
  </si>
  <si>
    <t>300330</t>
  </si>
  <si>
    <t>华虹计通</t>
  </si>
  <si>
    <t>16.58</t>
  </si>
  <si>
    <t>29.89%</t>
  </si>
  <si>
    <t>300372</t>
  </si>
  <si>
    <t>欣泰电气</t>
  </si>
  <si>
    <t>15.95</t>
  </si>
  <si>
    <t>23.17%</t>
  </si>
  <si>
    <t>300340</t>
  </si>
  <si>
    <t>科恒股份</t>
  </si>
  <si>
    <t>23.30</t>
  </si>
  <si>
    <t>28.50</t>
  </si>
  <si>
    <t>22.32%</t>
  </si>
  <si>
    <t>17.02%</t>
  </si>
  <si>
    <t>13.83%</t>
  </si>
  <si>
    <t>19.34</t>
  </si>
  <si>
    <t>12.86</t>
  </si>
  <si>
    <t>14.27</t>
  </si>
  <si>
    <t>16.99</t>
  </si>
  <si>
    <t>17.75</t>
  </si>
  <si>
    <t>21.05</t>
  </si>
  <si>
    <t>17.27%</t>
  </si>
  <si>
    <t>31.11</t>
  </si>
  <si>
    <t>33.80</t>
  </si>
  <si>
    <t>28.61</t>
  </si>
  <si>
    <t>28.29</t>
  </si>
  <si>
    <t>-29.75%</t>
  </si>
  <si>
    <t>-25.82%</t>
  </si>
  <si>
    <t>16.84</t>
  </si>
  <si>
    <t>-26.78%</t>
  </si>
  <si>
    <t>-17.02%</t>
  </si>
  <si>
    <t>22.37</t>
  </si>
  <si>
    <t>19.76</t>
  </si>
  <si>
    <t>-20.64%</t>
  </si>
  <si>
    <t>-28.11%</t>
  </si>
  <si>
    <t>300035</t>
  </si>
  <si>
    <t>中科电气</t>
  </si>
  <si>
    <t>-23.57%</t>
  </si>
  <si>
    <t>-30.26%</t>
  </si>
  <si>
    <t>-29.01%</t>
  </si>
  <si>
    <t>12.32</t>
  </si>
  <si>
    <t>14.39</t>
  </si>
  <si>
    <t>13.27</t>
  </si>
  <si>
    <t>-7.78%</t>
  </si>
  <si>
    <t>000691</t>
  </si>
  <si>
    <t>亚太实业</t>
  </si>
  <si>
    <t>-7.52%</t>
  </si>
  <si>
    <t>15.67</t>
  </si>
  <si>
    <t>14.99</t>
  </si>
  <si>
    <t>14.50</t>
  </si>
  <si>
    <t>14.22</t>
  </si>
  <si>
    <t>17.45</t>
  </si>
  <si>
    <t>17.90</t>
  </si>
  <si>
    <t>-12.79%</t>
  </si>
  <si>
    <t>19.97</t>
  </si>
  <si>
    <t>17.27</t>
  </si>
  <si>
    <t>-13.52%</t>
  </si>
  <si>
    <t>21.23</t>
  </si>
  <si>
    <t>19.26</t>
  </si>
  <si>
    <t>-9.28%</t>
  </si>
  <si>
    <t>14.14</t>
  </si>
  <si>
    <t>98.53</t>
  </si>
  <si>
    <t>98.17</t>
  </si>
  <si>
    <t>17.28</t>
  </si>
  <si>
    <t>14.43%</t>
  </si>
  <si>
    <t>18.92</t>
  </si>
  <si>
    <t>96.29</t>
  </si>
  <si>
    <t>95.34</t>
  </si>
  <si>
    <t>-5.08%</t>
  </si>
  <si>
    <t>10.20</t>
  </si>
  <si>
    <t>22.43</t>
  </si>
  <si>
    <t>22.72</t>
  </si>
  <si>
    <t>14.41</t>
  </si>
  <si>
    <t>16.88</t>
  </si>
  <si>
    <t>18.21%</t>
  </si>
  <si>
    <t>22.39</t>
  </si>
  <si>
    <t>22.15%</t>
  </si>
  <si>
    <t>14.14%</t>
  </si>
  <si>
    <t>19.35</t>
  </si>
  <si>
    <t>25.62</t>
  </si>
  <si>
    <t>000856</t>
  </si>
  <si>
    <t>冀东装备</t>
  </si>
  <si>
    <t>15.88%</t>
  </si>
  <si>
    <t>11.05</t>
  </si>
  <si>
    <t>17.60</t>
  </si>
  <si>
    <t>19.40%</t>
  </si>
  <si>
    <t>21.87</t>
  </si>
  <si>
    <t>12.15%</t>
  </si>
  <si>
    <t>9.31%</t>
  </si>
  <si>
    <t>15.85</t>
  </si>
  <si>
    <t>22.08</t>
  </si>
  <si>
    <t>21.73</t>
  </si>
  <si>
    <t>27.38</t>
  </si>
  <si>
    <t>24.52</t>
  </si>
  <si>
    <t>12.84%</t>
  </si>
  <si>
    <t>18.88</t>
  </si>
  <si>
    <t>12.38%</t>
  </si>
  <si>
    <t>18.03</t>
  </si>
  <si>
    <t>26.10</t>
  </si>
  <si>
    <t>22.20</t>
  </si>
  <si>
    <t>21.92</t>
  </si>
  <si>
    <t>24.37</t>
  </si>
  <si>
    <t>11.18%</t>
  </si>
  <si>
    <t>30.49</t>
  </si>
  <si>
    <t>11.36%</t>
  </si>
  <si>
    <t>11.66%</t>
  </si>
  <si>
    <t>23.36</t>
  </si>
  <si>
    <t>14.55</t>
  </si>
  <si>
    <t>15.88</t>
  </si>
  <si>
    <t>11.23</t>
  </si>
  <si>
    <t>16.42%</t>
  </si>
  <si>
    <t>11.67</t>
  </si>
  <si>
    <t>24.64</t>
  </si>
  <si>
    <t>31.45</t>
  </si>
  <si>
    <t>11.62%</t>
  </si>
  <si>
    <t>29.68</t>
  </si>
  <si>
    <t>20.45%</t>
  </si>
  <si>
    <t>20.52</t>
  </si>
  <si>
    <t>13.81%</t>
  </si>
  <si>
    <t>25.52</t>
  </si>
  <si>
    <t>16.10%</t>
  </si>
  <si>
    <t>13.80%</t>
  </si>
  <si>
    <t>15.53%</t>
  </si>
  <si>
    <t>13.66</t>
  </si>
  <si>
    <t>24.75</t>
  </si>
  <si>
    <t>22.26</t>
  </si>
  <si>
    <t>38.08</t>
  </si>
  <si>
    <t>28.30%</t>
  </si>
  <si>
    <t>29.80</t>
  </si>
  <si>
    <t>18.76</t>
  </si>
  <si>
    <t>27.84</t>
  </si>
  <si>
    <t>33.43</t>
  </si>
  <si>
    <t>20.08%</t>
  </si>
  <si>
    <t>13.39</t>
  </si>
  <si>
    <t>600423</t>
  </si>
  <si>
    <t>柳化股份</t>
  </si>
  <si>
    <t>12.28</t>
  </si>
  <si>
    <t>-9.10%</t>
  </si>
  <si>
    <t>32.29</t>
  </si>
  <si>
    <t>24.60</t>
  </si>
  <si>
    <t>27.02</t>
  </si>
  <si>
    <t>8.80%</t>
  </si>
  <si>
    <t>10.30</t>
  </si>
  <si>
    <t>22.91%</t>
  </si>
  <si>
    <t>21.02</t>
  </si>
  <si>
    <t>21.53</t>
  </si>
  <si>
    <t>000723</t>
  </si>
  <si>
    <t>美锦能源</t>
  </si>
  <si>
    <t>8.94%</t>
  </si>
  <si>
    <t>7.04%</t>
  </si>
  <si>
    <t>26.99</t>
  </si>
  <si>
    <t>16.50</t>
  </si>
  <si>
    <t>33.06%</t>
  </si>
  <si>
    <t>23.23</t>
  </si>
  <si>
    <t>600319</t>
  </si>
  <si>
    <t>亚星化学</t>
  </si>
  <si>
    <t>15.50</t>
  </si>
  <si>
    <t>17.42</t>
  </si>
  <si>
    <t>18.04</t>
  </si>
  <si>
    <t>26.59</t>
  </si>
  <si>
    <t>61.15%</t>
  </si>
  <si>
    <t>28.40</t>
  </si>
  <si>
    <t>19.33</t>
  </si>
  <si>
    <t>17.10%</t>
  </si>
  <si>
    <t>25.37</t>
  </si>
  <si>
    <t>9.21%</t>
  </si>
  <si>
    <t>13.97</t>
  </si>
  <si>
    <t>98.87</t>
  </si>
  <si>
    <t>15.78</t>
  </si>
  <si>
    <t>30.16</t>
  </si>
  <si>
    <t>19.90</t>
  </si>
  <si>
    <t>002715</t>
  </si>
  <si>
    <t>登云股份</t>
  </si>
  <si>
    <t>35.80</t>
  </si>
  <si>
    <t>40.71</t>
  </si>
  <si>
    <t>13.72%</t>
  </si>
  <si>
    <t>98.80</t>
  </si>
  <si>
    <t>15.21</t>
  </si>
  <si>
    <t>98.72</t>
  </si>
  <si>
    <t>-23.13%</t>
  </si>
  <si>
    <t>23.76</t>
  </si>
  <si>
    <t>-21.22%</t>
  </si>
  <si>
    <t>15.62</t>
  </si>
  <si>
    <t>-23.21%</t>
  </si>
  <si>
    <t>-23.43%</t>
  </si>
  <si>
    <t>-20.27%</t>
  </si>
  <si>
    <t>19.74</t>
  </si>
  <si>
    <t>-19.76%</t>
  </si>
  <si>
    <t>20.56</t>
  </si>
  <si>
    <t>-22.86%</t>
  </si>
  <si>
    <t>-20.17%</t>
  </si>
  <si>
    <t>98.91</t>
  </si>
  <si>
    <t>14.71</t>
  </si>
  <si>
    <t>-18.42%</t>
  </si>
  <si>
    <t>-18.74%</t>
  </si>
  <si>
    <t>600099</t>
  </si>
  <si>
    <t>林海股份</t>
  </si>
  <si>
    <t>11.02</t>
  </si>
  <si>
    <t>15.25</t>
  </si>
  <si>
    <t>14.35</t>
  </si>
  <si>
    <t>24.99</t>
  </si>
  <si>
    <t>5.18%</t>
  </si>
  <si>
    <t>15.82</t>
  </si>
  <si>
    <t>中证500收益</t>
  </si>
  <si>
    <r>
      <t>1</t>
    </r>
    <r>
      <rPr>
        <b/>
        <sz val="11"/>
        <color rgb="FF000000"/>
        <rFont val="宋体"/>
        <family val="3"/>
        <charset val="134"/>
      </rPr>
      <t>元投资</t>
    </r>
    <phoneticPr fontId="3" type="noConversion"/>
  </si>
  <si>
    <r>
      <t>36</t>
    </r>
    <r>
      <rPr>
        <b/>
        <sz val="11"/>
        <color rgb="FF000000"/>
        <rFont val="宋体"/>
        <family val="2"/>
      </rPr>
      <t>月总增长</t>
    </r>
    <phoneticPr fontId="3" type="noConversion"/>
  </si>
  <si>
    <t>最大回撤</t>
    <phoneticPr fontId="3" type="noConversion"/>
  </si>
  <si>
    <t>增长率</t>
    <phoneticPr fontId="7" type="noConversion"/>
  </si>
  <si>
    <t>净值</t>
    <phoneticPr fontId="7" type="noConversion"/>
  </si>
  <si>
    <t>股票</t>
    <phoneticPr fontId="7" type="noConversion"/>
  </si>
  <si>
    <t>现金</t>
    <phoneticPr fontId="7" type="noConversion"/>
  </si>
  <si>
    <t>股票比率</t>
    <phoneticPr fontId="7" type="noConversion"/>
  </si>
  <si>
    <t>现金对冲收益</t>
    <phoneticPr fontId="7" type="noConversion"/>
  </si>
  <si>
    <t>25</t>
  </si>
  <si>
    <t>20</t>
  </si>
  <si>
    <t>80.00%</t>
  </si>
  <si>
    <t>16</t>
  </si>
  <si>
    <t>64.00%</t>
  </si>
  <si>
    <t>13</t>
  </si>
  <si>
    <t>52.00%</t>
  </si>
  <si>
    <t>11</t>
  </si>
  <si>
    <t>44.00%</t>
  </si>
  <si>
    <t>12</t>
  </si>
  <si>
    <t>48.00%</t>
  </si>
  <si>
    <t>2.52%</t>
  </si>
  <si>
    <t>9</t>
  </si>
  <si>
    <t>36.00%</t>
  </si>
  <si>
    <t>7.64%</t>
  </si>
  <si>
    <t>14</t>
  </si>
  <si>
    <t>56.00%</t>
  </si>
  <si>
    <t>15</t>
  </si>
  <si>
    <t>60.00%</t>
  </si>
  <si>
    <t>-1.23%</t>
  </si>
  <si>
    <t>6.85%</t>
  </si>
  <si>
    <t>2.08%</t>
  </si>
  <si>
    <t>-15.79%</t>
  </si>
  <si>
    <t>-14.83%</t>
  </si>
  <si>
    <t>0.13%</t>
  </si>
  <si>
    <t>-4.38%</t>
  </si>
  <si>
    <t>-11.06%</t>
  </si>
  <si>
    <t>8</t>
  </si>
  <si>
    <t>32.00%</t>
  </si>
  <si>
    <t>13.40%</t>
  </si>
  <si>
    <t>0.71%</t>
  </si>
  <si>
    <t>18</t>
  </si>
  <si>
    <t>72.00%</t>
  </si>
  <si>
    <t>-13.11%</t>
  </si>
  <si>
    <t>-12.15%</t>
  </si>
  <si>
    <t>-0.95%</t>
  </si>
  <si>
    <t>-14.12%</t>
  </si>
  <si>
    <t>-15.04%</t>
  </si>
  <si>
    <t>-3.40%</t>
  </si>
  <si>
    <t>-17.25%</t>
  </si>
  <si>
    <t>-20.53%</t>
  </si>
  <si>
    <t>9.56%</t>
  </si>
  <si>
    <t>-15.18%</t>
  </si>
  <si>
    <t>-3.55%</t>
  </si>
  <si>
    <t>-1.67%</t>
  </si>
  <si>
    <t>-6.16%</t>
  </si>
  <si>
    <t>-3.35%</t>
  </si>
  <si>
    <t>-8.79%</t>
  </si>
  <si>
    <t>-17.96%</t>
  </si>
  <si>
    <t>9.18%</t>
  </si>
  <si>
    <t>-8.46%</t>
  </si>
  <si>
    <t>-14.36%</t>
  </si>
  <si>
    <t>-16.11%</t>
  </si>
  <si>
    <t>-6.91%</t>
  </si>
  <si>
    <t>-8.74%</t>
  </si>
  <si>
    <t>-11.23%</t>
  </si>
  <si>
    <t>14.10%</t>
  </si>
  <si>
    <t>10.63%</t>
  </si>
  <si>
    <t>10.79%</t>
  </si>
  <si>
    <t>-1.14%</t>
  </si>
  <si>
    <t>6.50%</t>
  </si>
  <si>
    <t>19</t>
  </si>
  <si>
    <t>76.00%</t>
  </si>
  <si>
    <t>6.07%</t>
  </si>
  <si>
    <t>6.30%</t>
  </si>
  <si>
    <t>-4.32%</t>
  </si>
  <si>
    <t>17</t>
  </si>
  <si>
    <t>68.00%</t>
  </si>
  <si>
    <t>-0.85%</t>
  </si>
  <si>
    <t>-16.13%</t>
  </si>
  <si>
    <t>13.26%</t>
  </si>
  <si>
    <t>-9.18%</t>
  </si>
  <si>
    <t>-4.90%</t>
  </si>
  <si>
    <t>-5.43%</t>
  </si>
  <si>
    <t>6.78%</t>
  </si>
  <si>
    <t>3.22%</t>
  </si>
  <si>
    <t>4.73%</t>
  </si>
  <si>
    <t>-9.44%</t>
  </si>
  <si>
    <t>-3.77%</t>
  </si>
  <si>
    <t>-9.58%</t>
  </si>
  <si>
    <t>-10.99%</t>
  </si>
  <si>
    <t>-3.24%</t>
  </si>
  <si>
    <t>-0.29%</t>
  </si>
  <si>
    <t>7.57%</t>
  </si>
  <si>
    <t>-11.47%</t>
  </si>
  <si>
    <t>-6.13%</t>
  </si>
  <si>
    <t>-7.00%</t>
  </si>
  <si>
    <t>-4.88%</t>
  </si>
  <si>
    <t>-0.44%</t>
  </si>
  <si>
    <t>-0.97%</t>
  </si>
  <si>
    <t>-10.01%</t>
  </si>
  <si>
    <t>-3.18%</t>
  </si>
  <si>
    <t>-6.01%</t>
  </si>
  <si>
    <t>6.60%</t>
  </si>
  <si>
    <t>5.74%</t>
  </si>
  <si>
    <t>-5.86%</t>
  </si>
  <si>
    <t>-8.30%</t>
  </si>
  <si>
    <t>28.00%</t>
  </si>
  <si>
    <t>-2.36%</t>
  </si>
  <si>
    <t>-2.39%</t>
  </si>
  <si>
    <t>5.39%</t>
  </si>
  <si>
    <t>4.00%</t>
  </si>
  <si>
    <t>-11.09%</t>
  </si>
  <si>
    <t>4.22%</t>
  </si>
  <si>
    <t>7.32%</t>
  </si>
  <si>
    <t>12.42%</t>
  </si>
  <si>
    <t>14.98%</t>
  </si>
  <si>
    <t>12.31%</t>
  </si>
  <si>
    <t>-9.02%</t>
  </si>
  <si>
    <t>-12.46%</t>
  </si>
  <si>
    <t>-13.50%</t>
  </si>
  <si>
    <t>-10.41%</t>
  </si>
  <si>
    <t>-15.05%</t>
  </si>
  <si>
    <t>-14.32%</t>
  </si>
  <si>
    <t>-14.72%</t>
  </si>
  <si>
    <t>-20.16%</t>
  </si>
  <si>
    <t>-20.57%</t>
  </si>
  <si>
    <t>3.36%</t>
  </si>
  <si>
    <t>-7.12%</t>
  </si>
  <si>
    <t>12.89%</t>
  </si>
  <si>
    <t>-2.05%</t>
  </si>
  <si>
    <t>14.95%</t>
  </si>
  <si>
    <t>2016-01-05</t>
  </si>
  <si>
    <t>-14.58%</t>
  </si>
  <si>
    <t>-11.00%</t>
  </si>
  <si>
    <t>max</t>
    <phoneticPr fontId="3" type="noConversion"/>
  </si>
  <si>
    <t>min</t>
    <phoneticPr fontId="3" type="noConversion"/>
  </si>
  <si>
    <t>median</t>
    <phoneticPr fontId="3" type="noConversion"/>
  </si>
  <si>
    <t>avg</t>
    <phoneticPr fontId="3" type="noConversion"/>
  </si>
  <si>
    <t>清仓线</t>
    <phoneticPr fontId="3" type="noConversion"/>
  </si>
  <si>
    <t>仓位管理线</t>
    <phoneticPr fontId="3" type="noConversion"/>
  </si>
  <si>
    <t>默认持仓</t>
    <phoneticPr fontId="3" type="noConversion"/>
  </si>
  <si>
    <r>
      <rPr>
        <b/>
        <sz val="11"/>
        <color rgb="FF000000"/>
        <rFont val="宋体"/>
        <family val="2"/>
      </rPr>
      <t>最大回测</t>
    </r>
    <phoneticPr fontId="3" type="noConversion"/>
  </si>
  <si>
    <t>max</t>
    <phoneticPr fontId="3" type="noConversion"/>
  </si>
  <si>
    <r>
      <t>1</t>
    </r>
    <r>
      <rPr>
        <b/>
        <sz val="11"/>
        <color rgb="FFFF0000"/>
        <rFont val="宋体"/>
        <family val="3"/>
        <charset val="134"/>
      </rPr>
      <t>元投资</t>
    </r>
    <phoneticPr fontId="3" type="noConversion"/>
  </si>
  <si>
    <t>最大回撤</t>
    <phoneticPr fontId="3" type="noConversion"/>
  </si>
  <si>
    <t>最大回撤</t>
    <phoneticPr fontId="3" type="noConversion"/>
  </si>
  <si>
    <t>回撤4周均线分析法</t>
    <phoneticPr fontId="3" type="noConversion"/>
  </si>
  <si>
    <t>相对净值</t>
    <phoneticPr fontId="3" type="noConversion"/>
  </si>
  <si>
    <t>回撤清仓线</t>
    <phoneticPr fontId="3" type="noConversion"/>
  </si>
  <si>
    <t>回撤偏离度</t>
    <phoneticPr fontId="3" type="noConversion"/>
  </si>
  <si>
    <r>
      <t>4</t>
    </r>
    <r>
      <rPr>
        <b/>
        <sz val="11"/>
        <color rgb="FF000000"/>
        <rFont val="宋体"/>
        <family val="3"/>
        <charset val="134"/>
      </rPr>
      <t>周回撤均线</t>
    </r>
    <phoneticPr fontId="3" type="noConversion"/>
  </si>
  <si>
    <t>平均回撤</t>
    <phoneticPr fontId="3" type="noConversion"/>
  </si>
  <si>
    <t>中位数回撤</t>
    <phoneticPr fontId="3" type="noConversion"/>
  </si>
  <si>
    <t>回撤数</t>
    <phoneticPr fontId="3" type="noConversion"/>
  </si>
  <si>
    <r>
      <t>3</t>
    </r>
    <r>
      <rPr>
        <b/>
        <sz val="11"/>
        <color rgb="FF000000"/>
        <rFont val="宋体"/>
        <family val="3"/>
        <charset val="134"/>
      </rPr>
      <t>周回撤均线</t>
    </r>
    <phoneticPr fontId="3" type="noConversion"/>
  </si>
  <si>
    <t>回撤3周均线分析法</t>
    <phoneticPr fontId="3" type="noConversion"/>
  </si>
  <si>
    <t>沪深300收益</t>
  </si>
  <si>
    <t>-8.55%</t>
  </si>
  <si>
    <t>7.13%</t>
  </si>
  <si>
    <t>-6.28%</t>
  </si>
  <si>
    <t>12.79%</t>
  </si>
  <si>
    <t>8.55%</t>
  </si>
  <si>
    <t>-16.84%</t>
  </si>
  <si>
    <t>-7.09%</t>
  </si>
  <si>
    <t>-3.14%</t>
  </si>
  <si>
    <t>-2.12%</t>
  </si>
  <si>
    <t>-7.01%</t>
  </si>
  <si>
    <t>-4.81%</t>
  </si>
  <si>
    <t>-9.31%</t>
  </si>
  <si>
    <t>-16.55%</t>
  </si>
  <si>
    <t>-15.25%</t>
  </si>
  <si>
    <t>-8.27%</t>
  </si>
  <si>
    <t>-6.63%</t>
  </si>
  <si>
    <t>-15.40%</t>
  </si>
  <si>
    <t>-6.34%</t>
  </si>
  <si>
    <t>-11.41%</t>
  </si>
  <si>
    <t>-7.91%</t>
  </si>
  <si>
    <t>-5.92%</t>
  </si>
  <si>
    <t>-8.84%</t>
  </si>
  <si>
    <t>-7.98%</t>
  </si>
  <si>
    <t>-9.33%</t>
  </si>
  <si>
    <t>11.14%</t>
  </si>
  <si>
    <t>-11.27%</t>
  </si>
  <si>
    <t>-8.87%</t>
  </si>
  <si>
    <t>-2.67%</t>
  </si>
  <si>
    <t>-1.64%</t>
  </si>
  <si>
    <t>-7.39%</t>
  </si>
  <si>
    <t>-6.84%</t>
  </si>
  <si>
    <t>-11.29%</t>
  </si>
  <si>
    <t>-4.78%</t>
  </si>
  <si>
    <t>-6.26%</t>
  </si>
  <si>
    <t>-7.03%</t>
  </si>
  <si>
    <t>-3.63%</t>
  </si>
  <si>
    <t>-5.34%</t>
  </si>
  <si>
    <t>-6.82%</t>
  </si>
  <si>
    <t>6.67%</t>
  </si>
  <si>
    <t>-6.32%</t>
  </si>
  <si>
    <t>-9.68%</t>
  </si>
  <si>
    <t>-8.32%</t>
  </si>
  <si>
    <t>7.91%</t>
  </si>
  <si>
    <t>3.91%</t>
  </si>
  <si>
    <t>6.06%</t>
  </si>
  <si>
    <t>15.36%</t>
  </si>
  <si>
    <t>-19.91%</t>
  </si>
  <si>
    <t>-19.02%</t>
  </si>
  <si>
    <t>13.63%</t>
  </si>
  <si>
    <t>-9.61%</t>
  </si>
  <si>
    <t>-10.02%</t>
  </si>
  <si>
    <t>17.77%</t>
  </si>
  <si>
    <t>-8.22%</t>
  </si>
  <si>
    <t>-7.72%</t>
  </si>
  <si>
    <t>20.66%</t>
  </si>
  <si>
    <t>-19.68%</t>
  </si>
  <si>
    <t>-12.50%</t>
  </si>
  <si>
    <t>2016-01-13</t>
  </si>
  <si>
    <t>376265.50</t>
  </si>
  <si>
    <t>年度收益</t>
    <phoneticPr fontId="3" type="noConversion"/>
  </si>
  <si>
    <t>3年累计涨幅</t>
    <phoneticPr fontId="3" type="noConversion"/>
  </si>
  <si>
    <t>avg</t>
    <phoneticPr fontId="3" type="noConversion"/>
  </si>
  <si>
    <t>min</t>
    <phoneticPr fontId="3" type="noConversion"/>
  </si>
  <si>
    <t>清仓线</t>
    <phoneticPr fontId="3" type="noConversion"/>
  </si>
  <si>
    <t>股票比率</t>
    <phoneticPr fontId="3" type="noConversion"/>
  </si>
  <si>
    <t>累计3年涨幅法</t>
    <phoneticPr fontId="3" type="noConversion"/>
  </si>
  <si>
    <t>当期收益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</si>
</sst>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6" formatCode="#,##0.00_ "/>
  </numFmts>
  <fonts count="13">
    <font>
      <sz val="11"/>
      <color theme="1"/>
      <name val="宋体"/>
      <family val="2"/>
      <scheme val="minor"/>
    </font>
    <font>
      <b/>
      <sz val="11"/>
      <color rgb="FF000000"/>
      <name val="Calibri"/>
      <family val="2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000000"/>
      <name val="宋体"/>
      <family val="3"/>
      <charset val="134"/>
    </font>
    <font>
      <b/>
      <sz val="11"/>
      <color rgb="FF000000"/>
      <name val="宋体"/>
      <family val="2"/>
    </font>
    <font>
      <sz val="1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Calibri"/>
      <family val="2"/>
    </font>
    <font>
      <b/>
      <sz val="11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 applyAlignment="1">
      <alignment horizontal="right"/>
    </xf>
    <xf numFmtId="43" fontId="1" fillId="0" borderId="1" xfId="1" applyFont="1" applyBorder="1" applyAlignment="1">
      <alignment horizontal="center" vertical="top"/>
    </xf>
    <xf numFmtId="10" fontId="0" fillId="0" borderId="0" xfId="2" applyNumberFormat="1" applyFont="1" applyAlignment="1"/>
    <xf numFmtId="9" fontId="1" fillId="0" borderId="2" xfId="2" applyFont="1" applyFill="1" applyBorder="1" applyAlignment="1">
      <alignment horizontal="center" vertical="top"/>
    </xf>
    <xf numFmtId="10" fontId="6" fillId="0" borderId="0" xfId="2" applyNumberFormat="1" applyFont="1">
      <alignment vertical="center"/>
    </xf>
    <xf numFmtId="43" fontId="8" fillId="2" borderId="0" xfId="1" applyFont="1" applyFill="1">
      <alignment vertical="center"/>
    </xf>
    <xf numFmtId="43" fontId="0" fillId="0" borderId="0" xfId="1" applyFont="1">
      <alignment vertical="center"/>
    </xf>
    <xf numFmtId="9" fontId="6" fillId="0" borderId="0" xfId="2" applyFont="1">
      <alignment vertical="center"/>
    </xf>
    <xf numFmtId="10" fontId="0" fillId="0" borderId="0" xfId="2" applyNumberFormat="1" applyFont="1">
      <alignment vertical="center"/>
    </xf>
    <xf numFmtId="0" fontId="1" fillId="0" borderId="0" xfId="0" applyFont="1" applyBorder="1" applyAlignment="1">
      <alignment horizontal="center" vertical="top"/>
    </xf>
    <xf numFmtId="43" fontId="1" fillId="0" borderId="0" xfId="1" applyFont="1" applyBorder="1" applyAlignment="1">
      <alignment horizontal="center" vertical="top"/>
    </xf>
    <xf numFmtId="9" fontId="1" fillId="0" borderId="0" xfId="2" applyFont="1" applyFill="1" applyBorder="1" applyAlignment="1">
      <alignment horizontal="center" vertical="top"/>
    </xf>
    <xf numFmtId="43" fontId="0" fillId="0" borderId="0" xfId="1" applyFont="1" applyAlignment="1"/>
    <xf numFmtId="9" fontId="0" fillId="0" borderId="0" xfId="2" applyFont="1" applyAlignment="1"/>
    <xf numFmtId="10" fontId="9" fillId="0" borderId="0" xfId="2" applyNumberFormat="1" applyFont="1">
      <alignment vertical="center"/>
    </xf>
    <xf numFmtId="43" fontId="10" fillId="2" borderId="0" xfId="1" applyFont="1" applyFill="1">
      <alignment vertical="center"/>
    </xf>
    <xf numFmtId="9" fontId="9" fillId="0" borderId="0" xfId="2" applyFont="1">
      <alignment vertical="center"/>
    </xf>
    <xf numFmtId="0" fontId="9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top"/>
    </xf>
    <xf numFmtId="10" fontId="0" fillId="0" borderId="0" xfId="0" applyNumberFormat="1"/>
    <xf numFmtId="10" fontId="1" fillId="0" borderId="2" xfId="2" applyNumberFormat="1" applyFont="1" applyFill="1" applyBorder="1" applyAlignment="1">
      <alignment horizontal="center" vertical="top"/>
    </xf>
    <xf numFmtId="10" fontId="1" fillId="0" borderId="3" xfId="2" applyNumberFormat="1" applyFont="1" applyFill="1" applyBorder="1" applyAlignment="1">
      <alignment horizontal="center" vertical="top"/>
    </xf>
    <xf numFmtId="43" fontId="11" fillId="0" borderId="1" xfId="1" applyFont="1" applyBorder="1" applyAlignment="1">
      <alignment horizontal="center" vertical="top"/>
    </xf>
    <xf numFmtId="43" fontId="8" fillId="0" borderId="0" xfId="1" applyFont="1" applyAlignment="1"/>
    <xf numFmtId="9" fontId="4" fillId="0" borderId="2" xfId="2" applyFont="1" applyFill="1" applyBorder="1" applyAlignment="1">
      <alignment horizontal="center" vertical="top"/>
    </xf>
    <xf numFmtId="10" fontId="4" fillId="0" borderId="2" xfId="2" applyNumberFormat="1" applyFont="1" applyFill="1" applyBorder="1" applyAlignment="1">
      <alignment horizontal="center" vertical="top"/>
    </xf>
    <xf numFmtId="43" fontId="11" fillId="0" borderId="2" xfId="1" applyFont="1" applyFill="1" applyBorder="1" applyAlignment="1">
      <alignment horizontal="center" vertical="top"/>
    </xf>
    <xf numFmtId="176" fontId="4" fillId="0" borderId="2" xfId="1" applyNumberFormat="1" applyFont="1" applyFill="1" applyBorder="1" applyAlignment="1">
      <alignment horizontal="center" vertical="top"/>
    </xf>
    <xf numFmtId="176" fontId="0" fillId="0" borderId="0" xfId="1" applyNumberFormat="1" applyFont="1" applyAlignment="1"/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3">
    <cellStyle name="千位分隔" xfId="1" builtinId="3"/>
    <cellStyle name="常规" xfId="0" builtinId="0"/>
    <cellStyle name="百分比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0"/>
  <sheetViews>
    <sheetView workbookViewId="0">
      <selection sqref="A1:J1048576"/>
    </sheetView>
  </sheetViews>
  <sheetFormatPr defaultColWidth="11.5546875" defaultRowHeight="14.4"/>
  <sheetData>
    <row r="1" spans="1:11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5590</v>
      </c>
      <c r="J1" s="35" t="s">
        <v>8</v>
      </c>
      <c r="K1" s="35" t="s">
        <v>9</v>
      </c>
    </row>
    <row r="2" spans="1:11">
      <c r="A2" s="34">
        <v>1</v>
      </c>
      <c r="B2" s="34" t="s">
        <v>10</v>
      </c>
      <c r="C2" s="34" t="s">
        <v>11</v>
      </c>
      <c r="D2" s="34" t="s">
        <v>12</v>
      </c>
      <c r="E2" s="34" t="s">
        <v>12</v>
      </c>
      <c r="F2" s="34" t="s">
        <v>13</v>
      </c>
      <c r="G2" s="34" t="s">
        <v>14</v>
      </c>
      <c r="H2" s="34" t="s">
        <v>15</v>
      </c>
      <c r="I2" s="34" t="s">
        <v>4131</v>
      </c>
      <c r="J2" s="34" t="s">
        <v>237</v>
      </c>
      <c r="K2" s="34" t="s">
        <v>18</v>
      </c>
    </row>
    <row r="3" spans="1:11">
      <c r="A3" s="34">
        <v>2</v>
      </c>
      <c r="B3" s="34" t="s">
        <v>11</v>
      </c>
      <c r="C3" s="34" t="s">
        <v>19</v>
      </c>
      <c r="D3" s="34" t="s">
        <v>12</v>
      </c>
      <c r="E3" s="34" t="s">
        <v>20</v>
      </c>
      <c r="F3" s="34" t="s">
        <v>20</v>
      </c>
      <c r="G3" s="34" t="s">
        <v>21</v>
      </c>
      <c r="H3" s="34" t="s">
        <v>22</v>
      </c>
      <c r="I3" s="34" t="s">
        <v>1960</v>
      </c>
      <c r="J3" s="34" t="s">
        <v>187</v>
      </c>
      <c r="K3" s="34" t="s">
        <v>25</v>
      </c>
    </row>
    <row r="4" spans="1:11">
      <c r="A4" s="34">
        <v>3</v>
      </c>
      <c r="B4" s="34" t="s">
        <v>19</v>
      </c>
      <c r="C4" s="34" t="s">
        <v>26</v>
      </c>
      <c r="D4" s="34" t="s">
        <v>12</v>
      </c>
      <c r="E4" s="34" t="s">
        <v>27</v>
      </c>
      <c r="F4" s="34" t="s">
        <v>27</v>
      </c>
      <c r="G4" s="34" t="s">
        <v>28</v>
      </c>
      <c r="H4" s="34" t="s">
        <v>29</v>
      </c>
      <c r="I4" s="34" t="s">
        <v>211</v>
      </c>
      <c r="J4" s="34" t="s">
        <v>689</v>
      </c>
      <c r="K4" s="34" t="s">
        <v>32</v>
      </c>
    </row>
    <row r="5" spans="1:11">
      <c r="A5" s="34">
        <v>4</v>
      </c>
      <c r="B5" s="34" t="s">
        <v>26</v>
      </c>
      <c r="C5" s="34" t="s">
        <v>33</v>
      </c>
      <c r="D5" s="34" t="s">
        <v>12</v>
      </c>
      <c r="E5" s="34" t="s">
        <v>34</v>
      </c>
      <c r="F5" s="34" t="s">
        <v>34</v>
      </c>
      <c r="G5" s="34" t="s">
        <v>35</v>
      </c>
      <c r="H5" s="34" t="s">
        <v>36</v>
      </c>
      <c r="I5" s="34" t="s">
        <v>5591</v>
      </c>
      <c r="J5" s="34" t="s">
        <v>5592</v>
      </c>
      <c r="K5" s="34" t="s">
        <v>38</v>
      </c>
    </row>
    <row r="6" spans="1:11">
      <c r="A6" s="34">
        <v>5</v>
      </c>
      <c r="B6" s="34" t="s">
        <v>33</v>
      </c>
      <c r="C6" s="34" t="s">
        <v>39</v>
      </c>
      <c r="D6" s="34" t="s">
        <v>12</v>
      </c>
      <c r="E6" s="34" t="s">
        <v>34</v>
      </c>
      <c r="F6" s="34" t="s">
        <v>34</v>
      </c>
      <c r="G6" s="34" t="s">
        <v>35</v>
      </c>
      <c r="H6" s="34" t="s">
        <v>40</v>
      </c>
      <c r="I6" s="34" t="s">
        <v>465</v>
      </c>
      <c r="J6" s="34" t="s">
        <v>1578</v>
      </c>
      <c r="K6" s="34" t="s">
        <v>43</v>
      </c>
    </row>
    <row r="7" spans="1:11">
      <c r="A7" s="34">
        <v>6</v>
      </c>
      <c r="B7" s="34" t="s">
        <v>39</v>
      </c>
      <c r="C7" s="34" t="s">
        <v>44</v>
      </c>
      <c r="D7" s="34" t="s">
        <v>12</v>
      </c>
      <c r="E7" s="34" t="s">
        <v>20</v>
      </c>
      <c r="F7" s="34" t="s">
        <v>20</v>
      </c>
      <c r="G7" s="34" t="s">
        <v>21</v>
      </c>
      <c r="H7" s="34" t="s">
        <v>45</v>
      </c>
      <c r="I7" s="34" t="s">
        <v>5335</v>
      </c>
      <c r="J7" s="34" t="s">
        <v>1330</v>
      </c>
      <c r="K7" s="34" t="s">
        <v>48</v>
      </c>
    </row>
    <row r="8" spans="1:11">
      <c r="A8" s="34">
        <v>7</v>
      </c>
      <c r="B8" s="34" t="s">
        <v>44</v>
      </c>
      <c r="C8" s="34" t="s">
        <v>49</v>
      </c>
      <c r="D8" s="34" t="s">
        <v>12</v>
      </c>
      <c r="E8" s="34" t="s">
        <v>34</v>
      </c>
      <c r="F8" s="34" t="s">
        <v>34</v>
      </c>
      <c r="G8" s="34" t="s">
        <v>35</v>
      </c>
      <c r="H8" s="34" t="s">
        <v>50</v>
      </c>
      <c r="I8" s="34" t="s">
        <v>5593</v>
      </c>
      <c r="J8" s="34" t="s">
        <v>5594</v>
      </c>
      <c r="K8" s="34" t="s">
        <v>53</v>
      </c>
    </row>
    <row r="9" spans="1:11">
      <c r="A9" s="34">
        <v>8</v>
      </c>
      <c r="B9" s="34" t="s">
        <v>49</v>
      </c>
      <c r="C9" s="34" t="s">
        <v>54</v>
      </c>
      <c r="D9" s="34" t="s">
        <v>12</v>
      </c>
      <c r="E9" s="34" t="s">
        <v>27</v>
      </c>
      <c r="F9" s="34" t="s">
        <v>27</v>
      </c>
      <c r="G9" s="34" t="s">
        <v>28</v>
      </c>
      <c r="H9" s="34" t="s">
        <v>55</v>
      </c>
      <c r="I9" s="34" t="s">
        <v>469</v>
      </c>
      <c r="J9" s="34" t="s">
        <v>361</v>
      </c>
      <c r="K9" s="34" t="s">
        <v>58</v>
      </c>
    </row>
    <row r="10" spans="1:11">
      <c r="A10" s="34">
        <v>9</v>
      </c>
      <c r="B10" s="34" t="s">
        <v>54</v>
      </c>
      <c r="C10" s="34" t="s">
        <v>59</v>
      </c>
      <c r="D10" s="34" t="s">
        <v>12</v>
      </c>
      <c r="E10" s="34" t="s">
        <v>34</v>
      </c>
      <c r="F10" s="34" t="s">
        <v>34</v>
      </c>
      <c r="G10" s="34" t="s">
        <v>35</v>
      </c>
      <c r="H10" s="34" t="s">
        <v>60</v>
      </c>
      <c r="I10" s="34" t="s">
        <v>2532</v>
      </c>
      <c r="J10" s="34" t="s">
        <v>5595</v>
      </c>
      <c r="K10" s="34" t="s">
        <v>63</v>
      </c>
    </row>
    <row r="11" spans="1:11">
      <c r="A11" s="34">
        <v>10</v>
      </c>
      <c r="B11" s="34" t="s">
        <v>59</v>
      </c>
      <c r="C11" s="34" t="s">
        <v>64</v>
      </c>
      <c r="D11" s="34" t="s">
        <v>12</v>
      </c>
      <c r="E11" s="34" t="s">
        <v>20</v>
      </c>
      <c r="F11" s="34" t="s">
        <v>20</v>
      </c>
      <c r="G11" s="34" t="s">
        <v>21</v>
      </c>
      <c r="H11" s="34" t="s">
        <v>65</v>
      </c>
      <c r="I11" s="34" t="s">
        <v>141</v>
      </c>
      <c r="J11" s="34" t="s">
        <v>3687</v>
      </c>
      <c r="K11" s="34" t="s">
        <v>68</v>
      </c>
    </row>
    <row r="12" spans="1:11">
      <c r="A12" s="34">
        <v>11</v>
      </c>
      <c r="B12" s="34" t="s">
        <v>64</v>
      </c>
      <c r="C12" s="34" t="s">
        <v>69</v>
      </c>
      <c r="D12" s="34" t="s">
        <v>12</v>
      </c>
      <c r="E12" s="34" t="s">
        <v>20</v>
      </c>
      <c r="F12" s="34" t="s">
        <v>20</v>
      </c>
      <c r="G12" s="34" t="s">
        <v>21</v>
      </c>
      <c r="H12" s="34" t="s">
        <v>70</v>
      </c>
      <c r="I12" s="34" t="s">
        <v>137</v>
      </c>
      <c r="J12" s="34" t="s">
        <v>2429</v>
      </c>
      <c r="K12" s="34" t="s">
        <v>72</v>
      </c>
    </row>
    <row r="13" spans="1:11">
      <c r="A13" s="34">
        <v>12</v>
      </c>
      <c r="B13" s="34" t="s">
        <v>69</v>
      </c>
      <c r="C13" s="34" t="s">
        <v>73</v>
      </c>
      <c r="D13" s="34" t="s">
        <v>12</v>
      </c>
      <c r="E13" s="34" t="s">
        <v>20</v>
      </c>
      <c r="F13" s="34" t="s">
        <v>20</v>
      </c>
      <c r="G13" s="34" t="s">
        <v>21</v>
      </c>
      <c r="H13" s="34" t="s">
        <v>74</v>
      </c>
      <c r="I13" s="34" t="s">
        <v>1694</v>
      </c>
      <c r="J13" s="34" t="s">
        <v>1277</v>
      </c>
      <c r="K13" s="34" t="s">
        <v>77</v>
      </c>
    </row>
    <row r="14" spans="1:11">
      <c r="A14" s="34">
        <v>13</v>
      </c>
      <c r="B14" s="34" t="s">
        <v>73</v>
      </c>
      <c r="C14" s="34" t="s">
        <v>78</v>
      </c>
      <c r="D14" s="34" t="s">
        <v>12</v>
      </c>
      <c r="E14" s="34" t="s">
        <v>27</v>
      </c>
      <c r="F14" s="34" t="s">
        <v>27</v>
      </c>
      <c r="G14" s="34" t="s">
        <v>28</v>
      </c>
      <c r="H14" s="34" t="s">
        <v>79</v>
      </c>
      <c r="I14" s="34" t="s">
        <v>837</v>
      </c>
      <c r="J14" s="34" t="s">
        <v>815</v>
      </c>
      <c r="K14" s="34" t="s">
        <v>82</v>
      </c>
    </row>
    <row r="15" spans="1:11">
      <c r="A15" s="34">
        <v>14</v>
      </c>
      <c r="B15" s="34" t="s">
        <v>78</v>
      </c>
      <c r="C15" s="34" t="s">
        <v>83</v>
      </c>
      <c r="D15" s="34" t="s">
        <v>12</v>
      </c>
      <c r="E15" s="34" t="s">
        <v>13</v>
      </c>
      <c r="F15" s="34" t="s">
        <v>13</v>
      </c>
      <c r="G15" s="34" t="s">
        <v>14</v>
      </c>
      <c r="H15" s="34" t="s">
        <v>84</v>
      </c>
      <c r="I15" s="34" t="s">
        <v>1609</v>
      </c>
      <c r="J15" s="34" t="s">
        <v>2366</v>
      </c>
      <c r="K15" s="34" t="s">
        <v>87</v>
      </c>
    </row>
    <row r="16" spans="1:11">
      <c r="A16" s="34">
        <v>15</v>
      </c>
      <c r="B16" s="34" t="s">
        <v>83</v>
      </c>
      <c r="C16" s="34" t="s">
        <v>88</v>
      </c>
      <c r="D16" s="34" t="s">
        <v>12</v>
      </c>
      <c r="E16" s="34" t="s">
        <v>27</v>
      </c>
      <c r="F16" s="34" t="s">
        <v>27</v>
      </c>
      <c r="G16" s="34" t="s">
        <v>28</v>
      </c>
      <c r="H16" s="34" t="s">
        <v>89</v>
      </c>
      <c r="I16" s="34" t="s">
        <v>306</v>
      </c>
      <c r="J16" s="34" t="s">
        <v>304</v>
      </c>
      <c r="K16" s="34" t="s">
        <v>92</v>
      </c>
    </row>
    <row r="17" spans="1:11">
      <c r="A17" s="34">
        <v>16</v>
      </c>
      <c r="B17" s="34" t="s">
        <v>88</v>
      </c>
      <c r="C17" s="34" t="s">
        <v>93</v>
      </c>
      <c r="D17" s="34" t="s">
        <v>12</v>
      </c>
      <c r="E17" s="34" t="s">
        <v>94</v>
      </c>
      <c r="F17" s="34" t="s">
        <v>94</v>
      </c>
      <c r="G17" s="34" t="s">
        <v>95</v>
      </c>
      <c r="H17" s="34" t="s">
        <v>96</v>
      </c>
      <c r="I17" s="34" t="s">
        <v>1050</v>
      </c>
      <c r="J17" s="34" t="s">
        <v>3208</v>
      </c>
      <c r="K17" s="34" t="s">
        <v>98</v>
      </c>
    </row>
    <row r="18" spans="1:11">
      <c r="A18" s="34">
        <v>17</v>
      </c>
      <c r="B18" s="34" t="s">
        <v>93</v>
      </c>
      <c r="C18" s="34" t="s">
        <v>99</v>
      </c>
      <c r="D18" s="34" t="s">
        <v>12</v>
      </c>
      <c r="E18" s="34" t="s">
        <v>20</v>
      </c>
      <c r="F18" s="34" t="s">
        <v>20</v>
      </c>
      <c r="G18" s="34" t="s">
        <v>21</v>
      </c>
      <c r="H18" s="34" t="s">
        <v>100</v>
      </c>
      <c r="I18" s="34" t="s">
        <v>1478</v>
      </c>
      <c r="J18" s="34" t="s">
        <v>624</v>
      </c>
      <c r="K18" s="34" t="s">
        <v>102</v>
      </c>
    </row>
    <row r="19" spans="1:11">
      <c r="A19" s="34">
        <v>18</v>
      </c>
      <c r="B19" s="34" t="s">
        <v>99</v>
      </c>
      <c r="C19" s="34" t="s">
        <v>103</v>
      </c>
      <c r="D19" s="34" t="s">
        <v>12</v>
      </c>
      <c r="E19" s="34" t="s">
        <v>34</v>
      </c>
      <c r="F19" s="34" t="s">
        <v>34</v>
      </c>
      <c r="G19" s="34" t="s">
        <v>35</v>
      </c>
      <c r="H19" s="34" t="s">
        <v>104</v>
      </c>
      <c r="I19" s="34" t="s">
        <v>430</v>
      </c>
      <c r="J19" s="34" t="s">
        <v>789</v>
      </c>
      <c r="K19" s="34" t="s">
        <v>107</v>
      </c>
    </row>
    <row r="20" spans="1:11">
      <c r="A20" s="34">
        <v>19</v>
      </c>
      <c r="B20" s="34" t="s">
        <v>103</v>
      </c>
      <c r="C20" s="34" t="s">
        <v>108</v>
      </c>
      <c r="D20" s="34" t="s">
        <v>12</v>
      </c>
      <c r="E20" s="34" t="s">
        <v>20</v>
      </c>
      <c r="F20" s="34" t="s">
        <v>20</v>
      </c>
      <c r="G20" s="34" t="s">
        <v>21</v>
      </c>
      <c r="H20" s="34" t="s">
        <v>109</v>
      </c>
      <c r="I20" s="34" t="s">
        <v>1533</v>
      </c>
      <c r="J20" s="34" t="s">
        <v>5596</v>
      </c>
      <c r="K20" s="34" t="s">
        <v>110</v>
      </c>
    </row>
    <row r="21" spans="1:11">
      <c r="A21" s="34">
        <v>20</v>
      </c>
      <c r="B21" s="34" t="s">
        <v>108</v>
      </c>
      <c r="C21" s="34" t="s">
        <v>111</v>
      </c>
      <c r="D21" s="34" t="s">
        <v>12</v>
      </c>
      <c r="E21" s="34" t="s">
        <v>20</v>
      </c>
      <c r="F21" s="34" t="s">
        <v>20</v>
      </c>
      <c r="G21" s="34" t="s">
        <v>21</v>
      </c>
      <c r="H21" s="34" t="s">
        <v>112</v>
      </c>
      <c r="I21" s="34" t="s">
        <v>61</v>
      </c>
      <c r="J21" s="34" t="s">
        <v>1325</v>
      </c>
      <c r="K21" s="34" t="s">
        <v>115</v>
      </c>
    </row>
    <row r="22" spans="1:11">
      <c r="A22" s="34">
        <v>21</v>
      </c>
      <c r="B22" s="34" t="s">
        <v>111</v>
      </c>
      <c r="C22" s="34" t="s">
        <v>116</v>
      </c>
      <c r="D22" s="34" t="s">
        <v>12</v>
      </c>
      <c r="E22" s="34" t="s">
        <v>34</v>
      </c>
      <c r="F22" s="34" t="s">
        <v>34</v>
      </c>
      <c r="G22" s="34" t="s">
        <v>35</v>
      </c>
      <c r="H22" s="34" t="s">
        <v>117</v>
      </c>
      <c r="I22" s="34" t="s">
        <v>771</v>
      </c>
      <c r="J22" s="34" t="s">
        <v>5454</v>
      </c>
      <c r="K22" s="34" t="s">
        <v>120</v>
      </c>
    </row>
    <row r="23" spans="1:11">
      <c r="A23" s="34">
        <v>22</v>
      </c>
      <c r="B23" s="34" t="s">
        <v>116</v>
      </c>
      <c r="C23" s="34" t="s">
        <v>121</v>
      </c>
      <c r="D23" s="34" t="s">
        <v>12</v>
      </c>
      <c r="E23" s="34" t="s">
        <v>34</v>
      </c>
      <c r="F23" s="34" t="s">
        <v>34</v>
      </c>
      <c r="G23" s="34" t="s">
        <v>35</v>
      </c>
      <c r="H23" s="34" t="s">
        <v>122</v>
      </c>
      <c r="I23" s="34" t="s">
        <v>918</v>
      </c>
      <c r="J23" s="34" t="s">
        <v>132</v>
      </c>
      <c r="K23" s="34" t="s">
        <v>125</v>
      </c>
    </row>
    <row r="24" spans="1:11">
      <c r="A24" s="34">
        <v>23</v>
      </c>
      <c r="B24" s="34" t="s">
        <v>121</v>
      </c>
      <c r="C24" s="34" t="s">
        <v>126</v>
      </c>
      <c r="D24" s="34" t="s">
        <v>12</v>
      </c>
      <c r="E24" s="34" t="s">
        <v>20</v>
      </c>
      <c r="F24" s="34" t="s">
        <v>20</v>
      </c>
      <c r="G24" s="34" t="s">
        <v>21</v>
      </c>
      <c r="H24" s="34" t="s">
        <v>127</v>
      </c>
      <c r="I24" s="34" t="s">
        <v>5597</v>
      </c>
      <c r="J24" s="34" t="s">
        <v>1509</v>
      </c>
      <c r="K24" s="34" t="s">
        <v>130</v>
      </c>
    </row>
    <row r="25" spans="1:11">
      <c r="A25" s="34">
        <v>24</v>
      </c>
      <c r="B25" s="34" t="s">
        <v>126</v>
      </c>
      <c r="C25" s="34" t="s">
        <v>131</v>
      </c>
      <c r="D25" s="34" t="s">
        <v>12</v>
      </c>
      <c r="E25" s="34" t="s">
        <v>34</v>
      </c>
      <c r="F25" s="34" t="s">
        <v>34</v>
      </c>
      <c r="G25" s="34" t="s">
        <v>35</v>
      </c>
      <c r="H25" s="34" t="s">
        <v>123</v>
      </c>
      <c r="I25" s="34" t="s">
        <v>36</v>
      </c>
      <c r="J25" s="34" t="s">
        <v>3033</v>
      </c>
      <c r="K25" s="34" t="s">
        <v>134</v>
      </c>
    </row>
    <row r="26" spans="1:11">
      <c r="A26" s="34">
        <v>25</v>
      </c>
      <c r="B26" s="34" t="s">
        <v>131</v>
      </c>
      <c r="C26" s="34" t="s">
        <v>135</v>
      </c>
      <c r="D26" s="34" t="s">
        <v>12</v>
      </c>
      <c r="E26" s="34" t="s">
        <v>20</v>
      </c>
      <c r="F26" s="34" t="s">
        <v>20</v>
      </c>
      <c r="G26" s="34" t="s">
        <v>21</v>
      </c>
      <c r="H26" s="34" t="s">
        <v>136</v>
      </c>
      <c r="I26" s="34" t="s">
        <v>232</v>
      </c>
      <c r="J26" s="34" t="s">
        <v>491</v>
      </c>
      <c r="K26" s="34" t="s">
        <v>139</v>
      </c>
    </row>
    <row r="27" spans="1:11">
      <c r="A27" s="34">
        <v>26</v>
      </c>
      <c r="B27" s="34" t="s">
        <v>135</v>
      </c>
      <c r="C27" s="34" t="s">
        <v>140</v>
      </c>
      <c r="D27" s="34" t="s">
        <v>12</v>
      </c>
      <c r="E27" s="34" t="s">
        <v>20</v>
      </c>
      <c r="F27" s="34" t="s">
        <v>20</v>
      </c>
      <c r="G27" s="34" t="s">
        <v>21</v>
      </c>
      <c r="H27" s="34" t="s">
        <v>141</v>
      </c>
      <c r="I27" s="34" t="s">
        <v>459</v>
      </c>
      <c r="J27" s="34" t="s">
        <v>548</v>
      </c>
      <c r="K27" s="34" t="s">
        <v>144</v>
      </c>
    </row>
    <row r="28" spans="1:11">
      <c r="A28" s="34">
        <v>27</v>
      </c>
      <c r="B28" s="34" t="s">
        <v>140</v>
      </c>
      <c r="C28" s="34" t="s">
        <v>145</v>
      </c>
      <c r="D28" s="34" t="s">
        <v>12</v>
      </c>
      <c r="E28" s="34" t="s">
        <v>20</v>
      </c>
      <c r="F28" s="34" t="s">
        <v>20</v>
      </c>
      <c r="G28" s="34" t="s">
        <v>21</v>
      </c>
      <c r="H28" s="34" t="s">
        <v>146</v>
      </c>
      <c r="I28" s="34" t="s">
        <v>2664</v>
      </c>
      <c r="J28" s="34" t="s">
        <v>464</v>
      </c>
      <c r="K28" s="34" t="s">
        <v>148</v>
      </c>
    </row>
    <row r="29" spans="1:11">
      <c r="A29" s="34">
        <v>28</v>
      </c>
      <c r="B29" s="34" t="s">
        <v>145</v>
      </c>
      <c r="C29" s="34" t="s">
        <v>149</v>
      </c>
      <c r="D29" s="34" t="s">
        <v>12</v>
      </c>
      <c r="E29" s="34" t="s">
        <v>20</v>
      </c>
      <c r="F29" s="34" t="s">
        <v>20</v>
      </c>
      <c r="G29" s="34" t="s">
        <v>21</v>
      </c>
      <c r="H29" s="34" t="s">
        <v>150</v>
      </c>
      <c r="I29" s="34" t="s">
        <v>2342</v>
      </c>
      <c r="J29" s="34" t="s">
        <v>5598</v>
      </c>
      <c r="K29" s="34" t="s">
        <v>153</v>
      </c>
    </row>
    <row r="30" spans="1:11">
      <c r="A30" s="34">
        <v>29</v>
      </c>
      <c r="B30" s="34" t="s">
        <v>149</v>
      </c>
      <c r="C30" s="34" t="s">
        <v>154</v>
      </c>
      <c r="D30" s="34" t="s">
        <v>12</v>
      </c>
      <c r="E30" s="34" t="s">
        <v>13</v>
      </c>
      <c r="F30" s="34" t="s">
        <v>13</v>
      </c>
      <c r="G30" s="34" t="s">
        <v>14</v>
      </c>
      <c r="H30" s="34" t="s">
        <v>155</v>
      </c>
      <c r="I30" s="34" t="s">
        <v>3674</v>
      </c>
      <c r="J30" s="34" t="s">
        <v>1026</v>
      </c>
      <c r="K30" s="34" t="s">
        <v>157</v>
      </c>
    </row>
    <row r="31" spans="1:11">
      <c r="A31" s="34">
        <v>30</v>
      </c>
      <c r="B31" s="34" t="s">
        <v>154</v>
      </c>
      <c r="C31" s="34" t="s">
        <v>158</v>
      </c>
      <c r="D31" s="34" t="s">
        <v>12</v>
      </c>
      <c r="E31" s="34" t="s">
        <v>20</v>
      </c>
      <c r="F31" s="34" t="s">
        <v>20</v>
      </c>
      <c r="G31" s="34" t="s">
        <v>21</v>
      </c>
      <c r="H31" s="34" t="s">
        <v>159</v>
      </c>
      <c r="I31" s="34" t="s">
        <v>5599</v>
      </c>
      <c r="J31" s="34" t="s">
        <v>4343</v>
      </c>
      <c r="K31" s="34" t="s">
        <v>161</v>
      </c>
    </row>
    <row r="32" spans="1:11">
      <c r="A32" s="34">
        <v>31</v>
      </c>
      <c r="B32" s="34" t="s">
        <v>158</v>
      </c>
      <c r="C32" s="34" t="s">
        <v>162</v>
      </c>
      <c r="D32" s="34" t="s">
        <v>12</v>
      </c>
      <c r="E32" s="34" t="s">
        <v>20</v>
      </c>
      <c r="F32" s="34" t="s">
        <v>20</v>
      </c>
      <c r="G32" s="34" t="s">
        <v>21</v>
      </c>
      <c r="H32" s="34" t="s">
        <v>163</v>
      </c>
      <c r="I32" s="34" t="s">
        <v>1900</v>
      </c>
      <c r="J32" s="34" t="s">
        <v>5600</v>
      </c>
      <c r="K32" s="34" t="s">
        <v>165</v>
      </c>
    </row>
    <row r="33" spans="1:11">
      <c r="A33" s="34">
        <v>32</v>
      </c>
      <c r="B33" s="34" t="s">
        <v>162</v>
      </c>
      <c r="C33" s="34" t="s">
        <v>166</v>
      </c>
      <c r="D33" s="34" t="s">
        <v>12</v>
      </c>
      <c r="E33" s="34" t="s">
        <v>34</v>
      </c>
      <c r="F33" s="34" t="s">
        <v>34</v>
      </c>
      <c r="G33" s="34" t="s">
        <v>35</v>
      </c>
      <c r="H33" s="34" t="s">
        <v>167</v>
      </c>
      <c r="I33" s="34" t="s">
        <v>4249</v>
      </c>
      <c r="J33" s="34" t="s">
        <v>966</v>
      </c>
      <c r="K33" s="34" t="s">
        <v>170</v>
      </c>
    </row>
    <row r="34" spans="1:11">
      <c r="A34" s="34">
        <v>33</v>
      </c>
      <c r="B34" s="34" t="s">
        <v>166</v>
      </c>
      <c r="C34" s="34" t="s">
        <v>171</v>
      </c>
      <c r="D34" s="34" t="s">
        <v>12</v>
      </c>
      <c r="E34" s="34" t="s">
        <v>34</v>
      </c>
      <c r="F34" s="34" t="s">
        <v>34</v>
      </c>
      <c r="G34" s="34" t="s">
        <v>35</v>
      </c>
      <c r="H34" s="34" t="s">
        <v>75</v>
      </c>
      <c r="I34" s="34" t="s">
        <v>1442</v>
      </c>
      <c r="J34" s="34" t="s">
        <v>4230</v>
      </c>
      <c r="K34" s="34" t="s">
        <v>174</v>
      </c>
    </row>
    <row r="35" spans="1:11">
      <c r="A35" s="34">
        <v>34</v>
      </c>
      <c r="B35" s="34" t="s">
        <v>171</v>
      </c>
      <c r="C35" s="34" t="s">
        <v>175</v>
      </c>
      <c r="D35" s="34" t="s">
        <v>12</v>
      </c>
      <c r="E35" s="34" t="s">
        <v>27</v>
      </c>
      <c r="F35" s="34" t="s">
        <v>27</v>
      </c>
      <c r="G35" s="34" t="s">
        <v>28</v>
      </c>
      <c r="H35" s="34" t="s">
        <v>176</v>
      </c>
      <c r="I35" s="34" t="s">
        <v>673</v>
      </c>
      <c r="J35" s="34" t="s">
        <v>156</v>
      </c>
      <c r="K35" s="34" t="s">
        <v>179</v>
      </c>
    </row>
    <row r="36" spans="1:11">
      <c r="A36" s="34">
        <v>35</v>
      </c>
      <c r="B36" s="34" t="s">
        <v>175</v>
      </c>
      <c r="C36" s="34" t="s">
        <v>180</v>
      </c>
      <c r="D36" s="34" t="s">
        <v>12</v>
      </c>
      <c r="E36" s="34" t="s">
        <v>20</v>
      </c>
      <c r="F36" s="34" t="s">
        <v>20</v>
      </c>
      <c r="G36" s="34" t="s">
        <v>21</v>
      </c>
      <c r="H36" s="34" t="s">
        <v>181</v>
      </c>
      <c r="I36" s="34" t="s">
        <v>684</v>
      </c>
      <c r="J36" s="34" t="s">
        <v>1133</v>
      </c>
      <c r="K36" s="34" t="s">
        <v>184</v>
      </c>
    </row>
    <row r="37" spans="1:11">
      <c r="A37" s="34">
        <v>36</v>
      </c>
      <c r="B37" s="34" t="s">
        <v>180</v>
      </c>
      <c r="C37" s="34" t="s">
        <v>185</v>
      </c>
      <c r="D37" s="34" t="s">
        <v>12</v>
      </c>
      <c r="E37" s="34" t="s">
        <v>34</v>
      </c>
      <c r="F37" s="34" t="s">
        <v>34</v>
      </c>
      <c r="G37" s="34" t="s">
        <v>35</v>
      </c>
      <c r="H37" s="34" t="s">
        <v>186</v>
      </c>
      <c r="I37" s="34" t="s">
        <v>1057</v>
      </c>
      <c r="J37" s="34" t="s">
        <v>4440</v>
      </c>
      <c r="K37" s="34" t="s">
        <v>189</v>
      </c>
    </row>
    <row r="38" spans="1:11">
      <c r="A38" s="34">
        <v>37</v>
      </c>
      <c r="B38" s="34" t="s">
        <v>185</v>
      </c>
      <c r="C38" s="34" t="s">
        <v>190</v>
      </c>
      <c r="D38" s="34" t="s">
        <v>12</v>
      </c>
      <c r="E38" s="34" t="s">
        <v>27</v>
      </c>
      <c r="F38" s="34" t="s">
        <v>27</v>
      </c>
      <c r="G38" s="34" t="s">
        <v>28</v>
      </c>
      <c r="H38" s="34" t="s">
        <v>191</v>
      </c>
      <c r="I38" s="34" t="s">
        <v>1401</v>
      </c>
      <c r="J38" s="34" t="s">
        <v>5601</v>
      </c>
      <c r="K38" s="34" t="s">
        <v>193</v>
      </c>
    </row>
    <row r="39" spans="1:11">
      <c r="A39" s="34">
        <v>38</v>
      </c>
      <c r="B39" s="34" t="s">
        <v>190</v>
      </c>
      <c r="C39" s="34" t="s">
        <v>194</v>
      </c>
      <c r="D39" s="34" t="s">
        <v>12</v>
      </c>
      <c r="E39" s="34" t="s">
        <v>34</v>
      </c>
      <c r="F39" s="34" t="s">
        <v>34</v>
      </c>
      <c r="G39" s="34" t="s">
        <v>35</v>
      </c>
      <c r="H39" s="34" t="s">
        <v>195</v>
      </c>
      <c r="I39" s="34" t="s">
        <v>970</v>
      </c>
      <c r="J39" s="34" t="s">
        <v>237</v>
      </c>
      <c r="K39" s="34" t="s">
        <v>197</v>
      </c>
    </row>
    <row r="40" spans="1:11">
      <c r="A40" s="34">
        <v>39</v>
      </c>
      <c r="B40" s="34" t="s">
        <v>194</v>
      </c>
      <c r="C40" s="34" t="s">
        <v>198</v>
      </c>
      <c r="D40" s="34" t="s">
        <v>12</v>
      </c>
      <c r="E40" s="34" t="s">
        <v>20</v>
      </c>
      <c r="F40" s="34" t="s">
        <v>20</v>
      </c>
      <c r="G40" s="34" t="s">
        <v>21</v>
      </c>
      <c r="H40" s="34" t="s">
        <v>199</v>
      </c>
      <c r="I40" s="34" t="s">
        <v>301</v>
      </c>
      <c r="J40" s="34" t="s">
        <v>5602</v>
      </c>
      <c r="K40" s="34" t="s">
        <v>201</v>
      </c>
    </row>
    <row r="41" spans="1:11">
      <c r="A41" s="34">
        <v>40</v>
      </c>
      <c r="B41" s="34" t="s">
        <v>198</v>
      </c>
      <c r="C41" s="34" t="s">
        <v>202</v>
      </c>
      <c r="D41" s="34" t="s">
        <v>12</v>
      </c>
      <c r="E41" s="34" t="s">
        <v>20</v>
      </c>
      <c r="F41" s="34" t="s">
        <v>20</v>
      </c>
      <c r="G41" s="34" t="s">
        <v>21</v>
      </c>
      <c r="H41" s="34" t="s">
        <v>203</v>
      </c>
      <c r="I41" s="34" t="s">
        <v>91</v>
      </c>
      <c r="J41" s="34" t="s">
        <v>321</v>
      </c>
      <c r="K41" s="34" t="s">
        <v>205</v>
      </c>
    </row>
    <row r="42" spans="1:11">
      <c r="A42" s="34">
        <v>41</v>
      </c>
      <c r="B42" s="34" t="s">
        <v>202</v>
      </c>
      <c r="C42" s="34" t="s">
        <v>206</v>
      </c>
      <c r="D42" s="34" t="s">
        <v>12</v>
      </c>
      <c r="E42" s="34" t="s">
        <v>13</v>
      </c>
      <c r="F42" s="34" t="s">
        <v>13</v>
      </c>
      <c r="G42" s="34" t="s">
        <v>14</v>
      </c>
      <c r="H42" s="34" t="s">
        <v>207</v>
      </c>
      <c r="I42" s="34" t="s">
        <v>3965</v>
      </c>
      <c r="J42" s="34" t="s">
        <v>2145</v>
      </c>
      <c r="K42" s="34" t="s">
        <v>209</v>
      </c>
    </row>
    <row r="43" spans="1:11">
      <c r="A43" s="34">
        <v>42</v>
      </c>
      <c r="B43" s="34" t="s">
        <v>206</v>
      </c>
      <c r="C43" s="34" t="s">
        <v>210</v>
      </c>
      <c r="D43" s="34" t="s">
        <v>12</v>
      </c>
      <c r="E43" s="34" t="s">
        <v>13</v>
      </c>
      <c r="F43" s="34" t="s">
        <v>13</v>
      </c>
      <c r="G43" s="34" t="s">
        <v>14</v>
      </c>
      <c r="H43" s="34" t="s">
        <v>211</v>
      </c>
      <c r="I43" s="34" t="s">
        <v>449</v>
      </c>
      <c r="J43" s="34" t="s">
        <v>3893</v>
      </c>
      <c r="K43" s="34" t="s">
        <v>213</v>
      </c>
    </row>
    <row r="44" spans="1:11">
      <c r="A44" s="34">
        <v>43</v>
      </c>
      <c r="B44" s="34" t="s">
        <v>210</v>
      </c>
      <c r="C44" s="34" t="s">
        <v>214</v>
      </c>
      <c r="D44" s="34" t="s">
        <v>12</v>
      </c>
      <c r="E44" s="34" t="s">
        <v>34</v>
      </c>
      <c r="F44" s="34" t="s">
        <v>34</v>
      </c>
      <c r="G44" s="34" t="s">
        <v>35</v>
      </c>
      <c r="H44" s="34" t="s">
        <v>215</v>
      </c>
      <c r="I44" s="34" t="s">
        <v>4102</v>
      </c>
      <c r="J44" s="34" t="s">
        <v>3641</v>
      </c>
      <c r="K44" s="34" t="s">
        <v>218</v>
      </c>
    </row>
    <row r="45" spans="1:11">
      <c r="A45" s="34">
        <v>44</v>
      </c>
      <c r="B45" s="34" t="s">
        <v>214</v>
      </c>
      <c r="C45" s="34" t="s">
        <v>219</v>
      </c>
      <c r="D45" s="34" t="s">
        <v>12</v>
      </c>
      <c r="E45" s="34" t="s">
        <v>34</v>
      </c>
      <c r="F45" s="34" t="s">
        <v>34</v>
      </c>
      <c r="G45" s="34" t="s">
        <v>35</v>
      </c>
      <c r="H45" s="34" t="s">
        <v>220</v>
      </c>
      <c r="I45" s="34" t="s">
        <v>658</v>
      </c>
      <c r="J45" s="34" t="s">
        <v>431</v>
      </c>
      <c r="K45" s="34" t="s">
        <v>223</v>
      </c>
    </row>
    <row r="46" spans="1:11">
      <c r="A46" s="34">
        <v>45</v>
      </c>
      <c r="B46" s="34" t="s">
        <v>219</v>
      </c>
      <c r="C46" s="34" t="s">
        <v>224</v>
      </c>
      <c r="D46" s="34" t="s">
        <v>12</v>
      </c>
      <c r="E46" s="34" t="s">
        <v>20</v>
      </c>
      <c r="F46" s="34" t="s">
        <v>20</v>
      </c>
      <c r="G46" s="34" t="s">
        <v>21</v>
      </c>
      <c r="H46" s="34" t="s">
        <v>225</v>
      </c>
      <c r="I46" s="34" t="s">
        <v>4184</v>
      </c>
      <c r="J46" s="34" t="s">
        <v>191</v>
      </c>
      <c r="K46" s="34" t="s">
        <v>228</v>
      </c>
    </row>
    <row r="47" spans="1:11">
      <c r="A47" s="34">
        <v>46</v>
      </c>
      <c r="B47" s="34" t="s">
        <v>224</v>
      </c>
      <c r="C47" s="34" t="s">
        <v>229</v>
      </c>
      <c r="D47" s="34" t="s">
        <v>12</v>
      </c>
      <c r="E47" s="34" t="s">
        <v>13</v>
      </c>
      <c r="F47" s="34" t="s">
        <v>13</v>
      </c>
      <c r="G47" s="34" t="s">
        <v>14</v>
      </c>
      <c r="H47" s="34" t="s">
        <v>230</v>
      </c>
      <c r="I47" s="34" t="s">
        <v>767</v>
      </c>
      <c r="J47" s="34" t="s">
        <v>697</v>
      </c>
      <c r="K47" s="34" t="s">
        <v>233</v>
      </c>
    </row>
    <row r="48" spans="1:11">
      <c r="A48" s="34">
        <v>47</v>
      </c>
      <c r="B48" s="34" t="s">
        <v>229</v>
      </c>
      <c r="C48" s="34" t="s">
        <v>234</v>
      </c>
      <c r="D48" s="34" t="s">
        <v>12</v>
      </c>
      <c r="E48" s="34" t="s">
        <v>13</v>
      </c>
      <c r="F48" s="34" t="s">
        <v>13</v>
      </c>
      <c r="G48" s="34" t="s">
        <v>14</v>
      </c>
      <c r="H48" s="34" t="s">
        <v>235</v>
      </c>
      <c r="I48" s="34" t="s">
        <v>1357</v>
      </c>
      <c r="J48" s="34" t="s">
        <v>2056</v>
      </c>
      <c r="K48" s="34" t="s">
        <v>238</v>
      </c>
    </row>
    <row r="49" spans="1:11">
      <c r="A49" s="34">
        <v>48</v>
      </c>
      <c r="B49" s="34" t="s">
        <v>234</v>
      </c>
      <c r="C49" s="34" t="s">
        <v>239</v>
      </c>
      <c r="D49" s="34" t="s">
        <v>12</v>
      </c>
      <c r="E49" s="34" t="s">
        <v>13</v>
      </c>
      <c r="F49" s="34" t="s">
        <v>13</v>
      </c>
      <c r="G49" s="34" t="s">
        <v>14</v>
      </c>
      <c r="H49" s="34" t="s">
        <v>159</v>
      </c>
      <c r="I49" s="34" t="s">
        <v>1578</v>
      </c>
      <c r="J49" s="34" t="s">
        <v>1561</v>
      </c>
      <c r="K49" s="34" t="s">
        <v>242</v>
      </c>
    </row>
    <row r="50" spans="1:11">
      <c r="A50" s="34">
        <v>49</v>
      </c>
      <c r="B50" s="34" t="s">
        <v>239</v>
      </c>
      <c r="C50" s="34" t="s">
        <v>243</v>
      </c>
      <c r="D50" s="34" t="s">
        <v>12</v>
      </c>
      <c r="E50" s="34" t="s">
        <v>13</v>
      </c>
      <c r="F50" s="34" t="s">
        <v>13</v>
      </c>
      <c r="G50" s="34" t="s">
        <v>14</v>
      </c>
      <c r="H50" s="34" t="s">
        <v>244</v>
      </c>
      <c r="I50" s="34" t="s">
        <v>619</v>
      </c>
      <c r="J50" s="34" t="s">
        <v>288</v>
      </c>
      <c r="K50" s="34" t="s">
        <v>247</v>
      </c>
    </row>
    <row r="51" spans="1:11">
      <c r="A51" s="34">
        <v>50</v>
      </c>
      <c r="B51" s="34" t="s">
        <v>243</v>
      </c>
      <c r="C51" s="34" t="s">
        <v>248</v>
      </c>
      <c r="D51" s="34" t="s">
        <v>12</v>
      </c>
      <c r="E51" s="34" t="s">
        <v>13</v>
      </c>
      <c r="F51" s="34" t="s">
        <v>13</v>
      </c>
      <c r="G51" s="34" t="s">
        <v>14</v>
      </c>
      <c r="H51" s="34" t="s">
        <v>249</v>
      </c>
      <c r="I51" s="34" t="s">
        <v>236</v>
      </c>
      <c r="J51" s="34" t="s">
        <v>542</v>
      </c>
      <c r="K51" s="34" t="s">
        <v>252</v>
      </c>
    </row>
    <row r="52" spans="1:11">
      <c r="A52" s="34">
        <v>51</v>
      </c>
      <c r="B52" s="34" t="s">
        <v>248</v>
      </c>
      <c r="C52" s="34" t="s">
        <v>253</v>
      </c>
      <c r="D52" s="34" t="s">
        <v>12</v>
      </c>
      <c r="E52" s="34" t="s">
        <v>34</v>
      </c>
      <c r="F52" s="34" t="s">
        <v>34</v>
      </c>
      <c r="G52" s="34" t="s">
        <v>35</v>
      </c>
      <c r="H52" s="34" t="s">
        <v>254</v>
      </c>
      <c r="I52" s="34" t="s">
        <v>5603</v>
      </c>
      <c r="J52" s="34" t="s">
        <v>1517</v>
      </c>
      <c r="K52" s="34" t="s">
        <v>256</v>
      </c>
    </row>
    <row r="53" spans="1:11">
      <c r="A53" s="34">
        <v>52</v>
      </c>
      <c r="B53" s="34" t="s">
        <v>253</v>
      </c>
      <c r="C53" s="34" t="s">
        <v>257</v>
      </c>
      <c r="D53" s="34" t="s">
        <v>12</v>
      </c>
      <c r="E53" s="34" t="s">
        <v>34</v>
      </c>
      <c r="F53" s="34" t="s">
        <v>34</v>
      </c>
      <c r="G53" s="34" t="s">
        <v>35</v>
      </c>
      <c r="H53" s="34" t="s">
        <v>258</v>
      </c>
      <c r="I53" s="34" t="s">
        <v>1448</v>
      </c>
      <c r="J53" s="34" t="s">
        <v>4324</v>
      </c>
      <c r="K53" s="34" t="s">
        <v>261</v>
      </c>
    </row>
    <row r="54" spans="1:11">
      <c r="A54" s="34">
        <v>53</v>
      </c>
      <c r="B54" s="34" t="s">
        <v>257</v>
      </c>
      <c r="C54" s="34" t="s">
        <v>262</v>
      </c>
      <c r="D54" s="34" t="s">
        <v>12</v>
      </c>
      <c r="E54" s="34" t="s">
        <v>13</v>
      </c>
      <c r="F54" s="34" t="s">
        <v>13</v>
      </c>
      <c r="G54" s="34" t="s">
        <v>14</v>
      </c>
      <c r="H54" s="34" t="s">
        <v>263</v>
      </c>
      <c r="I54" s="34" t="s">
        <v>1499</v>
      </c>
      <c r="J54" s="34" t="s">
        <v>1386</v>
      </c>
      <c r="K54" s="34" t="s">
        <v>265</v>
      </c>
    </row>
    <row r="55" spans="1:11">
      <c r="A55" s="34">
        <v>54</v>
      </c>
      <c r="B55" s="34" t="s">
        <v>262</v>
      </c>
      <c r="C55" s="34" t="s">
        <v>266</v>
      </c>
      <c r="D55" s="34" t="s">
        <v>12</v>
      </c>
      <c r="E55" s="34" t="s">
        <v>34</v>
      </c>
      <c r="F55" s="34" t="s">
        <v>34</v>
      </c>
      <c r="G55" s="34" t="s">
        <v>35</v>
      </c>
      <c r="H55" s="34" t="s">
        <v>267</v>
      </c>
      <c r="I55" s="34" t="s">
        <v>366</v>
      </c>
      <c r="J55" s="34" t="s">
        <v>306</v>
      </c>
      <c r="K55" s="34" t="s">
        <v>270</v>
      </c>
    </row>
    <row r="56" spans="1:11">
      <c r="A56" s="34">
        <v>55</v>
      </c>
      <c r="B56" s="34" t="s">
        <v>266</v>
      </c>
      <c r="C56" s="34" t="s">
        <v>271</v>
      </c>
      <c r="D56" s="34" t="s">
        <v>12</v>
      </c>
      <c r="E56" s="34" t="s">
        <v>34</v>
      </c>
      <c r="F56" s="34" t="s">
        <v>34</v>
      </c>
      <c r="G56" s="34" t="s">
        <v>35</v>
      </c>
      <c r="H56" s="34" t="s">
        <v>272</v>
      </c>
      <c r="I56" s="34" t="s">
        <v>4246</v>
      </c>
      <c r="J56" s="34" t="s">
        <v>3267</v>
      </c>
      <c r="K56" s="34" t="s">
        <v>275</v>
      </c>
    </row>
    <row r="57" spans="1:11">
      <c r="A57" s="34">
        <v>56</v>
      </c>
      <c r="B57" s="34" t="s">
        <v>271</v>
      </c>
      <c r="C57" s="34" t="s">
        <v>276</v>
      </c>
      <c r="D57" s="34" t="s">
        <v>12</v>
      </c>
      <c r="E57" s="34" t="s">
        <v>34</v>
      </c>
      <c r="F57" s="34" t="s">
        <v>34</v>
      </c>
      <c r="G57" s="34" t="s">
        <v>35</v>
      </c>
      <c r="H57" s="34" t="s">
        <v>277</v>
      </c>
      <c r="I57" s="34" t="s">
        <v>2568</v>
      </c>
      <c r="J57" s="34" t="s">
        <v>700</v>
      </c>
      <c r="K57" s="34" t="s">
        <v>280</v>
      </c>
    </row>
    <row r="58" spans="1:11">
      <c r="A58" s="34">
        <v>57</v>
      </c>
      <c r="B58" s="34" t="s">
        <v>276</v>
      </c>
      <c r="C58" s="34" t="s">
        <v>281</v>
      </c>
      <c r="D58" s="34" t="s">
        <v>12</v>
      </c>
      <c r="E58" s="34" t="s">
        <v>13</v>
      </c>
      <c r="F58" s="34" t="s">
        <v>13</v>
      </c>
      <c r="G58" s="34" t="s">
        <v>14</v>
      </c>
      <c r="H58" s="34" t="s">
        <v>282</v>
      </c>
      <c r="I58" s="34" t="s">
        <v>3496</v>
      </c>
      <c r="J58" s="34" t="s">
        <v>1422</v>
      </c>
      <c r="K58" s="34" t="s">
        <v>285</v>
      </c>
    </row>
    <row r="59" spans="1:11">
      <c r="A59" s="34">
        <v>58</v>
      </c>
      <c r="B59" s="34" t="s">
        <v>281</v>
      </c>
      <c r="C59" s="34" t="s">
        <v>286</v>
      </c>
      <c r="D59" s="34" t="s">
        <v>12</v>
      </c>
      <c r="E59" s="34" t="s">
        <v>34</v>
      </c>
      <c r="F59" s="34" t="s">
        <v>34</v>
      </c>
      <c r="G59" s="34" t="s">
        <v>35</v>
      </c>
      <c r="H59" s="34" t="s">
        <v>287</v>
      </c>
      <c r="I59" s="34" t="s">
        <v>5604</v>
      </c>
      <c r="J59" s="34" t="s">
        <v>296</v>
      </c>
      <c r="K59" s="34" t="s">
        <v>289</v>
      </c>
    </row>
    <row r="60" spans="1:11">
      <c r="A60" s="34">
        <v>59</v>
      </c>
      <c r="B60" s="34" t="s">
        <v>286</v>
      </c>
      <c r="C60" s="34" t="s">
        <v>290</v>
      </c>
      <c r="D60" s="34" t="s">
        <v>12</v>
      </c>
      <c r="E60" s="34" t="s">
        <v>13</v>
      </c>
      <c r="F60" s="34" t="s">
        <v>13</v>
      </c>
      <c r="G60" s="34" t="s">
        <v>14</v>
      </c>
      <c r="H60" s="34" t="s">
        <v>291</v>
      </c>
      <c r="I60" s="34" t="s">
        <v>1422</v>
      </c>
      <c r="J60" s="34" t="s">
        <v>3890</v>
      </c>
      <c r="K60" s="34" t="s">
        <v>293</v>
      </c>
    </row>
    <row r="61" spans="1:11">
      <c r="A61" s="34">
        <v>60</v>
      </c>
      <c r="B61" s="34" t="s">
        <v>290</v>
      </c>
      <c r="C61" s="34" t="s">
        <v>294</v>
      </c>
      <c r="D61" s="34" t="s">
        <v>12</v>
      </c>
      <c r="E61" s="34" t="s">
        <v>34</v>
      </c>
      <c r="F61" s="34" t="s">
        <v>34</v>
      </c>
      <c r="G61" s="34" t="s">
        <v>35</v>
      </c>
      <c r="H61" s="34" t="s">
        <v>295</v>
      </c>
      <c r="I61" s="34" t="s">
        <v>5605</v>
      </c>
      <c r="J61" s="34" t="s">
        <v>4134</v>
      </c>
      <c r="K61" s="34" t="s">
        <v>297</v>
      </c>
    </row>
    <row r="62" spans="1:11">
      <c r="A62" s="34">
        <v>61</v>
      </c>
      <c r="B62" s="34" t="s">
        <v>294</v>
      </c>
      <c r="C62" s="34" t="s">
        <v>298</v>
      </c>
      <c r="D62" s="34" t="s">
        <v>12</v>
      </c>
      <c r="E62" s="34" t="s">
        <v>34</v>
      </c>
      <c r="F62" s="34" t="s">
        <v>34</v>
      </c>
      <c r="G62" s="34" t="s">
        <v>35</v>
      </c>
      <c r="H62" s="34" t="s">
        <v>299</v>
      </c>
      <c r="I62" s="34" t="s">
        <v>1370</v>
      </c>
      <c r="J62" s="34" t="s">
        <v>4218</v>
      </c>
      <c r="K62" s="34" t="s">
        <v>302</v>
      </c>
    </row>
    <row r="63" spans="1:11">
      <c r="A63" s="34">
        <v>62</v>
      </c>
      <c r="B63" s="34" t="s">
        <v>298</v>
      </c>
      <c r="C63" s="34" t="s">
        <v>303</v>
      </c>
      <c r="D63" s="34" t="s">
        <v>12</v>
      </c>
      <c r="E63" s="34" t="s">
        <v>34</v>
      </c>
      <c r="F63" s="34" t="s">
        <v>34</v>
      </c>
      <c r="G63" s="34" t="s">
        <v>35</v>
      </c>
      <c r="H63" s="34" t="s">
        <v>304</v>
      </c>
      <c r="I63" s="34" t="s">
        <v>4453</v>
      </c>
      <c r="J63" s="34" t="s">
        <v>4188</v>
      </c>
      <c r="K63" s="34" t="s">
        <v>307</v>
      </c>
    </row>
    <row r="64" spans="1:11">
      <c r="A64" s="34">
        <v>63</v>
      </c>
      <c r="B64" s="34" t="s">
        <v>303</v>
      </c>
      <c r="C64" s="34" t="s">
        <v>308</v>
      </c>
      <c r="D64" s="34" t="s">
        <v>12</v>
      </c>
      <c r="E64" s="34" t="s">
        <v>34</v>
      </c>
      <c r="F64" s="34" t="s">
        <v>34</v>
      </c>
      <c r="G64" s="34" t="s">
        <v>35</v>
      </c>
      <c r="H64" s="34" t="s">
        <v>51</v>
      </c>
      <c r="I64" s="34" t="s">
        <v>2224</v>
      </c>
      <c r="J64" s="34" t="s">
        <v>4194</v>
      </c>
      <c r="K64" s="34" t="s">
        <v>311</v>
      </c>
    </row>
    <row r="65" spans="1:11">
      <c r="A65" s="34">
        <v>64</v>
      </c>
      <c r="B65" s="34" t="s">
        <v>308</v>
      </c>
      <c r="C65" s="34" t="s">
        <v>312</v>
      </c>
      <c r="D65" s="34" t="s">
        <v>12</v>
      </c>
      <c r="E65" s="34" t="s">
        <v>20</v>
      </c>
      <c r="F65" s="34" t="s">
        <v>20</v>
      </c>
      <c r="G65" s="34" t="s">
        <v>21</v>
      </c>
      <c r="H65" s="34" t="s">
        <v>313</v>
      </c>
      <c r="I65" s="34" t="s">
        <v>2647</v>
      </c>
      <c r="J65" s="34" t="s">
        <v>114</v>
      </c>
      <c r="K65" s="34" t="s">
        <v>315</v>
      </c>
    </row>
    <row r="66" spans="1:11">
      <c r="A66" s="34">
        <v>65</v>
      </c>
      <c r="B66" s="34" t="s">
        <v>312</v>
      </c>
      <c r="C66" s="34" t="s">
        <v>316</v>
      </c>
      <c r="D66" s="34" t="s">
        <v>12</v>
      </c>
      <c r="E66" s="34" t="s">
        <v>20</v>
      </c>
      <c r="F66" s="34" t="s">
        <v>20</v>
      </c>
      <c r="G66" s="34" t="s">
        <v>21</v>
      </c>
      <c r="H66" s="34" t="s">
        <v>76</v>
      </c>
      <c r="I66" s="34" t="s">
        <v>2007</v>
      </c>
      <c r="J66" s="34" t="s">
        <v>278</v>
      </c>
      <c r="K66" s="34" t="s">
        <v>319</v>
      </c>
    </row>
    <row r="67" spans="1:11">
      <c r="A67" s="34">
        <v>66</v>
      </c>
      <c r="B67" s="34" t="s">
        <v>316</v>
      </c>
      <c r="C67" s="34" t="s">
        <v>320</v>
      </c>
      <c r="D67" s="34" t="s">
        <v>12</v>
      </c>
      <c r="E67" s="34" t="s">
        <v>13</v>
      </c>
      <c r="F67" s="34" t="s">
        <v>13</v>
      </c>
      <c r="G67" s="34" t="s">
        <v>14</v>
      </c>
      <c r="H67" s="34" t="s">
        <v>321</v>
      </c>
      <c r="I67" s="34" t="s">
        <v>156</v>
      </c>
      <c r="J67" s="34" t="s">
        <v>1675</v>
      </c>
      <c r="K67" s="34" t="s">
        <v>324</v>
      </c>
    </row>
    <row r="68" spans="1:11">
      <c r="A68" s="34">
        <v>67</v>
      </c>
      <c r="B68" s="34" t="s">
        <v>320</v>
      </c>
      <c r="C68" s="34" t="s">
        <v>325</v>
      </c>
      <c r="D68" s="34" t="s">
        <v>12</v>
      </c>
      <c r="E68" s="34" t="s">
        <v>34</v>
      </c>
      <c r="F68" s="34" t="s">
        <v>34</v>
      </c>
      <c r="G68" s="34" t="s">
        <v>35</v>
      </c>
      <c r="H68" s="34" t="s">
        <v>326</v>
      </c>
      <c r="I68" s="34" t="s">
        <v>5606</v>
      </c>
      <c r="J68" s="34" t="s">
        <v>436</v>
      </c>
      <c r="K68" s="34" t="s">
        <v>328</v>
      </c>
    </row>
    <row r="69" spans="1:11">
      <c r="A69" s="34">
        <v>68</v>
      </c>
      <c r="B69" s="34" t="s">
        <v>325</v>
      </c>
      <c r="C69" s="34" t="s">
        <v>329</v>
      </c>
      <c r="D69" s="34" t="s">
        <v>12</v>
      </c>
      <c r="E69" s="34" t="s">
        <v>34</v>
      </c>
      <c r="F69" s="34" t="s">
        <v>34</v>
      </c>
      <c r="G69" s="34" t="s">
        <v>35</v>
      </c>
      <c r="H69" s="34" t="s">
        <v>330</v>
      </c>
      <c r="I69" s="34" t="s">
        <v>4163</v>
      </c>
      <c r="J69" s="34" t="s">
        <v>861</v>
      </c>
      <c r="K69" s="34" t="s">
        <v>333</v>
      </c>
    </row>
    <row r="70" spans="1:11">
      <c r="A70" s="34">
        <v>69</v>
      </c>
      <c r="B70" s="34" t="s">
        <v>329</v>
      </c>
      <c r="C70" s="34" t="s">
        <v>334</v>
      </c>
      <c r="D70" s="34" t="s">
        <v>12</v>
      </c>
      <c r="E70" s="34" t="s">
        <v>13</v>
      </c>
      <c r="F70" s="34" t="s">
        <v>13</v>
      </c>
      <c r="G70" s="34" t="s">
        <v>14</v>
      </c>
      <c r="H70" s="34" t="s">
        <v>335</v>
      </c>
      <c r="I70" s="34" t="s">
        <v>3479</v>
      </c>
      <c r="J70" s="34" t="s">
        <v>1056</v>
      </c>
      <c r="K70" s="34" t="s">
        <v>338</v>
      </c>
    </row>
    <row r="71" spans="1:11">
      <c r="A71" s="34">
        <v>70</v>
      </c>
      <c r="B71" s="34" t="s">
        <v>334</v>
      </c>
      <c r="C71" s="34" t="s">
        <v>339</v>
      </c>
      <c r="D71" s="34" t="s">
        <v>12</v>
      </c>
      <c r="E71" s="34" t="s">
        <v>13</v>
      </c>
      <c r="F71" s="34" t="s">
        <v>13</v>
      </c>
      <c r="G71" s="34" t="s">
        <v>14</v>
      </c>
      <c r="H71" s="34" t="s">
        <v>340</v>
      </c>
      <c r="I71" s="34" t="s">
        <v>5607</v>
      </c>
      <c r="J71" s="34" t="s">
        <v>704</v>
      </c>
      <c r="K71" s="34" t="s">
        <v>341</v>
      </c>
    </row>
    <row r="72" spans="1:11">
      <c r="A72" s="34">
        <v>71</v>
      </c>
      <c r="B72" s="34" t="s">
        <v>339</v>
      </c>
      <c r="C72" s="34" t="s">
        <v>342</v>
      </c>
      <c r="D72" s="34" t="s">
        <v>12</v>
      </c>
      <c r="E72" s="34" t="s">
        <v>34</v>
      </c>
      <c r="F72" s="34" t="s">
        <v>34</v>
      </c>
      <c r="G72" s="34" t="s">
        <v>35</v>
      </c>
      <c r="H72" s="34" t="s">
        <v>343</v>
      </c>
      <c r="I72" s="34" t="s">
        <v>3574</v>
      </c>
      <c r="J72" s="34" t="s">
        <v>1510</v>
      </c>
      <c r="K72" s="34" t="s">
        <v>345</v>
      </c>
    </row>
    <row r="73" spans="1:11">
      <c r="A73" s="34">
        <v>72</v>
      </c>
      <c r="B73" s="34" t="s">
        <v>342</v>
      </c>
      <c r="C73" s="34" t="s">
        <v>346</v>
      </c>
      <c r="D73" s="34" t="s">
        <v>12</v>
      </c>
      <c r="E73" s="34" t="s">
        <v>20</v>
      </c>
      <c r="F73" s="34" t="s">
        <v>20</v>
      </c>
      <c r="G73" s="34" t="s">
        <v>21</v>
      </c>
      <c r="H73" s="34" t="s">
        <v>347</v>
      </c>
      <c r="I73" s="34" t="s">
        <v>1069</v>
      </c>
      <c r="J73" s="34" t="s">
        <v>119</v>
      </c>
      <c r="K73" s="34" t="s">
        <v>350</v>
      </c>
    </row>
    <row r="74" spans="1:11">
      <c r="A74" s="34">
        <v>73</v>
      </c>
      <c r="B74" s="34" t="s">
        <v>346</v>
      </c>
      <c r="C74" s="34" t="s">
        <v>351</v>
      </c>
      <c r="D74" s="34" t="s">
        <v>12</v>
      </c>
      <c r="E74" s="34" t="s">
        <v>34</v>
      </c>
      <c r="F74" s="34" t="s">
        <v>34</v>
      </c>
      <c r="G74" s="34" t="s">
        <v>35</v>
      </c>
      <c r="H74" s="34" t="s">
        <v>352</v>
      </c>
      <c r="I74" s="34" t="s">
        <v>993</v>
      </c>
      <c r="J74" s="34" t="s">
        <v>469</v>
      </c>
      <c r="K74" s="34" t="s">
        <v>355</v>
      </c>
    </row>
    <row r="75" spans="1:11">
      <c r="A75" s="34">
        <v>74</v>
      </c>
      <c r="B75" s="34" t="s">
        <v>351</v>
      </c>
      <c r="C75" s="34" t="s">
        <v>356</v>
      </c>
      <c r="D75" s="34" t="s">
        <v>12</v>
      </c>
      <c r="E75" s="34" t="s">
        <v>34</v>
      </c>
      <c r="F75" s="34" t="s">
        <v>34</v>
      </c>
      <c r="G75" s="34" t="s">
        <v>35</v>
      </c>
      <c r="H75" s="34" t="s">
        <v>357</v>
      </c>
      <c r="I75" s="34" t="s">
        <v>967</v>
      </c>
      <c r="J75" s="34" t="s">
        <v>763</v>
      </c>
      <c r="K75" s="34" t="s">
        <v>359</v>
      </c>
    </row>
    <row r="76" spans="1:11">
      <c r="A76" s="34">
        <v>75</v>
      </c>
      <c r="B76" s="34" t="s">
        <v>356</v>
      </c>
      <c r="C76" s="34" t="s">
        <v>360</v>
      </c>
      <c r="D76" s="34" t="s">
        <v>12</v>
      </c>
      <c r="E76" s="34" t="s">
        <v>20</v>
      </c>
      <c r="F76" s="34" t="s">
        <v>20</v>
      </c>
      <c r="G76" s="34" t="s">
        <v>21</v>
      </c>
      <c r="H76" s="34" t="s">
        <v>361</v>
      </c>
      <c r="I76" s="34" t="s">
        <v>719</v>
      </c>
      <c r="J76" s="34" t="s">
        <v>715</v>
      </c>
      <c r="K76" s="34" t="s">
        <v>363</v>
      </c>
    </row>
    <row r="77" spans="1:11">
      <c r="A77" s="34">
        <v>76</v>
      </c>
      <c r="B77" s="34" t="s">
        <v>360</v>
      </c>
      <c r="C77" s="34" t="s">
        <v>364</v>
      </c>
      <c r="D77" s="34" t="s">
        <v>12</v>
      </c>
      <c r="E77" s="34" t="s">
        <v>20</v>
      </c>
      <c r="F77" s="34" t="s">
        <v>20</v>
      </c>
      <c r="G77" s="34" t="s">
        <v>21</v>
      </c>
      <c r="H77" s="34" t="s">
        <v>365</v>
      </c>
      <c r="I77" s="34" t="s">
        <v>1282</v>
      </c>
      <c r="J77" s="34" t="s">
        <v>1086</v>
      </c>
      <c r="K77" s="34" t="s">
        <v>368</v>
      </c>
    </row>
    <row r="78" spans="1:11">
      <c r="A78" s="34">
        <v>77</v>
      </c>
      <c r="B78" s="34" t="s">
        <v>364</v>
      </c>
      <c r="C78" s="34" t="s">
        <v>369</v>
      </c>
      <c r="D78" s="34" t="s">
        <v>12</v>
      </c>
      <c r="E78" s="34" t="s">
        <v>13</v>
      </c>
      <c r="F78" s="34" t="s">
        <v>13</v>
      </c>
      <c r="G78" s="34" t="s">
        <v>14</v>
      </c>
      <c r="H78" s="34" t="s">
        <v>370</v>
      </c>
      <c r="I78" s="34" t="s">
        <v>5608</v>
      </c>
      <c r="J78" s="34" t="s">
        <v>183</v>
      </c>
      <c r="K78" s="34" t="s">
        <v>371</v>
      </c>
    </row>
    <row r="79" spans="1:11">
      <c r="A79" s="34">
        <v>78</v>
      </c>
      <c r="B79" s="34" t="s">
        <v>369</v>
      </c>
      <c r="C79" s="34" t="s">
        <v>372</v>
      </c>
      <c r="D79" s="34" t="s">
        <v>12</v>
      </c>
      <c r="E79" s="34" t="s">
        <v>20</v>
      </c>
      <c r="F79" s="34" t="s">
        <v>20</v>
      </c>
      <c r="G79" s="34" t="s">
        <v>21</v>
      </c>
      <c r="H79" s="34" t="s">
        <v>373</v>
      </c>
      <c r="I79" s="34" t="s">
        <v>5609</v>
      </c>
      <c r="J79" s="34" t="s">
        <v>1162</v>
      </c>
      <c r="K79" s="34" t="s">
        <v>375</v>
      </c>
    </row>
    <row r="80" spans="1:11">
      <c r="A80" s="34">
        <v>79</v>
      </c>
      <c r="B80" s="34" t="s">
        <v>372</v>
      </c>
      <c r="C80" s="34" t="s">
        <v>376</v>
      </c>
      <c r="D80" s="34" t="s">
        <v>12</v>
      </c>
      <c r="E80" s="34" t="s">
        <v>27</v>
      </c>
      <c r="F80" s="34" t="s">
        <v>27</v>
      </c>
      <c r="G80" s="34" t="s">
        <v>28</v>
      </c>
      <c r="H80" s="34" t="s">
        <v>377</v>
      </c>
      <c r="I80" s="34" t="s">
        <v>921</v>
      </c>
      <c r="J80" s="34" t="s">
        <v>3334</v>
      </c>
      <c r="K80" s="34" t="s">
        <v>380</v>
      </c>
    </row>
    <row r="81" spans="1:11">
      <c r="A81" s="34">
        <v>80</v>
      </c>
      <c r="B81" s="34" t="s">
        <v>376</v>
      </c>
      <c r="C81" s="34" t="s">
        <v>381</v>
      </c>
      <c r="D81" s="34" t="s">
        <v>12</v>
      </c>
      <c r="E81" s="34" t="s">
        <v>27</v>
      </c>
      <c r="F81" s="34" t="s">
        <v>27</v>
      </c>
      <c r="G81" s="34" t="s">
        <v>28</v>
      </c>
      <c r="H81" s="34" t="s">
        <v>382</v>
      </c>
      <c r="I81" s="34" t="s">
        <v>1422</v>
      </c>
      <c r="J81" s="34" t="s">
        <v>1839</v>
      </c>
      <c r="K81" s="34" t="s">
        <v>384</v>
      </c>
    </row>
    <row r="82" spans="1:11">
      <c r="A82" s="34">
        <v>81</v>
      </c>
      <c r="B82" s="34" t="s">
        <v>381</v>
      </c>
      <c r="C82" s="34" t="s">
        <v>385</v>
      </c>
      <c r="D82" s="34" t="s">
        <v>12</v>
      </c>
      <c r="E82" s="34" t="s">
        <v>13</v>
      </c>
      <c r="F82" s="34" t="s">
        <v>13</v>
      </c>
      <c r="G82" s="34" t="s">
        <v>14</v>
      </c>
      <c r="H82" s="34" t="s">
        <v>386</v>
      </c>
      <c r="I82" s="34" t="s">
        <v>4262</v>
      </c>
      <c r="J82" s="34" t="s">
        <v>1126</v>
      </c>
      <c r="K82" s="34" t="s">
        <v>388</v>
      </c>
    </row>
    <row r="83" spans="1:11">
      <c r="A83" s="34">
        <v>82</v>
      </c>
      <c r="B83" s="34" t="s">
        <v>385</v>
      </c>
      <c r="C83" s="34" t="s">
        <v>389</v>
      </c>
      <c r="D83" s="34" t="s">
        <v>12</v>
      </c>
      <c r="E83" s="34" t="s">
        <v>13</v>
      </c>
      <c r="F83" s="34" t="s">
        <v>13</v>
      </c>
      <c r="G83" s="34" t="s">
        <v>14</v>
      </c>
      <c r="H83" s="34" t="s">
        <v>390</v>
      </c>
      <c r="I83" s="34" t="s">
        <v>5610</v>
      </c>
      <c r="J83" s="34" t="s">
        <v>1529</v>
      </c>
      <c r="K83" s="34" t="s">
        <v>391</v>
      </c>
    </row>
    <row r="84" spans="1:11">
      <c r="A84" s="34">
        <v>83</v>
      </c>
      <c r="B84" s="34" t="s">
        <v>389</v>
      </c>
      <c r="C84" s="34" t="s">
        <v>392</v>
      </c>
      <c r="D84" s="34" t="s">
        <v>12</v>
      </c>
      <c r="E84" s="34" t="s">
        <v>34</v>
      </c>
      <c r="F84" s="34" t="s">
        <v>34</v>
      </c>
      <c r="G84" s="34" t="s">
        <v>35</v>
      </c>
      <c r="H84" s="34" t="s">
        <v>393</v>
      </c>
      <c r="I84" s="34" t="s">
        <v>5611</v>
      </c>
      <c r="J84" s="34" t="s">
        <v>3616</v>
      </c>
      <c r="K84" s="34" t="s">
        <v>396</v>
      </c>
    </row>
    <row r="85" spans="1:11">
      <c r="A85" s="34">
        <v>84</v>
      </c>
      <c r="B85" s="34" t="s">
        <v>392</v>
      </c>
      <c r="C85" s="34" t="s">
        <v>397</v>
      </c>
      <c r="D85" s="34" t="s">
        <v>12</v>
      </c>
      <c r="E85" s="34" t="s">
        <v>20</v>
      </c>
      <c r="F85" s="34" t="s">
        <v>20</v>
      </c>
      <c r="G85" s="34" t="s">
        <v>21</v>
      </c>
      <c r="H85" s="34" t="s">
        <v>309</v>
      </c>
      <c r="I85" s="34" t="s">
        <v>1217</v>
      </c>
      <c r="J85" s="34" t="s">
        <v>5612</v>
      </c>
      <c r="K85" s="34" t="s">
        <v>400</v>
      </c>
    </row>
    <row r="86" spans="1:11">
      <c r="A86" s="34">
        <v>85</v>
      </c>
      <c r="B86" s="34" t="s">
        <v>397</v>
      </c>
      <c r="C86" s="34" t="s">
        <v>401</v>
      </c>
      <c r="D86" s="34" t="s">
        <v>12</v>
      </c>
      <c r="E86" s="34" t="s">
        <v>20</v>
      </c>
      <c r="F86" s="34" t="s">
        <v>20</v>
      </c>
      <c r="G86" s="34" t="s">
        <v>21</v>
      </c>
      <c r="H86" s="34" t="s">
        <v>402</v>
      </c>
      <c r="I86" s="34" t="s">
        <v>4593</v>
      </c>
      <c r="J86" s="34" t="s">
        <v>3860</v>
      </c>
      <c r="K86" s="34" t="s">
        <v>405</v>
      </c>
    </row>
    <row r="87" spans="1:11">
      <c r="A87" s="34">
        <v>86</v>
      </c>
      <c r="B87" s="34" t="s">
        <v>401</v>
      </c>
      <c r="C87" s="34" t="s">
        <v>406</v>
      </c>
      <c r="D87" s="34" t="s">
        <v>12</v>
      </c>
      <c r="E87" s="34" t="s">
        <v>20</v>
      </c>
      <c r="F87" s="34" t="s">
        <v>20</v>
      </c>
      <c r="G87" s="34" t="s">
        <v>21</v>
      </c>
      <c r="H87" s="34" t="s">
        <v>407</v>
      </c>
      <c r="I87" s="34" t="s">
        <v>5613</v>
      </c>
      <c r="J87" s="34" t="s">
        <v>3217</v>
      </c>
      <c r="K87" s="34" t="s">
        <v>409</v>
      </c>
    </row>
    <row r="88" spans="1:11">
      <c r="A88" s="34">
        <v>87</v>
      </c>
      <c r="B88" s="34" t="s">
        <v>406</v>
      </c>
      <c r="C88" s="34" t="s">
        <v>410</v>
      </c>
      <c r="D88" s="34" t="s">
        <v>12</v>
      </c>
      <c r="E88" s="34" t="s">
        <v>34</v>
      </c>
      <c r="F88" s="34" t="s">
        <v>34</v>
      </c>
      <c r="G88" s="34" t="s">
        <v>35</v>
      </c>
      <c r="H88" s="34" t="s">
        <v>411</v>
      </c>
      <c r="I88" s="34" t="s">
        <v>1124</v>
      </c>
      <c r="J88" s="34" t="s">
        <v>712</v>
      </c>
      <c r="K88" s="34" t="s">
        <v>414</v>
      </c>
    </row>
    <row r="89" spans="1:11">
      <c r="A89" s="34">
        <v>88</v>
      </c>
      <c r="B89" s="34" t="s">
        <v>410</v>
      </c>
      <c r="C89" s="34" t="s">
        <v>415</v>
      </c>
      <c r="D89" s="34" t="s">
        <v>12</v>
      </c>
      <c r="E89" s="34" t="s">
        <v>20</v>
      </c>
      <c r="F89" s="34" t="s">
        <v>20</v>
      </c>
      <c r="G89" s="34" t="s">
        <v>21</v>
      </c>
      <c r="H89" s="34" t="s">
        <v>416</v>
      </c>
      <c r="I89" s="34" t="s">
        <v>5614</v>
      </c>
      <c r="J89" s="34" t="s">
        <v>4673</v>
      </c>
      <c r="K89" s="34" t="s">
        <v>418</v>
      </c>
    </row>
    <row r="90" spans="1:11">
      <c r="A90" s="34">
        <v>89</v>
      </c>
      <c r="B90" s="34" t="s">
        <v>415</v>
      </c>
      <c r="C90" s="34" t="s">
        <v>419</v>
      </c>
      <c r="D90" s="34" t="s">
        <v>12</v>
      </c>
      <c r="E90" s="34" t="s">
        <v>20</v>
      </c>
      <c r="F90" s="34" t="s">
        <v>20</v>
      </c>
      <c r="G90" s="34" t="s">
        <v>21</v>
      </c>
      <c r="H90" s="34" t="s">
        <v>420</v>
      </c>
      <c r="I90" s="34" t="s">
        <v>3863</v>
      </c>
      <c r="J90" s="34" t="s">
        <v>4220</v>
      </c>
      <c r="K90" s="34" t="s">
        <v>423</v>
      </c>
    </row>
    <row r="91" spans="1:11">
      <c r="A91" s="34">
        <v>90</v>
      </c>
      <c r="B91" s="34" t="s">
        <v>419</v>
      </c>
      <c r="C91" s="34" t="s">
        <v>424</v>
      </c>
      <c r="D91" s="34" t="s">
        <v>12</v>
      </c>
      <c r="E91" s="34" t="s">
        <v>27</v>
      </c>
      <c r="F91" s="34" t="s">
        <v>27</v>
      </c>
      <c r="G91" s="34" t="s">
        <v>28</v>
      </c>
      <c r="H91" s="34" t="s">
        <v>425</v>
      </c>
      <c r="I91" s="34" t="s">
        <v>2252</v>
      </c>
      <c r="J91" s="34" t="s">
        <v>1422</v>
      </c>
      <c r="K91" s="34" t="s">
        <v>428</v>
      </c>
    </row>
    <row r="92" spans="1:11">
      <c r="A92" s="34">
        <v>91</v>
      </c>
      <c r="B92" s="34" t="s">
        <v>424</v>
      </c>
      <c r="C92" s="34" t="s">
        <v>429</v>
      </c>
      <c r="D92" s="34" t="s">
        <v>12</v>
      </c>
      <c r="E92" s="34" t="s">
        <v>20</v>
      </c>
      <c r="F92" s="34" t="s">
        <v>20</v>
      </c>
      <c r="G92" s="34" t="s">
        <v>21</v>
      </c>
      <c r="H92" s="34" t="s">
        <v>430</v>
      </c>
      <c r="I92" s="34" t="s">
        <v>217</v>
      </c>
      <c r="J92" s="34" t="s">
        <v>2904</v>
      </c>
      <c r="K92" s="34" t="s">
        <v>432</v>
      </c>
    </row>
    <row r="93" spans="1:11">
      <c r="A93" s="34">
        <v>92</v>
      </c>
      <c r="B93" s="34" t="s">
        <v>429</v>
      </c>
      <c r="C93" s="34" t="s">
        <v>433</v>
      </c>
      <c r="D93" s="34" t="s">
        <v>12</v>
      </c>
      <c r="E93" s="34" t="s">
        <v>34</v>
      </c>
      <c r="F93" s="34" t="s">
        <v>34</v>
      </c>
      <c r="G93" s="34" t="s">
        <v>35</v>
      </c>
      <c r="H93" s="34" t="s">
        <v>434</v>
      </c>
      <c r="I93" s="34" t="s">
        <v>3991</v>
      </c>
      <c r="J93" s="34" t="s">
        <v>3563</v>
      </c>
      <c r="K93" s="34" t="s">
        <v>437</v>
      </c>
    </row>
    <row r="94" spans="1:11">
      <c r="A94" s="34">
        <v>93</v>
      </c>
      <c r="B94" s="34" t="s">
        <v>433</v>
      </c>
      <c r="C94" s="34" t="s">
        <v>438</v>
      </c>
      <c r="D94" s="34" t="s">
        <v>12</v>
      </c>
      <c r="E94" s="34" t="s">
        <v>34</v>
      </c>
      <c r="F94" s="34" t="s">
        <v>34</v>
      </c>
      <c r="G94" s="34" t="s">
        <v>35</v>
      </c>
      <c r="H94" s="34" t="s">
        <v>249</v>
      </c>
      <c r="I94" s="34" t="s">
        <v>624</v>
      </c>
      <c r="J94" s="34" t="s">
        <v>3147</v>
      </c>
      <c r="K94" s="34" t="s">
        <v>441</v>
      </c>
    </row>
    <row r="95" spans="1:11">
      <c r="A95" s="34">
        <v>94</v>
      </c>
      <c r="B95" s="34" t="s">
        <v>438</v>
      </c>
      <c r="C95" s="34" t="s">
        <v>442</v>
      </c>
      <c r="D95" s="34" t="s">
        <v>12</v>
      </c>
      <c r="E95" s="34" t="s">
        <v>34</v>
      </c>
      <c r="F95" s="34" t="s">
        <v>34</v>
      </c>
      <c r="G95" s="34" t="s">
        <v>35</v>
      </c>
      <c r="H95" s="34" t="s">
        <v>443</v>
      </c>
      <c r="I95" s="34" t="s">
        <v>4136</v>
      </c>
      <c r="J95" s="34" t="s">
        <v>2371</v>
      </c>
      <c r="K95" s="34" t="s">
        <v>446</v>
      </c>
    </row>
    <row r="96" spans="1:11">
      <c r="A96" s="34">
        <v>95</v>
      </c>
      <c r="B96" s="34" t="s">
        <v>442</v>
      </c>
      <c r="C96" s="34" t="s">
        <v>447</v>
      </c>
      <c r="D96" s="34" t="s">
        <v>12</v>
      </c>
      <c r="E96" s="34" t="s">
        <v>20</v>
      </c>
      <c r="F96" s="34" t="s">
        <v>20</v>
      </c>
      <c r="G96" s="34" t="s">
        <v>21</v>
      </c>
      <c r="H96" s="34" t="s">
        <v>448</v>
      </c>
      <c r="I96" s="34" t="s">
        <v>563</v>
      </c>
      <c r="J96" s="34" t="s">
        <v>3305</v>
      </c>
      <c r="K96" s="34" t="s">
        <v>450</v>
      </c>
    </row>
    <row r="97" spans="1:11">
      <c r="A97" s="34">
        <v>96</v>
      </c>
      <c r="B97" s="34" t="s">
        <v>447</v>
      </c>
      <c r="C97" s="34" t="s">
        <v>451</v>
      </c>
      <c r="D97" s="34" t="s">
        <v>12</v>
      </c>
      <c r="E97" s="34" t="s">
        <v>34</v>
      </c>
      <c r="F97" s="34" t="s">
        <v>34</v>
      </c>
      <c r="G97" s="34" t="s">
        <v>35</v>
      </c>
      <c r="H97" s="34" t="s">
        <v>70</v>
      </c>
      <c r="I97" s="34" t="s">
        <v>1108</v>
      </c>
      <c r="J97" s="34" t="s">
        <v>2592</v>
      </c>
      <c r="K97" s="34" t="s">
        <v>453</v>
      </c>
    </row>
    <row r="98" spans="1:11">
      <c r="A98" s="34">
        <v>97</v>
      </c>
      <c r="B98" s="34" t="s">
        <v>451</v>
      </c>
      <c r="C98" s="34" t="s">
        <v>454</v>
      </c>
      <c r="D98" s="34" t="s">
        <v>12</v>
      </c>
      <c r="E98" s="34" t="s">
        <v>20</v>
      </c>
      <c r="F98" s="34" t="s">
        <v>20</v>
      </c>
      <c r="G98" s="34" t="s">
        <v>21</v>
      </c>
      <c r="H98" s="34" t="s">
        <v>455</v>
      </c>
      <c r="I98" s="34" t="s">
        <v>487</v>
      </c>
      <c r="J98" s="34" t="s">
        <v>4221</v>
      </c>
      <c r="K98" s="34" t="s">
        <v>457</v>
      </c>
    </row>
    <row r="99" spans="1:11">
      <c r="A99" s="34">
        <v>98</v>
      </c>
      <c r="B99" s="34" t="s">
        <v>454</v>
      </c>
      <c r="C99" s="34" t="s">
        <v>458</v>
      </c>
      <c r="D99" s="34" t="s">
        <v>12</v>
      </c>
      <c r="E99" s="34" t="s">
        <v>34</v>
      </c>
      <c r="F99" s="34" t="s">
        <v>34</v>
      </c>
      <c r="G99" s="34" t="s">
        <v>35</v>
      </c>
      <c r="H99" s="34" t="s">
        <v>459</v>
      </c>
      <c r="I99" s="34" t="s">
        <v>3399</v>
      </c>
      <c r="J99" s="34" t="s">
        <v>915</v>
      </c>
      <c r="K99" s="34" t="s">
        <v>462</v>
      </c>
    </row>
    <row r="100" spans="1:11">
      <c r="A100" s="34">
        <v>99</v>
      </c>
      <c r="B100" s="34" t="s">
        <v>458</v>
      </c>
      <c r="C100" s="34" t="s">
        <v>463</v>
      </c>
      <c r="D100" s="34" t="s">
        <v>12</v>
      </c>
      <c r="E100" s="34" t="s">
        <v>27</v>
      </c>
      <c r="F100" s="34" t="s">
        <v>27</v>
      </c>
      <c r="G100" s="34" t="s">
        <v>28</v>
      </c>
      <c r="H100" s="34" t="s">
        <v>464</v>
      </c>
      <c r="I100" s="34" t="s">
        <v>42</v>
      </c>
      <c r="J100" s="34" t="s">
        <v>1350</v>
      </c>
      <c r="K100" s="34" t="s">
        <v>467</v>
      </c>
    </row>
    <row r="101" spans="1:11">
      <c r="A101" s="34">
        <v>100</v>
      </c>
      <c r="B101" s="34" t="s">
        <v>463</v>
      </c>
      <c r="C101" s="34" t="s">
        <v>468</v>
      </c>
      <c r="D101" s="34" t="s">
        <v>12</v>
      </c>
      <c r="E101" s="34" t="s">
        <v>27</v>
      </c>
      <c r="F101" s="34" t="s">
        <v>27</v>
      </c>
      <c r="G101" s="34" t="s">
        <v>28</v>
      </c>
      <c r="H101" s="34" t="s">
        <v>101</v>
      </c>
      <c r="I101" s="34" t="s">
        <v>1922</v>
      </c>
      <c r="J101" s="34" t="s">
        <v>1505</v>
      </c>
      <c r="K101" s="34" t="s">
        <v>471</v>
      </c>
    </row>
    <row r="102" spans="1:11">
      <c r="A102" s="34">
        <v>101</v>
      </c>
      <c r="B102" s="34" t="s">
        <v>468</v>
      </c>
      <c r="C102" s="34" t="s">
        <v>472</v>
      </c>
      <c r="D102" s="34" t="s">
        <v>12</v>
      </c>
      <c r="E102" s="34" t="s">
        <v>34</v>
      </c>
      <c r="F102" s="34" t="s">
        <v>34</v>
      </c>
      <c r="G102" s="34" t="s">
        <v>35</v>
      </c>
      <c r="H102" s="34" t="s">
        <v>160</v>
      </c>
      <c r="I102" s="34" t="s">
        <v>3246</v>
      </c>
      <c r="J102" s="34" t="s">
        <v>259</v>
      </c>
      <c r="K102" s="34" t="s">
        <v>474</v>
      </c>
    </row>
    <row r="103" spans="1:11">
      <c r="A103" s="34">
        <v>102</v>
      </c>
      <c r="B103" s="34" t="s">
        <v>472</v>
      </c>
      <c r="C103" s="34" t="s">
        <v>475</v>
      </c>
      <c r="D103" s="34" t="s">
        <v>12</v>
      </c>
      <c r="E103" s="34" t="s">
        <v>34</v>
      </c>
      <c r="F103" s="34" t="s">
        <v>34</v>
      </c>
      <c r="G103" s="34" t="s">
        <v>35</v>
      </c>
      <c r="H103" s="34" t="s">
        <v>476</v>
      </c>
      <c r="I103" s="34" t="s">
        <v>2197</v>
      </c>
      <c r="J103" s="34" t="s">
        <v>3833</v>
      </c>
      <c r="K103" s="34" t="s">
        <v>479</v>
      </c>
    </row>
    <row r="104" spans="1:11">
      <c r="A104" s="34">
        <v>103</v>
      </c>
      <c r="B104" s="34" t="s">
        <v>475</v>
      </c>
      <c r="C104" s="34" t="s">
        <v>480</v>
      </c>
      <c r="D104" s="34" t="s">
        <v>12</v>
      </c>
      <c r="E104" s="34" t="s">
        <v>34</v>
      </c>
      <c r="F104" s="34" t="s">
        <v>34</v>
      </c>
      <c r="G104" s="34" t="s">
        <v>35</v>
      </c>
      <c r="H104" s="34" t="s">
        <v>481</v>
      </c>
      <c r="I104" s="34" t="s">
        <v>4100</v>
      </c>
      <c r="J104" s="34" t="s">
        <v>4022</v>
      </c>
      <c r="K104" s="34" t="s">
        <v>484</v>
      </c>
    </row>
    <row r="105" spans="1:11">
      <c r="A105" s="34">
        <v>104</v>
      </c>
      <c r="B105" s="34" t="s">
        <v>480</v>
      </c>
      <c r="C105" s="34" t="s">
        <v>485</v>
      </c>
      <c r="D105" s="34" t="s">
        <v>12</v>
      </c>
      <c r="E105" s="34" t="s">
        <v>34</v>
      </c>
      <c r="F105" s="34" t="s">
        <v>34</v>
      </c>
      <c r="G105" s="34" t="s">
        <v>35</v>
      </c>
      <c r="H105" s="34" t="s">
        <v>486</v>
      </c>
      <c r="I105" s="34" t="s">
        <v>1710</v>
      </c>
      <c r="J105" s="34" t="s">
        <v>5615</v>
      </c>
      <c r="K105" s="34" t="s">
        <v>489</v>
      </c>
    </row>
    <row r="106" spans="1:11">
      <c r="A106" s="34">
        <v>105</v>
      </c>
      <c r="B106" s="34" t="s">
        <v>485</v>
      </c>
      <c r="C106" s="34" t="s">
        <v>490</v>
      </c>
      <c r="D106" s="34" t="s">
        <v>12</v>
      </c>
      <c r="E106" s="34" t="s">
        <v>34</v>
      </c>
      <c r="F106" s="34" t="s">
        <v>34</v>
      </c>
      <c r="G106" s="34" t="s">
        <v>35</v>
      </c>
      <c r="H106" s="34" t="s">
        <v>491</v>
      </c>
      <c r="I106" s="34" t="s">
        <v>4642</v>
      </c>
      <c r="J106" s="34" t="s">
        <v>923</v>
      </c>
      <c r="K106" s="34" t="s">
        <v>494</v>
      </c>
    </row>
    <row r="107" spans="1:11">
      <c r="A107" s="34">
        <v>106</v>
      </c>
      <c r="B107" s="34" t="s">
        <v>490</v>
      </c>
      <c r="C107" s="34" t="s">
        <v>495</v>
      </c>
      <c r="D107" s="34" t="s">
        <v>12</v>
      </c>
      <c r="E107" s="34" t="s">
        <v>20</v>
      </c>
      <c r="F107" s="34" t="s">
        <v>20</v>
      </c>
      <c r="G107" s="34" t="s">
        <v>21</v>
      </c>
      <c r="H107" s="34" t="s">
        <v>496</v>
      </c>
      <c r="I107" s="34" t="s">
        <v>641</v>
      </c>
      <c r="J107" s="34" t="s">
        <v>821</v>
      </c>
      <c r="K107" s="34" t="s">
        <v>498</v>
      </c>
    </row>
    <row r="108" spans="1:11">
      <c r="A108" s="34">
        <v>107</v>
      </c>
      <c r="B108" s="34" t="s">
        <v>495</v>
      </c>
      <c r="C108" s="34" t="s">
        <v>499</v>
      </c>
      <c r="D108" s="34" t="s">
        <v>12</v>
      </c>
      <c r="E108" s="34" t="s">
        <v>27</v>
      </c>
      <c r="F108" s="34" t="s">
        <v>27</v>
      </c>
      <c r="G108" s="34" t="s">
        <v>28</v>
      </c>
      <c r="H108" s="34" t="s">
        <v>500</v>
      </c>
      <c r="I108" s="34" t="s">
        <v>1715</v>
      </c>
      <c r="J108" s="34" t="s">
        <v>1518</v>
      </c>
      <c r="K108" s="34" t="s">
        <v>503</v>
      </c>
    </row>
    <row r="109" spans="1:11">
      <c r="A109" s="34">
        <v>108</v>
      </c>
      <c r="B109" s="34" t="s">
        <v>499</v>
      </c>
      <c r="C109" s="34" t="s">
        <v>504</v>
      </c>
      <c r="D109" s="34" t="s">
        <v>12</v>
      </c>
      <c r="E109" s="34" t="s">
        <v>20</v>
      </c>
      <c r="F109" s="34" t="s">
        <v>20</v>
      </c>
      <c r="G109" s="34" t="s">
        <v>21</v>
      </c>
      <c r="H109" s="34" t="s">
        <v>505</v>
      </c>
      <c r="I109" s="34" t="s">
        <v>1206</v>
      </c>
      <c r="J109" s="34" t="s">
        <v>2224</v>
      </c>
      <c r="K109" s="34" t="s">
        <v>507</v>
      </c>
    </row>
    <row r="110" spans="1:11">
      <c r="A110" s="34">
        <v>109</v>
      </c>
      <c r="B110" s="34" t="s">
        <v>504</v>
      </c>
      <c r="C110" s="34" t="s">
        <v>508</v>
      </c>
      <c r="D110" s="34" t="s">
        <v>12</v>
      </c>
      <c r="E110" s="34" t="s">
        <v>27</v>
      </c>
      <c r="F110" s="34" t="s">
        <v>27</v>
      </c>
      <c r="G110" s="34" t="s">
        <v>28</v>
      </c>
      <c r="H110" s="34" t="s">
        <v>440</v>
      </c>
      <c r="I110" s="34" t="s">
        <v>806</v>
      </c>
      <c r="J110" s="34" t="s">
        <v>177</v>
      </c>
      <c r="K110" s="34" t="s">
        <v>511</v>
      </c>
    </row>
    <row r="111" spans="1:11">
      <c r="A111" s="34">
        <v>110</v>
      </c>
      <c r="B111" s="34" t="s">
        <v>508</v>
      </c>
      <c r="C111" s="34" t="s">
        <v>512</v>
      </c>
      <c r="D111" s="34" t="s">
        <v>12</v>
      </c>
      <c r="E111" s="34" t="s">
        <v>34</v>
      </c>
      <c r="F111" s="34" t="s">
        <v>34</v>
      </c>
      <c r="G111" s="34" t="s">
        <v>35</v>
      </c>
      <c r="H111" s="34" t="s">
        <v>513</v>
      </c>
      <c r="I111" s="34" t="s">
        <v>981</v>
      </c>
      <c r="J111" s="34" t="s">
        <v>892</v>
      </c>
      <c r="K111" s="34" t="s">
        <v>516</v>
      </c>
    </row>
    <row r="112" spans="1:11">
      <c r="A112" s="34">
        <v>111</v>
      </c>
      <c r="B112" s="34" t="s">
        <v>512</v>
      </c>
      <c r="C112" s="34" t="s">
        <v>517</v>
      </c>
      <c r="D112" s="34" t="s">
        <v>12</v>
      </c>
      <c r="E112" s="34" t="s">
        <v>34</v>
      </c>
      <c r="F112" s="34" t="s">
        <v>34</v>
      </c>
      <c r="G112" s="34" t="s">
        <v>35</v>
      </c>
      <c r="H112" s="34" t="s">
        <v>518</v>
      </c>
      <c r="I112" s="34" t="s">
        <v>178</v>
      </c>
      <c r="J112" s="34" t="s">
        <v>948</v>
      </c>
      <c r="K112" s="34" t="s">
        <v>521</v>
      </c>
    </row>
    <row r="113" spans="1:11">
      <c r="A113" s="34">
        <v>112</v>
      </c>
      <c r="B113" s="34" t="s">
        <v>517</v>
      </c>
      <c r="C113" s="34" t="s">
        <v>522</v>
      </c>
      <c r="D113" s="34" t="s">
        <v>12</v>
      </c>
      <c r="E113" s="34" t="s">
        <v>27</v>
      </c>
      <c r="F113" s="34" t="s">
        <v>27</v>
      </c>
      <c r="G113" s="34" t="s">
        <v>28</v>
      </c>
      <c r="H113" s="34" t="s">
        <v>523</v>
      </c>
      <c r="I113" s="34" t="s">
        <v>989</v>
      </c>
      <c r="J113" s="34" t="s">
        <v>700</v>
      </c>
      <c r="K113" s="34" t="s">
        <v>525</v>
      </c>
    </row>
    <row r="114" spans="1:11">
      <c r="A114" s="34">
        <v>113</v>
      </c>
      <c r="B114" s="34" t="s">
        <v>522</v>
      </c>
      <c r="C114" s="34" t="s">
        <v>526</v>
      </c>
      <c r="D114" s="34" t="s">
        <v>12</v>
      </c>
      <c r="E114" s="34" t="s">
        <v>27</v>
      </c>
      <c r="F114" s="34" t="s">
        <v>27</v>
      </c>
      <c r="G114" s="34" t="s">
        <v>28</v>
      </c>
      <c r="H114" s="34" t="s">
        <v>431</v>
      </c>
      <c r="I114" s="34" t="s">
        <v>798</v>
      </c>
      <c r="J114" s="34" t="s">
        <v>2995</v>
      </c>
      <c r="K114" s="34" t="s">
        <v>528</v>
      </c>
    </row>
    <row r="115" spans="1:11">
      <c r="A115" s="34">
        <v>114</v>
      </c>
      <c r="B115" s="34" t="s">
        <v>526</v>
      </c>
      <c r="C115" s="34" t="s">
        <v>529</v>
      </c>
      <c r="D115" s="34" t="s">
        <v>12</v>
      </c>
      <c r="E115" s="34" t="s">
        <v>94</v>
      </c>
      <c r="F115" s="34" t="s">
        <v>94</v>
      </c>
      <c r="G115" s="34" t="s">
        <v>95</v>
      </c>
      <c r="H115" s="34" t="s">
        <v>530</v>
      </c>
      <c r="I115" s="34" t="s">
        <v>3738</v>
      </c>
      <c r="J115" s="34" t="s">
        <v>71</v>
      </c>
      <c r="K115" s="34" t="s">
        <v>532</v>
      </c>
    </row>
    <row r="116" spans="1:11">
      <c r="A116" s="34">
        <v>115</v>
      </c>
      <c r="B116" s="34" t="s">
        <v>529</v>
      </c>
      <c r="C116" s="34" t="s">
        <v>533</v>
      </c>
      <c r="D116" s="34" t="s">
        <v>12</v>
      </c>
      <c r="E116" s="34" t="s">
        <v>20</v>
      </c>
      <c r="F116" s="34" t="s">
        <v>20</v>
      </c>
      <c r="G116" s="34" t="s">
        <v>21</v>
      </c>
      <c r="H116" s="34" t="s">
        <v>534</v>
      </c>
      <c r="I116" s="34" t="s">
        <v>263</v>
      </c>
      <c r="J116" s="34" t="s">
        <v>1385</v>
      </c>
      <c r="K116" s="34" t="s">
        <v>535</v>
      </c>
    </row>
    <row r="117" spans="1:11">
      <c r="A117" s="34">
        <v>116</v>
      </c>
      <c r="B117" s="34" t="s">
        <v>533</v>
      </c>
      <c r="C117" s="34" t="s">
        <v>536</v>
      </c>
      <c r="D117" s="34" t="s">
        <v>12</v>
      </c>
      <c r="E117" s="34" t="s">
        <v>20</v>
      </c>
      <c r="F117" s="34" t="s">
        <v>20</v>
      </c>
      <c r="G117" s="34" t="s">
        <v>21</v>
      </c>
      <c r="H117" s="34" t="s">
        <v>537</v>
      </c>
      <c r="I117" s="34" t="s">
        <v>1556</v>
      </c>
      <c r="J117" s="34" t="s">
        <v>903</v>
      </c>
      <c r="K117" s="34" t="s">
        <v>540</v>
      </c>
    </row>
    <row r="118" spans="1:11">
      <c r="A118" s="34">
        <v>117</v>
      </c>
      <c r="B118" s="34" t="s">
        <v>536</v>
      </c>
      <c r="C118" s="34" t="s">
        <v>541</v>
      </c>
      <c r="D118" s="34" t="s">
        <v>12</v>
      </c>
      <c r="E118" s="34" t="s">
        <v>34</v>
      </c>
      <c r="F118" s="34" t="s">
        <v>34</v>
      </c>
      <c r="G118" s="34" t="s">
        <v>35</v>
      </c>
      <c r="H118" s="34" t="s">
        <v>60</v>
      </c>
      <c r="I118" s="34" t="s">
        <v>5517</v>
      </c>
      <c r="J118" s="34" t="s">
        <v>756</v>
      </c>
      <c r="K118" s="34" t="s">
        <v>543</v>
      </c>
    </row>
    <row r="119" spans="1:11">
      <c r="A119" s="34">
        <v>118</v>
      </c>
      <c r="B119" s="34" t="s">
        <v>541</v>
      </c>
      <c r="C119" s="34" t="s">
        <v>544</v>
      </c>
      <c r="D119" s="34" t="s">
        <v>12</v>
      </c>
      <c r="E119" s="34" t="s">
        <v>34</v>
      </c>
      <c r="F119" s="34" t="s">
        <v>34</v>
      </c>
      <c r="G119" s="34" t="s">
        <v>35</v>
      </c>
      <c r="H119" s="34" t="s">
        <v>66</v>
      </c>
      <c r="I119" s="34" t="s">
        <v>1282</v>
      </c>
      <c r="J119" s="34" t="s">
        <v>439</v>
      </c>
      <c r="K119" s="34" t="s">
        <v>546</v>
      </c>
    </row>
    <row r="120" spans="1:11">
      <c r="A120" s="34">
        <v>119</v>
      </c>
      <c r="B120" s="34" t="s">
        <v>544</v>
      </c>
      <c r="C120" s="34" t="s">
        <v>547</v>
      </c>
      <c r="D120" s="34" t="s">
        <v>12</v>
      </c>
      <c r="E120" s="34" t="s">
        <v>34</v>
      </c>
      <c r="F120" s="34" t="s">
        <v>34</v>
      </c>
      <c r="G120" s="34" t="s">
        <v>35</v>
      </c>
      <c r="H120" s="34" t="s">
        <v>548</v>
      </c>
      <c r="I120" s="34" t="s">
        <v>740</v>
      </c>
      <c r="J120" s="34" t="s">
        <v>3514</v>
      </c>
      <c r="K120" s="34" t="s">
        <v>550</v>
      </c>
    </row>
    <row r="121" spans="1:11">
      <c r="A121" s="34">
        <v>120</v>
      </c>
      <c r="B121" s="34" t="s">
        <v>547</v>
      </c>
      <c r="C121" s="34" t="s">
        <v>551</v>
      </c>
      <c r="D121" s="34" t="s">
        <v>12</v>
      </c>
      <c r="E121" s="34" t="s">
        <v>13</v>
      </c>
      <c r="F121" s="34" t="s">
        <v>13</v>
      </c>
      <c r="G121" s="34" t="s">
        <v>14</v>
      </c>
      <c r="H121" s="34" t="s">
        <v>552</v>
      </c>
      <c r="I121" s="34" t="s">
        <v>181</v>
      </c>
      <c r="J121" s="34" t="s">
        <v>1430</v>
      </c>
      <c r="K121" s="34" t="s">
        <v>555</v>
      </c>
    </row>
    <row r="122" spans="1:11">
      <c r="A122" s="34">
        <v>121</v>
      </c>
      <c r="B122" s="34" t="s">
        <v>551</v>
      </c>
      <c r="C122" s="34" t="s">
        <v>556</v>
      </c>
      <c r="D122" s="34" t="s">
        <v>12</v>
      </c>
      <c r="E122" s="34" t="s">
        <v>13</v>
      </c>
      <c r="F122" s="34" t="s">
        <v>13</v>
      </c>
      <c r="G122" s="34" t="s">
        <v>14</v>
      </c>
      <c r="H122" s="34" t="s">
        <v>557</v>
      </c>
      <c r="I122" s="34" t="s">
        <v>4130</v>
      </c>
      <c r="J122" s="34" t="s">
        <v>4431</v>
      </c>
      <c r="K122" s="34" t="s">
        <v>560</v>
      </c>
    </row>
    <row r="123" spans="1:11">
      <c r="A123" s="34">
        <v>122</v>
      </c>
      <c r="B123" s="34" t="s">
        <v>556</v>
      </c>
      <c r="C123" s="34" t="s">
        <v>561</v>
      </c>
      <c r="D123" s="34" t="s">
        <v>12</v>
      </c>
      <c r="E123" s="34" t="s">
        <v>34</v>
      </c>
      <c r="F123" s="34" t="s">
        <v>34</v>
      </c>
      <c r="G123" s="34" t="s">
        <v>35</v>
      </c>
      <c r="H123" s="34" t="s">
        <v>562</v>
      </c>
      <c r="I123" s="34" t="s">
        <v>3591</v>
      </c>
      <c r="J123" s="34" t="s">
        <v>112</v>
      </c>
      <c r="K123" s="34" t="s">
        <v>564</v>
      </c>
    </row>
    <row r="124" spans="1:11">
      <c r="A124" s="34">
        <v>123</v>
      </c>
      <c r="B124" s="34" t="s">
        <v>561</v>
      </c>
      <c r="C124" s="34" t="s">
        <v>565</v>
      </c>
      <c r="D124" s="34" t="s">
        <v>12</v>
      </c>
      <c r="E124" s="34" t="s">
        <v>34</v>
      </c>
      <c r="F124" s="34" t="s">
        <v>34</v>
      </c>
      <c r="G124" s="34" t="s">
        <v>35</v>
      </c>
      <c r="H124" s="34" t="s">
        <v>542</v>
      </c>
      <c r="I124" s="34" t="s">
        <v>1142</v>
      </c>
      <c r="J124" s="34" t="s">
        <v>930</v>
      </c>
      <c r="K124" s="34" t="s">
        <v>566</v>
      </c>
    </row>
    <row r="125" spans="1:11">
      <c r="A125" s="34">
        <v>124</v>
      </c>
      <c r="B125" s="34" t="s">
        <v>565</v>
      </c>
      <c r="C125" s="34" t="s">
        <v>567</v>
      </c>
      <c r="D125" s="34" t="s">
        <v>12</v>
      </c>
      <c r="E125" s="34" t="s">
        <v>13</v>
      </c>
      <c r="F125" s="34" t="s">
        <v>13</v>
      </c>
      <c r="G125" s="34" t="s">
        <v>14</v>
      </c>
      <c r="H125" s="34" t="s">
        <v>568</v>
      </c>
      <c r="I125" s="34" t="s">
        <v>318</v>
      </c>
      <c r="J125" s="34" t="s">
        <v>2768</v>
      </c>
      <c r="K125" s="34" t="s">
        <v>571</v>
      </c>
    </row>
    <row r="126" spans="1:11">
      <c r="A126" s="34">
        <v>125</v>
      </c>
      <c r="B126" s="34" t="s">
        <v>567</v>
      </c>
      <c r="C126" s="34" t="s">
        <v>572</v>
      </c>
      <c r="D126" s="34" t="s">
        <v>12</v>
      </c>
      <c r="E126" s="34" t="s">
        <v>34</v>
      </c>
      <c r="F126" s="34" t="s">
        <v>34</v>
      </c>
      <c r="G126" s="34" t="s">
        <v>35</v>
      </c>
      <c r="H126" s="34" t="s">
        <v>573</v>
      </c>
      <c r="I126" s="34" t="s">
        <v>957</v>
      </c>
      <c r="J126" s="34" t="s">
        <v>2341</v>
      </c>
      <c r="K126" s="34" t="s">
        <v>575</v>
      </c>
    </row>
    <row r="127" spans="1:11">
      <c r="A127" s="34">
        <v>126</v>
      </c>
      <c r="B127" s="34" t="s">
        <v>572</v>
      </c>
      <c r="C127" s="34" t="s">
        <v>576</v>
      </c>
      <c r="D127" s="34" t="s">
        <v>12</v>
      </c>
      <c r="E127" s="34" t="s">
        <v>34</v>
      </c>
      <c r="F127" s="34" t="s">
        <v>34</v>
      </c>
      <c r="G127" s="34" t="s">
        <v>35</v>
      </c>
      <c r="H127" s="34" t="s">
        <v>577</v>
      </c>
      <c r="I127" s="34" t="s">
        <v>4178</v>
      </c>
      <c r="J127" s="34" t="s">
        <v>101</v>
      </c>
      <c r="K127" s="34" t="s">
        <v>579</v>
      </c>
    </row>
    <row r="128" spans="1:11">
      <c r="A128" s="34">
        <v>127</v>
      </c>
      <c r="B128" s="34" t="s">
        <v>576</v>
      </c>
      <c r="C128" s="34" t="s">
        <v>580</v>
      </c>
      <c r="D128" s="34" t="s">
        <v>12</v>
      </c>
      <c r="E128" s="34" t="s">
        <v>13</v>
      </c>
      <c r="F128" s="34" t="s">
        <v>13</v>
      </c>
      <c r="G128" s="34" t="s">
        <v>14</v>
      </c>
      <c r="H128" s="34" t="s">
        <v>581</v>
      </c>
      <c r="I128" s="34" t="s">
        <v>5514</v>
      </c>
      <c r="J128" s="34" t="s">
        <v>4132</v>
      </c>
      <c r="K128" s="34" t="s">
        <v>584</v>
      </c>
    </row>
    <row r="129" spans="1:11">
      <c r="A129" s="34">
        <v>128</v>
      </c>
      <c r="B129" s="34" t="s">
        <v>580</v>
      </c>
      <c r="C129" s="34" t="s">
        <v>585</v>
      </c>
      <c r="D129" s="34" t="s">
        <v>12</v>
      </c>
      <c r="E129" s="34" t="s">
        <v>13</v>
      </c>
      <c r="F129" s="34" t="s">
        <v>13</v>
      </c>
      <c r="G129" s="34" t="s">
        <v>14</v>
      </c>
      <c r="H129" s="34" t="s">
        <v>586</v>
      </c>
      <c r="I129" s="34" t="s">
        <v>5616</v>
      </c>
      <c r="J129" s="34" t="s">
        <v>3112</v>
      </c>
      <c r="K129" s="34" t="s">
        <v>587</v>
      </c>
    </row>
    <row r="130" spans="1:11">
      <c r="A130" s="34">
        <v>129</v>
      </c>
      <c r="B130" s="34" t="s">
        <v>585</v>
      </c>
      <c r="C130" s="34" t="s">
        <v>588</v>
      </c>
      <c r="D130" s="34" t="s">
        <v>12</v>
      </c>
      <c r="E130" s="34" t="s">
        <v>34</v>
      </c>
      <c r="F130" s="34" t="s">
        <v>34</v>
      </c>
      <c r="G130" s="34" t="s">
        <v>35</v>
      </c>
      <c r="H130" s="34" t="s">
        <v>589</v>
      </c>
      <c r="I130" s="34" t="s">
        <v>4642</v>
      </c>
      <c r="J130" s="34" t="s">
        <v>1880</v>
      </c>
      <c r="K130" s="34" t="s">
        <v>592</v>
      </c>
    </row>
    <row r="131" spans="1:11">
      <c r="A131" s="34">
        <v>130</v>
      </c>
      <c r="B131" s="34" t="s">
        <v>588</v>
      </c>
      <c r="C131" s="34" t="s">
        <v>593</v>
      </c>
      <c r="D131" s="34" t="s">
        <v>12</v>
      </c>
      <c r="E131" s="34" t="s">
        <v>27</v>
      </c>
      <c r="F131" s="34" t="s">
        <v>27</v>
      </c>
      <c r="G131" s="34" t="s">
        <v>28</v>
      </c>
      <c r="H131" s="34" t="s">
        <v>321</v>
      </c>
      <c r="I131" s="34" t="s">
        <v>5617</v>
      </c>
      <c r="J131" s="34" t="s">
        <v>2727</v>
      </c>
      <c r="K131" s="34" t="s">
        <v>594</v>
      </c>
    </row>
    <row r="132" spans="1:11">
      <c r="A132" s="34">
        <v>131</v>
      </c>
      <c r="B132" s="34" t="s">
        <v>593</v>
      </c>
      <c r="C132" s="34" t="s">
        <v>595</v>
      </c>
      <c r="D132" s="34" t="s">
        <v>12</v>
      </c>
      <c r="E132" s="34" t="s">
        <v>27</v>
      </c>
      <c r="F132" s="34" t="s">
        <v>27</v>
      </c>
      <c r="G132" s="34" t="s">
        <v>28</v>
      </c>
      <c r="H132" s="34" t="s">
        <v>596</v>
      </c>
      <c r="I132" s="34" t="s">
        <v>4536</v>
      </c>
      <c r="J132" s="34" t="s">
        <v>2398</v>
      </c>
      <c r="K132" s="34" t="s">
        <v>599</v>
      </c>
    </row>
    <row r="133" spans="1:11">
      <c r="A133" s="34">
        <v>132</v>
      </c>
      <c r="B133" s="34" t="s">
        <v>595</v>
      </c>
      <c r="C133" s="34" t="s">
        <v>600</v>
      </c>
      <c r="D133" s="34" t="s">
        <v>12</v>
      </c>
      <c r="E133" s="34" t="s">
        <v>13</v>
      </c>
      <c r="F133" s="34" t="s">
        <v>13</v>
      </c>
      <c r="G133" s="34" t="s">
        <v>14</v>
      </c>
      <c r="H133" s="34" t="s">
        <v>601</v>
      </c>
      <c r="I133" s="34" t="s">
        <v>3841</v>
      </c>
      <c r="J133" s="34" t="s">
        <v>3825</v>
      </c>
      <c r="K133" s="34" t="s">
        <v>604</v>
      </c>
    </row>
    <row r="134" spans="1:11">
      <c r="A134" s="34">
        <v>133</v>
      </c>
      <c r="B134" s="34" t="s">
        <v>600</v>
      </c>
      <c r="C134" s="34" t="s">
        <v>605</v>
      </c>
      <c r="D134" s="34" t="s">
        <v>12</v>
      </c>
      <c r="E134" s="34" t="s">
        <v>13</v>
      </c>
      <c r="F134" s="34" t="s">
        <v>13</v>
      </c>
      <c r="G134" s="34" t="s">
        <v>14</v>
      </c>
      <c r="H134" s="34" t="s">
        <v>606</v>
      </c>
      <c r="I134" s="34" t="s">
        <v>3002</v>
      </c>
      <c r="J134" s="34" t="s">
        <v>2563</v>
      </c>
      <c r="K134" s="34" t="s">
        <v>609</v>
      </c>
    </row>
    <row r="135" spans="1:11">
      <c r="A135" s="34">
        <v>134</v>
      </c>
      <c r="B135" s="34" t="s">
        <v>605</v>
      </c>
      <c r="C135" s="34" t="s">
        <v>610</v>
      </c>
      <c r="D135" s="34" t="s">
        <v>12</v>
      </c>
      <c r="E135" s="34" t="s">
        <v>34</v>
      </c>
      <c r="F135" s="34" t="s">
        <v>34</v>
      </c>
      <c r="G135" s="34" t="s">
        <v>35</v>
      </c>
      <c r="H135" s="34" t="s">
        <v>611</v>
      </c>
      <c r="I135" s="34" t="s">
        <v>3650</v>
      </c>
      <c r="J135" s="34" t="s">
        <v>937</v>
      </c>
      <c r="K135" s="34" t="s">
        <v>612</v>
      </c>
    </row>
    <row r="136" spans="1:11">
      <c r="A136" s="34">
        <v>135</v>
      </c>
      <c r="B136" s="34" t="s">
        <v>610</v>
      </c>
      <c r="C136" s="34" t="s">
        <v>613</v>
      </c>
      <c r="D136" s="34" t="s">
        <v>12</v>
      </c>
      <c r="E136" s="34" t="s">
        <v>20</v>
      </c>
      <c r="F136" s="34" t="s">
        <v>20</v>
      </c>
      <c r="G136" s="34" t="s">
        <v>21</v>
      </c>
      <c r="H136" s="34" t="s">
        <v>614</v>
      </c>
      <c r="I136" s="34" t="s">
        <v>2921</v>
      </c>
      <c r="J136" s="34" t="s">
        <v>1057</v>
      </c>
      <c r="K136" s="34" t="s">
        <v>617</v>
      </c>
    </row>
    <row r="137" spans="1:11">
      <c r="A137" s="34">
        <v>136</v>
      </c>
      <c r="B137" s="34" t="s">
        <v>613</v>
      </c>
      <c r="C137" s="34" t="s">
        <v>618</v>
      </c>
      <c r="D137" s="34" t="s">
        <v>12</v>
      </c>
      <c r="E137" s="34" t="s">
        <v>34</v>
      </c>
      <c r="F137" s="34" t="s">
        <v>34</v>
      </c>
      <c r="G137" s="34" t="s">
        <v>35</v>
      </c>
      <c r="H137" s="34" t="s">
        <v>500</v>
      </c>
      <c r="I137" s="34" t="s">
        <v>138</v>
      </c>
      <c r="J137" s="34" t="s">
        <v>258</v>
      </c>
      <c r="K137" s="34" t="s">
        <v>621</v>
      </c>
    </row>
    <row r="138" spans="1:11">
      <c r="A138" s="34">
        <v>137</v>
      </c>
      <c r="B138" s="34" t="s">
        <v>618</v>
      </c>
      <c r="C138" s="34" t="s">
        <v>622</v>
      </c>
      <c r="D138" s="34" t="s">
        <v>12</v>
      </c>
      <c r="E138" s="34" t="s">
        <v>34</v>
      </c>
      <c r="F138" s="34" t="s">
        <v>34</v>
      </c>
      <c r="G138" s="34" t="s">
        <v>35</v>
      </c>
      <c r="H138" s="34" t="s">
        <v>317</v>
      </c>
      <c r="I138" s="34" t="s">
        <v>3112</v>
      </c>
      <c r="J138" s="34" t="s">
        <v>347</v>
      </c>
      <c r="K138" s="34" t="s">
        <v>625</v>
      </c>
    </row>
    <row r="139" spans="1:11">
      <c r="A139" s="34">
        <v>138</v>
      </c>
      <c r="B139" s="34" t="s">
        <v>622</v>
      </c>
      <c r="C139" s="34" t="s">
        <v>626</v>
      </c>
      <c r="D139" s="34" t="s">
        <v>12</v>
      </c>
      <c r="E139" s="34" t="s">
        <v>34</v>
      </c>
      <c r="F139" s="34" t="s">
        <v>34</v>
      </c>
      <c r="G139" s="34" t="s">
        <v>35</v>
      </c>
      <c r="H139" s="34" t="s">
        <v>627</v>
      </c>
      <c r="I139" s="34" t="s">
        <v>1050</v>
      </c>
      <c r="J139" s="34" t="s">
        <v>772</v>
      </c>
      <c r="K139" s="34" t="s">
        <v>630</v>
      </c>
    </row>
    <row r="140" spans="1:11">
      <c r="A140" s="34">
        <v>139</v>
      </c>
      <c r="B140" s="34" t="s">
        <v>626</v>
      </c>
      <c r="C140" s="34" t="s">
        <v>631</v>
      </c>
      <c r="D140" s="34" t="s">
        <v>12</v>
      </c>
      <c r="E140" s="34" t="s">
        <v>34</v>
      </c>
      <c r="F140" s="34" t="s">
        <v>34</v>
      </c>
      <c r="G140" s="34" t="s">
        <v>35</v>
      </c>
      <c r="H140" s="34" t="s">
        <v>632</v>
      </c>
      <c r="I140" s="34" t="s">
        <v>1270</v>
      </c>
      <c r="J140" s="34" t="s">
        <v>616</v>
      </c>
      <c r="K140" s="34" t="s">
        <v>634</v>
      </c>
    </row>
    <row r="141" spans="1:11">
      <c r="A141" s="34">
        <v>140</v>
      </c>
      <c r="B141" s="34" t="s">
        <v>631</v>
      </c>
      <c r="C141" s="34" t="s">
        <v>635</v>
      </c>
      <c r="D141" s="34" t="s">
        <v>12</v>
      </c>
      <c r="E141" s="34" t="s">
        <v>34</v>
      </c>
      <c r="F141" s="34" t="s">
        <v>34</v>
      </c>
      <c r="G141" s="34" t="s">
        <v>35</v>
      </c>
      <c r="H141" s="34" t="s">
        <v>636</v>
      </c>
      <c r="I141" s="34" t="s">
        <v>1587</v>
      </c>
      <c r="J141" s="34" t="s">
        <v>1385</v>
      </c>
      <c r="K141" s="34" t="s">
        <v>639</v>
      </c>
    </row>
    <row r="142" spans="1:11">
      <c r="A142" s="34">
        <v>141</v>
      </c>
      <c r="B142" s="34" t="s">
        <v>635</v>
      </c>
      <c r="C142" s="34" t="s">
        <v>640</v>
      </c>
      <c r="D142" s="34" t="s">
        <v>12</v>
      </c>
      <c r="E142" s="34" t="s">
        <v>34</v>
      </c>
      <c r="F142" s="34" t="s">
        <v>34</v>
      </c>
      <c r="G142" s="34" t="s">
        <v>35</v>
      </c>
      <c r="H142" s="34" t="s">
        <v>191</v>
      </c>
      <c r="I142" s="34" t="s">
        <v>5002</v>
      </c>
      <c r="J142" s="34" t="s">
        <v>264</v>
      </c>
      <c r="K142" s="34" t="s">
        <v>643</v>
      </c>
    </row>
    <row r="143" spans="1:11">
      <c r="A143" s="34">
        <v>142</v>
      </c>
      <c r="B143" s="34" t="s">
        <v>640</v>
      </c>
      <c r="C143" s="34" t="s">
        <v>644</v>
      </c>
      <c r="D143" s="34" t="s">
        <v>12</v>
      </c>
      <c r="E143" s="34" t="s">
        <v>13</v>
      </c>
      <c r="F143" s="34" t="s">
        <v>13</v>
      </c>
      <c r="G143" s="34" t="s">
        <v>14</v>
      </c>
      <c r="H143" s="34" t="s">
        <v>645</v>
      </c>
      <c r="I143" s="34" t="s">
        <v>2141</v>
      </c>
      <c r="J143" s="34" t="s">
        <v>1001</v>
      </c>
      <c r="K143" s="34" t="s">
        <v>648</v>
      </c>
    </row>
    <row r="144" spans="1:11">
      <c r="A144" s="34">
        <v>143</v>
      </c>
      <c r="B144" s="34" t="s">
        <v>644</v>
      </c>
      <c r="C144" s="34" t="s">
        <v>649</v>
      </c>
      <c r="D144" s="34" t="s">
        <v>12</v>
      </c>
      <c r="E144" s="34" t="s">
        <v>34</v>
      </c>
      <c r="F144" s="34" t="s">
        <v>34</v>
      </c>
      <c r="G144" s="34" t="s">
        <v>35</v>
      </c>
      <c r="H144" s="34" t="s">
        <v>650</v>
      </c>
      <c r="I144" s="34" t="s">
        <v>3734</v>
      </c>
      <c r="J144" s="34" t="s">
        <v>689</v>
      </c>
      <c r="K144" s="34" t="s">
        <v>652</v>
      </c>
    </row>
    <row r="145" spans="1:11">
      <c r="A145" s="34">
        <v>144</v>
      </c>
      <c r="B145" s="34" t="s">
        <v>649</v>
      </c>
      <c r="C145" s="34" t="s">
        <v>653</v>
      </c>
      <c r="D145" s="34" t="s">
        <v>12</v>
      </c>
      <c r="E145" s="34" t="s">
        <v>34</v>
      </c>
      <c r="F145" s="34" t="s">
        <v>34</v>
      </c>
      <c r="G145" s="34" t="s">
        <v>35</v>
      </c>
      <c r="H145" s="34" t="s">
        <v>654</v>
      </c>
      <c r="I145" s="34" t="s">
        <v>938</v>
      </c>
      <c r="J145" s="34" t="s">
        <v>1433</v>
      </c>
      <c r="K145" s="34" t="s">
        <v>656</v>
      </c>
    </row>
    <row r="146" spans="1:11">
      <c r="A146" s="34">
        <v>145</v>
      </c>
      <c r="B146" s="34" t="s">
        <v>653</v>
      </c>
      <c r="C146" s="34" t="s">
        <v>657</v>
      </c>
      <c r="D146" s="34" t="s">
        <v>12</v>
      </c>
      <c r="E146" s="34" t="s">
        <v>34</v>
      </c>
      <c r="F146" s="34" t="s">
        <v>34</v>
      </c>
      <c r="G146" s="34" t="s">
        <v>35</v>
      </c>
      <c r="H146" s="34" t="s">
        <v>658</v>
      </c>
      <c r="I146" s="34" t="s">
        <v>933</v>
      </c>
      <c r="J146" s="34" t="s">
        <v>1306</v>
      </c>
      <c r="K146" s="34" t="s">
        <v>661</v>
      </c>
    </row>
    <row r="147" spans="1:11">
      <c r="A147" s="34">
        <v>146</v>
      </c>
      <c r="B147" s="34" t="s">
        <v>657</v>
      </c>
      <c r="C147" s="34" t="s">
        <v>662</v>
      </c>
      <c r="D147" s="34" t="s">
        <v>12</v>
      </c>
      <c r="E147" s="34" t="s">
        <v>20</v>
      </c>
      <c r="F147" s="34" t="s">
        <v>20</v>
      </c>
      <c r="G147" s="34" t="s">
        <v>21</v>
      </c>
      <c r="H147" s="34" t="s">
        <v>663</v>
      </c>
      <c r="I147" s="34" t="s">
        <v>3641</v>
      </c>
      <c r="J147" s="34" t="s">
        <v>1471</v>
      </c>
      <c r="K147" s="34" t="s">
        <v>666</v>
      </c>
    </row>
    <row r="148" spans="1:11">
      <c r="A148" s="34">
        <v>147</v>
      </c>
      <c r="B148" s="34" t="s">
        <v>662</v>
      </c>
      <c r="C148" s="34" t="s">
        <v>667</v>
      </c>
      <c r="D148" s="34" t="s">
        <v>12</v>
      </c>
      <c r="E148" s="34" t="s">
        <v>20</v>
      </c>
      <c r="F148" s="34" t="s">
        <v>20</v>
      </c>
      <c r="G148" s="34" t="s">
        <v>21</v>
      </c>
      <c r="H148" s="34" t="s">
        <v>668</v>
      </c>
      <c r="I148" s="34" t="s">
        <v>5618</v>
      </c>
      <c r="J148" s="34" t="s">
        <v>1294</v>
      </c>
      <c r="K148" s="34" t="s">
        <v>670</v>
      </c>
    </row>
    <row r="149" spans="1:11">
      <c r="A149" s="34">
        <v>148</v>
      </c>
      <c r="B149" s="34" t="s">
        <v>667</v>
      </c>
      <c r="C149" s="34" t="s">
        <v>671</v>
      </c>
      <c r="D149" s="34" t="s">
        <v>12</v>
      </c>
      <c r="E149" s="34" t="s">
        <v>20</v>
      </c>
      <c r="F149" s="34" t="s">
        <v>20</v>
      </c>
      <c r="G149" s="34" t="s">
        <v>21</v>
      </c>
      <c r="H149" s="34" t="s">
        <v>672</v>
      </c>
      <c r="I149" s="34" t="s">
        <v>417</v>
      </c>
      <c r="J149" s="34" t="s">
        <v>60</v>
      </c>
      <c r="K149" s="34" t="s">
        <v>675</v>
      </c>
    </row>
    <row r="150" spans="1:11">
      <c r="A150" s="34">
        <v>149</v>
      </c>
      <c r="B150" s="34" t="s">
        <v>671</v>
      </c>
      <c r="C150" s="34" t="s">
        <v>676</v>
      </c>
      <c r="D150" s="34" t="s">
        <v>12</v>
      </c>
      <c r="E150" s="34" t="s">
        <v>34</v>
      </c>
      <c r="F150" s="34" t="s">
        <v>34</v>
      </c>
      <c r="G150" s="34" t="s">
        <v>35</v>
      </c>
      <c r="H150" s="34" t="s">
        <v>155</v>
      </c>
      <c r="I150" s="34" t="s">
        <v>5489</v>
      </c>
      <c r="J150" s="34" t="s">
        <v>882</v>
      </c>
      <c r="K150" s="34" t="s">
        <v>678</v>
      </c>
    </row>
    <row r="151" spans="1:11">
      <c r="A151" s="34">
        <v>150</v>
      </c>
      <c r="B151" s="34" t="s">
        <v>676</v>
      </c>
      <c r="C151" s="34" t="s">
        <v>679</v>
      </c>
      <c r="D151" s="34" t="s">
        <v>12</v>
      </c>
      <c r="E151" s="34" t="s">
        <v>34</v>
      </c>
      <c r="F151" s="34" t="s">
        <v>34</v>
      </c>
      <c r="G151" s="34" t="s">
        <v>35</v>
      </c>
      <c r="H151" s="34" t="s">
        <v>680</v>
      </c>
      <c r="I151" s="34" t="s">
        <v>5601</v>
      </c>
      <c r="J151" s="34" t="s">
        <v>3534</v>
      </c>
      <c r="K151" s="34" t="s">
        <v>682</v>
      </c>
    </row>
    <row r="152" spans="1:11">
      <c r="A152" s="34">
        <v>151</v>
      </c>
      <c r="B152" s="34" t="s">
        <v>679</v>
      </c>
      <c r="C152" s="34" t="s">
        <v>683</v>
      </c>
      <c r="D152" s="34" t="s">
        <v>12</v>
      </c>
      <c r="E152" s="34" t="s">
        <v>34</v>
      </c>
      <c r="F152" s="34" t="s">
        <v>34</v>
      </c>
      <c r="G152" s="34" t="s">
        <v>35</v>
      </c>
      <c r="H152" s="34" t="s">
        <v>684</v>
      </c>
      <c r="I152" s="34" t="s">
        <v>3682</v>
      </c>
      <c r="J152" s="34" t="s">
        <v>1096</v>
      </c>
      <c r="K152" s="34" t="s">
        <v>686</v>
      </c>
    </row>
    <row r="153" spans="1:11">
      <c r="A153" s="34">
        <v>152</v>
      </c>
      <c r="B153" s="34" t="s">
        <v>683</v>
      </c>
      <c r="C153" s="34" t="s">
        <v>687</v>
      </c>
      <c r="D153" s="34" t="s">
        <v>12</v>
      </c>
      <c r="E153" s="34" t="s">
        <v>34</v>
      </c>
      <c r="F153" s="34" t="s">
        <v>34</v>
      </c>
      <c r="G153" s="34" t="s">
        <v>35</v>
      </c>
      <c r="H153" s="34" t="s">
        <v>530</v>
      </c>
      <c r="I153" s="34" t="s">
        <v>1546</v>
      </c>
      <c r="J153" s="34" t="s">
        <v>4192</v>
      </c>
      <c r="K153" s="34" t="s">
        <v>690</v>
      </c>
    </row>
    <row r="154" spans="1:11">
      <c r="A154" s="34">
        <v>153</v>
      </c>
      <c r="B154" s="34" t="s">
        <v>687</v>
      </c>
      <c r="C154" s="34" t="s">
        <v>691</v>
      </c>
      <c r="D154" s="34" t="s">
        <v>12</v>
      </c>
      <c r="E154" s="34" t="s">
        <v>34</v>
      </c>
      <c r="F154" s="34" t="s">
        <v>34</v>
      </c>
      <c r="G154" s="34" t="s">
        <v>35</v>
      </c>
      <c r="H154" s="34" t="s">
        <v>692</v>
      </c>
      <c r="I154" s="34" t="s">
        <v>723</v>
      </c>
      <c r="J154" s="34" t="s">
        <v>1333</v>
      </c>
      <c r="K154" s="34" t="s">
        <v>695</v>
      </c>
    </row>
    <row r="155" spans="1:11">
      <c r="A155" s="34">
        <v>154</v>
      </c>
      <c r="B155" s="34" t="s">
        <v>691</v>
      </c>
      <c r="C155" s="34" t="s">
        <v>696</v>
      </c>
      <c r="D155" s="34" t="s">
        <v>12</v>
      </c>
      <c r="E155" s="34" t="s">
        <v>34</v>
      </c>
      <c r="F155" s="34" t="s">
        <v>34</v>
      </c>
      <c r="G155" s="34" t="s">
        <v>35</v>
      </c>
      <c r="H155" s="34" t="s">
        <v>150</v>
      </c>
      <c r="I155" s="34" t="s">
        <v>606</v>
      </c>
      <c r="J155" s="34" t="s">
        <v>1312</v>
      </c>
      <c r="K155" s="34" t="s">
        <v>698</v>
      </c>
    </row>
    <row r="156" spans="1:11">
      <c r="A156" s="34">
        <v>155</v>
      </c>
      <c r="B156" s="34" t="s">
        <v>696</v>
      </c>
      <c r="C156" s="34" t="s">
        <v>699</v>
      </c>
      <c r="D156" s="34" t="s">
        <v>12</v>
      </c>
      <c r="E156" s="34" t="s">
        <v>34</v>
      </c>
      <c r="F156" s="34" t="s">
        <v>34</v>
      </c>
      <c r="G156" s="34" t="s">
        <v>35</v>
      </c>
      <c r="H156" s="34" t="s">
        <v>700</v>
      </c>
      <c r="I156" s="34" t="s">
        <v>317</v>
      </c>
      <c r="J156" s="34" t="s">
        <v>823</v>
      </c>
      <c r="K156" s="34" t="s">
        <v>702</v>
      </c>
    </row>
    <row r="157" spans="1:11">
      <c r="A157" s="34">
        <v>156</v>
      </c>
      <c r="B157" s="34" t="s">
        <v>699</v>
      </c>
      <c r="C157" s="34" t="s">
        <v>703</v>
      </c>
      <c r="D157" s="34" t="s">
        <v>12</v>
      </c>
      <c r="E157" s="34" t="s">
        <v>27</v>
      </c>
      <c r="F157" s="34" t="s">
        <v>27</v>
      </c>
      <c r="G157" s="34" t="s">
        <v>28</v>
      </c>
      <c r="H157" s="34" t="s">
        <v>398</v>
      </c>
      <c r="I157" s="34" t="s">
        <v>1364</v>
      </c>
      <c r="J157" s="34" t="s">
        <v>3399</v>
      </c>
      <c r="K157" s="34" t="s">
        <v>705</v>
      </c>
    </row>
    <row r="158" spans="1:11">
      <c r="A158" s="34">
        <v>157</v>
      </c>
      <c r="B158" s="34" t="s">
        <v>703</v>
      </c>
      <c r="C158" s="34" t="s">
        <v>706</v>
      </c>
      <c r="D158" s="34" t="s">
        <v>12</v>
      </c>
      <c r="E158" s="34" t="s">
        <v>34</v>
      </c>
      <c r="F158" s="34" t="s">
        <v>34</v>
      </c>
      <c r="G158" s="34" t="s">
        <v>35</v>
      </c>
      <c r="H158" s="34" t="s">
        <v>61</v>
      </c>
      <c r="I158" s="34" t="s">
        <v>4335</v>
      </c>
      <c r="J158" s="34" t="s">
        <v>1451</v>
      </c>
      <c r="K158" s="34" t="s">
        <v>708</v>
      </c>
    </row>
    <row r="159" spans="1:11">
      <c r="A159" s="34">
        <v>158</v>
      </c>
      <c r="B159" s="34" t="s">
        <v>706</v>
      </c>
      <c r="C159" s="34" t="s">
        <v>709</v>
      </c>
      <c r="D159" s="34" t="s">
        <v>12</v>
      </c>
      <c r="E159" s="34" t="s">
        <v>20</v>
      </c>
      <c r="F159" s="34" t="s">
        <v>20</v>
      </c>
      <c r="G159" s="34" t="s">
        <v>21</v>
      </c>
      <c r="H159" s="34" t="s">
        <v>710</v>
      </c>
      <c r="I159" s="34" t="s">
        <v>1300</v>
      </c>
      <c r="J159" s="34" t="s">
        <v>934</v>
      </c>
      <c r="K159" s="34" t="s">
        <v>713</v>
      </c>
    </row>
    <row r="160" spans="1:11">
      <c r="A160" s="34">
        <v>159</v>
      </c>
      <c r="B160" s="34" t="s">
        <v>709</v>
      </c>
      <c r="C160" s="34" t="s">
        <v>714</v>
      </c>
      <c r="D160" s="34" t="s">
        <v>12</v>
      </c>
      <c r="E160" s="34" t="s">
        <v>20</v>
      </c>
      <c r="F160" s="34" t="s">
        <v>20</v>
      </c>
      <c r="G160" s="34" t="s">
        <v>21</v>
      </c>
      <c r="H160" s="34" t="s">
        <v>715</v>
      </c>
      <c r="I160" s="34" t="s">
        <v>5619</v>
      </c>
      <c r="J160" s="34" t="s">
        <v>1514</v>
      </c>
      <c r="K160" s="34" t="s">
        <v>716</v>
      </c>
    </row>
    <row r="161" spans="1:11">
      <c r="A161" s="34">
        <v>160</v>
      </c>
      <c r="B161" s="34" t="s">
        <v>714</v>
      </c>
      <c r="C161" s="34" t="s">
        <v>717</v>
      </c>
      <c r="D161" s="34" t="s">
        <v>12</v>
      </c>
      <c r="E161" s="34" t="s">
        <v>34</v>
      </c>
      <c r="F161" s="34" t="s">
        <v>34</v>
      </c>
      <c r="G161" s="34" t="s">
        <v>35</v>
      </c>
      <c r="H161" s="34" t="s">
        <v>718</v>
      </c>
      <c r="I161" s="34" t="s">
        <v>2188</v>
      </c>
      <c r="J161" s="34" t="s">
        <v>2390</v>
      </c>
      <c r="K161" s="34" t="s">
        <v>720</v>
      </c>
    </row>
    <row r="162" spans="1:11">
      <c r="A162" s="34">
        <v>161</v>
      </c>
      <c r="B162" s="34" t="s">
        <v>717</v>
      </c>
      <c r="C162" s="34" t="s">
        <v>721</v>
      </c>
      <c r="D162" s="34" t="s">
        <v>12</v>
      </c>
      <c r="E162" s="34" t="s">
        <v>20</v>
      </c>
      <c r="F162" s="34" t="s">
        <v>20</v>
      </c>
      <c r="G162" s="34" t="s">
        <v>21</v>
      </c>
      <c r="H162" s="34" t="s">
        <v>722</v>
      </c>
      <c r="I162" s="34" t="s">
        <v>57</v>
      </c>
      <c r="J162" s="34" t="s">
        <v>2353</v>
      </c>
      <c r="K162" s="34" t="s">
        <v>724</v>
      </c>
    </row>
    <row r="163" spans="1:11">
      <c r="A163" s="34">
        <v>162</v>
      </c>
      <c r="B163" s="34" t="s">
        <v>721</v>
      </c>
      <c r="C163" s="34" t="s">
        <v>725</v>
      </c>
      <c r="D163" s="34" t="s">
        <v>12</v>
      </c>
      <c r="E163" s="34" t="s">
        <v>20</v>
      </c>
      <c r="F163" s="34" t="s">
        <v>20</v>
      </c>
      <c r="G163" s="34" t="s">
        <v>21</v>
      </c>
      <c r="H163" s="34" t="s">
        <v>726</v>
      </c>
      <c r="I163" s="34" t="s">
        <v>5601</v>
      </c>
      <c r="J163" s="34" t="s">
        <v>3029</v>
      </c>
      <c r="K163" s="34" t="s">
        <v>728</v>
      </c>
    </row>
    <row r="164" spans="1:11">
      <c r="A164" s="34">
        <v>163</v>
      </c>
      <c r="B164" s="34" t="s">
        <v>725</v>
      </c>
      <c r="C164" s="34" t="s">
        <v>729</v>
      </c>
      <c r="D164" s="34" t="s">
        <v>12</v>
      </c>
      <c r="E164" s="34" t="s">
        <v>20</v>
      </c>
      <c r="F164" s="34" t="s">
        <v>20</v>
      </c>
      <c r="G164" s="34" t="s">
        <v>21</v>
      </c>
      <c r="H164" s="34" t="s">
        <v>730</v>
      </c>
      <c r="I164" s="34" t="s">
        <v>4285</v>
      </c>
      <c r="J164" s="34" t="s">
        <v>151</v>
      </c>
      <c r="K164" s="34" t="s">
        <v>732</v>
      </c>
    </row>
    <row r="165" spans="1:11">
      <c r="A165" s="34">
        <v>164</v>
      </c>
      <c r="B165" s="34" t="s">
        <v>729</v>
      </c>
      <c r="C165" s="34" t="s">
        <v>733</v>
      </c>
      <c r="D165" s="34" t="s">
        <v>12</v>
      </c>
      <c r="E165" s="34" t="s">
        <v>27</v>
      </c>
      <c r="F165" s="34" t="s">
        <v>27</v>
      </c>
      <c r="G165" s="34" t="s">
        <v>28</v>
      </c>
      <c r="H165" s="34" t="s">
        <v>734</v>
      </c>
      <c r="I165" s="34" t="s">
        <v>186</v>
      </c>
      <c r="J165" s="34" t="s">
        <v>3998</v>
      </c>
      <c r="K165" s="34" t="s">
        <v>737</v>
      </c>
    </row>
    <row r="166" spans="1:11">
      <c r="A166" s="34">
        <v>165</v>
      </c>
      <c r="B166" s="34" t="s">
        <v>733</v>
      </c>
      <c r="C166" s="34" t="s">
        <v>738</v>
      </c>
      <c r="D166" s="34" t="s">
        <v>12</v>
      </c>
      <c r="E166" s="34" t="s">
        <v>20</v>
      </c>
      <c r="F166" s="34" t="s">
        <v>20</v>
      </c>
      <c r="G166" s="34" t="s">
        <v>21</v>
      </c>
      <c r="H166" s="34" t="s">
        <v>318</v>
      </c>
      <c r="I166" s="34" t="s">
        <v>1579</v>
      </c>
      <c r="J166" s="34" t="s">
        <v>1282</v>
      </c>
      <c r="K166" s="34" t="s">
        <v>741</v>
      </c>
    </row>
    <row r="167" spans="1:11">
      <c r="A167" s="34">
        <v>166</v>
      </c>
      <c r="B167" s="34" t="s">
        <v>738</v>
      </c>
      <c r="C167" s="34" t="s">
        <v>742</v>
      </c>
      <c r="D167" s="34" t="s">
        <v>12</v>
      </c>
      <c r="E167" s="34" t="s">
        <v>20</v>
      </c>
      <c r="F167" s="34" t="s">
        <v>20</v>
      </c>
      <c r="G167" s="34" t="s">
        <v>21</v>
      </c>
      <c r="H167" s="34" t="s">
        <v>449</v>
      </c>
      <c r="I167" s="34" t="s">
        <v>923</v>
      </c>
      <c r="J167" s="34" t="s">
        <v>700</v>
      </c>
      <c r="K167" s="34" t="s">
        <v>744</v>
      </c>
    </row>
    <row r="168" spans="1:11">
      <c r="A168" s="34">
        <v>167</v>
      </c>
      <c r="B168" s="34" t="s">
        <v>742</v>
      </c>
      <c r="C168" s="34" t="s">
        <v>745</v>
      </c>
      <c r="D168" s="34" t="s">
        <v>12</v>
      </c>
      <c r="E168" s="34" t="s">
        <v>34</v>
      </c>
      <c r="F168" s="34" t="s">
        <v>34</v>
      </c>
      <c r="G168" s="34" t="s">
        <v>35</v>
      </c>
      <c r="H168" s="34" t="s">
        <v>746</v>
      </c>
      <c r="I168" s="34" t="s">
        <v>2810</v>
      </c>
      <c r="J168" s="34" t="s">
        <v>4501</v>
      </c>
      <c r="K168" s="34" t="s">
        <v>749</v>
      </c>
    </row>
    <row r="169" spans="1:11">
      <c r="A169" s="34">
        <v>168</v>
      </c>
      <c r="B169" s="34" t="s">
        <v>745</v>
      </c>
      <c r="C169" s="34" t="s">
        <v>750</v>
      </c>
      <c r="D169" s="34" t="s">
        <v>12</v>
      </c>
      <c r="E169" s="34" t="s">
        <v>20</v>
      </c>
      <c r="F169" s="34" t="s">
        <v>20</v>
      </c>
      <c r="G169" s="34" t="s">
        <v>21</v>
      </c>
      <c r="H169" s="34" t="s">
        <v>751</v>
      </c>
      <c r="I169" s="34" t="s">
        <v>559</v>
      </c>
      <c r="J169" s="34" t="s">
        <v>5478</v>
      </c>
      <c r="K169" s="34" t="s">
        <v>753</v>
      </c>
    </row>
    <row r="170" spans="1:11">
      <c r="A170" s="34">
        <v>169</v>
      </c>
      <c r="B170" s="34" t="s">
        <v>750</v>
      </c>
      <c r="C170" s="34" t="s">
        <v>754</v>
      </c>
      <c r="D170" s="34" t="s">
        <v>12</v>
      </c>
      <c r="E170" s="34" t="s">
        <v>13</v>
      </c>
      <c r="F170" s="34" t="s">
        <v>13</v>
      </c>
      <c r="G170" s="34" t="s">
        <v>14</v>
      </c>
      <c r="H170" s="34" t="s">
        <v>284</v>
      </c>
      <c r="I170" s="34" t="s">
        <v>756</v>
      </c>
      <c r="J170" s="34" t="s">
        <v>755</v>
      </c>
      <c r="K170" s="34" t="s">
        <v>757</v>
      </c>
    </row>
    <row r="171" spans="1:11">
      <c r="A171" s="34">
        <v>170</v>
      </c>
      <c r="B171" s="34" t="s">
        <v>754</v>
      </c>
      <c r="C171" s="34" t="s">
        <v>758</v>
      </c>
      <c r="D171" s="34" t="s">
        <v>12</v>
      </c>
      <c r="E171" s="34" t="s">
        <v>20</v>
      </c>
      <c r="F171" s="34" t="s">
        <v>20</v>
      </c>
      <c r="G171" s="34" t="s">
        <v>21</v>
      </c>
      <c r="H171" s="34" t="s">
        <v>128</v>
      </c>
      <c r="I171" s="34" t="s">
        <v>5620</v>
      </c>
      <c r="J171" s="34" t="s">
        <v>1224</v>
      </c>
      <c r="K171" s="34" t="s">
        <v>760</v>
      </c>
    </row>
    <row r="172" spans="1:11">
      <c r="A172" s="34">
        <v>171</v>
      </c>
      <c r="B172" s="34" t="s">
        <v>758</v>
      </c>
      <c r="C172" s="34" t="s">
        <v>761</v>
      </c>
      <c r="D172" s="34" t="s">
        <v>12</v>
      </c>
      <c r="E172" s="34" t="s">
        <v>34</v>
      </c>
      <c r="F172" s="34" t="s">
        <v>34</v>
      </c>
      <c r="G172" s="34" t="s">
        <v>35</v>
      </c>
      <c r="H172" s="34" t="s">
        <v>762</v>
      </c>
      <c r="I172" s="34" t="s">
        <v>821</v>
      </c>
      <c r="J172" s="34" t="s">
        <v>366</v>
      </c>
      <c r="K172" s="34" t="s">
        <v>764</v>
      </c>
    </row>
    <row r="173" spans="1:11">
      <c r="A173" s="34">
        <v>172</v>
      </c>
      <c r="B173" s="34" t="s">
        <v>761</v>
      </c>
      <c r="C173" s="34" t="s">
        <v>765</v>
      </c>
      <c r="D173" s="34" t="s">
        <v>12</v>
      </c>
      <c r="E173" s="34" t="s">
        <v>13</v>
      </c>
      <c r="F173" s="34" t="s">
        <v>13</v>
      </c>
      <c r="G173" s="34" t="s">
        <v>14</v>
      </c>
      <c r="H173" s="34" t="s">
        <v>766</v>
      </c>
      <c r="I173" s="34" t="s">
        <v>918</v>
      </c>
      <c r="J173" s="34" t="s">
        <v>4277</v>
      </c>
      <c r="K173" s="34" t="s">
        <v>768</v>
      </c>
    </row>
    <row r="174" spans="1:11">
      <c r="A174" s="34">
        <v>173</v>
      </c>
      <c r="B174" s="34" t="s">
        <v>765</v>
      </c>
      <c r="C174" s="34" t="s">
        <v>769</v>
      </c>
      <c r="D174" s="34" t="s">
        <v>12</v>
      </c>
      <c r="E174" s="34" t="s">
        <v>20</v>
      </c>
      <c r="F174" s="34" t="s">
        <v>20</v>
      </c>
      <c r="G174" s="34" t="s">
        <v>21</v>
      </c>
      <c r="H174" s="34" t="s">
        <v>770</v>
      </c>
      <c r="I174" s="34" t="s">
        <v>2342</v>
      </c>
      <c r="J174" s="34" t="s">
        <v>1393</v>
      </c>
      <c r="K174" s="34" t="s">
        <v>773</v>
      </c>
    </row>
    <row r="175" spans="1:11">
      <c r="A175" s="34">
        <v>174</v>
      </c>
      <c r="B175" s="34" t="s">
        <v>769</v>
      </c>
      <c r="C175" s="34" t="s">
        <v>774</v>
      </c>
      <c r="D175" s="34" t="s">
        <v>12</v>
      </c>
      <c r="E175" s="34" t="s">
        <v>20</v>
      </c>
      <c r="F175" s="34" t="s">
        <v>20</v>
      </c>
      <c r="G175" s="34" t="s">
        <v>21</v>
      </c>
      <c r="H175" s="34" t="s">
        <v>775</v>
      </c>
      <c r="I175" s="34" t="s">
        <v>1393</v>
      </c>
      <c r="J175" s="34" t="s">
        <v>822</v>
      </c>
      <c r="K175" s="34" t="s">
        <v>778</v>
      </c>
    </row>
    <row r="176" spans="1:11">
      <c r="A176" s="34">
        <v>175</v>
      </c>
      <c r="B176" s="34" t="s">
        <v>774</v>
      </c>
      <c r="C176" s="34" t="s">
        <v>779</v>
      </c>
      <c r="D176" s="34" t="s">
        <v>12</v>
      </c>
      <c r="E176" s="34" t="s">
        <v>13</v>
      </c>
      <c r="F176" s="34" t="s">
        <v>13</v>
      </c>
      <c r="G176" s="34" t="s">
        <v>14</v>
      </c>
      <c r="H176" s="34" t="s">
        <v>780</v>
      </c>
      <c r="I176" s="34" t="s">
        <v>1390</v>
      </c>
      <c r="J176" s="34" t="s">
        <v>505</v>
      </c>
      <c r="K176" s="34" t="s">
        <v>782</v>
      </c>
    </row>
    <row r="177" spans="1:11">
      <c r="A177" s="34">
        <v>176</v>
      </c>
      <c r="B177" s="34" t="s">
        <v>779</v>
      </c>
      <c r="C177" s="34" t="s">
        <v>783</v>
      </c>
      <c r="D177" s="34" t="s">
        <v>12</v>
      </c>
      <c r="E177" s="34" t="s">
        <v>13</v>
      </c>
      <c r="F177" s="34" t="s">
        <v>13</v>
      </c>
      <c r="G177" s="34" t="s">
        <v>14</v>
      </c>
      <c r="H177" s="34" t="s">
        <v>784</v>
      </c>
      <c r="I177" s="34" t="s">
        <v>752</v>
      </c>
      <c r="J177" s="34" t="s">
        <v>177</v>
      </c>
      <c r="K177" s="34" t="s">
        <v>786</v>
      </c>
    </row>
    <row r="178" spans="1:11">
      <c r="A178" s="34">
        <v>177</v>
      </c>
      <c r="B178" s="34" t="s">
        <v>783</v>
      </c>
      <c r="C178" s="34" t="s">
        <v>787</v>
      </c>
      <c r="D178" s="34" t="s">
        <v>12</v>
      </c>
      <c r="E178" s="34" t="s">
        <v>13</v>
      </c>
      <c r="F178" s="34" t="s">
        <v>13</v>
      </c>
      <c r="G178" s="34" t="s">
        <v>14</v>
      </c>
      <c r="H178" s="34" t="s">
        <v>788</v>
      </c>
      <c r="I178" s="34" t="s">
        <v>1371</v>
      </c>
      <c r="J178" s="34" t="s">
        <v>793</v>
      </c>
      <c r="K178" s="34" t="s">
        <v>791</v>
      </c>
    </row>
    <row r="179" spans="1:11">
      <c r="A179" s="34">
        <v>178</v>
      </c>
      <c r="B179" s="34" t="s">
        <v>787</v>
      </c>
      <c r="C179" s="34" t="s">
        <v>792</v>
      </c>
      <c r="D179" s="34" t="s">
        <v>12</v>
      </c>
      <c r="E179" s="34" t="s">
        <v>34</v>
      </c>
      <c r="F179" s="34" t="s">
        <v>34</v>
      </c>
      <c r="G179" s="34" t="s">
        <v>35</v>
      </c>
      <c r="H179" s="34" t="s">
        <v>793</v>
      </c>
      <c r="I179" s="34" t="s">
        <v>3940</v>
      </c>
      <c r="J179" s="34" t="s">
        <v>966</v>
      </c>
      <c r="K179" s="34" t="s">
        <v>796</v>
      </c>
    </row>
    <row r="180" spans="1:11">
      <c r="A180" s="34">
        <v>179</v>
      </c>
      <c r="B180" s="34" t="s">
        <v>792</v>
      </c>
      <c r="C180" s="34" t="s">
        <v>797</v>
      </c>
      <c r="D180" s="34" t="s">
        <v>12</v>
      </c>
      <c r="E180" s="34" t="s">
        <v>34</v>
      </c>
      <c r="F180" s="34" t="s">
        <v>34</v>
      </c>
      <c r="G180" s="34" t="s">
        <v>35</v>
      </c>
      <c r="H180" s="34" t="s">
        <v>798</v>
      </c>
      <c r="I180" s="34" t="s">
        <v>1848</v>
      </c>
      <c r="J180" s="34" t="s">
        <v>358</v>
      </c>
      <c r="K180" s="34" t="s">
        <v>800</v>
      </c>
    </row>
    <row r="181" spans="1:11">
      <c r="A181" s="34">
        <v>180</v>
      </c>
      <c r="B181" s="34" t="s">
        <v>797</v>
      </c>
      <c r="C181" s="34" t="s">
        <v>801</v>
      </c>
      <c r="D181" s="34" t="s">
        <v>12</v>
      </c>
      <c r="E181" s="34" t="s">
        <v>20</v>
      </c>
      <c r="F181" s="34" t="s">
        <v>20</v>
      </c>
      <c r="G181" s="34" t="s">
        <v>21</v>
      </c>
      <c r="H181" s="34" t="s">
        <v>24</v>
      </c>
      <c r="I181" s="34" t="s">
        <v>655</v>
      </c>
      <c r="J181" s="34" t="s">
        <v>1442</v>
      </c>
      <c r="K181" s="34" t="s">
        <v>804</v>
      </c>
    </row>
    <row r="182" spans="1:11">
      <c r="A182" s="34">
        <v>181</v>
      </c>
      <c r="B182" s="34" t="s">
        <v>801</v>
      </c>
      <c r="C182" s="34" t="s">
        <v>805</v>
      </c>
      <c r="D182" s="34" t="s">
        <v>12</v>
      </c>
      <c r="E182" s="34" t="s">
        <v>13</v>
      </c>
      <c r="F182" s="34" t="s">
        <v>13</v>
      </c>
      <c r="G182" s="34" t="s">
        <v>14</v>
      </c>
      <c r="H182" s="34" t="s">
        <v>806</v>
      </c>
      <c r="I182" s="34" t="s">
        <v>3907</v>
      </c>
      <c r="J182" s="34" t="s">
        <v>3363</v>
      </c>
      <c r="K182" s="34" t="s">
        <v>808</v>
      </c>
    </row>
    <row r="183" spans="1:11">
      <c r="A183" s="34">
        <v>182</v>
      </c>
      <c r="B183" s="34" t="s">
        <v>805</v>
      </c>
      <c r="C183" s="34" t="s">
        <v>809</v>
      </c>
      <c r="D183" s="34" t="s">
        <v>12</v>
      </c>
      <c r="E183" s="34" t="s">
        <v>27</v>
      </c>
      <c r="F183" s="34" t="s">
        <v>27</v>
      </c>
      <c r="G183" s="34" t="s">
        <v>28</v>
      </c>
      <c r="H183" s="34" t="s">
        <v>810</v>
      </c>
      <c r="I183" s="34" t="s">
        <v>549</v>
      </c>
      <c r="J183" s="34" t="s">
        <v>36</v>
      </c>
      <c r="K183" s="34" t="s">
        <v>812</v>
      </c>
    </row>
    <row r="184" spans="1:11">
      <c r="A184" s="34">
        <v>183</v>
      </c>
      <c r="B184" s="34" t="s">
        <v>809</v>
      </c>
      <c r="C184" s="34" t="s">
        <v>813</v>
      </c>
      <c r="D184" s="34" t="s">
        <v>12</v>
      </c>
      <c r="E184" s="34" t="s">
        <v>20</v>
      </c>
      <c r="F184" s="34" t="s">
        <v>20</v>
      </c>
      <c r="G184" s="34" t="s">
        <v>21</v>
      </c>
      <c r="H184" s="34" t="s">
        <v>527</v>
      </c>
      <c r="I184" s="34" t="s">
        <v>2268</v>
      </c>
      <c r="J184" s="34" t="s">
        <v>5621</v>
      </c>
      <c r="K184" s="34" t="s">
        <v>816</v>
      </c>
    </row>
    <row r="185" spans="1:11">
      <c r="A185" s="34">
        <v>184</v>
      </c>
      <c r="B185" s="34" t="s">
        <v>813</v>
      </c>
      <c r="C185" s="34" t="s">
        <v>817</v>
      </c>
      <c r="D185" s="34" t="s">
        <v>12</v>
      </c>
      <c r="E185" s="34" t="s">
        <v>34</v>
      </c>
      <c r="F185" s="34" t="s">
        <v>34</v>
      </c>
      <c r="G185" s="34" t="s">
        <v>35</v>
      </c>
      <c r="H185" s="34" t="s">
        <v>818</v>
      </c>
      <c r="I185" s="34" t="s">
        <v>943</v>
      </c>
      <c r="J185" s="34" t="s">
        <v>832</v>
      </c>
      <c r="K185" s="34" t="s">
        <v>819</v>
      </c>
    </row>
    <row r="186" spans="1:11">
      <c r="A186" s="34">
        <v>185</v>
      </c>
      <c r="B186" s="34" t="s">
        <v>817</v>
      </c>
      <c r="C186" s="34" t="s">
        <v>820</v>
      </c>
      <c r="D186" s="34" t="s">
        <v>12</v>
      </c>
      <c r="E186" s="34" t="s">
        <v>20</v>
      </c>
      <c r="F186" s="34" t="s">
        <v>20</v>
      </c>
      <c r="G186" s="34" t="s">
        <v>21</v>
      </c>
      <c r="H186" s="34" t="s">
        <v>821</v>
      </c>
      <c r="I186" s="34" t="s">
        <v>841</v>
      </c>
      <c r="J186" s="34" t="s">
        <v>2556</v>
      </c>
      <c r="K186" s="34" t="s">
        <v>824</v>
      </c>
    </row>
    <row r="187" spans="1:11">
      <c r="A187" s="34">
        <v>186</v>
      </c>
      <c r="B187" s="34" t="s">
        <v>820</v>
      </c>
      <c r="C187" s="34" t="s">
        <v>825</v>
      </c>
      <c r="D187" s="34" t="s">
        <v>12</v>
      </c>
      <c r="E187" s="34" t="s">
        <v>20</v>
      </c>
      <c r="F187" s="34" t="s">
        <v>20</v>
      </c>
      <c r="G187" s="34" t="s">
        <v>21</v>
      </c>
      <c r="H187" s="34" t="s">
        <v>138</v>
      </c>
      <c r="I187" s="34" t="s">
        <v>1239</v>
      </c>
      <c r="J187" s="34" t="s">
        <v>4680</v>
      </c>
      <c r="K187" s="34" t="s">
        <v>827</v>
      </c>
    </row>
    <row r="188" spans="1:11">
      <c r="A188" s="34">
        <v>187</v>
      </c>
      <c r="B188" s="34" t="s">
        <v>825</v>
      </c>
      <c r="C188" s="34" t="s">
        <v>828</v>
      </c>
      <c r="D188" s="34" t="s">
        <v>12</v>
      </c>
      <c r="E188" s="34" t="s">
        <v>20</v>
      </c>
      <c r="F188" s="34" t="s">
        <v>20</v>
      </c>
      <c r="G188" s="34" t="s">
        <v>21</v>
      </c>
      <c r="H188" s="34" t="s">
        <v>829</v>
      </c>
      <c r="I188" s="34" t="s">
        <v>183</v>
      </c>
      <c r="J188" s="34" t="s">
        <v>459</v>
      </c>
      <c r="K188" s="34" t="s">
        <v>830</v>
      </c>
    </row>
    <row r="189" spans="1:11">
      <c r="A189" s="34">
        <v>188</v>
      </c>
      <c r="B189" s="34" t="s">
        <v>828</v>
      </c>
      <c r="C189" s="34" t="s">
        <v>831</v>
      </c>
      <c r="D189" s="34" t="s">
        <v>12</v>
      </c>
      <c r="E189" s="34" t="s">
        <v>20</v>
      </c>
      <c r="F189" s="34" t="s">
        <v>20</v>
      </c>
      <c r="G189" s="34" t="s">
        <v>21</v>
      </c>
      <c r="H189" s="34" t="s">
        <v>832</v>
      </c>
      <c r="I189" s="34" t="s">
        <v>5622</v>
      </c>
      <c r="J189" s="34" t="s">
        <v>3410</v>
      </c>
      <c r="K189" s="34" t="s">
        <v>835</v>
      </c>
    </row>
    <row r="190" spans="1:11">
      <c r="A190" s="34">
        <v>189</v>
      </c>
      <c r="B190" s="34" t="s">
        <v>831</v>
      </c>
      <c r="C190" s="34" t="s">
        <v>836</v>
      </c>
      <c r="D190" s="34" t="s">
        <v>12</v>
      </c>
      <c r="E190" s="34" t="s">
        <v>20</v>
      </c>
      <c r="F190" s="34" t="s">
        <v>20</v>
      </c>
      <c r="G190" s="34" t="s">
        <v>21</v>
      </c>
      <c r="H190" s="34" t="s">
        <v>837</v>
      </c>
      <c r="I190" s="34" t="s">
        <v>929</v>
      </c>
      <c r="J190" s="34" t="s">
        <v>1312</v>
      </c>
      <c r="K190" s="34" t="s">
        <v>839</v>
      </c>
    </row>
    <row r="191" spans="1:11">
      <c r="A191" s="34">
        <v>190</v>
      </c>
      <c r="B191" s="34" t="s">
        <v>836</v>
      </c>
      <c r="C191" s="34" t="s">
        <v>840</v>
      </c>
      <c r="D191" s="34" t="s">
        <v>12</v>
      </c>
      <c r="E191" s="34" t="s">
        <v>34</v>
      </c>
      <c r="F191" s="34" t="s">
        <v>34</v>
      </c>
      <c r="G191" s="34" t="s">
        <v>35</v>
      </c>
      <c r="H191" s="34" t="s">
        <v>841</v>
      </c>
      <c r="I191" s="34" t="s">
        <v>4189</v>
      </c>
      <c r="J191" s="34" t="s">
        <v>1371</v>
      </c>
      <c r="K191" s="34" t="s">
        <v>842</v>
      </c>
    </row>
    <row r="192" spans="1:11">
      <c r="A192" s="34">
        <v>191</v>
      </c>
      <c r="B192" s="34" t="s">
        <v>840</v>
      </c>
      <c r="C192" s="34" t="s">
        <v>843</v>
      </c>
      <c r="D192" s="34" t="s">
        <v>12</v>
      </c>
      <c r="E192" s="34" t="s">
        <v>34</v>
      </c>
      <c r="F192" s="34" t="s">
        <v>34</v>
      </c>
      <c r="G192" s="34" t="s">
        <v>35</v>
      </c>
      <c r="H192" s="34" t="s">
        <v>207</v>
      </c>
      <c r="I192" s="34" t="s">
        <v>2503</v>
      </c>
      <c r="J192" s="34" t="s">
        <v>1324</v>
      </c>
      <c r="K192" s="34" t="s">
        <v>844</v>
      </c>
    </row>
    <row r="193" spans="1:11">
      <c r="A193" s="34">
        <v>192</v>
      </c>
      <c r="B193" s="34" t="s">
        <v>843</v>
      </c>
      <c r="C193" s="34" t="s">
        <v>845</v>
      </c>
      <c r="D193" s="34" t="s">
        <v>12</v>
      </c>
      <c r="E193" s="34" t="s">
        <v>34</v>
      </c>
      <c r="F193" s="34" t="s">
        <v>34</v>
      </c>
      <c r="G193" s="34" t="s">
        <v>35</v>
      </c>
      <c r="H193" s="34" t="s">
        <v>846</v>
      </c>
      <c r="I193" s="34" t="s">
        <v>2353</v>
      </c>
      <c r="J193" s="34" t="s">
        <v>794</v>
      </c>
      <c r="K193" s="34" t="s">
        <v>849</v>
      </c>
    </row>
    <row r="194" spans="1:11">
      <c r="A194" s="34">
        <v>193</v>
      </c>
      <c r="B194" s="34" t="s">
        <v>845</v>
      </c>
      <c r="C194" s="34" t="s">
        <v>850</v>
      </c>
      <c r="D194" s="34" t="s">
        <v>12</v>
      </c>
      <c r="E194" s="34" t="s">
        <v>13</v>
      </c>
      <c r="F194" s="34" t="s">
        <v>13</v>
      </c>
      <c r="G194" s="34" t="s">
        <v>14</v>
      </c>
      <c r="H194" s="34" t="s">
        <v>822</v>
      </c>
      <c r="I194" s="34" t="s">
        <v>4593</v>
      </c>
      <c r="J194" s="34" t="s">
        <v>1401</v>
      </c>
      <c r="K194" s="34" t="s">
        <v>852</v>
      </c>
    </row>
    <row r="195" spans="1:11">
      <c r="A195" s="34">
        <v>194</v>
      </c>
      <c r="B195" s="34" t="s">
        <v>850</v>
      </c>
      <c r="C195" s="34" t="s">
        <v>853</v>
      </c>
      <c r="D195" s="34" t="s">
        <v>12</v>
      </c>
      <c r="E195" s="34" t="s">
        <v>20</v>
      </c>
      <c r="F195" s="34" t="s">
        <v>20</v>
      </c>
      <c r="G195" s="34" t="s">
        <v>21</v>
      </c>
      <c r="H195" s="34" t="s">
        <v>394</v>
      </c>
      <c r="I195" s="34" t="s">
        <v>5623</v>
      </c>
      <c r="J195" s="34" t="s">
        <v>3955</v>
      </c>
      <c r="K195" s="34" t="s">
        <v>855</v>
      </c>
    </row>
    <row r="196" spans="1:11">
      <c r="A196" s="34">
        <v>195</v>
      </c>
      <c r="B196" s="34" t="s">
        <v>853</v>
      </c>
      <c r="C196" s="34" t="s">
        <v>856</v>
      </c>
      <c r="D196" s="34" t="s">
        <v>12</v>
      </c>
      <c r="E196" s="34" t="s">
        <v>13</v>
      </c>
      <c r="F196" s="34" t="s">
        <v>13</v>
      </c>
      <c r="G196" s="34" t="s">
        <v>14</v>
      </c>
      <c r="H196" s="34" t="s">
        <v>857</v>
      </c>
      <c r="I196" s="34" t="s">
        <v>1566</v>
      </c>
      <c r="J196" s="34" t="s">
        <v>1454</v>
      </c>
      <c r="K196" s="34" t="s">
        <v>859</v>
      </c>
    </row>
    <row r="197" spans="1:11">
      <c r="A197" s="34">
        <v>196</v>
      </c>
      <c r="B197" s="34" t="s">
        <v>856</v>
      </c>
      <c r="C197" s="34" t="s">
        <v>860</v>
      </c>
      <c r="D197" s="34" t="s">
        <v>12</v>
      </c>
      <c r="E197" s="34" t="s">
        <v>13</v>
      </c>
      <c r="F197" s="34" t="s">
        <v>13</v>
      </c>
      <c r="G197" s="34" t="s">
        <v>14</v>
      </c>
      <c r="H197" s="34" t="s">
        <v>112</v>
      </c>
      <c r="I197" s="34" t="s">
        <v>1526</v>
      </c>
      <c r="J197" s="34" t="s">
        <v>1427</v>
      </c>
      <c r="K197" s="34" t="s">
        <v>862</v>
      </c>
    </row>
    <row r="198" spans="1:11">
      <c r="A198" s="34">
        <v>197</v>
      </c>
      <c r="B198" s="34" t="s">
        <v>860</v>
      </c>
      <c r="C198" s="34" t="s">
        <v>863</v>
      </c>
      <c r="D198" s="34" t="s">
        <v>12</v>
      </c>
      <c r="E198" s="34" t="s">
        <v>34</v>
      </c>
      <c r="F198" s="34" t="s">
        <v>34</v>
      </c>
      <c r="G198" s="34" t="s">
        <v>35</v>
      </c>
      <c r="H198" s="34" t="s">
        <v>864</v>
      </c>
      <c r="I198" s="34" t="s">
        <v>5624</v>
      </c>
      <c r="J198" s="34" t="s">
        <v>790</v>
      </c>
      <c r="K198" s="34" t="s">
        <v>866</v>
      </c>
    </row>
    <row r="199" spans="1:11">
      <c r="A199" s="34">
        <v>198</v>
      </c>
      <c r="B199" s="34" t="s">
        <v>863</v>
      </c>
      <c r="C199" s="34" t="s">
        <v>867</v>
      </c>
      <c r="D199" s="34" t="s">
        <v>12</v>
      </c>
      <c r="E199" s="34" t="s">
        <v>20</v>
      </c>
      <c r="F199" s="34" t="s">
        <v>20</v>
      </c>
      <c r="G199" s="34" t="s">
        <v>21</v>
      </c>
      <c r="H199" s="34" t="s">
        <v>868</v>
      </c>
      <c r="I199" s="34" t="s">
        <v>553</v>
      </c>
      <c r="J199" s="34" t="s">
        <v>5625</v>
      </c>
      <c r="K199" s="34" t="s">
        <v>870</v>
      </c>
    </row>
    <row r="200" spans="1:11">
      <c r="A200" s="34">
        <v>199</v>
      </c>
      <c r="B200" s="34" t="s">
        <v>867</v>
      </c>
      <c r="C200" s="34" t="s">
        <v>871</v>
      </c>
      <c r="D200" s="34" t="s">
        <v>12</v>
      </c>
      <c r="E200" s="34" t="s">
        <v>34</v>
      </c>
      <c r="F200" s="34" t="s">
        <v>34</v>
      </c>
      <c r="G200" s="34" t="s">
        <v>35</v>
      </c>
      <c r="H200" s="34" t="s">
        <v>427</v>
      </c>
      <c r="I200" s="34" t="s">
        <v>2653</v>
      </c>
      <c r="J200" s="34" t="s">
        <v>1213</v>
      </c>
      <c r="K200" s="34" t="s">
        <v>872</v>
      </c>
    </row>
    <row r="201" spans="1:11">
      <c r="A201" s="34">
        <v>200</v>
      </c>
      <c r="B201" s="34" t="s">
        <v>871</v>
      </c>
      <c r="C201" s="34" t="s">
        <v>873</v>
      </c>
      <c r="D201" s="34" t="s">
        <v>12</v>
      </c>
      <c r="E201" s="34" t="s">
        <v>13</v>
      </c>
      <c r="F201" s="34" t="s">
        <v>13</v>
      </c>
      <c r="G201" s="34" t="s">
        <v>14</v>
      </c>
      <c r="H201" s="34" t="s">
        <v>874</v>
      </c>
      <c r="I201" s="34" t="s">
        <v>1000</v>
      </c>
      <c r="J201" s="34" t="s">
        <v>3532</v>
      </c>
      <c r="K201" s="34" t="s">
        <v>875</v>
      </c>
    </row>
    <row r="202" spans="1:11">
      <c r="A202" s="34">
        <v>201</v>
      </c>
      <c r="B202" s="34" t="s">
        <v>873</v>
      </c>
      <c r="C202" s="34" t="s">
        <v>876</v>
      </c>
      <c r="D202" s="34" t="s">
        <v>12</v>
      </c>
      <c r="E202" s="34" t="s">
        <v>34</v>
      </c>
      <c r="F202" s="34" t="s">
        <v>34</v>
      </c>
      <c r="G202" s="34" t="s">
        <v>35</v>
      </c>
      <c r="H202" s="34" t="s">
        <v>431</v>
      </c>
      <c r="I202" s="34" t="s">
        <v>1253</v>
      </c>
      <c r="J202" s="34" t="s">
        <v>3934</v>
      </c>
      <c r="K202" s="34" t="s">
        <v>879</v>
      </c>
    </row>
    <row r="203" spans="1:11">
      <c r="A203" s="34">
        <v>202</v>
      </c>
      <c r="B203" s="34" t="s">
        <v>876</v>
      </c>
      <c r="C203" s="34" t="s">
        <v>880</v>
      </c>
      <c r="D203" s="34" t="s">
        <v>12</v>
      </c>
      <c r="E203" s="34" t="s">
        <v>20</v>
      </c>
      <c r="F203" s="34" t="s">
        <v>20</v>
      </c>
      <c r="G203" s="34" t="s">
        <v>21</v>
      </c>
      <c r="H203" s="34" t="s">
        <v>300</v>
      </c>
      <c r="I203" s="34" t="s">
        <v>215</v>
      </c>
      <c r="J203" s="34" t="s">
        <v>723</v>
      </c>
      <c r="K203" s="34" t="s">
        <v>883</v>
      </c>
    </row>
    <row r="204" spans="1:11">
      <c r="A204" s="34">
        <v>203</v>
      </c>
      <c r="B204" s="34" t="s">
        <v>880</v>
      </c>
      <c r="C204" s="34" t="s">
        <v>884</v>
      </c>
      <c r="D204" s="34" t="s">
        <v>12</v>
      </c>
      <c r="E204" s="34" t="s">
        <v>20</v>
      </c>
      <c r="F204" s="34" t="s">
        <v>20</v>
      </c>
      <c r="G204" s="34" t="s">
        <v>21</v>
      </c>
      <c r="H204" s="34" t="s">
        <v>885</v>
      </c>
      <c r="I204" s="34" t="s">
        <v>743</v>
      </c>
      <c r="J204" s="34" t="s">
        <v>1334</v>
      </c>
      <c r="K204" s="34" t="s">
        <v>887</v>
      </c>
    </row>
    <row r="205" spans="1:11">
      <c r="A205" s="34">
        <v>204</v>
      </c>
      <c r="B205" s="34" t="s">
        <v>884</v>
      </c>
      <c r="C205" s="34" t="s">
        <v>888</v>
      </c>
      <c r="D205" s="34" t="s">
        <v>12</v>
      </c>
      <c r="E205" s="34" t="s">
        <v>34</v>
      </c>
      <c r="F205" s="34" t="s">
        <v>34</v>
      </c>
      <c r="G205" s="34" t="s">
        <v>35</v>
      </c>
      <c r="H205" s="34" t="s">
        <v>182</v>
      </c>
      <c r="I205" s="34" t="s">
        <v>3007</v>
      </c>
      <c r="J205" s="34" t="s">
        <v>806</v>
      </c>
      <c r="K205" s="34" t="s">
        <v>890</v>
      </c>
    </row>
    <row r="206" spans="1:11">
      <c r="A206" s="34">
        <v>205</v>
      </c>
      <c r="B206" s="34" t="s">
        <v>888</v>
      </c>
      <c r="C206" s="34" t="s">
        <v>891</v>
      </c>
      <c r="D206" s="34" t="s">
        <v>12</v>
      </c>
      <c r="E206" s="34" t="s">
        <v>20</v>
      </c>
      <c r="F206" s="34" t="s">
        <v>20</v>
      </c>
      <c r="G206" s="34" t="s">
        <v>21</v>
      </c>
      <c r="H206" s="34" t="s">
        <v>616</v>
      </c>
      <c r="I206" s="34" t="s">
        <v>3084</v>
      </c>
      <c r="J206" s="34" t="s">
        <v>552</v>
      </c>
      <c r="K206" s="34" t="s">
        <v>893</v>
      </c>
    </row>
    <row r="207" spans="1:11">
      <c r="A207" s="34">
        <v>206</v>
      </c>
      <c r="B207" s="34" t="s">
        <v>891</v>
      </c>
      <c r="C207" s="34" t="s">
        <v>894</v>
      </c>
      <c r="D207" s="34" t="s">
        <v>12</v>
      </c>
      <c r="E207" s="34" t="s">
        <v>20</v>
      </c>
      <c r="F207" s="34" t="s">
        <v>20</v>
      </c>
      <c r="G207" s="34" t="s">
        <v>21</v>
      </c>
      <c r="H207" s="34" t="s">
        <v>895</v>
      </c>
      <c r="I207" s="34" t="s">
        <v>4100</v>
      </c>
      <c r="J207" s="34" t="s">
        <v>784</v>
      </c>
      <c r="K207" s="34" t="s">
        <v>897</v>
      </c>
    </row>
    <row r="208" spans="1:11">
      <c r="A208" s="34">
        <v>207</v>
      </c>
      <c r="B208" s="34" t="s">
        <v>894</v>
      </c>
      <c r="C208" s="34" t="s">
        <v>898</v>
      </c>
      <c r="D208" s="34" t="s">
        <v>12</v>
      </c>
      <c r="E208" s="34" t="s">
        <v>13</v>
      </c>
      <c r="F208" s="34" t="s">
        <v>13</v>
      </c>
      <c r="G208" s="34" t="s">
        <v>14</v>
      </c>
      <c r="H208" s="34" t="s">
        <v>899</v>
      </c>
      <c r="I208" s="34" t="s">
        <v>799</v>
      </c>
      <c r="J208" s="34" t="s">
        <v>632</v>
      </c>
      <c r="K208" s="34" t="s">
        <v>901</v>
      </c>
    </row>
    <row r="209" spans="1:11">
      <c r="A209" s="34">
        <v>208</v>
      </c>
      <c r="B209" s="34" t="s">
        <v>898</v>
      </c>
      <c r="C209" s="34" t="s">
        <v>902</v>
      </c>
      <c r="D209" s="34" t="s">
        <v>12</v>
      </c>
      <c r="E209" s="34" t="s">
        <v>34</v>
      </c>
      <c r="F209" s="34" t="s">
        <v>34</v>
      </c>
      <c r="G209" s="34" t="s">
        <v>35</v>
      </c>
      <c r="H209" s="34" t="s">
        <v>230</v>
      </c>
      <c r="I209" s="34" t="s">
        <v>1097</v>
      </c>
      <c r="J209" s="34" t="s">
        <v>846</v>
      </c>
      <c r="K209" s="34" t="s">
        <v>904</v>
      </c>
    </row>
    <row r="210" spans="1:11">
      <c r="A210" s="34">
        <v>209</v>
      </c>
      <c r="B210" s="34" t="s">
        <v>902</v>
      </c>
      <c r="C210" s="34" t="s">
        <v>905</v>
      </c>
      <c r="D210" s="34" t="s">
        <v>12</v>
      </c>
      <c r="E210" s="34" t="s">
        <v>20</v>
      </c>
      <c r="F210" s="34" t="s">
        <v>20</v>
      </c>
      <c r="G210" s="34" t="s">
        <v>21</v>
      </c>
      <c r="H210" s="34" t="s">
        <v>155</v>
      </c>
      <c r="I210" s="34" t="s">
        <v>3876</v>
      </c>
      <c r="J210" s="34" t="s">
        <v>684</v>
      </c>
      <c r="K210" s="34" t="s">
        <v>907</v>
      </c>
    </row>
    <row r="211" spans="1:11">
      <c r="A211" s="34">
        <v>210</v>
      </c>
      <c r="B211" s="34" t="s">
        <v>905</v>
      </c>
      <c r="C211" s="34" t="s">
        <v>908</v>
      </c>
      <c r="D211" s="34" t="s">
        <v>12</v>
      </c>
      <c r="E211" s="34" t="s">
        <v>34</v>
      </c>
      <c r="F211" s="34" t="s">
        <v>34</v>
      </c>
      <c r="G211" s="34" t="s">
        <v>35</v>
      </c>
      <c r="H211" s="34" t="s">
        <v>909</v>
      </c>
      <c r="I211" s="34" t="s">
        <v>1243</v>
      </c>
      <c r="J211" s="34" t="s">
        <v>1108</v>
      </c>
      <c r="K211" s="34" t="s">
        <v>912</v>
      </c>
    </row>
    <row r="212" spans="1:11">
      <c r="A212" s="34">
        <v>211</v>
      </c>
      <c r="B212" s="34" t="s">
        <v>908</v>
      </c>
      <c r="C212" s="34" t="s">
        <v>913</v>
      </c>
      <c r="D212" s="34" t="s">
        <v>12</v>
      </c>
      <c r="E212" s="34" t="s">
        <v>34</v>
      </c>
      <c r="F212" s="34" t="s">
        <v>34</v>
      </c>
      <c r="G212" s="34" t="s">
        <v>35</v>
      </c>
      <c r="H212" s="34" t="s">
        <v>892</v>
      </c>
      <c r="I212" s="34" t="s">
        <v>2378</v>
      </c>
      <c r="J212" s="34" t="s">
        <v>3841</v>
      </c>
      <c r="K212" s="34" t="s">
        <v>916</v>
      </c>
    </row>
    <row r="213" spans="1:11">
      <c r="A213" s="34">
        <v>212</v>
      </c>
      <c r="B213" s="34" t="s">
        <v>913</v>
      </c>
      <c r="C213" s="34" t="s">
        <v>917</v>
      </c>
      <c r="D213" s="34" t="s">
        <v>12</v>
      </c>
      <c r="E213" s="34" t="s">
        <v>34</v>
      </c>
      <c r="F213" s="34" t="s">
        <v>34</v>
      </c>
      <c r="G213" s="34" t="s">
        <v>35</v>
      </c>
      <c r="H213" s="34" t="s">
        <v>393</v>
      </c>
      <c r="I213" s="34" t="s">
        <v>1243</v>
      </c>
      <c r="J213" s="34" t="s">
        <v>793</v>
      </c>
      <c r="K213" s="34" t="s">
        <v>919</v>
      </c>
    </row>
    <row r="214" spans="1:11">
      <c r="A214" s="34">
        <v>213</v>
      </c>
      <c r="B214" s="34" t="s">
        <v>917</v>
      </c>
      <c r="C214" s="34" t="s">
        <v>920</v>
      </c>
      <c r="D214" s="34" t="s">
        <v>12</v>
      </c>
      <c r="E214" s="34" t="s">
        <v>34</v>
      </c>
      <c r="F214" s="34" t="s">
        <v>34</v>
      </c>
      <c r="G214" s="34" t="s">
        <v>35</v>
      </c>
      <c r="H214" s="34" t="s">
        <v>921</v>
      </c>
      <c r="I214" s="34" t="s">
        <v>1397</v>
      </c>
      <c r="J214" s="34" t="s">
        <v>4056</v>
      </c>
      <c r="K214" s="34" t="s">
        <v>924</v>
      </c>
    </row>
    <row r="215" spans="1:11">
      <c r="A215" s="34">
        <v>214</v>
      </c>
      <c r="B215" s="34" t="s">
        <v>920</v>
      </c>
      <c r="C215" s="34" t="s">
        <v>925</v>
      </c>
      <c r="D215" s="34" t="s">
        <v>12</v>
      </c>
      <c r="E215" s="34" t="s">
        <v>13</v>
      </c>
      <c r="F215" s="34" t="s">
        <v>13</v>
      </c>
      <c r="G215" s="34" t="s">
        <v>14</v>
      </c>
      <c r="H215" s="34" t="s">
        <v>581</v>
      </c>
      <c r="I215" s="34" t="s">
        <v>914</v>
      </c>
      <c r="J215" s="34" t="s">
        <v>1631</v>
      </c>
      <c r="K215" s="34" t="s">
        <v>927</v>
      </c>
    </row>
    <row r="216" spans="1:11">
      <c r="A216" s="34">
        <v>215</v>
      </c>
      <c r="B216" s="34" t="s">
        <v>925</v>
      </c>
      <c r="C216" s="34" t="s">
        <v>928</v>
      </c>
      <c r="D216" s="34" t="s">
        <v>12</v>
      </c>
      <c r="E216" s="34" t="s">
        <v>20</v>
      </c>
      <c r="F216" s="34" t="s">
        <v>20</v>
      </c>
      <c r="G216" s="34" t="s">
        <v>21</v>
      </c>
      <c r="H216" s="34" t="s">
        <v>929</v>
      </c>
      <c r="I216" s="34" t="s">
        <v>361</v>
      </c>
      <c r="J216" s="34" t="s">
        <v>178</v>
      </c>
      <c r="K216" s="34" t="s">
        <v>931</v>
      </c>
    </row>
    <row r="217" spans="1:11">
      <c r="A217" s="34">
        <v>216</v>
      </c>
      <c r="B217" s="34" t="s">
        <v>928</v>
      </c>
      <c r="C217" s="34" t="s">
        <v>932</v>
      </c>
      <c r="D217" s="34" t="s">
        <v>12</v>
      </c>
      <c r="E217" s="34" t="s">
        <v>34</v>
      </c>
      <c r="F217" s="34" t="s">
        <v>34</v>
      </c>
      <c r="G217" s="34" t="s">
        <v>35</v>
      </c>
      <c r="H217" s="34" t="s">
        <v>933</v>
      </c>
      <c r="I217" s="34" t="s">
        <v>1040</v>
      </c>
      <c r="J217" s="34" t="s">
        <v>413</v>
      </c>
      <c r="K217" s="34" t="s">
        <v>935</v>
      </c>
    </row>
    <row r="218" spans="1:11">
      <c r="A218" s="34">
        <v>217</v>
      </c>
      <c r="B218" s="34" t="s">
        <v>932</v>
      </c>
      <c r="C218" s="34" t="s">
        <v>936</v>
      </c>
      <c r="D218" s="34" t="s">
        <v>12</v>
      </c>
      <c r="E218" s="34" t="s">
        <v>20</v>
      </c>
      <c r="F218" s="34" t="s">
        <v>20</v>
      </c>
      <c r="G218" s="34" t="s">
        <v>21</v>
      </c>
      <c r="H218" s="34" t="s">
        <v>937</v>
      </c>
      <c r="I218" s="34" t="s">
        <v>2511</v>
      </c>
      <c r="J218" s="34" t="s">
        <v>1430</v>
      </c>
      <c r="K218" s="34" t="s">
        <v>939</v>
      </c>
    </row>
    <row r="219" spans="1:11">
      <c r="A219" s="34">
        <v>218</v>
      </c>
      <c r="B219" s="34" t="s">
        <v>936</v>
      </c>
      <c r="C219" s="34" t="s">
        <v>940</v>
      </c>
      <c r="D219" s="34" t="s">
        <v>12</v>
      </c>
      <c r="E219" s="34" t="s">
        <v>27</v>
      </c>
      <c r="F219" s="34" t="s">
        <v>27</v>
      </c>
      <c r="G219" s="34" t="s">
        <v>28</v>
      </c>
      <c r="H219" s="34" t="s">
        <v>762</v>
      </c>
      <c r="I219" s="34" t="s">
        <v>1156</v>
      </c>
      <c r="J219" s="34" t="s">
        <v>138</v>
      </c>
      <c r="K219" s="34" t="s">
        <v>941</v>
      </c>
    </row>
    <row r="220" spans="1:11">
      <c r="A220" s="34">
        <v>219</v>
      </c>
      <c r="B220" s="34" t="s">
        <v>940</v>
      </c>
      <c r="C220" s="34" t="s">
        <v>942</v>
      </c>
      <c r="D220" s="34" t="s">
        <v>12</v>
      </c>
      <c r="E220" s="34" t="s">
        <v>34</v>
      </c>
      <c r="F220" s="34" t="s">
        <v>34</v>
      </c>
      <c r="G220" s="34" t="s">
        <v>35</v>
      </c>
      <c r="H220" s="34" t="s">
        <v>943</v>
      </c>
      <c r="I220" s="34" t="s">
        <v>2592</v>
      </c>
      <c r="J220" s="34" t="s">
        <v>1121</v>
      </c>
      <c r="K220" s="34" t="s">
        <v>944</v>
      </c>
    </row>
    <row r="221" spans="1:11">
      <c r="A221" s="34">
        <v>220</v>
      </c>
      <c r="B221" s="34" t="s">
        <v>942</v>
      </c>
      <c r="C221" s="34" t="s">
        <v>945</v>
      </c>
      <c r="D221" s="34" t="s">
        <v>12</v>
      </c>
      <c r="E221" s="34" t="s">
        <v>34</v>
      </c>
      <c r="F221" s="34" t="s">
        <v>34</v>
      </c>
      <c r="G221" s="34" t="s">
        <v>35</v>
      </c>
      <c r="H221" s="34" t="s">
        <v>946</v>
      </c>
      <c r="I221" s="34" t="s">
        <v>803</v>
      </c>
      <c r="J221" s="34" t="s">
        <v>874</v>
      </c>
      <c r="K221" s="34" t="s">
        <v>949</v>
      </c>
    </row>
    <row r="222" spans="1:11">
      <c r="A222" s="34">
        <v>221</v>
      </c>
      <c r="B222" s="34" t="s">
        <v>945</v>
      </c>
      <c r="C222" s="34" t="s">
        <v>950</v>
      </c>
      <c r="D222" s="34" t="s">
        <v>12</v>
      </c>
      <c r="E222" s="34" t="s">
        <v>13</v>
      </c>
      <c r="F222" s="34" t="s">
        <v>13</v>
      </c>
      <c r="G222" s="34" t="s">
        <v>14</v>
      </c>
      <c r="H222" s="34" t="s">
        <v>951</v>
      </c>
      <c r="I222" s="34" t="s">
        <v>848</v>
      </c>
      <c r="J222" s="34" t="s">
        <v>203</v>
      </c>
      <c r="K222" s="34" t="s">
        <v>952</v>
      </c>
    </row>
    <row r="223" spans="1:11">
      <c r="A223" s="34">
        <v>222</v>
      </c>
      <c r="B223" s="34" t="s">
        <v>950</v>
      </c>
      <c r="C223" s="34" t="s">
        <v>953</v>
      </c>
      <c r="D223" s="34" t="s">
        <v>12</v>
      </c>
      <c r="E223" s="34" t="s">
        <v>20</v>
      </c>
      <c r="F223" s="34" t="s">
        <v>20</v>
      </c>
      <c r="G223" s="34" t="s">
        <v>21</v>
      </c>
      <c r="H223" s="34" t="s">
        <v>954</v>
      </c>
      <c r="I223" s="34" t="s">
        <v>4056</v>
      </c>
      <c r="J223" s="34" t="s">
        <v>838</v>
      </c>
      <c r="K223" s="34" t="s">
        <v>955</v>
      </c>
    </row>
    <row r="224" spans="1:11">
      <c r="A224" s="34">
        <v>223</v>
      </c>
      <c r="B224" s="34" t="s">
        <v>953</v>
      </c>
      <c r="C224" s="34" t="s">
        <v>956</v>
      </c>
      <c r="D224" s="34" t="s">
        <v>12</v>
      </c>
      <c r="E224" s="34" t="s">
        <v>20</v>
      </c>
      <c r="F224" s="34" t="s">
        <v>20</v>
      </c>
      <c r="G224" s="34" t="s">
        <v>21</v>
      </c>
      <c r="H224" s="34" t="s">
        <v>245</v>
      </c>
      <c r="I224" s="34" t="s">
        <v>1040</v>
      </c>
      <c r="J224" s="34" t="s">
        <v>5543</v>
      </c>
      <c r="K224" s="34" t="s">
        <v>959</v>
      </c>
    </row>
    <row r="225" spans="1:11">
      <c r="A225" s="34">
        <v>224</v>
      </c>
      <c r="B225" s="34" t="s">
        <v>956</v>
      </c>
      <c r="C225" s="34" t="s">
        <v>960</v>
      </c>
      <c r="D225" s="34" t="s">
        <v>12</v>
      </c>
      <c r="E225" s="34" t="s">
        <v>27</v>
      </c>
      <c r="F225" s="34" t="s">
        <v>27</v>
      </c>
      <c r="G225" s="34" t="s">
        <v>28</v>
      </c>
      <c r="H225" s="34" t="s">
        <v>961</v>
      </c>
      <c r="I225" s="34" t="s">
        <v>1162</v>
      </c>
      <c r="J225" s="34" t="s">
        <v>5623</v>
      </c>
      <c r="K225" s="34" t="s">
        <v>963</v>
      </c>
    </row>
    <row r="226" spans="1:11">
      <c r="A226" s="34">
        <v>225</v>
      </c>
      <c r="B226" s="34" t="s">
        <v>960</v>
      </c>
      <c r="C226" s="34" t="s">
        <v>964</v>
      </c>
      <c r="D226" s="34" t="s">
        <v>12</v>
      </c>
      <c r="E226" s="34" t="s">
        <v>20</v>
      </c>
      <c r="F226" s="34" t="s">
        <v>20</v>
      </c>
      <c r="G226" s="34" t="s">
        <v>21</v>
      </c>
      <c r="H226" s="34" t="s">
        <v>965</v>
      </c>
      <c r="I226" s="34" t="s">
        <v>603</v>
      </c>
      <c r="J226" s="34" t="s">
        <v>258</v>
      </c>
      <c r="K226" s="34" t="s">
        <v>968</v>
      </c>
    </row>
    <row r="227" spans="1:11">
      <c r="A227" s="34">
        <v>226</v>
      </c>
      <c r="B227" s="34" t="s">
        <v>964</v>
      </c>
      <c r="C227" s="34" t="s">
        <v>969</v>
      </c>
      <c r="D227" s="34" t="s">
        <v>12</v>
      </c>
      <c r="E227" s="34" t="s">
        <v>34</v>
      </c>
      <c r="F227" s="34" t="s">
        <v>34</v>
      </c>
      <c r="G227" s="34" t="s">
        <v>35</v>
      </c>
      <c r="H227" s="34" t="s">
        <v>172</v>
      </c>
      <c r="I227" s="34" t="s">
        <v>4279</v>
      </c>
      <c r="J227" s="34" t="s">
        <v>1370</v>
      </c>
      <c r="K227" s="34" t="s">
        <v>972</v>
      </c>
    </row>
    <row r="228" spans="1:11">
      <c r="A228" s="34">
        <v>227</v>
      </c>
      <c r="B228" s="34" t="s">
        <v>969</v>
      </c>
      <c r="C228" s="34" t="s">
        <v>973</v>
      </c>
      <c r="D228" s="34" t="s">
        <v>12</v>
      </c>
      <c r="E228" s="34" t="s">
        <v>13</v>
      </c>
      <c r="F228" s="34" t="s">
        <v>13</v>
      </c>
      <c r="G228" s="34" t="s">
        <v>14</v>
      </c>
      <c r="H228" s="34" t="s">
        <v>974</v>
      </c>
      <c r="I228" s="34" t="s">
        <v>684</v>
      </c>
      <c r="J228" s="34" t="s">
        <v>2650</v>
      </c>
      <c r="K228" s="34" t="s">
        <v>975</v>
      </c>
    </row>
    <row r="229" spans="1:11">
      <c r="A229" s="34">
        <v>228</v>
      </c>
      <c r="B229" s="34" t="s">
        <v>973</v>
      </c>
      <c r="C229" s="34" t="s">
        <v>976</v>
      </c>
      <c r="D229" s="34" t="s">
        <v>12</v>
      </c>
      <c r="E229" s="34" t="s">
        <v>34</v>
      </c>
      <c r="F229" s="34" t="s">
        <v>34</v>
      </c>
      <c r="G229" s="34" t="s">
        <v>35</v>
      </c>
      <c r="H229" s="34" t="s">
        <v>448</v>
      </c>
      <c r="I229" s="34" t="s">
        <v>3499</v>
      </c>
      <c r="J229" s="34" t="s">
        <v>3659</v>
      </c>
      <c r="K229" s="34" t="s">
        <v>978</v>
      </c>
    </row>
    <row r="230" spans="1:11">
      <c r="A230" s="34">
        <v>229</v>
      </c>
      <c r="B230" s="34" t="s">
        <v>976</v>
      </c>
      <c r="C230" s="34" t="s">
        <v>979</v>
      </c>
      <c r="D230" s="34" t="s">
        <v>12</v>
      </c>
      <c r="E230" s="34" t="s">
        <v>34</v>
      </c>
      <c r="F230" s="34" t="s">
        <v>34</v>
      </c>
      <c r="G230" s="34" t="s">
        <v>35</v>
      </c>
      <c r="H230" s="34" t="s">
        <v>751</v>
      </c>
      <c r="I230" s="34" t="s">
        <v>2378</v>
      </c>
      <c r="J230" s="34" t="s">
        <v>1839</v>
      </c>
      <c r="K230" s="34" t="s">
        <v>982</v>
      </c>
    </row>
    <row r="231" spans="1:11">
      <c r="A231" s="34">
        <v>230</v>
      </c>
      <c r="B231" s="34" t="s">
        <v>979</v>
      </c>
      <c r="C231" s="34" t="s">
        <v>983</v>
      </c>
      <c r="D231" s="34" t="s">
        <v>12</v>
      </c>
      <c r="E231" s="34" t="s">
        <v>20</v>
      </c>
      <c r="F231" s="34" t="s">
        <v>20</v>
      </c>
      <c r="G231" s="34" t="s">
        <v>21</v>
      </c>
      <c r="H231" s="34" t="s">
        <v>984</v>
      </c>
      <c r="I231" s="34" t="s">
        <v>3682</v>
      </c>
      <c r="J231" s="34" t="s">
        <v>689</v>
      </c>
      <c r="K231" s="34" t="s">
        <v>986</v>
      </c>
    </row>
    <row r="232" spans="1:11">
      <c r="A232" s="34">
        <v>231</v>
      </c>
      <c r="B232" s="34" t="s">
        <v>983</v>
      </c>
      <c r="C232" s="34" t="s">
        <v>987</v>
      </c>
      <c r="D232" s="34" t="s">
        <v>12</v>
      </c>
      <c r="E232" s="34" t="s">
        <v>20</v>
      </c>
      <c r="F232" s="34" t="s">
        <v>20</v>
      </c>
      <c r="G232" s="34" t="s">
        <v>21</v>
      </c>
      <c r="H232" s="34" t="s">
        <v>988</v>
      </c>
      <c r="I232" s="34" t="s">
        <v>5626</v>
      </c>
      <c r="J232" s="34" t="s">
        <v>2935</v>
      </c>
      <c r="K232" s="34" t="s">
        <v>990</v>
      </c>
    </row>
    <row r="233" spans="1:11">
      <c r="A233" s="34">
        <v>232</v>
      </c>
      <c r="B233" s="34" t="s">
        <v>987</v>
      </c>
      <c r="C233" s="34" t="s">
        <v>991</v>
      </c>
      <c r="D233" s="34" t="s">
        <v>12</v>
      </c>
      <c r="E233" s="34" t="s">
        <v>34</v>
      </c>
      <c r="F233" s="34" t="s">
        <v>34</v>
      </c>
      <c r="G233" s="34" t="s">
        <v>35</v>
      </c>
      <c r="H233" s="34" t="s">
        <v>992</v>
      </c>
      <c r="I233" s="34" t="s">
        <v>3571</v>
      </c>
      <c r="J233" s="34" t="s">
        <v>1126</v>
      </c>
      <c r="K233" s="34" t="s">
        <v>994</v>
      </c>
    </row>
    <row r="234" spans="1:11">
      <c r="A234" s="34">
        <v>233</v>
      </c>
      <c r="B234" s="34" t="s">
        <v>991</v>
      </c>
      <c r="C234" s="34" t="s">
        <v>995</v>
      </c>
      <c r="D234" s="34" t="s">
        <v>12</v>
      </c>
      <c r="E234" s="34" t="s">
        <v>20</v>
      </c>
      <c r="F234" s="34" t="s">
        <v>20</v>
      </c>
      <c r="G234" s="34" t="s">
        <v>21</v>
      </c>
      <c r="H234" s="34" t="s">
        <v>996</v>
      </c>
      <c r="I234" s="34" t="s">
        <v>5627</v>
      </c>
      <c r="J234" s="34" t="s">
        <v>4100</v>
      </c>
      <c r="K234" s="34" t="s">
        <v>998</v>
      </c>
    </row>
    <row r="235" spans="1:11">
      <c r="A235" s="34">
        <v>234</v>
      </c>
      <c r="B235" s="34" t="s">
        <v>995</v>
      </c>
      <c r="C235" s="34" t="s">
        <v>999</v>
      </c>
      <c r="D235" s="34" t="s">
        <v>12</v>
      </c>
      <c r="E235" s="34" t="s">
        <v>13</v>
      </c>
      <c r="F235" s="34" t="s">
        <v>13</v>
      </c>
      <c r="G235" s="34" t="s">
        <v>14</v>
      </c>
      <c r="H235" s="34" t="s">
        <v>1000</v>
      </c>
      <c r="I235" s="34" t="s">
        <v>3859</v>
      </c>
      <c r="J235" s="34" t="s">
        <v>651</v>
      </c>
      <c r="K235" s="34" t="s">
        <v>1003</v>
      </c>
    </row>
    <row r="236" spans="1:11">
      <c r="A236" s="34">
        <v>235</v>
      </c>
      <c r="B236" s="34" t="s">
        <v>999</v>
      </c>
      <c r="C236" s="34" t="s">
        <v>1004</v>
      </c>
      <c r="D236" s="34" t="s">
        <v>12</v>
      </c>
      <c r="E236" s="34" t="s">
        <v>34</v>
      </c>
      <c r="F236" s="34" t="s">
        <v>34</v>
      </c>
      <c r="G236" s="34" t="s">
        <v>35</v>
      </c>
      <c r="H236" s="34" t="s">
        <v>1005</v>
      </c>
      <c r="I236" s="34" t="s">
        <v>3031</v>
      </c>
      <c r="J236" s="34" t="s">
        <v>204</v>
      </c>
      <c r="K236" s="34" t="s">
        <v>1008</v>
      </c>
    </row>
    <row r="237" spans="1:11">
      <c r="A237" s="34">
        <v>236</v>
      </c>
      <c r="B237" s="34" t="s">
        <v>1004</v>
      </c>
      <c r="C237" s="34" t="s">
        <v>1009</v>
      </c>
      <c r="D237" s="34" t="s">
        <v>12</v>
      </c>
      <c r="E237" s="34" t="s">
        <v>13</v>
      </c>
      <c r="F237" s="34" t="s">
        <v>13</v>
      </c>
      <c r="G237" s="34" t="s">
        <v>14</v>
      </c>
      <c r="H237" s="34" t="s">
        <v>237</v>
      </c>
      <c r="I237" s="34" t="s">
        <v>2810</v>
      </c>
      <c r="J237" s="34" t="s">
        <v>347</v>
      </c>
      <c r="K237" s="34" t="s">
        <v>1012</v>
      </c>
    </row>
    <row r="238" spans="1:11">
      <c r="A238" s="34">
        <v>237</v>
      </c>
      <c r="B238" s="34" t="s">
        <v>1009</v>
      </c>
      <c r="C238" s="34" t="s">
        <v>1013</v>
      </c>
      <c r="D238" s="34" t="s">
        <v>12</v>
      </c>
      <c r="E238" s="34" t="s">
        <v>13</v>
      </c>
      <c r="F238" s="34" t="s">
        <v>13</v>
      </c>
      <c r="G238" s="34" t="s">
        <v>14</v>
      </c>
      <c r="H238" s="34" t="s">
        <v>182</v>
      </c>
      <c r="I238" s="34" t="s">
        <v>321</v>
      </c>
      <c r="J238" s="34" t="s">
        <v>1134</v>
      </c>
      <c r="K238" s="34" t="s">
        <v>1015</v>
      </c>
    </row>
    <row r="239" spans="1:11">
      <c r="A239" s="34">
        <v>238</v>
      </c>
      <c r="B239" s="34" t="s">
        <v>1013</v>
      </c>
      <c r="C239" s="34" t="s">
        <v>1016</v>
      </c>
      <c r="D239" s="34" t="s">
        <v>12</v>
      </c>
      <c r="E239" s="34" t="s">
        <v>13</v>
      </c>
      <c r="F239" s="34" t="s">
        <v>13</v>
      </c>
      <c r="G239" s="34" t="s">
        <v>14</v>
      </c>
      <c r="H239" s="34" t="s">
        <v>1017</v>
      </c>
      <c r="I239" s="34" t="s">
        <v>1124</v>
      </c>
      <c r="J239" s="34" t="s">
        <v>1270</v>
      </c>
      <c r="K239" s="34" t="s">
        <v>1019</v>
      </c>
    </row>
    <row r="240" spans="1:11">
      <c r="A240" s="34">
        <v>239</v>
      </c>
      <c r="B240" s="34" t="s">
        <v>1016</v>
      </c>
      <c r="C240" s="34" t="s">
        <v>1020</v>
      </c>
      <c r="D240" s="34" t="s">
        <v>12</v>
      </c>
      <c r="E240" s="34" t="s">
        <v>34</v>
      </c>
      <c r="F240" s="34" t="s">
        <v>34</v>
      </c>
      <c r="G240" s="34" t="s">
        <v>35</v>
      </c>
      <c r="H240" s="34" t="s">
        <v>1021</v>
      </c>
      <c r="I240" s="34" t="s">
        <v>4657</v>
      </c>
      <c r="J240" s="34" t="s">
        <v>296</v>
      </c>
      <c r="K240" s="34" t="s">
        <v>1024</v>
      </c>
    </row>
    <row r="241" spans="1:11">
      <c r="A241" s="34">
        <v>240</v>
      </c>
      <c r="B241" s="34" t="s">
        <v>1020</v>
      </c>
      <c r="C241" s="34" t="s">
        <v>1025</v>
      </c>
      <c r="D241" s="34" t="s">
        <v>12</v>
      </c>
      <c r="E241" s="34" t="s">
        <v>20</v>
      </c>
      <c r="F241" s="34" t="s">
        <v>20</v>
      </c>
      <c r="G241" s="34" t="s">
        <v>21</v>
      </c>
      <c r="H241" s="34" t="s">
        <v>1026</v>
      </c>
      <c r="I241" s="34" t="s">
        <v>563</v>
      </c>
      <c r="J241" s="34" t="s">
        <v>923</v>
      </c>
      <c r="K241" s="34" t="s">
        <v>1028</v>
      </c>
    </row>
    <row r="242" spans="1:11">
      <c r="A242" s="34">
        <v>241</v>
      </c>
      <c r="B242" s="34" t="s">
        <v>1025</v>
      </c>
      <c r="C242" s="34" t="s">
        <v>1029</v>
      </c>
      <c r="D242" s="34" t="s">
        <v>12</v>
      </c>
      <c r="E242" s="34" t="s">
        <v>13</v>
      </c>
      <c r="F242" s="34" t="s">
        <v>13</v>
      </c>
      <c r="G242" s="34" t="s">
        <v>14</v>
      </c>
      <c r="H242" s="34" t="s">
        <v>1030</v>
      </c>
      <c r="I242" s="34" t="s">
        <v>3336</v>
      </c>
      <c r="J242" s="34" t="s">
        <v>309</v>
      </c>
      <c r="K242" s="34" t="s">
        <v>1032</v>
      </c>
    </row>
    <row r="243" spans="1:11">
      <c r="A243" s="34">
        <v>242</v>
      </c>
      <c r="B243" s="34" t="s">
        <v>1029</v>
      </c>
      <c r="C243" s="34" t="s">
        <v>1033</v>
      </c>
      <c r="D243" s="34" t="s">
        <v>12</v>
      </c>
      <c r="E243" s="34" t="s">
        <v>34</v>
      </c>
      <c r="F243" s="34" t="s">
        <v>34</v>
      </c>
      <c r="G243" s="34" t="s">
        <v>35</v>
      </c>
      <c r="H243" s="34" t="s">
        <v>1034</v>
      </c>
      <c r="I243" s="34" t="s">
        <v>435</v>
      </c>
      <c r="J243" s="34" t="s">
        <v>3319</v>
      </c>
      <c r="K243" s="34" t="s">
        <v>1037</v>
      </c>
    </row>
    <row r="244" spans="1:11">
      <c r="A244" s="34">
        <v>243</v>
      </c>
      <c r="B244" s="34" t="s">
        <v>1033</v>
      </c>
      <c r="C244" s="34" t="s">
        <v>1038</v>
      </c>
      <c r="D244" s="34" t="s">
        <v>12</v>
      </c>
      <c r="E244" s="34" t="s">
        <v>20</v>
      </c>
      <c r="F244" s="34" t="s">
        <v>20</v>
      </c>
      <c r="G244" s="34" t="s">
        <v>21</v>
      </c>
      <c r="H244" s="34" t="s">
        <v>1039</v>
      </c>
      <c r="I244" s="34" t="s">
        <v>2010</v>
      </c>
      <c r="J244" s="34" t="s">
        <v>3466</v>
      </c>
      <c r="K244" s="34" t="s">
        <v>1041</v>
      </c>
    </row>
    <row r="245" spans="1:11">
      <c r="A245" s="34">
        <v>244</v>
      </c>
      <c r="B245" s="34" t="s">
        <v>1038</v>
      </c>
      <c r="C245" s="34" t="s">
        <v>1042</v>
      </c>
      <c r="D245" s="34" t="s">
        <v>12</v>
      </c>
      <c r="E245" s="34" t="s">
        <v>13</v>
      </c>
      <c r="F245" s="34" t="s">
        <v>13</v>
      </c>
      <c r="G245" s="34" t="s">
        <v>14</v>
      </c>
      <c r="H245" s="34" t="s">
        <v>1043</v>
      </c>
      <c r="I245" s="34" t="s">
        <v>3488</v>
      </c>
      <c r="J245" s="34" t="s">
        <v>5535</v>
      </c>
      <c r="K245" s="34" t="s">
        <v>1044</v>
      </c>
    </row>
    <row r="246" spans="1:11">
      <c r="A246" s="34">
        <v>245</v>
      </c>
      <c r="B246" s="34" t="s">
        <v>1042</v>
      </c>
      <c r="C246" s="34" t="s">
        <v>1045</v>
      </c>
      <c r="D246" s="34" t="s">
        <v>12</v>
      </c>
      <c r="E246" s="34" t="s">
        <v>34</v>
      </c>
      <c r="F246" s="34" t="s">
        <v>34</v>
      </c>
      <c r="G246" s="34" t="s">
        <v>35</v>
      </c>
      <c r="H246" s="34" t="s">
        <v>1046</v>
      </c>
      <c r="I246" s="34" t="s">
        <v>5532</v>
      </c>
      <c r="J246" s="34" t="s">
        <v>3682</v>
      </c>
      <c r="K246" s="34" t="s">
        <v>1048</v>
      </c>
    </row>
    <row r="247" spans="1:11">
      <c r="A247" s="34">
        <v>246</v>
      </c>
      <c r="B247" s="34" t="s">
        <v>1045</v>
      </c>
      <c r="C247" s="34" t="s">
        <v>1049</v>
      </c>
      <c r="D247" s="34" t="s">
        <v>12</v>
      </c>
      <c r="E247" s="34" t="s">
        <v>34</v>
      </c>
      <c r="F247" s="34" t="s">
        <v>34</v>
      </c>
      <c r="G247" s="34" t="s">
        <v>35</v>
      </c>
      <c r="H247" s="34" t="s">
        <v>1050</v>
      </c>
      <c r="I247" s="34" t="s">
        <v>4384</v>
      </c>
      <c r="J247" s="34" t="s">
        <v>616</v>
      </c>
      <c r="K247" s="34" t="s">
        <v>1052</v>
      </c>
    </row>
    <row r="248" spans="1:11">
      <c r="A248" s="34">
        <v>247</v>
      </c>
      <c r="B248" s="34" t="s">
        <v>1049</v>
      </c>
      <c r="C248" s="34" t="s">
        <v>1053</v>
      </c>
      <c r="D248" s="34" t="s">
        <v>12</v>
      </c>
      <c r="E248" s="34" t="s">
        <v>20</v>
      </c>
      <c r="F248" s="34" t="s">
        <v>20</v>
      </c>
      <c r="G248" s="34" t="s">
        <v>21</v>
      </c>
      <c r="H248" s="34" t="s">
        <v>440</v>
      </c>
      <c r="I248" s="34" t="s">
        <v>3185</v>
      </c>
      <c r="J248" s="34" t="s">
        <v>176</v>
      </c>
      <c r="K248" s="34" t="s">
        <v>1054</v>
      </c>
    </row>
    <row r="249" spans="1:11">
      <c r="A249" s="34">
        <v>248</v>
      </c>
      <c r="B249" s="34" t="s">
        <v>1053</v>
      </c>
      <c r="C249" s="34" t="s">
        <v>1055</v>
      </c>
      <c r="D249" s="34" t="s">
        <v>12</v>
      </c>
      <c r="E249" s="34" t="s">
        <v>13</v>
      </c>
      <c r="F249" s="34" t="s">
        <v>13</v>
      </c>
      <c r="G249" s="34" t="s">
        <v>14</v>
      </c>
      <c r="H249" s="34" t="s">
        <v>1056</v>
      </c>
      <c r="I249" s="34" t="s">
        <v>387</v>
      </c>
      <c r="J249" s="34" t="s">
        <v>220</v>
      </c>
      <c r="K249" s="34" t="s">
        <v>1059</v>
      </c>
    </row>
    <row r="250" spans="1:11">
      <c r="A250" s="34">
        <v>249</v>
      </c>
      <c r="B250" s="34" t="s">
        <v>1055</v>
      </c>
      <c r="C250" s="34" t="s">
        <v>1060</v>
      </c>
      <c r="D250" s="34" t="s">
        <v>12</v>
      </c>
      <c r="E250" s="34" t="s">
        <v>34</v>
      </c>
      <c r="F250" s="34" t="s">
        <v>34</v>
      </c>
      <c r="G250" s="34" t="s">
        <v>35</v>
      </c>
      <c r="H250" s="34" t="s">
        <v>119</v>
      </c>
      <c r="I250" s="34" t="s">
        <v>335</v>
      </c>
      <c r="J250" s="34" t="s">
        <v>187</v>
      </c>
      <c r="K250" s="34" t="s">
        <v>1061</v>
      </c>
    </row>
    <row r="251" spans="1:11">
      <c r="A251" s="34">
        <v>250</v>
      </c>
      <c r="B251" s="34" t="s">
        <v>1060</v>
      </c>
      <c r="C251" s="34" t="s">
        <v>1062</v>
      </c>
      <c r="D251" s="34" t="s">
        <v>12</v>
      </c>
      <c r="E251" s="34" t="s">
        <v>34</v>
      </c>
      <c r="F251" s="34" t="s">
        <v>34</v>
      </c>
      <c r="G251" s="34" t="s">
        <v>35</v>
      </c>
      <c r="H251" s="34" t="s">
        <v>1063</v>
      </c>
      <c r="I251" s="34" t="s">
        <v>2000</v>
      </c>
      <c r="J251" s="34" t="s">
        <v>3595</v>
      </c>
      <c r="K251" s="34" t="s">
        <v>1065</v>
      </c>
    </row>
    <row r="252" spans="1:11">
      <c r="A252" s="34">
        <v>251</v>
      </c>
      <c r="B252" s="34" t="s">
        <v>1062</v>
      </c>
      <c r="C252" s="34" t="s">
        <v>1066</v>
      </c>
      <c r="D252" s="34" t="s">
        <v>12</v>
      </c>
      <c r="E252" s="34" t="s">
        <v>34</v>
      </c>
      <c r="F252" s="34" t="s">
        <v>34</v>
      </c>
      <c r="G252" s="34" t="s">
        <v>35</v>
      </c>
      <c r="H252" s="34" t="s">
        <v>1067</v>
      </c>
      <c r="I252" s="34" t="s">
        <v>3793</v>
      </c>
      <c r="J252" s="34" t="s">
        <v>335</v>
      </c>
      <c r="K252" s="34" t="s">
        <v>1070</v>
      </c>
    </row>
    <row r="253" spans="1:11">
      <c r="A253" s="34">
        <v>252</v>
      </c>
      <c r="B253" s="34" t="s">
        <v>1066</v>
      </c>
      <c r="C253" s="34" t="s">
        <v>1071</v>
      </c>
      <c r="D253" s="34" t="s">
        <v>12</v>
      </c>
      <c r="E253" s="34" t="s">
        <v>13</v>
      </c>
      <c r="F253" s="34" t="s">
        <v>13</v>
      </c>
      <c r="G253" s="34" t="s">
        <v>14</v>
      </c>
      <c r="H253" s="34" t="s">
        <v>337</v>
      </c>
      <c r="I253" s="34" t="s">
        <v>332</v>
      </c>
      <c r="J253" s="34" t="s">
        <v>245</v>
      </c>
      <c r="K253" s="34" t="s">
        <v>1072</v>
      </c>
    </row>
    <row r="254" spans="1:11">
      <c r="A254" s="34">
        <v>253</v>
      </c>
      <c r="B254" s="34" t="s">
        <v>1071</v>
      </c>
      <c r="C254" s="34" t="s">
        <v>1073</v>
      </c>
      <c r="D254" s="34" t="s">
        <v>12</v>
      </c>
      <c r="E254" s="34" t="s">
        <v>13</v>
      </c>
      <c r="F254" s="34" t="s">
        <v>13</v>
      </c>
      <c r="G254" s="34" t="s">
        <v>14</v>
      </c>
      <c r="H254" s="34" t="s">
        <v>563</v>
      </c>
      <c r="I254" s="34" t="s">
        <v>659</v>
      </c>
      <c r="J254" s="34" t="s">
        <v>1075</v>
      </c>
      <c r="K254" s="34" t="s">
        <v>1076</v>
      </c>
    </row>
    <row r="255" spans="1:11">
      <c r="A255" s="34">
        <v>254</v>
      </c>
      <c r="B255" s="34" t="s">
        <v>1073</v>
      </c>
      <c r="C255" s="34" t="s">
        <v>1077</v>
      </c>
      <c r="D255" s="34" t="s">
        <v>12</v>
      </c>
      <c r="E255" s="34" t="s">
        <v>13</v>
      </c>
      <c r="F255" s="34" t="s">
        <v>13</v>
      </c>
      <c r="G255" s="34" t="s">
        <v>14</v>
      </c>
      <c r="H255" s="34" t="s">
        <v>288</v>
      </c>
      <c r="I255" s="34" t="s">
        <v>2982</v>
      </c>
      <c r="J255" s="34" t="s">
        <v>76</v>
      </c>
      <c r="K255" s="34" t="s">
        <v>1079</v>
      </c>
    </row>
    <row r="256" spans="1:11">
      <c r="A256" s="34">
        <v>255</v>
      </c>
      <c r="B256" s="34" t="s">
        <v>1077</v>
      </c>
      <c r="C256" s="34" t="s">
        <v>1080</v>
      </c>
      <c r="D256" s="34" t="s">
        <v>12</v>
      </c>
      <c r="E256" s="34" t="s">
        <v>34</v>
      </c>
      <c r="F256" s="34" t="s">
        <v>34</v>
      </c>
      <c r="G256" s="34" t="s">
        <v>35</v>
      </c>
      <c r="H256" s="34" t="s">
        <v>1081</v>
      </c>
      <c r="I256" s="34" t="s">
        <v>5487</v>
      </c>
      <c r="J256" s="34" t="s">
        <v>815</v>
      </c>
      <c r="K256" s="34" t="s">
        <v>1083</v>
      </c>
    </row>
    <row r="257" spans="1:11">
      <c r="A257" s="34">
        <v>256</v>
      </c>
      <c r="B257" s="34" t="s">
        <v>1080</v>
      </c>
      <c r="C257" s="34" t="s">
        <v>1084</v>
      </c>
      <c r="D257" s="34" t="s">
        <v>12</v>
      </c>
      <c r="E257" s="34" t="s">
        <v>20</v>
      </c>
      <c r="F257" s="34" t="s">
        <v>20</v>
      </c>
      <c r="G257" s="34" t="s">
        <v>21</v>
      </c>
      <c r="H257" s="34" t="s">
        <v>1085</v>
      </c>
      <c r="I257" s="34" t="s">
        <v>264</v>
      </c>
      <c r="J257" s="34" t="s">
        <v>260</v>
      </c>
      <c r="K257" s="34" t="s">
        <v>1087</v>
      </c>
    </row>
    <row r="258" spans="1:11">
      <c r="A258" s="34">
        <v>257</v>
      </c>
      <c r="B258" s="34" t="s">
        <v>1084</v>
      </c>
      <c r="C258" s="34" t="s">
        <v>1088</v>
      </c>
      <c r="D258" s="34" t="s">
        <v>12</v>
      </c>
      <c r="E258" s="34" t="s">
        <v>34</v>
      </c>
      <c r="F258" s="34" t="s">
        <v>34</v>
      </c>
      <c r="G258" s="34" t="s">
        <v>35</v>
      </c>
      <c r="H258" s="34" t="s">
        <v>182</v>
      </c>
      <c r="I258" s="34" t="s">
        <v>1390</v>
      </c>
      <c r="J258" s="34" t="s">
        <v>4022</v>
      </c>
      <c r="K258" s="34" t="s">
        <v>1089</v>
      </c>
    </row>
    <row r="259" spans="1:11">
      <c r="A259" s="34">
        <v>258</v>
      </c>
      <c r="B259" s="34" t="s">
        <v>1088</v>
      </c>
      <c r="C259" s="34" t="s">
        <v>1090</v>
      </c>
      <c r="D259" s="34" t="s">
        <v>12</v>
      </c>
      <c r="E259" s="34" t="s">
        <v>34</v>
      </c>
      <c r="F259" s="34" t="s">
        <v>34</v>
      </c>
      <c r="G259" s="34" t="s">
        <v>35</v>
      </c>
      <c r="H259" s="34" t="s">
        <v>1091</v>
      </c>
      <c r="I259" s="34" t="s">
        <v>182</v>
      </c>
      <c r="J259" s="34" t="s">
        <v>5628</v>
      </c>
      <c r="K259" s="34" t="s">
        <v>1093</v>
      </c>
    </row>
    <row r="260" spans="1:11">
      <c r="A260" s="34">
        <v>259</v>
      </c>
      <c r="B260" s="34" t="s">
        <v>1090</v>
      </c>
      <c r="C260" s="34" t="s">
        <v>1094</v>
      </c>
      <c r="D260" s="34" t="s">
        <v>12</v>
      </c>
      <c r="E260" s="34" t="s">
        <v>20</v>
      </c>
      <c r="F260" s="34" t="s">
        <v>20</v>
      </c>
      <c r="G260" s="34" t="s">
        <v>21</v>
      </c>
      <c r="H260" s="34" t="s">
        <v>1095</v>
      </c>
      <c r="I260" s="34" t="s">
        <v>217</v>
      </c>
      <c r="J260" s="34" t="s">
        <v>3738</v>
      </c>
      <c r="K260" s="34" t="s">
        <v>1098</v>
      </c>
    </row>
    <row r="261" spans="1:11">
      <c r="A261" s="34">
        <v>260</v>
      </c>
      <c r="B261" s="34" t="s">
        <v>1094</v>
      </c>
      <c r="C261" s="34" t="s">
        <v>1099</v>
      </c>
      <c r="D261" s="34" t="s">
        <v>12</v>
      </c>
      <c r="E261" s="34" t="s">
        <v>13</v>
      </c>
      <c r="F261" s="34" t="s">
        <v>13</v>
      </c>
      <c r="G261" s="34" t="s">
        <v>14</v>
      </c>
      <c r="H261" s="34" t="s">
        <v>1100</v>
      </c>
      <c r="I261" s="34" t="s">
        <v>3668</v>
      </c>
      <c r="J261" s="34" t="s">
        <v>799</v>
      </c>
      <c r="K261" s="34" t="s">
        <v>1103</v>
      </c>
    </row>
    <row r="262" spans="1:11">
      <c r="A262" s="34">
        <v>261</v>
      </c>
      <c r="B262" s="34" t="s">
        <v>1099</v>
      </c>
      <c r="C262" s="34" t="s">
        <v>1104</v>
      </c>
      <c r="D262" s="34" t="s">
        <v>12</v>
      </c>
      <c r="E262" s="34" t="s">
        <v>13</v>
      </c>
      <c r="F262" s="34" t="s">
        <v>13</v>
      </c>
      <c r="G262" s="34" t="s">
        <v>14</v>
      </c>
      <c r="H262" s="34" t="s">
        <v>906</v>
      </c>
      <c r="I262" s="34" t="s">
        <v>1343</v>
      </c>
      <c r="J262" s="34" t="s">
        <v>1557</v>
      </c>
      <c r="K262" s="34" t="s">
        <v>1106</v>
      </c>
    </row>
    <row r="263" spans="1:11">
      <c r="A263" s="34">
        <v>262</v>
      </c>
      <c r="B263" s="34" t="s">
        <v>1104</v>
      </c>
      <c r="C263" s="34" t="s">
        <v>1107</v>
      </c>
      <c r="D263" s="34" t="s">
        <v>12</v>
      </c>
      <c r="E263" s="34" t="s">
        <v>20</v>
      </c>
      <c r="F263" s="34" t="s">
        <v>20</v>
      </c>
      <c r="G263" s="34" t="s">
        <v>21</v>
      </c>
      <c r="H263" s="34" t="s">
        <v>374</v>
      </c>
      <c r="I263" s="34" t="s">
        <v>903</v>
      </c>
      <c r="J263" s="34" t="s">
        <v>4704</v>
      </c>
      <c r="K263" s="34" t="s">
        <v>1109</v>
      </c>
    </row>
    <row r="264" spans="1:11">
      <c r="A264" s="34">
        <v>263</v>
      </c>
      <c r="B264" s="34" t="s">
        <v>1107</v>
      </c>
      <c r="C264" s="34" t="s">
        <v>1110</v>
      </c>
      <c r="D264" s="34" t="s">
        <v>12</v>
      </c>
      <c r="E264" s="34" t="s">
        <v>20</v>
      </c>
      <c r="F264" s="34" t="s">
        <v>20</v>
      </c>
      <c r="G264" s="34" t="s">
        <v>21</v>
      </c>
      <c r="H264" s="34" t="s">
        <v>723</v>
      </c>
      <c r="I264" s="34" t="s">
        <v>1286</v>
      </c>
      <c r="J264" s="34" t="s">
        <v>3825</v>
      </c>
      <c r="K264" s="34" t="s">
        <v>1112</v>
      </c>
    </row>
    <row r="265" spans="1:11">
      <c r="A265" s="34">
        <v>264</v>
      </c>
      <c r="B265" s="34" t="s">
        <v>1110</v>
      </c>
      <c r="C265" s="34" t="s">
        <v>1113</v>
      </c>
      <c r="D265" s="34" t="s">
        <v>12</v>
      </c>
      <c r="E265" s="34" t="s">
        <v>34</v>
      </c>
      <c r="F265" s="34" t="s">
        <v>34</v>
      </c>
      <c r="G265" s="34" t="s">
        <v>35</v>
      </c>
      <c r="H265" s="34" t="s">
        <v>382</v>
      </c>
      <c r="I265" s="34" t="s">
        <v>1433</v>
      </c>
      <c r="J265" s="34" t="s">
        <v>838</v>
      </c>
      <c r="K265" s="34" t="s">
        <v>1114</v>
      </c>
    </row>
    <row r="266" spans="1:11">
      <c r="A266" s="34">
        <v>265</v>
      </c>
      <c r="B266" s="34" t="s">
        <v>1113</v>
      </c>
      <c r="C266" s="34" t="s">
        <v>1115</v>
      </c>
      <c r="D266" s="34" t="s">
        <v>12</v>
      </c>
      <c r="E266" s="34" t="s">
        <v>20</v>
      </c>
      <c r="F266" s="34" t="s">
        <v>20</v>
      </c>
      <c r="G266" s="34" t="s">
        <v>21</v>
      </c>
      <c r="H266" s="34" t="s">
        <v>150</v>
      </c>
      <c r="I266" s="34" t="s">
        <v>2507</v>
      </c>
      <c r="J266" s="34" t="s">
        <v>4331</v>
      </c>
      <c r="K266" s="34" t="s">
        <v>1116</v>
      </c>
    </row>
    <row r="267" spans="1:11">
      <c r="A267" s="34">
        <v>266</v>
      </c>
      <c r="B267" s="34" t="s">
        <v>1115</v>
      </c>
      <c r="C267" s="34" t="s">
        <v>1117</v>
      </c>
      <c r="D267" s="34" t="s">
        <v>12</v>
      </c>
      <c r="E267" s="34" t="s">
        <v>34</v>
      </c>
      <c r="F267" s="34" t="s">
        <v>34</v>
      </c>
      <c r="G267" s="34" t="s">
        <v>35</v>
      </c>
      <c r="H267" s="34" t="s">
        <v>1118</v>
      </c>
      <c r="I267" s="34" t="s">
        <v>3334</v>
      </c>
      <c r="J267" s="34" t="s">
        <v>1277</v>
      </c>
      <c r="K267" s="34" t="s">
        <v>1119</v>
      </c>
    </row>
    <row r="268" spans="1:11">
      <c r="A268" s="34">
        <v>267</v>
      </c>
      <c r="B268" s="34" t="s">
        <v>1117</v>
      </c>
      <c r="C268" s="34" t="s">
        <v>1120</v>
      </c>
      <c r="D268" s="34" t="s">
        <v>12</v>
      </c>
      <c r="E268" s="34" t="s">
        <v>20</v>
      </c>
      <c r="F268" s="34" t="s">
        <v>20</v>
      </c>
      <c r="G268" s="34" t="s">
        <v>21</v>
      </c>
      <c r="H268" s="34" t="s">
        <v>1121</v>
      </c>
      <c r="I268" s="34" t="s">
        <v>31</v>
      </c>
      <c r="J268" s="34" t="s">
        <v>2451</v>
      </c>
      <c r="K268" s="34" t="s">
        <v>1122</v>
      </c>
    </row>
    <row r="269" spans="1:11">
      <c r="A269" s="34">
        <v>268</v>
      </c>
      <c r="B269" s="34" t="s">
        <v>1120</v>
      </c>
      <c r="C269" s="34" t="s">
        <v>1123</v>
      </c>
      <c r="D269" s="34" t="s">
        <v>12</v>
      </c>
      <c r="E269" s="34" t="s">
        <v>13</v>
      </c>
      <c r="F269" s="34" t="s">
        <v>13</v>
      </c>
      <c r="G269" s="34" t="s">
        <v>14</v>
      </c>
      <c r="H269" s="34" t="s">
        <v>1124</v>
      </c>
      <c r="I269" s="34" t="s">
        <v>448</v>
      </c>
      <c r="J269" s="34" t="s">
        <v>3305</v>
      </c>
      <c r="K269" s="34" t="s">
        <v>1127</v>
      </c>
    </row>
    <row r="270" spans="1:11">
      <c r="A270" s="34">
        <v>269</v>
      </c>
      <c r="B270" s="34" t="s">
        <v>1123</v>
      </c>
      <c r="C270" s="34" t="s">
        <v>1128</v>
      </c>
      <c r="D270" s="34" t="s">
        <v>12</v>
      </c>
      <c r="E270" s="34" t="s">
        <v>34</v>
      </c>
      <c r="F270" s="34" t="s">
        <v>34</v>
      </c>
      <c r="G270" s="34" t="s">
        <v>35</v>
      </c>
      <c r="H270" s="34" t="s">
        <v>1129</v>
      </c>
      <c r="I270" s="34" t="s">
        <v>172</v>
      </c>
      <c r="J270" s="34" t="s">
        <v>3179</v>
      </c>
      <c r="K270" s="34" t="s">
        <v>1131</v>
      </c>
    </row>
    <row r="271" spans="1:11">
      <c r="A271" s="34">
        <v>270</v>
      </c>
      <c r="B271" s="34" t="s">
        <v>1128</v>
      </c>
      <c r="C271" s="34" t="s">
        <v>1132</v>
      </c>
      <c r="D271" s="34" t="s">
        <v>12</v>
      </c>
      <c r="E271" s="34" t="s">
        <v>20</v>
      </c>
      <c r="F271" s="34" t="s">
        <v>20</v>
      </c>
      <c r="G271" s="34" t="s">
        <v>21</v>
      </c>
      <c r="H271" s="34" t="s">
        <v>1133</v>
      </c>
      <c r="I271" s="34" t="s">
        <v>1214</v>
      </c>
      <c r="J271" s="34" t="s">
        <v>1384</v>
      </c>
      <c r="K271" s="34" t="s">
        <v>1135</v>
      </c>
    </row>
    <row r="272" spans="1:11">
      <c r="A272" s="34">
        <v>271</v>
      </c>
      <c r="B272" s="34" t="s">
        <v>1132</v>
      </c>
      <c r="C272" s="34" t="s">
        <v>1136</v>
      </c>
      <c r="D272" s="34" t="s">
        <v>12</v>
      </c>
      <c r="E272" s="34" t="s">
        <v>13</v>
      </c>
      <c r="F272" s="34" t="s">
        <v>13</v>
      </c>
      <c r="G272" s="34" t="s">
        <v>14</v>
      </c>
      <c r="H272" s="34" t="s">
        <v>1137</v>
      </c>
      <c r="I272" s="34" t="s">
        <v>3650</v>
      </c>
      <c r="J272" s="34" t="s">
        <v>3292</v>
      </c>
      <c r="K272" s="34" t="s">
        <v>1139</v>
      </c>
    </row>
    <row r="273" spans="1:11">
      <c r="A273" s="34">
        <v>272</v>
      </c>
      <c r="B273" s="34" t="s">
        <v>1136</v>
      </c>
      <c r="C273" s="34" t="s">
        <v>1140</v>
      </c>
      <c r="D273" s="34" t="s">
        <v>12</v>
      </c>
      <c r="E273" s="34" t="s">
        <v>94</v>
      </c>
      <c r="F273" s="34" t="s">
        <v>94</v>
      </c>
      <c r="G273" s="34" t="s">
        <v>95</v>
      </c>
      <c r="H273" s="34" t="s">
        <v>1141</v>
      </c>
      <c r="I273" s="34" t="s">
        <v>1465</v>
      </c>
      <c r="J273" s="34" t="s">
        <v>2100</v>
      </c>
      <c r="K273" s="34" t="s">
        <v>1144</v>
      </c>
    </row>
    <row r="274" spans="1:11">
      <c r="A274" s="34">
        <v>273</v>
      </c>
      <c r="B274" s="34" t="s">
        <v>1140</v>
      </c>
      <c r="C274" s="34" t="s">
        <v>1145</v>
      </c>
      <c r="D274" s="34" t="s">
        <v>12</v>
      </c>
      <c r="E274" s="34" t="s">
        <v>20</v>
      </c>
      <c r="F274" s="34" t="s">
        <v>20</v>
      </c>
      <c r="G274" s="34" t="s">
        <v>21</v>
      </c>
      <c r="H274" s="34" t="s">
        <v>435</v>
      </c>
      <c r="I274" s="34" t="s">
        <v>1402</v>
      </c>
      <c r="J274" s="34" t="s">
        <v>1018</v>
      </c>
      <c r="K274" s="34" t="s">
        <v>1146</v>
      </c>
    </row>
    <row r="275" spans="1:11">
      <c r="A275" s="34">
        <v>274</v>
      </c>
      <c r="B275" s="34" t="s">
        <v>1145</v>
      </c>
      <c r="C275" s="34" t="s">
        <v>1147</v>
      </c>
      <c r="D275" s="34" t="s">
        <v>12</v>
      </c>
      <c r="E275" s="34" t="s">
        <v>20</v>
      </c>
      <c r="F275" s="34" t="s">
        <v>20</v>
      </c>
      <c r="G275" s="34" t="s">
        <v>21</v>
      </c>
      <c r="H275" s="34" t="s">
        <v>156</v>
      </c>
      <c r="I275" s="34" t="s">
        <v>2511</v>
      </c>
      <c r="J275" s="34" t="s">
        <v>460</v>
      </c>
      <c r="K275" s="34" t="s">
        <v>1150</v>
      </c>
    </row>
    <row r="276" spans="1:11">
      <c r="A276" s="34">
        <v>275</v>
      </c>
      <c r="B276" s="34" t="s">
        <v>1147</v>
      </c>
      <c r="C276" s="34" t="s">
        <v>1151</v>
      </c>
      <c r="D276" s="34" t="s">
        <v>12</v>
      </c>
      <c r="E276" s="34" t="s">
        <v>34</v>
      </c>
      <c r="F276" s="34" t="s">
        <v>34</v>
      </c>
      <c r="G276" s="34" t="s">
        <v>35</v>
      </c>
      <c r="H276" s="34" t="s">
        <v>752</v>
      </c>
      <c r="I276" s="34" t="s">
        <v>1125</v>
      </c>
      <c r="J276" s="34" t="s">
        <v>865</v>
      </c>
      <c r="K276" s="34" t="s">
        <v>1153</v>
      </c>
    </row>
    <row r="277" spans="1:11">
      <c r="A277" s="34">
        <v>276</v>
      </c>
      <c r="B277" s="34" t="s">
        <v>1151</v>
      </c>
      <c r="C277" s="34" t="s">
        <v>1154</v>
      </c>
      <c r="D277" s="34" t="s">
        <v>12</v>
      </c>
      <c r="E277" s="34" t="s">
        <v>34</v>
      </c>
      <c r="F277" s="34" t="s">
        <v>34</v>
      </c>
      <c r="G277" s="34" t="s">
        <v>35</v>
      </c>
      <c r="H277" s="34" t="s">
        <v>1155</v>
      </c>
      <c r="I277" s="34" t="s">
        <v>1258</v>
      </c>
      <c r="J277" s="34" t="s">
        <v>638</v>
      </c>
      <c r="K277" s="34" t="s">
        <v>1157</v>
      </c>
    </row>
    <row r="278" spans="1:11">
      <c r="A278" s="34">
        <v>277</v>
      </c>
      <c r="B278" s="34" t="s">
        <v>1154</v>
      </c>
      <c r="C278" s="34" t="s">
        <v>1158</v>
      </c>
      <c r="D278" s="34" t="s">
        <v>12</v>
      </c>
      <c r="E278" s="34" t="s">
        <v>34</v>
      </c>
      <c r="F278" s="34" t="s">
        <v>34</v>
      </c>
      <c r="G278" s="34" t="s">
        <v>35</v>
      </c>
      <c r="H278" s="34" t="s">
        <v>274</v>
      </c>
      <c r="I278" s="34" t="s">
        <v>211</v>
      </c>
      <c r="J278" s="34" t="s">
        <v>156</v>
      </c>
      <c r="K278" s="34" t="s">
        <v>1160</v>
      </c>
    </row>
    <row r="279" spans="1:11">
      <c r="A279" s="34">
        <v>278</v>
      </c>
      <c r="B279" s="34" t="s">
        <v>1158</v>
      </c>
      <c r="C279" s="34" t="s">
        <v>1161</v>
      </c>
      <c r="D279" s="34" t="s">
        <v>12</v>
      </c>
      <c r="E279" s="34" t="s">
        <v>34</v>
      </c>
      <c r="F279" s="34" t="s">
        <v>34</v>
      </c>
      <c r="G279" s="34" t="s">
        <v>35</v>
      </c>
      <c r="H279" s="34" t="s">
        <v>1162</v>
      </c>
      <c r="I279" s="34" t="s">
        <v>1152</v>
      </c>
      <c r="J279" s="34" t="s">
        <v>523</v>
      </c>
      <c r="K279" s="34" t="s">
        <v>1165</v>
      </c>
    </row>
    <row r="280" spans="1:11">
      <c r="A280" s="34">
        <v>279</v>
      </c>
      <c r="B280" s="34" t="s">
        <v>1161</v>
      </c>
      <c r="C280" s="34" t="s">
        <v>1166</v>
      </c>
      <c r="D280" s="34" t="s">
        <v>12</v>
      </c>
      <c r="E280" s="34" t="s">
        <v>34</v>
      </c>
      <c r="F280" s="34" t="s">
        <v>34</v>
      </c>
      <c r="G280" s="34" t="s">
        <v>35</v>
      </c>
      <c r="H280" s="34" t="s">
        <v>379</v>
      </c>
      <c r="I280" s="34" t="s">
        <v>1010</v>
      </c>
      <c r="J280" s="34" t="s">
        <v>598</v>
      </c>
      <c r="K280" s="34" t="s">
        <v>1167</v>
      </c>
    </row>
    <row r="281" spans="1:11">
      <c r="A281" s="34">
        <v>280</v>
      </c>
      <c r="B281" s="34" t="s">
        <v>1166</v>
      </c>
      <c r="C281" s="34" t="s">
        <v>1168</v>
      </c>
      <c r="D281" s="34" t="s">
        <v>12</v>
      </c>
      <c r="E281" s="34" t="s">
        <v>20</v>
      </c>
      <c r="F281" s="34" t="s">
        <v>20</v>
      </c>
      <c r="G281" s="34" t="s">
        <v>21</v>
      </c>
      <c r="H281" s="34" t="s">
        <v>1169</v>
      </c>
      <c r="I281" s="34" t="s">
        <v>212</v>
      </c>
      <c r="J281" s="34" t="s">
        <v>279</v>
      </c>
      <c r="K281" s="34" t="s">
        <v>1172</v>
      </c>
    </row>
    <row r="282" spans="1:11">
      <c r="A282" s="34">
        <v>281</v>
      </c>
      <c r="B282" s="34" t="s">
        <v>1168</v>
      </c>
      <c r="C282" s="34" t="s">
        <v>1173</v>
      </c>
      <c r="D282" s="34" t="s">
        <v>12</v>
      </c>
      <c r="E282" s="34" t="s">
        <v>20</v>
      </c>
      <c r="F282" s="34" t="s">
        <v>20</v>
      </c>
      <c r="G282" s="34" t="s">
        <v>21</v>
      </c>
      <c r="H282" s="34" t="s">
        <v>1174</v>
      </c>
      <c r="I282" s="34" t="s">
        <v>5478</v>
      </c>
      <c r="J282" s="34" t="s">
        <v>1034</v>
      </c>
      <c r="K282" s="34" t="s">
        <v>1177</v>
      </c>
    </row>
    <row r="283" spans="1:11">
      <c r="A283" s="34">
        <v>282</v>
      </c>
      <c r="B283" s="34" t="s">
        <v>1173</v>
      </c>
      <c r="C283" s="34" t="s">
        <v>1178</v>
      </c>
      <c r="D283" s="34" t="s">
        <v>12</v>
      </c>
      <c r="E283" s="34" t="s">
        <v>13</v>
      </c>
      <c r="F283" s="34" t="s">
        <v>13</v>
      </c>
      <c r="G283" s="34" t="s">
        <v>14</v>
      </c>
      <c r="H283" s="34" t="s">
        <v>1179</v>
      </c>
      <c r="I283" s="34" t="s">
        <v>1318</v>
      </c>
      <c r="J283" s="34" t="s">
        <v>3078</v>
      </c>
      <c r="K283" s="34" t="s">
        <v>1181</v>
      </c>
    </row>
    <row r="284" spans="1:11">
      <c r="A284" s="34">
        <v>283</v>
      </c>
      <c r="B284" s="34" t="s">
        <v>1178</v>
      </c>
      <c r="C284" s="34" t="s">
        <v>1182</v>
      </c>
      <c r="D284" s="34" t="s">
        <v>12</v>
      </c>
      <c r="E284" s="34" t="s">
        <v>34</v>
      </c>
      <c r="F284" s="34" t="s">
        <v>34</v>
      </c>
      <c r="G284" s="34" t="s">
        <v>35</v>
      </c>
      <c r="H284" s="34" t="s">
        <v>1183</v>
      </c>
      <c r="I284" s="34" t="s">
        <v>4096</v>
      </c>
      <c r="J284" s="34" t="s">
        <v>255</v>
      </c>
      <c r="K284" s="34" t="s">
        <v>1184</v>
      </c>
    </row>
    <row r="285" spans="1:11">
      <c r="A285" s="34">
        <v>284</v>
      </c>
      <c r="B285" s="34" t="s">
        <v>1182</v>
      </c>
      <c r="C285" s="34" t="s">
        <v>1185</v>
      </c>
      <c r="D285" s="34" t="s">
        <v>12</v>
      </c>
      <c r="E285" s="34" t="s">
        <v>13</v>
      </c>
      <c r="F285" s="34" t="s">
        <v>13</v>
      </c>
      <c r="G285" s="34" t="s">
        <v>14</v>
      </c>
      <c r="H285" s="34" t="s">
        <v>624</v>
      </c>
      <c r="I285" s="34" t="s">
        <v>2069</v>
      </c>
      <c r="J285" s="34" t="s">
        <v>1014</v>
      </c>
      <c r="K285" s="34" t="s">
        <v>1186</v>
      </c>
    </row>
    <row r="286" spans="1:11">
      <c r="A286" s="34">
        <v>285</v>
      </c>
      <c r="B286" s="34" t="s">
        <v>1185</v>
      </c>
      <c r="C286" s="34" t="s">
        <v>1187</v>
      </c>
      <c r="D286" s="34" t="s">
        <v>12</v>
      </c>
      <c r="E286" s="34" t="s">
        <v>34</v>
      </c>
      <c r="F286" s="34" t="s">
        <v>34</v>
      </c>
      <c r="G286" s="34" t="s">
        <v>35</v>
      </c>
      <c r="H286" s="34" t="s">
        <v>1188</v>
      </c>
      <c r="I286" s="34" t="s">
        <v>2835</v>
      </c>
      <c r="J286" s="34" t="s">
        <v>4319</v>
      </c>
      <c r="K286" s="34" t="s">
        <v>1190</v>
      </c>
    </row>
    <row r="287" spans="1:11">
      <c r="A287" s="34">
        <v>286</v>
      </c>
      <c r="B287" s="34" t="s">
        <v>1187</v>
      </c>
      <c r="C287" s="34" t="s">
        <v>1191</v>
      </c>
      <c r="D287" s="34" t="s">
        <v>12</v>
      </c>
      <c r="E287" s="34" t="s">
        <v>34</v>
      </c>
      <c r="F287" s="34" t="s">
        <v>34</v>
      </c>
      <c r="G287" s="34" t="s">
        <v>35</v>
      </c>
      <c r="H287" s="34" t="s">
        <v>701</v>
      </c>
      <c r="I287" s="34" t="s">
        <v>970</v>
      </c>
      <c r="J287" s="34" t="s">
        <v>1394</v>
      </c>
      <c r="K287" s="34" t="s">
        <v>1193</v>
      </c>
    </row>
    <row r="288" spans="1:11">
      <c r="A288" s="34">
        <v>287</v>
      </c>
      <c r="B288" s="34" t="s">
        <v>1191</v>
      </c>
      <c r="C288" s="34" t="s">
        <v>1194</v>
      </c>
      <c r="D288" s="34" t="s">
        <v>12</v>
      </c>
      <c r="E288" s="34" t="s">
        <v>34</v>
      </c>
      <c r="F288" s="34" t="s">
        <v>34</v>
      </c>
      <c r="G288" s="34" t="s">
        <v>35</v>
      </c>
      <c r="H288" s="34" t="s">
        <v>1195</v>
      </c>
      <c r="I288" s="34" t="s">
        <v>834</v>
      </c>
      <c r="J288" s="34" t="s">
        <v>4446</v>
      </c>
      <c r="K288" s="34" t="s">
        <v>1196</v>
      </c>
    </row>
    <row r="289" spans="1:11">
      <c r="A289" s="34">
        <v>288</v>
      </c>
      <c r="B289" s="34" t="s">
        <v>1194</v>
      </c>
      <c r="C289" s="34" t="s">
        <v>1197</v>
      </c>
      <c r="D289" s="34" t="s">
        <v>12</v>
      </c>
      <c r="E289" s="34" t="s">
        <v>13</v>
      </c>
      <c r="F289" s="34" t="s">
        <v>13</v>
      </c>
      <c r="G289" s="34" t="s">
        <v>14</v>
      </c>
      <c r="H289" s="34" t="s">
        <v>1198</v>
      </c>
      <c r="I289" s="34" t="s">
        <v>851</v>
      </c>
      <c r="J289" s="34" t="s">
        <v>727</v>
      </c>
      <c r="K289" s="34" t="s">
        <v>1200</v>
      </c>
    </row>
    <row r="290" spans="1:11">
      <c r="A290" s="34">
        <v>289</v>
      </c>
      <c r="B290" s="34" t="s">
        <v>1197</v>
      </c>
      <c r="C290" s="34" t="s">
        <v>1201</v>
      </c>
      <c r="D290" s="34" t="s">
        <v>12</v>
      </c>
      <c r="E290" s="34" t="s">
        <v>34</v>
      </c>
      <c r="F290" s="34" t="s">
        <v>34</v>
      </c>
      <c r="G290" s="34" t="s">
        <v>35</v>
      </c>
      <c r="H290" s="34" t="s">
        <v>899</v>
      </c>
      <c r="I290" s="34" t="s">
        <v>2728</v>
      </c>
      <c r="J290" s="34" t="s">
        <v>2779</v>
      </c>
      <c r="K290" s="34" t="s">
        <v>1203</v>
      </c>
    </row>
    <row r="291" spans="1:11">
      <c r="A291" s="34">
        <v>290</v>
      </c>
      <c r="B291" s="34" t="s">
        <v>1201</v>
      </c>
      <c r="C291" s="34" t="s">
        <v>1204</v>
      </c>
      <c r="D291" s="34" t="s">
        <v>12</v>
      </c>
      <c r="E291" s="34" t="s">
        <v>34</v>
      </c>
      <c r="F291" s="34" t="s">
        <v>34</v>
      </c>
      <c r="G291" s="34" t="s">
        <v>35</v>
      </c>
      <c r="H291" s="34" t="s">
        <v>1205</v>
      </c>
      <c r="I291" s="34" t="s">
        <v>2517</v>
      </c>
      <c r="J291" s="34" t="s">
        <v>1364</v>
      </c>
      <c r="K291" s="34" t="s">
        <v>1207</v>
      </c>
    </row>
    <row r="292" spans="1:11">
      <c r="A292" s="34">
        <v>291</v>
      </c>
      <c r="B292" s="34" t="s">
        <v>1204</v>
      </c>
      <c r="C292" s="34" t="s">
        <v>1208</v>
      </c>
      <c r="D292" s="34" t="s">
        <v>12</v>
      </c>
      <c r="E292" s="34" t="s">
        <v>20</v>
      </c>
      <c r="F292" s="34" t="s">
        <v>20</v>
      </c>
      <c r="G292" s="34" t="s">
        <v>21</v>
      </c>
      <c r="H292" s="34" t="s">
        <v>1209</v>
      </c>
      <c r="I292" s="34" t="s">
        <v>1351</v>
      </c>
      <c r="J292" s="34" t="s">
        <v>513</v>
      </c>
      <c r="K292" s="34" t="s">
        <v>1211</v>
      </c>
    </row>
    <row r="293" spans="1:11">
      <c r="A293" s="34">
        <v>292</v>
      </c>
      <c r="B293" s="34" t="s">
        <v>1208</v>
      </c>
      <c r="C293" s="34" t="s">
        <v>1212</v>
      </c>
      <c r="D293" s="34" t="s">
        <v>12</v>
      </c>
      <c r="E293" s="34" t="s">
        <v>34</v>
      </c>
      <c r="F293" s="34" t="s">
        <v>34</v>
      </c>
      <c r="G293" s="34" t="s">
        <v>35</v>
      </c>
      <c r="H293" s="34" t="s">
        <v>1213</v>
      </c>
      <c r="I293" s="34" t="s">
        <v>1277</v>
      </c>
      <c r="J293" s="34" t="s">
        <v>4012</v>
      </c>
      <c r="K293" s="34" t="s">
        <v>1215</v>
      </c>
    </row>
    <row r="294" spans="1:11">
      <c r="A294" s="34">
        <v>293</v>
      </c>
      <c r="B294" s="34" t="s">
        <v>1212</v>
      </c>
      <c r="C294" s="34" t="s">
        <v>1216</v>
      </c>
      <c r="D294" s="34" t="s">
        <v>12</v>
      </c>
      <c r="E294" s="34" t="s">
        <v>34</v>
      </c>
      <c r="F294" s="34" t="s">
        <v>34</v>
      </c>
      <c r="G294" s="34" t="s">
        <v>35</v>
      </c>
      <c r="H294" s="34" t="s">
        <v>1217</v>
      </c>
      <c r="I294" s="34" t="s">
        <v>2810</v>
      </c>
      <c r="J294" s="34" t="s">
        <v>3104</v>
      </c>
      <c r="K294" s="34" t="s">
        <v>1219</v>
      </c>
    </row>
    <row r="295" spans="1:11">
      <c r="A295" s="34">
        <v>294</v>
      </c>
      <c r="B295" s="34" t="s">
        <v>1216</v>
      </c>
      <c r="C295" s="34" t="s">
        <v>1220</v>
      </c>
      <c r="D295" s="34" t="s">
        <v>12</v>
      </c>
      <c r="E295" s="34" t="s">
        <v>20</v>
      </c>
      <c r="F295" s="34" t="s">
        <v>20</v>
      </c>
      <c r="G295" s="34" t="s">
        <v>21</v>
      </c>
      <c r="H295" s="34" t="s">
        <v>269</v>
      </c>
      <c r="I295" s="34" t="s">
        <v>775</v>
      </c>
      <c r="J295" s="34" t="s">
        <v>4434</v>
      </c>
      <c r="K295" s="34" t="s">
        <v>1222</v>
      </c>
    </row>
    <row r="296" spans="1:11">
      <c r="A296" s="34">
        <v>295</v>
      </c>
      <c r="B296" s="34" t="s">
        <v>1220</v>
      </c>
      <c r="C296" s="34" t="s">
        <v>1223</v>
      </c>
      <c r="D296" s="34" t="s">
        <v>12</v>
      </c>
      <c r="E296" s="34" t="s">
        <v>13</v>
      </c>
      <c r="F296" s="34" t="s">
        <v>13</v>
      </c>
      <c r="G296" s="34" t="s">
        <v>14</v>
      </c>
      <c r="H296" s="34" t="s">
        <v>869</v>
      </c>
      <c r="I296" s="34" t="s">
        <v>659</v>
      </c>
      <c r="J296" s="34" t="s">
        <v>909</v>
      </c>
      <c r="K296" s="34" t="s">
        <v>1225</v>
      </c>
    </row>
    <row r="297" spans="1:11">
      <c r="A297" s="34">
        <v>296</v>
      </c>
      <c r="B297" s="34" t="s">
        <v>1223</v>
      </c>
      <c r="C297" s="34" t="s">
        <v>1226</v>
      </c>
      <c r="D297" s="34" t="s">
        <v>12</v>
      </c>
      <c r="E297" s="34" t="s">
        <v>13</v>
      </c>
      <c r="F297" s="34" t="s">
        <v>13</v>
      </c>
      <c r="G297" s="34" t="s">
        <v>14</v>
      </c>
      <c r="H297" s="34" t="s">
        <v>1227</v>
      </c>
      <c r="I297" s="34" t="s">
        <v>5629</v>
      </c>
      <c r="J297" s="34" t="s">
        <v>910</v>
      </c>
      <c r="K297" s="34" t="s">
        <v>1228</v>
      </c>
    </row>
    <row r="298" spans="1:11">
      <c r="A298" s="34">
        <v>297</v>
      </c>
      <c r="B298" s="34" t="s">
        <v>1226</v>
      </c>
      <c r="C298" s="34" t="s">
        <v>1229</v>
      </c>
      <c r="D298" s="34" t="s">
        <v>12</v>
      </c>
      <c r="E298" s="34" t="s">
        <v>20</v>
      </c>
      <c r="F298" s="34" t="s">
        <v>20</v>
      </c>
      <c r="G298" s="34" t="s">
        <v>21</v>
      </c>
      <c r="H298" s="34" t="s">
        <v>743</v>
      </c>
      <c r="I298" s="34" t="s">
        <v>348</v>
      </c>
      <c r="J298" s="34" t="s">
        <v>1097</v>
      </c>
      <c r="K298" s="34" t="s">
        <v>1231</v>
      </c>
    </row>
    <row r="299" spans="1:11">
      <c r="A299" s="34">
        <v>298</v>
      </c>
      <c r="B299" s="34" t="s">
        <v>1229</v>
      </c>
      <c r="C299" s="34" t="s">
        <v>1232</v>
      </c>
      <c r="D299" s="34" t="s">
        <v>12</v>
      </c>
      <c r="E299" s="34" t="s">
        <v>34</v>
      </c>
      <c r="F299" s="34" t="s">
        <v>34</v>
      </c>
      <c r="G299" s="34" t="s">
        <v>35</v>
      </c>
      <c r="H299" s="34" t="s">
        <v>553</v>
      </c>
      <c r="I299" s="34" t="s">
        <v>5630</v>
      </c>
      <c r="J299" s="34" t="s">
        <v>2258</v>
      </c>
      <c r="K299" s="34" t="s">
        <v>1234</v>
      </c>
    </row>
    <row r="300" spans="1:11">
      <c r="A300" s="34">
        <v>299</v>
      </c>
      <c r="B300" s="34" t="s">
        <v>1232</v>
      </c>
      <c r="C300" s="34" t="s">
        <v>1235</v>
      </c>
      <c r="D300" s="34" t="s">
        <v>12</v>
      </c>
      <c r="E300" s="34" t="s">
        <v>13</v>
      </c>
      <c r="F300" s="34" t="s">
        <v>13</v>
      </c>
      <c r="G300" s="34" t="s">
        <v>14</v>
      </c>
      <c r="H300" s="34" t="s">
        <v>1236</v>
      </c>
      <c r="I300" s="34" t="s">
        <v>553</v>
      </c>
      <c r="J300" s="34" t="s">
        <v>3488</v>
      </c>
      <c r="K300" s="34" t="s">
        <v>1237</v>
      </c>
    </row>
    <row r="301" spans="1:11">
      <c r="A301" s="34">
        <v>300</v>
      </c>
      <c r="B301" s="34" t="s">
        <v>1235</v>
      </c>
      <c r="C301" s="34" t="s">
        <v>1238</v>
      </c>
      <c r="D301" s="34" t="s">
        <v>12</v>
      </c>
      <c r="E301" s="34" t="s">
        <v>20</v>
      </c>
      <c r="F301" s="34" t="s">
        <v>20</v>
      </c>
      <c r="G301" s="34" t="s">
        <v>21</v>
      </c>
      <c r="H301" s="34" t="s">
        <v>1239</v>
      </c>
      <c r="I301" s="34" t="s">
        <v>216</v>
      </c>
      <c r="J301" s="34" t="s">
        <v>1401</v>
      </c>
      <c r="K301" s="34" t="s">
        <v>1240</v>
      </c>
    </row>
    <row r="302" spans="1:11">
      <c r="A302" s="34">
        <v>301</v>
      </c>
      <c r="B302" s="34" t="s">
        <v>1238</v>
      </c>
      <c r="C302" s="34" t="s">
        <v>1241</v>
      </c>
      <c r="D302" s="34" t="s">
        <v>12</v>
      </c>
      <c r="E302" s="34" t="s">
        <v>34</v>
      </c>
      <c r="F302" s="34" t="s">
        <v>34</v>
      </c>
      <c r="G302" s="34" t="s">
        <v>35</v>
      </c>
      <c r="H302" s="34" t="s">
        <v>1242</v>
      </c>
      <c r="I302" s="34" t="s">
        <v>926</v>
      </c>
      <c r="J302" s="34" t="s">
        <v>1306</v>
      </c>
      <c r="K302" s="34" t="s">
        <v>1244</v>
      </c>
    </row>
    <row r="303" spans="1:11">
      <c r="A303" s="34">
        <v>302</v>
      </c>
      <c r="B303" s="34" t="s">
        <v>1241</v>
      </c>
      <c r="C303" s="34" t="s">
        <v>1245</v>
      </c>
      <c r="D303" s="34" t="s">
        <v>12</v>
      </c>
      <c r="E303" s="34" t="s">
        <v>27</v>
      </c>
      <c r="F303" s="34" t="s">
        <v>27</v>
      </c>
      <c r="G303" s="34" t="s">
        <v>28</v>
      </c>
      <c r="H303" s="34" t="s">
        <v>530</v>
      </c>
      <c r="I303" s="34" t="s">
        <v>1470</v>
      </c>
      <c r="J303" s="34" t="s">
        <v>482</v>
      </c>
      <c r="K303" s="34" t="s">
        <v>1248</v>
      </c>
    </row>
    <row r="304" spans="1:11">
      <c r="A304" s="34">
        <v>303</v>
      </c>
      <c r="B304" s="34" t="s">
        <v>1245</v>
      </c>
      <c r="C304" s="34" t="s">
        <v>1249</v>
      </c>
      <c r="D304" s="34" t="s">
        <v>12</v>
      </c>
      <c r="E304" s="34" t="s">
        <v>20</v>
      </c>
      <c r="F304" s="34" t="s">
        <v>20</v>
      </c>
      <c r="G304" s="34" t="s">
        <v>21</v>
      </c>
      <c r="H304" s="34" t="s">
        <v>1250</v>
      </c>
      <c r="I304" s="34" t="s">
        <v>1710</v>
      </c>
      <c r="J304" s="34" t="s">
        <v>36</v>
      </c>
      <c r="K304" s="34" t="s">
        <v>1251</v>
      </c>
    </row>
    <row r="305" spans="1:11">
      <c r="A305" s="34">
        <v>304</v>
      </c>
      <c r="B305" s="34" t="s">
        <v>1249</v>
      </c>
      <c r="C305" s="34" t="s">
        <v>1252</v>
      </c>
      <c r="D305" s="34" t="s">
        <v>12</v>
      </c>
      <c r="E305" s="34" t="s">
        <v>34</v>
      </c>
      <c r="F305" s="34" t="s">
        <v>34</v>
      </c>
      <c r="G305" s="34" t="s">
        <v>35</v>
      </c>
      <c r="H305" s="34" t="s">
        <v>1253</v>
      </c>
      <c r="I305" s="34" t="s">
        <v>3305</v>
      </c>
      <c r="J305" s="34" t="s">
        <v>1560</v>
      </c>
      <c r="K305" s="34" t="s">
        <v>1256</v>
      </c>
    </row>
    <row r="306" spans="1:11">
      <c r="A306" s="34">
        <v>305</v>
      </c>
      <c r="B306" s="34" t="s">
        <v>1252</v>
      </c>
      <c r="C306" s="34" t="s">
        <v>1257</v>
      </c>
      <c r="D306" s="34" t="s">
        <v>12</v>
      </c>
      <c r="E306" s="34" t="s">
        <v>34</v>
      </c>
      <c r="F306" s="34" t="s">
        <v>34</v>
      </c>
      <c r="G306" s="34" t="s">
        <v>35</v>
      </c>
      <c r="H306" s="34" t="s">
        <v>1202</v>
      </c>
      <c r="I306" s="34" t="s">
        <v>133</v>
      </c>
      <c r="J306" s="34" t="s">
        <v>1180</v>
      </c>
      <c r="K306" s="34" t="s">
        <v>1259</v>
      </c>
    </row>
    <row r="307" spans="1:11">
      <c r="A307" s="34">
        <v>306</v>
      </c>
      <c r="B307" s="34" t="s">
        <v>1257</v>
      </c>
      <c r="C307" s="34" t="s">
        <v>1260</v>
      </c>
      <c r="D307" s="34" t="s">
        <v>12</v>
      </c>
      <c r="E307" s="34" t="s">
        <v>34</v>
      </c>
      <c r="F307" s="34" t="s">
        <v>34</v>
      </c>
      <c r="G307" s="34" t="s">
        <v>35</v>
      </c>
      <c r="H307" s="34" t="s">
        <v>1261</v>
      </c>
      <c r="I307" s="34" t="s">
        <v>951</v>
      </c>
      <c r="J307" s="34" t="s">
        <v>4443</v>
      </c>
      <c r="K307" s="34" t="s">
        <v>1262</v>
      </c>
    </row>
    <row r="308" spans="1:11">
      <c r="A308" s="34">
        <v>307</v>
      </c>
      <c r="B308" s="34" t="s">
        <v>1260</v>
      </c>
      <c r="C308" s="34" t="s">
        <v>1263</v>
      </c>
      <c r="D308" s="34" t="s">
        <v>12</v>
      </c>
      <c r="E308" s="34" t="s">
        <v>13</v>
      </c>
      <c r="F308" s="34" t="s">
        <v>13</v>
      </c>
      <c r="G308" s="34" t="s">
        <v>14</v>
      </c>
      <c r="H308" s="34" t="s">
        <v>763</v>
      </c>
      <c r="I308" s="34" t="s">
        <v>3185</v>
      </c>
      <c r="J308" s="34" t="s">
        <v>3734</v>
      </c>
      <c r="K308" s="34" t="s">
        <v>1265</v>
      </c>
    </row>
    <row r="309" spans="1:11">
      <c r="A309" s="34">
        <v>308</v>
      </c>
      <c r="B309" s="34" t="s">
        <v>1263</v>
      </c>
      <c r="C309" s="34" t="s">
        <v>1266</v>
      </c>
      <c r="D309" s="34" t="s">
        <v>12</v>
      </c>
      <c r="E309" s="34" t="s">
        <v>34</v>
      </c>
      <c r="F309" s="34" t="s">
        <v>34</v>
      </c>
      <c r="G309" s="34" t="s">
        <v>35</v>
      </c>
      <c r="H309" s="34" t="s">
        <v>37</v>
      </c>
      <c r="I309" s="34" t="s">
        <v>168</v>
      </c>
      <c r="J309" s="34" t="s">
        <v>42</v>
      </c>
      <c r="K309" s="34" t="s">
        <v>1268</v>
      </c>
    </row>
    <row r="310" spans="1:11">
      <c r="A310" s="34">
        <v>309</v>
      </c>
      <c r="B310" s="34" t="s">
        <v>1266</v>
      </c>
      <c r="C310" s="34" t="s">
        <v>1269</v>
      </c>
      <c r="D310" s="34" t="s">
        <v>12</v>
      </c>
      <c r="E310" s="34" t="s">
        <v>34</v>
      </c>
      <c r="F310" s="34" t="s">
        <v>34</v>
      </c>
      <c r="G310" s="34" t="s">
        <v>35</v>
      </c>
      <c r="H310" s="34" t="s">
        <v>520</v>
      </c>
      <c r="I310" s="34" t="s">
        <v>4277</v>
      </c>
      <c r="J310" s="34" t="s">
        <v>91</v>
      </c>
      <c r="K310" s="34" t="s">
        <v>1271</v>
      </c>
    </row>
    <row r="311" spans="1:11">
      <c r="A311" s="34">
        <v>310</v>
      </c>
      <c r="B311" s="34" t="s">
        <v>1269</v>
      </c>
      <c r="C311" s="34" t="s">
        <v>1272</v>
      </c>
      <c r="D311" s="34" t="s">
        <v>12</v>
      </c>
      <c r="E311" s="34" t="s">
        <v>27</v>
      </c>
      <c r="F311" s="34" t="s">
        <v>27</v>
      </c>
      <c r="G311" s="34" t="s">
        <v>28</v>
      </c>
      <c r="H311" s="34" t="s">
        <v>1273</v>
      </c>
      <c r="I311" s="34" t="s">
        <v>1561</v>
      </c>
      <c r="J311" s="34" t="s">
        <v>3601</v>
      </c>
      <c r="K311" s="34" t="s">
        <v>1275</v>
      </c>
    </row>
    <row r="312" spans="1:11">
      <c r="A312" s="34">
        <v>311</v>
      </c>
      <c r="B312" s="34" t="s">
        <v>1272</v>
      </c>
      <c r="C312" s="34" t="s">
        <v>1276</v>
      </c>
      <c r="D312" s="34" t="s">
        <v>12</v>
      </c>
      <c r="E312" s="34" t="s">
        <v>20</v>
      </c>
      <c r="F312" s="34" t="s">
        <v>20</v>
      </c>
      <c r="G312" s="34" t="s">
        <v>21</v>
      </c>
      <c r="H312" s="34" t="s">
        <v>245</v>
      </c>
      <c r="I312" s="34" t="s">
        <v>934</v>
      </c>
      <c r="J312" s="34" t="s">
        <v>3860</v>
      </c>
      <c r="K312" s="34" t="s">
        <v>1278</v>
      </c>
    </row>
    <row r="313" spans="1:11">
      <c r="A313" s="34">
        <v>312</v>
      </c>
      <c r="B313" s="34" t="s">
        <v>1276</v>
      </c>
      <c r="C313" s="34" t="s">
        <v>1279</v>
      </c>
      <c r="D313" s="34" t="s">
        <v>12</v>
      </c>
      <c r="E313" s="34" t="s">
        <v>27</v>
      </c>
      <c r="F313" s="34" t="s">
        <v>27</v>
      </c>
      <c r="G313" s="34" t="s">
        <v>28</v>
      </c>
      <c r="H313" s="34" t="s">
        <v>1280</v>
      </c>
      <c r="I313" s="34" t="s">
        <v>1417</v>
      </c>
      <c r="J313" s="34" t="s">
        <v>930</v>
      </c>
      <c r="K313" s="34" t="s">
        <v>1283</v>
      </c>
    </row>
    <row r="314" spans="1:11">
      <c r="A314" s="34">
        <v>313</v>
      </c>
      <c r="B314" s="34" t="s">
        <v>1279</v>
      </c>
      <c r="C314" s="34" t="s">
        <v>1284</v>
      </c>
      <c r="D314" s="34" t="s">
        <v>12</v>
      </c>
      <c r="E314" s="34" t="s">
        <v>20</v>
      </c>
      <c r="F314" s="34" t="s">
        <v>20</v>
      </c>
      <c r="G314" s="34" t="s">
        <v>21</v>
      </c>
      <c r="H314" s="34" t="s">
        <v>1285</v>
      </c>
      <c r="I314" s="34" t="s">
        <v>922</v>
      </c>
      <c r="J314" s="34" t="s">
        <v>1385</v>
      </c>
      <c r="K314" s="34" t="s">
        <v>1288</v>
      </c>
    </row>
    <row r="315" spans="1:11">
      <c r="A315" s="34">
        <v>314</v>
      </c>
      <c r="B315" s="34" t="s">
        <v>1284</v>
      </c>
      <c r="C315" s="34" t="s">
        <v>1289</v>
      </c>
      <c r="D315" s="34" t="s">
        <v>12</v>
      </c>
      <c r="E315" s="34" t="s">
        <v>27</v>
      </c>
      <c r="F315" s="34" t="s">
        <v>27</v>
      </c>
      <c r="G315" s="34" t="s">
        <v>28</v>
      </c>
      <c r="H315" s="34" t="s">
        <v>1290</v>
      </c>
      <c r="I315" s="34" t="s">
        <v>5631</v>
      </c>
      <c r="J315" s="34" t="s">
        <v>971</v>
      </c>
      <c r="K315" s="34" t="s">
        <v>1292</v>
      </c>
    </row>
    <row r="316" spans="1:11">
      <c r="A316" s="34">
        <v>315</v>
      </c>
      <c r="B316" s="34" t="s">
        <v>1289</v>
      </c>
      <c r="C316" s="34" t="s">
        <v>1293</v>
      </c>
      <c r="D316" s="34" t="s">
        <v>12</v>
      </c>
      <c r="E316" s="34" t="s">
        <v>27</v>
      </c>
      <c r="F316" s="34" t="s">
        <v>27</v>
      </c>
      <c r="G316" s="34" t="s">
        <v>28</v>
      </c>
      <c r="H316" s="34" t="s">
        <v>821</v>
      </c>
      <c r="I316" s="34" t="s">
        <v>1291</v>
      </c>
      <c r="J316" s="34" t="s">
        <v>688</v>
      </c>
      <c r="K316" s="34" t="s">
        <v>1295</v>
      </c>
    </row>
    <row r="317" spans="1:11">
      <c r="A317" s="34">
        <v>316</v>
      </c>
      <c r="B317" s="34" t="s">
        <v>1293</v>
      </c>
      <c r="C317" s="34" t="s">
        <v>1296</v>
      </c>
      <c r="D317" s="34" t="s">
        <v>12</v>
      </c>
      <c r="E317" s="34" t="s">
        <v>34</v>
      </c>
      <c r="F317" s="34" t="s">
        <v>34</v>
      </c>
      <c r="G317" s="34" t="s">
        <v>35</v>
      </c>
      <c r="H317" s="34" t="s">
        <v>981</v>
      </c>
      <c r="I317" s="34" t="s">
        <v>513</v>
      </c>
      <c r="J317" s="34" t="s">
        <v>4434</v>
      </c>
      <c r="K317" s="34" t="s">
        <v>1297</v>
      </c>
    </row>
    <row r="318" spans="1:11">
      <c r="A318" s="34">
        <v>317</v>
      </c>
      <c r="B318" s="34" t="s">
        <v>1296</v>
      </c>
      <c r="C318" s="34" t="s">
        <v>1298</v>
      </c>
      <c r="D318" s="34" t="s">
        <v>12</v>
      </c>
      <c r="E318" s="34" t="s">
        <v>27</v>
      </c>
      <c r="F318" s="34" t="s">
        <v>27</v>
      </c>
      <c r="G318" s="34" t="s">
        <v>28</v>
      </c>
      <c r="H318" s="34" t="s">
        <v>1299</v>
      </c>
      <c r="I318" s="34" t="s">
        <v>519</v>
      </c>
      <c r="J318" s="34" t="s">
        <v>874</v>
      </c>
      <c r="K318" s="34" t="s">
        <v>1301</v>
      </c>
    </row>
    <row r="319" spans="1:11">
      <c r="A319" s="34">
        <v>318</v>
      </c>
      <c r="B319" s="34" t="s">
        <v>1298</v>
      </c>
      <c r="C319" s="34" t="s">
        <v>1302</v>
      </c>
      <c r="D319" s="34" t="s">
        <v>12</v>
      </c>
      <c r="E319" s="34" t="s">
        <v>20</v>
      </c>
      <c r="F319" s="34" t="s">
        <v>20</v>
      </c>
      <c r="G319" s="34" t="s">
        <v>21</v>
      </c>
      <c r="H319" s="34" t="s">
        <v>1303</v>
      </c>
      <c r="I319" s="34" t="s">
        <v>3256</v>
      </c>
      <c r="J319" s="34" t="s">
        <v>1141</v>
      </c>
      <c r="K319" s="34" t="s">
        <v>1304</v>
      </c>
    </row>
    <row r="320" spans="1:11">
      <c r="A320" s="34">
        <v>319</v>
      </c>
      <c r="B320" s="34" t="s">
        <v>1302</v>
      </c>
      <c r="C320" s="34" t="s">
        <v>1305</v>
      </c>
      <c r="D320" s="34" t="s">
        <v>12</v>
      </c>
      <c r="E320" s="34" t="s">
        <v>20</v>
      </c>
      <c r="F320" s="34" t="s">
        <v>20</v>
      </c>
      <c r="G320" s="34" t="s">
        <v>21</v>
      </c>
      <c r="H320" s="34" t="s">
        <v>1306</v>
      </c>
      <c r="I320" s="34" t="s">
        <v>977</v>
      </c>
      <c r="J320" s="34" t="s">
        <v>777</v>
      </c>
      <c r="K320" s="34" t="s">
        <v>1307</v>
      </c>
    </row>
    <row r="321" spans="1:11">
      <c r="A321" s="34">
        <v>320</v>
      </c>
      <c r="B321" s="34" t="s">
        <v>1305</v>
      </c>
      <c r="C321" s="34" t="s">
        <v>1308</v>
      </c>
      <c r="D321" s="34" t="s">
        <v>12</v>
      </c>
      <c r="E321" s="34" t="s">
        <v>34</v>
      </c>
      <c r="F321" s="34" t="s">
        <v>34</v>
      </c>
      <c r="G321" s="34" t="s">
        <v>35</v>
      </c>
      <c r="H321" s="34" t="s">
        <v>1309</v>
      </c>
      <c r="I321" s="34" t="s">
        <v>948</v>
      </c>
      <c r="J321" s="34" t="s">
        <v>322</v>
      </c>
      <c r="K321" s="34" t="s">
        <v>1310</v>
      </c>
    </row>
    <row r="322" spans="1:11">
      <c r="A322" s="34">
        <v>321</v>
      </c>
      <c r="B322" s="34" t="s">
        <v>1308</v>
      </c>
      <c r="C322" s="34" t="s">
        <v>1311</v>
      </c>
      <c r="D322" s="34" t="s">
        <v>12</v>
      </c>
      <c r="E322" s="34" t="s">
        <v>34</v>
      </c>
      <c r="F322" s="34" t="s">
        <v>34</v>
      </c>
      <c r="G322" s="34" t="s">
        <v>35</v>
      </c>
      <c r="H322" s="34" t="s">
        <v>1312</v>
      </c>
      <c r="I322" s="34" t="s">
        <v>230</v>
      </c>
      <c r="J322" s="34" t="s">
        <v>177</v>
      </c>
      <c r="K322" s="34" t="s">
        <v>1313</v>
      </c>
    </row>
    <row r="323" spans="1:11">
      <c r="A323" s="34">
        <v>322</v>
      </c>
      <c r="B323" s="34" t="s">
        <v>1311</v>
      </c>
      <c r="C323" s="34" t="s">
        <v>1314</v>
      </c>
      <c r="D323" s="34" t="s">
        <v>12</v>
      </c>
      <c r="E323" s="34" t="s">
        <v>34</v>
      </c>
      <c r="F323" s="34" t="s">
        <v>34</v>
      </c>
      <c r="G323" s="34" t="s">
        <v>35</v>
      </c>
      <c r="H323" s="34" t="s">
        <v>1315</v>
      </c>
      <c r="I323" s="34" t="s">
        <v>1017</v>
      </c>
      <c r="J323" s="34" t="s">
        <v>826</v>
      </c>
      <c r="K323" s="34" t="s">
        <v>1316</v>
      </c>
    </row>
    <row r="324" spans="1:11">
      <c r="A324" s="34">
        <v>323</v>
      </c>
      <c r="B324" s="34" t="s">
        <v>1314</v>
      </c>
      <c r="C324" s="34" t="s">
        <v>1317</v>
      </c>
      <c r="D324" s="34" t="s">
        <v>12</v>
      </c>
      <c r="E324" s="34" t="s">
        <v>13</v>
      </c>
      <c r="F324" s="34" t="s">
        <v>13</v>
      </c>
      <c r="G324" s="34" t="s">
        <v>14</v>
      </c>
      <c r="H324" s="34" t="s">
        <v>1318</v>
      </c>
      <c r="I324" s="34" t="s">
        <v>259</v>
      </c>
      <c r="J324" s="34" t="s">
        <v>3305</v>
      </c>
      <c r="K324" s="34" t="s">
        <v>1319</v>
      </c>
    </row>
    <row r="325" spans="1:11">
      <c r="A325" s="34">
        <v>324</v>
      </c>
      <c r="B325" s="34" t="s">
        <v>1317</v>
      </c>
      <c r="C325" s="34" t="s">
        <v>1320</v>
      </c>
      <c r="D325" s="34" t="s">
        <v>12</v>
      </c>
      <c r="E325" s="34" t="s">
        <v>34</v>
      </c>
      <c r="F325" s="34" t="s">
        <v>34</v>
      </c>
      <c r="G325" s="34" t="s">
        <v>35</v>
      </c>
      <c r="H325" s="34" t="s">
        <v>335</v>
      </c>
      <c r="I325" s="34" t="s">
        <v>3535</v>
      </c>
      <c r="J325" s="34" t="s">
        <v>4200</v>
      </c>
      <c r="K325" s="34" t="s">
        <v>1322</v>
      </c>
    </row>
    <row r="326" spans="1:11">
      <c r="A326" s="34">
        <v>325</v>
      </c>
      <c r="B326" s="34" t="s">
        <v>1320</v>
      </c>
      <c r="C326" s="34" t="s">
        <v>1323</v>
      </c>
      <c r="D326" s="34" t="s">
        <v>12</v>
      </c>
      <c r="E326" s="34" t="s">
        <v>20</v>
      </c>
      <c r="F326" s="34" t="s">
        <v>20</v>
      </c>
      <c r="G326" s="34" t="s">
        <v>21</v>
      </c>
      <c r="H326" s="34" t="s">
        <v>1324</v>
      </c>
      <c r="I326" s="34" t="s">
        <v>542</v>
      </c>
      <c r="J326" s="34" t="s">
        <v>4118</v>
      </c>
      <c r="K326" s="34" t="s">
        <v>1326</v>
      </c>
    </row>
    <row r="327" spans="1:11">
      <c r="A327" s="34">
        <v>326</v>
      </c>
      <c r="B327" s="34" t="s">
        <v>1323</v>
      </c>
      <c r="C327" s="34" t="s">
        <v>1327</v>
      </c>
      <c r="D327" s="34" t="s">
        <v>12</v>
      </c>
      <c r="E327" s="34" t="s">
        <v>20</v>
      </c>
      <c r="F327" s="34" t="s">
        <v>20</v>
      </c>
      <c r="G327" s="34" t="s">
        <v>21</v>
      </c>
      <c r="H327" s="34" t="s">
        <v>1264</v>
      </c>
      <c r="I327" s="34" t="s">
        <v>2007</v>
      </c>
      <c r="J327" s="34" t="s">
        <v>4443</v>
      </c>
      <c r="K327" s="34" t="s">
        <v>1328</v>
      </c>
    </row>
    <row r="328" spans="1:11">
      <c r="A328" s="34">
        <v>327</v>
      </c>
      <c r="B328" s="34" t="s">
        <v>1327</v>
      </c>
      <c r="C328" s="34" t="s">
        <v>1329</v>
      </c>
      <c r="D328" s="34" t="s">
        <v>12</v>
      </c>
      <c r="E328" s="34" t="s">
        <v>13</v>
      </c>
      <c r="F328" s="34" t="s">
        <v>13</v>
      </c>
      <c r="G328" s="34" t="s">
        <v>14</v>
      </c>
      <c r="H328" s="34" t="s">
        <v>481</v>
      </c>
      <c r="I328" s="34" t="s">
        <v>730</v>
      </c>
      <c r="J328" s="34" t="s">
        <v>4216</v>
      </c>
      <c r="K328" s="34" t="s">
        <v>1331</v>
      </c>
    </row>
    <row r="329" spans="1:11">
      <c r="A329" s="34">
        <v>328</v>
      </c>
      <c r="B329" s="34" t="s">
        <v>1329</v>
      </c>
      <c r="C329" s="34" t="s">
        <v>1332</v>
      </c>
      <c r="D329" s="34" t="s">
        <v>12</v>
      </c>
      <c r="E329" s="34" t="s">
        <v>13</v>
      </c>
      <c r="F329" s="34" t="s">
        <v>13</v>
      </c>
      <c r="G329" s="34" t="s">
        <v>14</v>
      </c>
      <c r="H329" s="34" t="s">
        <v>150</v>
      </c>
      <c r="I329" s="34" t="s">
        <v>558</v>
      </c>
      <c r="J329" s="34" t="s">
        <v>712</v>
      </c>
      <c r="K329" s="34" t="s">
        <v>1335</v>
      </c>
    </row>
    <row r="330" spans="1:11">
      <c r="A330" s="34">
        <v>329</v>
      </c>
      <c r="B330" s="34" t="s">
        <v>1332</v>
      </c>
      <c r="C330" s="34" t="s">
        <v>1336</v>
      </c>
      <c r="D330" s="34" t="s">
        <v>12</v>
      </c>
      <c r="E330" s="34" t="s">
        <v>34</v>
      </c>
      <c r="F330" s="34" t="s">
        <v>34</v>
      </c>
      <c r="G330" s="34" t="s">
        <v>35</v>
      </c>
      <c r="H330" s="34" t="s">
        <v>1258</v>
      </c>
      <c r="I330" s="34" t="s">
        <v>1017</v>
      </c>
      <c r="J330" s="34" t="s">
        <v>1561</v>
      </c>
      <c r="K330" s="34" t="s">
        <v>1337</v>
      </c>
    </row>
    <row r="331" spans="1:11">
      <c r="A331" s="34">
        <v>330</v>
      </c>
      <c r="B331" s="34" t="s">
        <v>1336</v>
      </c>
      <c r="C331" s="34" t="s">
        <v>1338</v>
      </c>
      <c r="D331" s="34" t="s">
        <v>12</v>
      </c>
      <c r="E331" s="34" t="s">
        <v>34</v>
      </c>
      <c r="F331" s="34" t="s">
        <v>34</v>
      </c>
      <c r="G331" s="34" t="s">
        <v>35</v>
      </c>
      <c r="H331" s="34" t="s">
        <v>723</v>
      </c>
      <c r="I331" s="34" t="s">
        <v>4054</v>
      </c>
      <c r="J331" s="34" t="s">
        <v>3921</v>
      </c>
      <c r="K331" s="34" t="s">
        <v>1341</v>
      </c>
    </row>
    <row r="332" spans="1:11">
      <c r="A332" s="34">
        <v>331</v>
      </c>
      <c r="B332" s="34" t="s">
        <v>1338</v>
      </c>
      <c r="C332" s="34" t="s">
        <v>1342</v>
      </c>
      <c r="D332" s="34" t="s">
        <v>12</v>
      </c>
      <c r="E332" s="34" t="s">
        <v>34</v>
      </c>
      <c r="F332" s="34" t="s">
        <v>34</v>
      </c>
      <c r="G332" s="34" t="s">
        <v>35</v>
      </c>
      <c r="H332" s="34" t="s">
        <v>177</v>
      </c>
      <c r="I332" s="34" t="s">
        <v>3114</v>
      </c>
      <c r="J332" s="34" t="s">
        <v>496</v>
      </c>
      <c r="K332" s="34" t="s">
        <v>1344</v>
      </c>
    </row>
    <row r="333" spans="1:11">
      <c r="A333" s="34">
        <v>332</v>
      </c>
      <c r="B333" s="34" t="s">
        <v>1342</v>
      </c>
      <c r="C333" s="34" t="s">
        <v>1345</v>
      </c>
      <c r="D333" s="34" t="s">
        <v>12</v>
      </c>
      <c r="E333" s="34" t="s">
        <v>20</v>
      </c>
      <c r="F333" s="34" t="s">
        <v>20</v>
      </c>
      <c r="G333" s="34" t="s">
        <v>21</v>
      </c>
      <c r="H333" s="34" t="s">
        <v>793</v>
      </c>
      <c r="I333" s="34" t="s">
        <v>336</v>
      </c>
      <c r="J333" s="34" t="s">
        <v>357</v>
      </c>
      <c r="K333" s="34" t="s">
        <v>1347</v>
      </c>
    </row>
    <row r="334" spans="1:11">
      <c r="A334" s="34">
        <v>333</v>
      </c>
      <c r="B334" s="34" t="s">
        <v>1345</v>
      </c>
      <c r="C334" s="34" t="s">
        <v>1348</v>
      </c>
      <c r="D334" s="34" t="s">
        <v>12</v>
      </c>
      <c r="E334" s="34" t="s">
        <v>34</v>
      </c>
      <c r="F334" s="34" t="s">
        <v>34</v>
      </c>
      <c r="G334" s="34" t="s">
        <v>35</v>
      </c>
      <c r="H334" s="34" t="s">
        <v>1349</v>
      </c>
      <c r="I334" s="34" t="s">
        <v>1179</v>
      </c>
      <c r="J334" s="34" t="s">
        <v>3884</v>
      </c>
      <c r="K334" s="34" t="s">
        <v>1352</v>
      </c>
    </row>
    <row r="335" spans="1:11">
      <c r="A335" s="34">
        <v>334</v>
      </c>
      <c r="B335" s="34" t="s">
        <v>1348</v>
      </c>
      <c r="C335" s="34" t="s">
        <v>1353</v>
      </c>
      <c r="D335" s="34" t="s">
        <v>12</v>
      </c>
      <c r="E335" s="34" t="s">
        <v>34</v>
      </c>
      <c r="F335" s="34" t="s">
        <v>34</v>
      </c>
      <c r="G335" s="34" t="s">
        <v>35</v>
      </c>
      <c r="H335" s="34" t="s">
        <v>632</v>
      </c>
      <c r="I335" s="34" t="s">
        <v>366</v>
      </c>
      <c r="J335" s="34" t="s">
        <v>1671</v>
      </c>
      <c r="K335" s="34" t="s">
        <v>1354</v>
      </c>
    </row>
    <row r="336" spans="1:11">
      <c r="A336" s="34">
        <v>335</v>
      </c>
      <c r="B336" s="34" t="s">
        <v>1353</v>
      </c>
      <c r="C336" s="34" t="s">
        <v>1355</v>
      </c>
      <c r="D336" s="34" t="s">
        <v>12</v>
      </c>
      <c r="E336" s="34" t="s">
        <v>34</v>
      </c>
      <c r="F336" s="34" t="s">
        <v>34</v>
      </c>
      <c r="G336" s="34" t="s">
        <v>35</v>
      </c>
      <c r="H336" s="34" t="s">
        <v>1356</v>
      </c>
      <c r="I336" s="34" t="s">
        <v>1282</v>
      </c>
      <c r="J336" s="34" t="s">
        <v>663</v>
      </c>
      <c r="K336" s="34" t="s">
        <v>1358</v>
      </c>
    </row>
    <row r="337" spans="1:11">
      <c r="A337" s="34">
        <v>336</v>
      </c>
      <c r="B337" s="34" t="s">
        <v>1355</v>
      </c>
      <c r="C337" s="34" t="s">
        <v>1359</v>
      </c>
      <c r="D337" s="34" t="s">
        <v>12</v>
      </c>
      <c r="E337" s="34" t="s">
        <v>13</v>
      </c>
      <c r="F337" s="34" t="s">
        <v>13</v>
      </c>
      <c r="G337" s="34" t="s">
        <v>14</v>
      </c>
      <c r="H337" s="34" t="s">
        <v>1360</v>
      </c>
      <c r="I337" s="34" t="s">
        <v>712</v>
      </c>
      <c r="J337" s="34" t="s">
        <v>5632</v>
      </c>
      <c r="K337" s="34" t="s">
        <v>1362</v>
      </c>
    </row>
    <row r="338" spans="1:11">
      <c r="A338" s="34">
        <v>337</v>
      </c>
      <c r="B338" s="34" t="s">
        <v>1359</v>
      </c>
      <c r="C338" s="34" t="s">
        <v>1363</v>
      </c>
      <c r="D338" s="34" t="s">
        <v>12</v>
      </c>
      <c r="E338" s="34" t="s">
        <v>27</v>
      </c>
      <c r="F338" s="34" t="s">
        <v>27</v>
      </c>
      <c r="G338" s="34" t="s">
        <v>28</v>
      </c>
      <c r="H338" s="34" t="s">
        <v>1364</v>
      </c>
      <c r="I338" s="34" t="s">
        <v>1199</v>
      </c>
      <c r="J338" s="34" t="s">
        <v>2349</v>
      </c>
      <c r="K338" s="34" t="s">
        <v>1366</v>
      </c>
    </row>
    <row r="339" spans="1:11">
      <c r="A339" s="34">
        <v>338</v>
      </c>
      <c r="B339" s="34" t="s">
        <v>1363</v>
      </c>
      <c r="C339" s="34" t="s">
        <v>1367</v>
      </c>
      <c r="D339" s="34" t="s">
        <v>12</v>
      </c>
      <c r="E339" s="34" t="s">
        <v>20</v>
      </c>
      <c r="F339" s="34" t="s">
        <v>20</v>
      </c>
      <c r="G339" s="34" t="s">
        <v>21</v>
      </c>
      <c r="H339" s="34" t="s">
        <v>301</v>
      </c>
      <c r="I339" s="34" t="s">
        <v>5627</v>
      </c>
      <c r="J339" s="34" t="s">
        <v>1372</v>
      </c>
      <c r="K339" s="34" t="s">
        <v>1368</v>
      </c>
    </row>
    <row r="340" spans="1:11">
      <c r="A340" s="34">
        <v>339</v>
      </c>
      <c r="B340" s="34" t="s">
        <v>1367</v>
      </c>
      <c r="C340" s="34" t="s">
        <v>1369</v>
      </c>
      <c r="D340" s="34" t="s">
        <v>12</v>
      </c>
      <c r="E340" s="34" t="s">
        <v>20</v>
      </c>
      <c r="F340" s="34" t="s">
        <v>20</v>
      </c>
      <c r="G340" s="34" t="s">
        <v>21</v>
      </c>
      <c r="H340" s="34" t="s">
        <v>1370</v>
      </c>
      <c r="I340" s="34" t="s">
        <v>1511</v>
      </c>
      <c r="J340" s="34" t="s">
        <v>743</v>
      </c>
      <c r="K340" s="34" t="s">
        <v>1373</v>
      </c>
    </row>
    <row r="341" spans="1:11">
      <c r="A341" s="34">
        <v>340</v>
      </c>
      <c r="B341" s="34" t="s">
        <v>1369</v>
      </c>
      <c r="C341" s="34" t="s">
        <v>1374</v>
      </c>
      <c r="D341" s="34" t="s">
        <v>12</v>
      </c>
      <c r="E341" s="34" t="s">
        <v>20</v>
      </c>
      <c r="F341" s="34" t="s">
        <v>20</v>
      </c>
      <c r="G341" s="34" t="s">
        <v>21</v>
      </c>
      <c r="H341" s="34" t="s">
        <v>1375</v>
      </c>
      <c r="I341" s="34" t="s">
        <v>3214</v>
      </c>
      <c r="J341" s="34" t="s">
        <v>362</v>
      </c>
      <c r="K341" s="34" t="s">
        <v>1376</v>
      </c>
    </row>
    <row r="342" spans="1:11">
      <c r="A342" s="34">
        <v>341</v>
      </c>
      <c r="B342" s="34" t="s">
        <v>1374</v>
      </c>
      <c r="C342" s="34" t="s">
        <v>1377</v>
      </c>
      <c r="D342" s="34" t="s">
        <v>12</v>
      </c>
      <c r="E342" s="34" t="s">
        <v>13</v>
      </c>
      <c r="F342" s="34" t="s">
        <v>13</v>
      </c>
      <c r="G342" s="34" t="s">
        <v>14</v>
      </c>
      <c r="H342" s="34" t="s">
        <v>1378</v>
      </c>
      <c r="I342" s="34" t="s">
        <v>191</v>
      </c>
      <c r="J342" s="34" t="s">
        <v>1506</v>
      </c>
      <c r="K342" s="34" t="s">
        <v>1380</v>
      </c>
    </row>
    <row r="343" spans="1:11">
      <c r="A343" s="34">
        <v>342</v>
      </c>
      <c r="B343" s="34" t="s">
        <v>1377</v>
      </c>
      <c r="C343" s="34" t="s">
        <v>1381</v>
      </c>
      <c r="D343" s="34" t="s">
        <v>12</v>
      </c>
      <c r="E343" s="34" t="s">
        <v>20</v>
      </c>
      <c r="F343" s="34" t="s">
        <v>20</v>
      </c>
      <c r="G343" s="34" t="s">
        <v>21</v>
      </c>
      <c r="H343" s="34" t="s">
        <v>434</v>
      </c>
      <c r="I343" s="34" t="s">
        <v>767</v>
      </c>
      <c r="J343" s="34" t="s">
        <v>1422</v>
      </c>
      <c r="K343" s="34" t="s">
        <v>1382</v>
      </c>
    </row>
    <row r="344" spans="1:11">
      <c r="A344" s="34">
        <v>343</v>
      </c>
      <c r="B344" s="34" t="s">
        <v>1381</v>
      </c>
      <c r="C344" s="34" t="s">
        <v>1383</v>
      </c>
      <c r="D344" s="34" t="s">
        <v>12</v>
      </c>
      <c r="E344" s="34" t="s">
        <v>13</v>
      </c>
      <c r="F344" s="34" t="s">
        <v>13</v>
      </c>
      <c r="G344" s="34" t="s">
        <v>14</v>
      </c>
      <c r="H344" s="34" t="s">
        <v>1384</v>
      </c>
      <c r="I344" s="34" t="s">
        <v>2499</v>
      </c>
      <c r="J344" s="34" t="s">
        <v>1261</v>
      </c>
      <c r="K344" s="34" t="s">
        <v>1387</v>
      </c>
    </row>
    <row r="345" spans="1:11">
      <c r="A345" s="34">
        <v>344</v>
      </c>
      <c r="B345" s="34" t="s">
        <v>1383</v>
      </c>
      <c r="C345" s="34" t="s">
        <v>1388</v>
      </c>
      <c r="D345" s="34" t="s">
        <v>12</v>
      </c>
      <c r="E345" s="34" t="s">
        <v>13</v>
      </c>
      <c r="F345" s="34" t="s">
        <v>13</v>
      </c>
      <c r="G345" s="34" t="s">
        <v>14</v>
      </c>
      <c r="H345" s="34" t="s">
        <v>1389</v>
      </c>
      <c r="I345" s="34" t="s">
        <v>530</v>
      </c>
      <c r="J345" s="34" t="s">
        <v>2069</v>
      </c>
      <c r="K345" s="34" t="s">
        <v>1391</v>
      </c>
    </row>
    <row r="346" spans="1:11">
      <c r="A346" s="34">
        <v>345</v>
      </c>
      <c r="B346" s="34" t="s">
        <v>1388</v>
      </c>
      <c r="C346" s="34" t="s">
        <v>1392</v>
      </c>
      <c r="D346" s="34" t="s">
        <v>12</v>
      </c>
      <c r="E346" s="34" t="s">
        <v>34</v>
      </c>
      <c r="F346" s="34" t="s">
        <v>34</v>
      </c>
      <c r="G346" s="34" t="s">
        <v>35</v>
      </c>
      <c r="H346" s="34" t="s">
        <v>150</v>
      </c>
      <c r="I346" s="34" t="s">
        <v>1557</v>
      </c>
      <c r="J346" s="34" t="s">
        <v>204</v>
      </c>
      <c r="K346" s="34" t="s">
        <v>1395</v>
      </c>
    </row>
    <row r="347" spans="1:11">
      <c r="A347" s="34">
        <v>346</v>
      </c>
      <c r="B347" s="34" t="s">
        <v>1392</v>
      </c>
      <c r="C347" s="34" t="s">
        <v>1396</v>
      </c>
      <c r="D347" s="34" t="s">
        <v>12</v>
      </c>
      <c r="E347" s="34" t="s">
        <v>34</v>
      </c>
      <c r="F347" s="34" t="s">
        <v>34</v>
      </c>
      <c r="G347" s="34" t="s">
        <v>35</v>
      </c>
      <c r="H347" s="34" t="s">
        <v>1148</v>
      </c>
      <c r="I347" s="34" t="s">
        <v>2755</v>
      </c>
      <c r="J347" s="34" t="s">
        <v>3921</v>
      </c>
      <c r="K347" s="34" t="s">
        <v>1399</v>
      </c>
    </row>
    <row r="348" spans="1:11">
      <c r="A348" s="34">
        <v>347</v>
      </c>
      <c r="B348" s="34" t="s">
        <v>1396</v>
      </c>
      <c r="C348" s="34" t="s">
        <v>1400</v>
      </c>
      <c r="D348" s="34" t="s">
        <v>12</v>
      </c>
      <c r="E348" s="34" t="s">
        <v>34</v>
      </c>
      <c r="F348" s="34" t="s">
        <v>34</v>
      </c>
      <c r="G348" s="34" t="s">
        <v>35</v>
      </c>
      <c r="H348" s="34" t="s">
        <v>1401</v>
      </c>
      <c r="I348" s="34" t="s">
        <v>3270</v>
      </c>
      <c r="J348" s="34" t="s">
        <v>1583</v>
      </c>
      <c r="K348" s="34" t="s">
        <v>1404</v>
      </c>
    </row>
    <row r="349" spans="1:11">
      <c r="A349" s="34">
        <v>348</v>
      </c>
      <c r="B349" s="34" t="s">
        <v>1400</v>
      </c>
      <c r="C349" s="34" t="s">
        <v>1405</v>
      </c>
      <c r="D349" s="34" t="s">
        <v>12</v>
      </c>
      <c r="E349" s="34" t="s">
        <v>20</v>
      </c>
      <c r="F349" s="34" t="s">
        <v>20</v>
      </c>
      <c r="G349" s="34" t="s">
        <v>21</v>
      </c>
      <c r="H349" s="34" t="s">
        <v>1406</v>
      </c>
      <c r="I349" s="34" t="s">
        <v>3192</v>
      </c>
      <c r="J349" s="34" t="s">
        <v>1291</v>
      </c>
      <c r="K349" s="34" t="s">
        <v>1409</v>
      </c>
    </row>
    <row r="350" spans="1:11">
      <c r="A350" s="34">
        <v>349</v>
      </c>
      <c r="B350" s="34" t="s">
        <v>1405</v>
      </c>
      <c r="C350" s="34" t="s">
        <v>1410</v>
      </c>
      <c r="D350" s="34" t="s">
        <v>12</v>
      </c>
      <c r="E350" s="34" t="s">
        <v>13</v>
      </c>
      <c r="F350" s="34" t="s">
        <v>13</v>
      </c>
      <c r="G350" s="34" t="s">
        <v>14</v>
      </c>
      <c r="H350" s="34" t="s">
        <v>1333</v>
      </c>
      <c r="I350" s="34" t="s">
        <v>1848</v>
      </c>
      <c r="J350" s="34" t="s">
        <v>673</v>
      </c>
      <c r="K350" s="34" t="s">
        <v>1411</v>
      </c>
    </row>
    <row r="351" spans="1:11">
      <c r="A351" s="34">
        <v>350</v>
      </c>
      <c r="B351" s="34" t="s">
        <v>1410</v>
      </c>
      <c r="C351" s="34" t="s">
        <v>1412</v>
      </c>
      <c r="D351" s="34" t="s">
        <v>12</v>
      </c>
      <c r="E351" s="34" t="s">
        <v>20</v>
      </c>
      <c r="F351" s="34" t="s">
        <v>20</v>
      </c>
      <c r="G351" s="34" t="s">
        <v>21</v>
      </c>
      <c r="H351" s="34" t="s">
        <v>1105</v>
      </c>
      <c r="I351" s="34" t="s">
        <v>795</v>
      </c>
      <c r="J351" s="34" t="s">
        <v>113</v>
      </c>
      <c r="K351" s="34" t="s">
        <v>1415</v>
      </c>
    </row>
    <row r="352" spans="1:11">
      <c r="A352" s="34">
        <v>351</v>
      </c>
      <c r="B352" s="34" t="s">
        <v>1412</v>
      </c>
      <c r="C352" s="34" t="s">
        <v>1416</v>
      </c>
      <c r="D352" s="34" t="s">
        <v>12</v>
      </c>
      <c r="E352" s="34" t="s">
        <v>34</v>
      </c>
      <c r="F352" s="34" t="s">
        <v>34</v>
      </c>
      <c r="G352" s="34" t="s">
        <v>35</v>
      </c>
      <c r="H352" s="34" t="s">
        <v>1417</v>
      </c>
      <c r="I352" s="34" t="s">
        <v>321</v>
      </c>
      <c r="J352" s="34" t="s">
        <v>3998</v>
      </c>
      <c r="K352" s="34" t="s">
        <v>1419</v>
      </c>
    </row>
    <row r="353" spans="1:11">
      <c r="A353" s="34">
        <v>352</v>
      </c>
      <c r="B353" s="34" t="s">
        <v>1416</v>
      </c>
      <c r="C353" s="34" t="s">
        <v>1420</v>
      </c>
      <c r="D353" s="34" t="s">
        <v>12</v>
      </c>
      <c r="E353" s="34" t="s">
        <v>34</v>
      </c>
      <c r="F353" s="34" t="s">
        <v>34</v>
      </c>
      <c r="G353" s="34" t="s">
        <v>35</v>
      </c>
      <c r="H353" s="34" t="s">
        <v>1421</v>
      </c>
      <c r="I353" s="34" t="s">
        <v>646</v>
      </c>
      <c r="J353" s="34" t="s">
        <v>3078</v>
      </c>
      <c r="K353" s="34" t="s">
        <v>1423</v>
      </c>
    </row>
    <row r="354" spans="1:11">
      <c r="A354" s="34">
        <v>353</v>
      </c>
      <c r="B354" s="34" t="s">
        <v>1420</v>
      </c>
      <c r="C354" s="34" t="s">
        <v>1424</v>
      </c>
      <c r="D354" s="34" t="s">
        <v>12</v>
      </c>
      <c r="E354" s="34" t="s">
        <v>34</v>
      </c>
      <c r="F354" s="34" t="s">
        <v>34</v>
      </c>
      <c r="G354" s="34" t="s">
        <v>35</v>
      </c>
      <c r="H354" s="34" t="s">
        <v>781</v>
      </c>
      <c r="I354" s="34" t="s">
        <v>759</v>
      </c>
      <c r="J354" s="34" t="s">
        <v>826</v>
      </c>
      <c r="K354" s="34" t="s">
        <v>1425</v>
      </c>
    </row>
    <row r="355" spans="1:11">
      <c r="A355" s="34">
        <v>354</v>
      </c>
      <c r="B355" s="34" t="s">
        <v>1424</v>
      </c>
      <c r="C355" s="34" t="s">
        <v>1426</v>
      </c>
      <c r="D355" s="34" t="s">
        <v>12</v>
      </c>
      <c r="E355" s="34" t="s">
        <v>34</v>
      </c>
      <c r="F355" s="34" t="s">
        <v>34</v>
      </c>
      <c r="G355" s="34" t="s">
        <v>35</v>
      </c>
      <c r="H355" s="34" t="s">
        <v>751</v>
      </c>
      <c r="I355" s="34" t="s">
        <v>685</v>
      </c>
      <c r="J355" s="34" t="s">
        <v>24</v>
      </c>
      <c r="K355" s="34" t="s">
        <v>1428</v>
      </c>
    </row>
    <row r="356" spans="1:11">
      <c r="A356" s="34">
        <v>355</v>
      </c>
      <c r="B356" s="34" t="s">
        <v>1426</v>
      </c>
      <c r="C356" s="34" t="s">
        <v>1429</v>
      </c>
      <c r="D356" s="34" t="s">
        <v>12</v>
      </c>
      <c r="E356" s="34" t="s">
        <v>34</v>
      </c>
      <c r="F356" s="34" t="s">
        <v>34</v>
      </c>
      <c r="G356" s="34" t="s">
        <v>35</v>
      </c>
      <c r="H356" s="34" t="s">
        <v>981</v>
      </c>
      <c r="I356" s="34" t="s">
        <v>4163</v>
      </c>
      <c r="J356" s="34" t="s">
        <v>436</v>
      </c>
      <c r="K356" s="34" t="s">
        <v>1431</v>
      </c>
    </row>
    <row r="357" spans="1:11">
      <c r="A357" s="34">
        <v>356</v>
      </c>
      <c r="B357" s="34" t="s">
        <v>1429</v>
      </c>
      <c r="C357" s="34" t="s">
        <v>1432</v>
      </c>
      <c r="D357" s="34" t="s">
        <v>12</v>
      </c>
      <c r="E357" s="34" t="s">
        <v>13</v>
      </c>
      <c r="F357" s="34" t="s">
        <v>13</v>
      </c>
      <c r="G357" s="34" t="s">
        <v>14</v>
      </c>
      <c r="H357" s="34" t="s">
        <v>602</v>
      </c>
      <c r="I357" s="34" t="s">
        <v>785</v>
      </c>
      <c r="J357" s="34" t="s">
        <v>1340</v>
      </c>
      <c r="K357" s="34" t="s">
        <v>1435</v>
      </c>
    </row>
    <row r="358" spans="1:11">
      <c r="A358" s="34">
        <v>357</v>
      </c>
      <c r="B358" s="34" t="s">
        <v>1432</v>
      </c>
      <c r="C358" s="34" t="s">
        <v>1436</v>
      </c>
      <c r="D358" s="34" t="s">
        <v>12</v>
      </c>
      <c r="E358" s="34" t="s">
        <v>20</v>
      </c>
      <c r="F358" s="34" t="s">
        <v>20</v>
      </c>
      <c r="G358" s="34" t="s">
        <v>21</v>
      </c>
      <c r="H358" s="34" t="s">
        <v>1064</v>
      </c>
      <c r="I358" s="34" t="s">
        <v>1596</v>
      </c>
      <c r="J358" s="34" t="s">
        <v>1518</v>
      </c>
      <c r="K358" s="34" t="s">
        <v>1437</v>
      </c>
    </row>
    <row r="359" spans="1:11">
      <c r="A359" s="34">
        <v>358</v>
      </c>
      <c r="B359" s="34" t="s">
        <v>1436</v>
      </c>
      <c r="C359" s="34" t="s">
        <v>1438</v>
      </c>
      <c r="D359" s="34" t="s">
        <v>12</v>
      </c>
      <c r="E359" s="34" t="s">
        <v>34</v>
      </c>
      <c r="F359" s="34" t="s">
        <v>34</v>
      </c>
      <c r="G359" s="34" t="s">
        <v>35</v>
      </c>
      <c r="H359" s="34" t="s">
        <v>1287</v>
      </c>
      <c r="I359" s="34" t="s">
        <v>2182</v>
      </c>
      <c r="J359" s="34" t="s">
        <v>3591</v>
      </c>
      <c r="K359" s="34" t="s">
        <v>1439</v>
      </c>
    </row>
    <row r="360" spans="1:11">
      <c r="A360" s="34">
        <v>359</v>
      </c>
      <c r="B360" s="34" t="s">
        <v>1438</v>
      </c>
      <c r="C360" s="34" t="s">
        <v>1440</v>
      </c>
      <c r="D360" s="34" t="s">
        <v>12</v>
      </c>
      <c r="E360" s="34" t="s">
        <v>34</v>
      </c>
      <c r="F360" s="34" t="s">
        <v>34</v>
      </c>
      <c r="G360" s="34" t="s">
        <v>35</v>
      </c>
      <c r="H360" s="34" t="s">
        <v>1441</v>
      </c>
      <c r="I360" s="34" t="s">
        <v>2503</v>
      </c>
      <c r="J360" s="34" t="s">
        <v>3281</v>
      </c>
      <c r="K360" s="34" t="s">
        <v>1443</v>
      </c>
    </row>
    <row r="361" spans="1:11">
      <c r="A361" s="34">
        <v>360</v>
      </c>
      <c r="B361" s="34" t="s">
        <v>1440</v>
      </c>
      <c r="C361" s="34" t="s">
        <v>1444</v>
      </c>
      <c r="D361" s="34" t="s">
        <v>12</v>
      </c>
      <c r="E361" s="34" t="s">
        <v>13</v>
      </c>
      <c r="F361" s="34" t="s">
        <v>13</v>
      </c>
      <c r="G361" s="34" t="s">
        <v>14</v>
      </c>
      <c r="H361" s="34" t="s">
        <v>688</v>
      </c>
      <c r="I361" s="34" t="s">
        <v>5478</v>
      </c>
      <c r="J361" s="34" t="s">
        <v>2592</v>
      </c>
      <c r="K361" s="34" t="s">
        <v>1445</v>
      </c>
    </row>
    <row r="362" spans="1:11">
      <c r="A362" s="34">
        <v>361</v>
      </c>
      <c r="B362" s="34" t="s">
        <v>1444</v>
      </c>
      <c r="C362" s="34" t="s">
        <v>1446</v>
      </c>
      <c r="D362" s="34" t="s">
        <v>12</v>
      </c>
      <c r="E362" s="34" t="s">
        <v>20</v>
      </c>
      <c r="F362" s="34" t="s">
        <v>20</v>
      </c>
      <c r="G362" s="34" t="s">
        <v>21</v>
      </c>
      <c r="H362" s="34" t="s">
        <v>1447</v>
      </c>
      <c r="I362" s="34" t="s">
        <v>673</v>
      </c>
      <c r="J362" s="34" t="s">
        <v>3411</v>
      </c>
      <c r="K362" s="34" t="s">
        <v>1449</v>
      </c>
    </row>
    <row r="363" spans="1:11">
      <c r="A363" s="34">
        <v>362</v>
      </c>
      <c r="B363" s="34" t="s">
        <v>1446</v>
      </c>
      <c r="C363" s="34" t="s">
        <v>1450</v>
      </c>
      <c r="D363" s="34" t="s">
        <v>12</v>
      </c>
      <c r="E363" s="34" t="s">
        <v>20</v>
      </c>
      <c r="F363" s="34" t="s">
        <v>20</v>
      </c>
      <c r="G363" s="34" t="s">
        <v>21</v>
      </c>
      <c r="H363" s="34" t="s">
        <v>914</v>
      </c>
      <c r="I363" s="34" t="s">
        <v>980</v>
      </c>
      <c r="J363" s="34" t="s">
        <v>1390</v>
      </c>
      <c r="K363" s="34" t="s">
        <v>1452</v>
      </c>
    </row>
    <row r="364" spans="1:11">
      <c r="A364" s="34">
        <v>363</v>
      </c>
      <c r="B364" s="34" t="s">
        <v>1450</v>
      </c>
      <c r="C364" s="34" t="s">
        <v>1453</v>
      </c>
      <c r="D364" s="34" t="s">
        <v>12</v>
      </c>
      <c r="E364" s="34" t="s">
        <v>34</v>
      </c>
      <c r="F364" s="34" t="s">
        <v>34</v>
      </c>
      <c r="G364" s="34" t="s">
        <v>35</v>
      </c>
      <c r="H364" s="34" t="s">
        <v>1421</v>
      </c>
      <c r="I364" s="34" t="s">
        <v>802</v>
      </c>
      <c r="J364" s="34" t="s">
        <v>398</v>
      </c>
      <c r="K364" s="34" t="s">
        <v>1455</v>
      </c>
    </row>
    <row r="365" spans="1:11">
      <c r="A365" s="34">
        <v>364</v>
      </c>
      <c r="B365" s="34" t="s">
        <v>1453</v>
      </c>
      <c r="C365" s="34" t="s">
        <v>1456</v>
      </c>
      <c r="D365" s="34" t="s">
        <v>12</v>
      </c>
      <c r="E365" s="34" t="s">
        <v>34</v>
      </c>
      <c r="F365" s="34" t="s">
        <v>34</v>
      </c>
      <c r="G365" s="34" t="s">
        <v>35</v>
      </c>
      <c r="H365" s="34" t="s">
        <v>1457</v>
      </c>
      <c r="I365" s="34" t="s">
        <v>665</v>
      </c>
      <c r="J365" s="34" t="s">
        <v>192</v>
      </c>
      <c r="K365" s="34" t="s">
        <v>1458</v>
      </c>
    </row>
    <row r="366" spans="1:11">
      <c r="A366" s="34">
        <v>365</v>
      </c>
      <c r="B366" s="34" t="s">
        <v>1456</v>
      </c>
      <c r="C366" s="34" t="s">
        <v>1459</v>
      </c>
      <c r="D366" s="34" t="s">
        <v>12</v>
      </c>
      <c r="E366" s="34" t="s">
        <v>13</v>
      </c>
      <c r="F366" s="34" t="s">
        <v>13</v>
      </c>
      <c r="G366" s="34" t="s">
        <v>14</v>
      </c>
      <c r="H366" s="34" t="s">
        <v>549</v>
      </c>
      <c r="I366" s="34" t="s">
        <v>3569</v>
      </c>
      <c r="J366" s="34" t="s">
        <v>1364</v>
      </c>
      <c r="K366" s="34" t="s">
        <v>1460</v>
      </c>
    </row>
    <row r="367" spans="1:11">
      <c r="A367" s="34">
        <v>366</v>
      </c>
      <c r="B367" s="34" t="s">
        <v>1459</v>
      </c>
      <c r="C367" s="34" t="s">
        <v>1461</v>
      </c>
      <c r="D367" s="34" t="s">
        <v>12</v>
      </c>
      <c r="E367" s="34" t="s">
        <v>34</v>
      </c>
      <c r="F367" s="34" t="s">
        <v>34</v>
      </c>
      <c r="G367" s="34" t="s">
        <v>35</v>
      </c>
      <c r="H367" s="34" t="s">
        <v>789</v>
      </c>
      <c r="I367" s="34" t="s">
        <v>1007</v>
      </c>
      <c r="J367" s="34" t="s">
        <v>237</v>
      </c>
      <c r="K367" s="34" t="s">
        <v>1463</v>
      </c>
    </row>
    <row r="368" spans="1:11">
      <c r="A368" s="34">
        <v>367</v>
      </c>
      <c r="B368" s="34" t="s">
        <v>1461</v>
      </c>
      <c r="C368" s="34" t="s">
        <v>1464</v>
      </c>
      <c r="D368" s="34" t="s">
        <v>12</v>
      </c>
      <c r="E368" s="34" t="s">
        <v>34</v>
      </c>
      <c r="F368" s="34" t="s">
        <v>34</v>
      </c>
      <c r="G368" s="34" t="s">
        <v>35</v>
      </c>
      <c r="H368" s="34" t="s">
        <v>241</v>
      </c>
      <c r="I368" s="34" t="s">
        <v>278</v>
      </c>
      <c r="J368" s="34" t="s">
        <v>3639</v>
      </c>
      <c r="K368" s="34" t="s">
        <v>1467</v>
      </c>
    </row>
    <row r="369" spans="1:11">
      <c r="A369" s="34">
        <v>368</v>
      </c>
      <c r="B369" s="34" t="s">
        <v>1464</v>
      </c>
      <c r="C369" s="34" t="s">
        <v>1468</v>
      </c>
      <c r="D369" s="34" t="s">
        <v>12</v>
      </c>
      <c r="E369" s="34" t="s">
        <v>34</v>
      </c>
      <c r="F369" s="34" t="s">
        <v>34</v>
      </c>
      <c r="G369" s="34" t="s">
        <v>35</v>
      </c>
      <c r="H369" s="34" t="s">
        <v>1469</v>
      </c>
      <c r="I369" s="34" t="s">
        <v>236</v>
      </c>
      <c r="J369" s="34" t="s">
        <v>903</v>
      </c>
      <c r="K369" s="34" t="s">
        <v>1472</v>
      </c>
    </row>
    <row r="370" spans="1:11">
      <c r="A370" s="34">
        <v>369</v>
      </c>
      <c r="B370" s="34" t="s">
        <v>1468</v>
      </c>
      <c r="C370" s="34" t="s">
        <v>1473</v>
      </c>
      <c r="D370" s="34" t="s">
        <v>12</v>
      </c>
      <c r="E370" s="34" t="s">
        <v>34</v>
      </c>
      <c r="F370" s="34" t="s">
        <v>34</v>
      </c>
      <c r="G370" s="34" t="s">
        <v>35</v>
      </c>
      <c r="H370" s="34" t="s">
        <v>42</v>
      </c>
      <c r="I370" s="34" t="s">
        <v>1069</v>
      </c>
      <c r="J370" s="34" t="s">
        <v>1569</v>
      </c>
      <c r="K370" s="34" t="s">
        <v>1475</v>
      </c>
    </row>
    <row r="371" spans="1:11">
      <c r="A371" s="34">
        <v>370</v>
      </c>
      <c r="B371" s="34" t="s">
        <v>1473</v>
      </c>
      <c r="C371" s="34" t="s">
        <v>1476</v>
      </c>
      <c r="D371" s="34" t="s">
        <v>12</v>
      </c>
      <c r="E371" s="34" t="s">
        <v>13</v>
      </c>
      <c r="F371" s="34" t="s">
        <v>13</v>
      </c>
      <c r="G371" s="34" t="s">
        <v>14</v>
      </c>
      <c r="H371" s="34" t="s">
        <v>1477</v>
      </c>
      <c r="I371" s="34" t="s">
        <v>2401</v>
      </c>
      <c r="J371" s="34" t="s">
        <v>704</v>
      </c>
      <c r="K371" s="34" t="s">
        <v>1479</v>
      </c>
    </row>
    <row r="372" spans="1:11">
      <c r="A372" s="34">
        <v>371</v>
      </c>
      <c r="B372" s="34" t="s">
        <v>1476</v>
      </c>
      <c r="C372" s="34" t="s">
        <v>1480</v>
      </c>
      <c r="D372" s="34" t="s">
        <v>12</v>
      </c>
      <c r="E372" s="34" t="s">
        <v>20</v>
      </c>
      <c r="F372" s="34" t="s">
        <v>20</v>
      </c>
      <c r="G372" s="34" t="s">
        <v>21</v>
      </c>
      <c r="H372" s="34" t="s">
        <v>1481</v>
      </c>
      <c r="I372" s="34" t="s">
        <v>1561</v>
      </c>
      <c r="J372" s="34" t="s">
        <v>5633</v>
      </c>
      <c r="K372" s="34" t="s">
        <v>1483</v>
      </c>
    </row>
    <row r="373" spans="1:11">
      <c r="A373" s="34">
        <v>372</v>
      </c>
      <c r="B373" s="34" t="s">
        <v>1480</v>
      </c>
      <c r="C373" s="34" t="s">
        <v>1484</v>
      </c>
      <c r="D373" s="34" t="s">
        <v>12</v>
      </c>
      <c r="E373" s="34" t="s">
        <v>27</v>
      </c>
      <c r="F373" s="34" t="s">
        <v>27</v>
      </c>
      <c r="G373" s="34" t="s">
        <v>28</v>
      </c>
      <c r="H373" s="34" t="s">
        <v>966</v>
      </c>
      <c r="I373" s="34" t="s">
        <v>5502</v>
      </c>
      <c r="J373" s="34" t="s">
        <v>5634</v>
      </c>
      <c r="K373" s="34" t="s">
        <v>1485</v>
      </c>
    </row>
    <row r="374" spans="1:11">
      <c r="A374" s="34">
        <v>373</v>
      </c>
      <c r="B374" s="34" t="s">
        <v>1484</v>
      </c>
      <c r="C374" s="34" t="s">
        <v>1486</v>
      </c>
      <c r="D374" s="34" t="s">
        <v>12</v>
      </c>
      <c r="E374" s="34" t="s">
        <v>27</v>
      </c>
      <c r="F374" s="34" t="s">
        <v>27</v>
      </c>
      <c r="G374" s="34" t="s">
        <v>28</v>
      </c>
      <c r="H374" s="34" t="s">
        <v>601</v>
      </c>
      <c r="I374" s="34" t="s">
        <v>1063</v>
      </c>
      <c r="J374" s="34" t="s">
        <v>17</v>
      </c>
      <c r="K374" s="34" t="s">
        <v>1489</v>
      </c>
    </row>
    <row r="375" spans="1:11">
      <c r="A375" s="34">
        <v>374</v>
      </c>
      <c r="B375" s="34" t="s">
        <v>1486</v>
      </c>
      <c r="C375" s="34" t="s">
        <v>1490</v>
      </c>
      <c r="D375" s="34" t="s">
        <v>12</v>
      </c>
      <c r="E375" s="34" t="s">
        <v>34</v>
      </c>
      <c r="F375" s="34" t="s">
        <v>34</v>
      </c>
      <c r="G375" s="34" t="s">
        <v>35</v>
      </c>
      <c r="H375" s="34" t="s">
        <v>1491</v>
      </c>
      <c r="I375" s="34" t="s">
        <v>481</v>
      </c>
      <c r="J375" s="34" t="s">
        <v>4655</v>
      </c>
      <c r="K375" s="34" t="s">
        <v>1493</v>
      </c>
    </row>
    <row r="376" spans="1:11">
      <c r="A376" s="34">
        <v>375</v>
      </c>
      <c r="B376" s="34" t="s">
        <v>1490</v>
      </c>
      <c r="C376" s="34" t="s">
        <v>1494</v>
      </c>
      <c r="D376" s="34" t="s">
        <v>12</v>
      </c>
      <c r="E376" s="34" t="s">
        <v>34</v>
      </c>
      <c r="F376" s="34" t="s">
        <v>34</v>
      </c>
      <c r="G376" s="34" t="s">
        <v>35</v>
      </c>
      <c r="H376" s="34" t="s">
        <v>1495</v>
      </c>
      <c r="I376" s="34" t="s">
        <v>5542</v>
      </c>
      <c r="J376" s="34" t="s">
        <v>5635</v>
      </c>
      <c r="K376" s="34" t="s">
        <v>1497</v>
      </c>
    </row>
    <row r="377" spans="1:11">
      <c r="A377" s="34">
        <v>376</v>
      </c>
      <c r="B377" s="34" t="s">
        <v>1494</v>
      </c>
      <c r="C377" s="34" t="s">
        <v>1498</v>
      </c>
      <c r="D377" s="34" t="s">
        <v>12</v>
      </c>
      <c r="E377" s="34" t="s">
        <v>94</v>
      </c>
      <c r="F377" s="34" t="s">
        <v>94</v>
      </c>
      <c r="G377" s="34" t="s">
        <v>95</v>
      </c>
      <c r="H377" s="34" t="s">
        <v>1499</v>
      </c>
      <c r="I377" s="34" t="s">
        <v>788</v>
      </c>
      <c r="J377" s="34" t="s">
        <v>143</v>
      </c>
      <c r="K377" s="34" t="s">
        <v>1501</v>
      </c>
    </row>
    <row r="378" spans="1:11">
      <c r="A378" s="34">
        <v>377</v>
      </c>
      <c r="B378" s="34" t="s">
        <v>1498</v>
      </c>
      <c r="C378" s="34" t="s">
        <v>1502</v>
      </c>
      <c r="D378" s="34" t="s">
        <v>12</v>
      </c>
      <c r="E378" s="34" t="s">
        <v>27</v>
      </c>
      <c r="F378" s="34" t="s">
        <v>27</v>
      </c>
      <c r="G378" s="34" t="s">
        <v>28</v>
      </c>
      <c r="H378" s="34" t="s">
        <v>505</v>
      </c>
      <c r="I378" s="34" t="s">
        <v>3411</v>
      </c>
      <c r="J378" s="34" t="s">
        <v>1525</v>
      </c>
      <c r="K378" s="34" t="s">
        <v>1503</v>
      </c>
    </row>
    <row r="379" spans="1:11">
      <c r="A379" s="34">
        <v>378</v>
      </c>
      <c r="B379" s="34" t="s">
        <v>1502</v>
      </c>
      <c r="C379" s="34" t="s">
        <v>1504</v>
      </c>
      <c r="D379" s="34" t="s">
        <v>12</v>
      </c>
      <c r="E379" s="34" t="s">
        <v>34</v>
      </c>
      <c r="F379" s="34" t="s">
        <v>34</v>
      </c>
      <c r="G379" s="34" t="s">
        <v>35</v>
      </c>
      <c r="H379" s="34" t="s">
        <v>1505</v>
      </c>
      <c r="I379" s="34" t="s">
        <v>70</v>
      </c>
      <c r="J379" s="34" t="s">
        <v>5598</v>
      </c>
      <c r="K379" s="34" t="s">
        <v>1507</v>
      </c>
    </row>
    <row r="380" spans="1:11">
      <c r="A380" s="34">
        <v>379</v>
      </c>
      <c r="B380" s="34" t="s">
        <v>1504</v>
      </c>
      <c r="C380" s="34" t="s">
        <v>1508</v>
      </c>
      <c r="D380" s="34" t="s">
        <v>12</v>
      </c>
      <c r="E380" s="34" t="s">
        <v>20</v>
      </c>
      <c r="F380" s="34" t="s">
        <v>20</v>
      </c>
      <c r="G380" s="34" t="s">
        <v>21</v>
      </c>
      <c r="H380" s="34" t="s">
        <v>1509</v>
      </c>
      <c r="I380" s="34" t="s">
        <v>4444</v>
      </c>
      <c r="J380" s="34" t="s">
        <v>1261</v>
      </c>
      <c r="K380" s="34" t="s">
        <v>1512</v>
      </c>
    </row>
    <row r="381" spans="1:11">
      <c r="A381" s="34">
        <v>380</v>
      </c>
      <c r="B381" s="34" t="s">
        <v>1508</v>
      </c>
      <c r="C381" s="34" t="s">
        <v>1513</v>
      </c>
      <c r="D381" s="34" t="s">
        <v>12</v>
      </c>
      <c r="E381" s="34" t="s">
        <v>20</v>
      </c>
      <c r="F381" s="34" t="s">
        <v>20</v>
      </c>
      <c r="G381" s="34" t="s">
        <v>21</v>
      </c>
      <c r="H381" s="34" t="s">
        <v>1514</v>
      </c>
      <c r="I381" s="34" t="s">
        <v>5506</v>
      </c>
      <c r="J381" s="34" t="s">
        <v>910</v>
      </c>
      <c r="K381" s="34" t="s">
        <v>1515</v>
      </c>
    </row>
    <row r="382" spans="1:11">
      <c r="A382" s="34">
        <v>381</v>
      </c>
      <c r="B382" s="34" t="s">
        <v>1513</v>
      </c>
      <c r="C382" s="34" t="s">
        <v>1516</v>
      </c>
      <c r="D382" s="34" t="s">
        <v>12</v>
      </c>
      <c r="E382" s="34" t="s">
        <v>34</v>
      </c>
      <c r="F382" s="34" t="s">
        <v>34</v>
      </c>
      <c r="G382" s="34" t="s">
        <v>35</v>
      </c>
      <c r="H382" s="34" t="s">
        <v>1517</v>
      </c>
      <c r="I382" s="34" t="s">
        <v>1454</v>
      </c>
      <c r="J382" s="34" t="s">
        <v>1258</v>
      </c>
      <c r="K382" s="34" t="s">
        <v>1519</v>
      </c>
    </row>
    <row r="383" spans="1:11">
      <c r="A383" s="34">
        <v>382</v>
      </c>
      <c r="B383" s="34" t="s">
        <v>1516</v>
      </c>
      <c r="C383" s="34" t="s">
        <v>1520</v>
      </c>
      <c r="D383" s="34" t="s">
        <v>12</v>
      </c>
      <c r="E383" s="34" t="s">
        <v>34</v>
      </c>
      <c r="F383" s="34" t="s">
        <v>34</v>
      </c>
      <c r="G383" s="34" t="s">
        <v>35</v>
      </c>
      <c r="H383" s="34" t="s">
        <v>1521</v>
      </c>
      <c r="I383" s="34" t="s">
        <v>1537</v>
      </c>
      <c r="J383" s="34" t="s">
        <v>1125</v>
      </c>
      <c r="K383" s="34" t="s">
        <v>1523</v>
      </c>
    </row>
    <row r="384" spans="1:11">
      <c r="A384" s="34">
        <v>383</v>
      </c>
      <c r="B384" s="34" t="s">
        <v>1520</v>
      </c>
      <c r="C384" s="34" t="s">
        <v>1524</v>
      </c>
      <c r="D384" s="34" t="s">
        <v>12</v>
      </c>
      <c r="E384" s="34" t="s">
        <v>34</v>
      </c>
      <c r="F384" s="34" t="s">
        <v>34</v>
      </c>
      <c r="G384" s="34" t="s">
        <v>35</v>
      </c>
      <c r="H384" s="34" t="s">
        <v>1525</v>
      </c>
      <c r="I384" s="34" t="s">
        <v>974</v>
      </c>
      <c r="J384" s="34" t="s">
        <v>1526</v>
      </c>
      <c r="K384" s="34" t="s">
        <v>1527</v>
      </c>
    </row>
    <row r="385" spans="1:11">
      <c r="A385" s="34">
        <v>384</v>
      </c>
      <c r="B385" s="34" t="s">
        <v>1524</v>
      </c>
      <c r="C385" s="34" t="s">
        <v>1528</v>
      </c>
      <c r="D385" s="34" t="s">
        <v>12</v>
      </c>
      <c r="E385" s="34" t="s">
        <v>34</v>
      </c>
      <c r="F385" s="34" t="s">
        <v>34</v>
      </c>
      <c r="G385" s="34" t="s">
        <v>35</v>
      </c>
      <c r="H385" s="34" t="s">
        <v>1529</v>
      </c>
      <c r="I385" s="34" t="s">
        <v>3544</v>
      </c>
      <c r="J385" s="34" t="s">
        <v>1710</v>
      </c>
      <c r="K385" s="34" t="s">
        <v>1531</v>
      </c>
    </row>
    <row r="386" spans="1:11">
      <c r="A386" s="34">
        <v>385</v>
      </c>
      <c r="B386" s="34" t="s">
        <v>1528</v>
      </c>
      <c r="C386" s="34" t="s">
        <v>1532</v>
      </c>
      <c r="D386" s="34" t="s">
        <v>12</v>
      </c>
      <c r="E386" s="34" t="s">
        <v>20</v>
      </c>
      <c r="F386" s="34" t="s">
        <v>20</v>
      </c>
      <c r="G386" s="34" t="s">
        <v>21</v>
      </c>
      <c r="H386" s="34" t="s">
        <v>1533</v>
      </c>
      <c r="I386" s="34" t="s">
        <v>5636</v>
      </c>
      <c r="J386" s="34" t="s">
        <v>5637</v>
      </c>
      <c r="K386" s="34" t="s">
        <v>1535</v>
      </c>
    </row>
    <row r="387" spans="1:11">
      <c r="A387" s="34">
        <v>386</v>
      </c>
      <c r="B387" s="34" t="s">
        <v>1532</v>
      </c>
      <c r="C387" s="34" t="s">
        <v>1536</v>
      </c>
      <c r="D387" s="34" t="s">
        <v>12</v>
      </c>
      <c r="E387" s="34" t="s">
        <v>20</v>
      </c>
      <c r="F387" s="34" t="s">
        <v>20</v>
      </c>
      <c r="G387" s="34" t="s">
        <v>21</v>
      </c>
      <c r="H387" s="34" t="s">
        <v>215</v>
      </c>
      <c r="I387" s="34" t="s">
        <v>1522</v>
      </c>
      <c r="J387" s="34" t="s">
        <v>1057</v>
      </c>
      <c r="K387" s="34" t="s">
        <v>1538</v>
      </c>
    </row>
    <row r="388" spans="1:11">
      <c r="A388" s="34">
        <v>387</v>
      </c>
      <c r="B388" s="34" t="s">
        <v>1536</v>
      </c>
      <c r="C388" s="34" t="s">
        <v>1539</v>
      </c>
      <c r="D388" s="34" t="s">
        <v>12</v>
      </c>
      <c r="E388" s="34" t="s">
        <v>20</v>
      </c>
      <c r="F388" s="34" t="s">
        <v>20</v>
      </c>
      <c r="G388" s="34" t="s">
        <v>21</v>
      </c>
      <c r="H388" s="34" t="s">
        <v>1540</v>
      </c>
      <c r="I388" s="34" t="s">
        <v>306</v>
      </c>
      <c r="J388" s="34" t="s">
        <v>5638</v>
      </c>
      <c r="K388" s="34" t="s">
        <v>1541</v>
      </c>
    </row>
    <row r="389" spans="1:11">
      <c r="A389" s="34">
        <v>388</v>
      </c>
      <c r="B389" s="34" t="s">
        <v>1539</v>
      </c>
      <c r="C389" s="34" t="s">
        <v>1542</v>
      </c>
      <c r="D389" s="34" t="s">
        <v>12</v>
      </c>
      <c r="E389" s="34" t="s">
        <v>34</v>
      </c>
      <c r="F389" s="34" t="s">
        <v>34</v>
      </c>
      <c r="G389" s="34" t="s">
        <v>35</v>
      </c>
      <c r="H389" s="34" t="s">
        <v>519</v>
      </c>
      <c r="I389" s="34" t="s">
        <v>865</v>
      </c>
      <c r="J389" s="34" t="s">
        <v>766</v>
      </c>
      <c r="K389" s="34" t="s">
        <v>1543</v>
      </c>
    </row>
    <row r="390" spans="1:11">
      <c r="A390" s="34">
        <v>389</v>
      </c>
      <c r="B390" s="34" t="s">
        <v>1542</v>
      </c>
      <c r="C390" s="34" t="s">
        <v>1544</v>
      </c>
      <c r="D390" s="34" t="s">
        <v>12</v>
      </c>
      <c r="E390" s="34" t="s">
        <v>34</v>
      </c>
      <c r="F390" s="34" t="s">
        <v>34</v>
      </c>
      <c r="G390" s="34" t="s">
        <v>35</v>
      </c>
      <c r="H390" s="34" t="s">
        <v>1545</v>
      </c>
      <c r="I390" s="34" t="s">
        <v>3162</v>
      </c>
      <c r="J390" s="34" t="s">
        <v>1018</v>
      </c>
      <c r="K390" s="34" t="s">
        <v>1547</v>
      </c>
    </row>
    <row r="391" spans="1:11">
      <c r="A391" s="34">
        <v>390</v>
      </c>
      <c r="B391" s="34" t="s">
        <v>1544</v>
      </c>
      <c r="C391" s="34" t="s">
        <v>1548</v>
      </c>
      <c r="D391" s="34" t="s">
        <v>12</v>
      </c>
      <c r="E391" s="34" t="s">
        <v>20</v>
      </c>
      <c r="F391" s="34" t="s">
        <v>20</v>
      </c>
      <c r="G391" s="34" t="s">
        <v>21</v>
      </c>
      <c r="H391" s="34" t="s">
        <v>933</v>
      </c>
      <c r="I391" s="34" t="s">
        <v>2538</v>
      </c>
      <c r="J391" s="34" t="s">
        <v>1267</v>
      </c>
      <c r="K391" s="34" t="s">
        <v>1549</v>
      </c>
    </row>
    <row r="392" spans="1:11">
      <c r="A392" s="34">
        <v>391</v>
      </c>
      <c r="B392" s="34" t="s">
        <v>1548</v>
      </c>
      <c r="C392" s="34" t="s">
        <v>1550</v>
      </c>
      <c r="D392" s="34" t="s">
        <v>12</v>
      </c>
      <c r="E392" s="34" t="s">
        <v>20</v>
      </c>
      <c r="F392" s="34" t="s">
        <v>20</v>
      </c>
      <c r="G392" s="34" t="s">
        <v>21</v>
      </c>
      <c r="H392" s="34" t="s">
        <v>456</v>
      </c>
      <c r="I392" s="34" t="s">
        <v>562</v>
      </c>
      <c r="J392" s="34" t="s">
        <v>55</v>
      </c>
      <c r="K392" s="34" t="s">
        <v>1551</v>
      </c>
    </row>
    <row r="393" spans="1:11">
      <c r="A393" s="34">
        <v>392</v>
      </c>
      <c r="B393" s="34" t="s">
        <v>1550</v>
      </c>
      <c r="C393" s="34" t="s">
        <v>1552</v>
      </c>
      <c r="D393" s="34" t="s">
        <v>12</v>
      </c>
      <c r="E393" s="34" t="s">
        <v>20</v>
      </c>
      <c r="F393" s="34" t="s">
        <v>20</v>
      </c>
      <c r="G393" s="34" t="s">
        <v>21</v>
      </c>
      <c r="H393" s="34" t="s">
        <v>251</v>
      </c>
      <c r="I393" s="34" t="s">
        <v>834</v>
      </c>
      <c r="J393" s="34" t="s">
        <v>1309</v>
      </c>
      <c r="K393" s="34" t="s">
        <v>1554</v>
      </c>
    </row>
    <row r="394" spans="1:11">
      <c r="A394" s="34">
        <v>393</v>
      </c>
      <c r="B394" s="34" t="s">
        <v>1552</v>
      </c>
      <c r="C394" s="34" t="s">
        <v>1555</v>
      </c>
      <c r="D394" s="34" t="s">
        <v>12</v>
      </c>
      <c r="E394" s="34" t="s">
        <v>27</v>
      </c>
      <c r="F394" s="34" t="s">
        <v>27</v>
      </c>
      <c r="G394" s="34" t="s">
        <v>28</v>
      </c>
      <c r="H394" s="34" t="s">
        <v>559</v>
      </c>
      <c r="I394" s="34" t="s">
        <v>4444</v>
      </c>
      <c r="J394" s="34" t="s">
        <v>1351</v>
      </c>
      <c r="K394" s="34" t="s">
        <v>1558</v>
      </c>
    </row>
    <row r="395" spans="1:11">
      <c r="A395" s="34">
        <v>394</v>
      </c>
      <c r="B395" s="34" t="s">
        <v>1555</v>
      </c>
      <c r="C395" s="34" t="s">
        <v>1559</v>
      </c>
      <c r="D395" s="34" t="s">
        <v>12</v>
      </c>
      <c r="E395" s="34" t="s">
        <v>13</v>
      </c>
      <c r="F395" s="34" t="s">
        <v>13</v>
      </c>
      <c r="G395" s="34" t="s">
        <v>14</v>
      </c>
      <c r="H395" s="34" t="s">
        <v>1560</v>
      </c>
      <c r="I395" s="34" t="s">
        <v>3845</v>
      </c>
      <c r="J395" s="34" t="s">
        <v>3462</v>
      </c>
      <c r="K395" s="34" t="s">
        <v>1563</v>
      </c>
    </row>
    <row r="396" spans="1:11">
      <c r="A396" s="34">
        <v>395</v>
      </c>
      <c r="B396" s="34" t="s">
        <v>1559</v>
      </c>
      <c r="C396" s="34" t="s">
        <v>1564</v>
      </c>
      <c r="D396" s="34" t="s">
        <v>12</v>
      </c>
      <c r="E396" s="34" t="s">
        <v>20</v>
      </c>
      <c r="F396" s="34" t="s">
        <v>20</v>
      </c>
      <c r="G396" s="34" t="s">
        <v>21</v>
      </c>
      <c r="H396" s="34" t="s">
        <v>1565</v>
      </c>
      <c r="I396" s="34" t="s">
        <v>3588</v>
      </c>
      <c r="J396" s="34" t="s">
        <v>2586</v>
      </c>
      <c r="K396" s="34" t="s">
        <v>1567</v>
      </c>
    </row>
    <row r="397" spans="1:11">
      <c r="A397" s="34">
        <v>396</v>
      </c>
      <c r="B397" s="34" t="s">
        <v>1564</v>
      </c>
      <c r="C397" s="34" t="s">
        <v>1568</v>
      </c>
      <c r="D397" s="34" t="s">
        <v>12</v>
      </c>
      <c r="E397" s="34" t="s">
        <v>34</v>
      </c>
      <c r="F397" s="34" t="s">
        <v>34</v>
      </c>
      <c r="G397" s="34" t="s">
        <v>35</v>
      </c>
      <c r="H397" s="34" t="s">
        <v>274</v>
      </c>
      <c r="I397" s="34" t="s">
        <v>1371</v>
      </c>
      <c r="J397" s="34" t="s">
        <v>2517</v>
      </c>
      <c r="K397" s="34" t="s">
        <v>1570</v>
      </c>
    </row>
    <row r="398" spans="1:11">
      <c r="A398" s="34">
        <v>397</v>
      </c>
      <c r="B398" s="34" t="s">
        <v>1568</v>
      </c>
      <c r="C398" s="34" t="s">
        <v>1571</v>
      </c>
      <c r="D398" s="34" t="s">
        <v>12</v>
      </c>
      <c r="E398" s="34" t="s">
        <v>27</v>
      </c>
      <c r="F398" s="34" t="s">
        <v>27</v>
      </c>
      <c r="G398" s="34" t="s">
        <v>28</v>
      </c>
      <c r="H398" s="34" t="s">
        <v>823</v>
      </c>
      <c r="I398" s="34" t="s">
        <v>784</v>
      </c>
      <c r="J398" s="34" t="s">
        <v>632</v>
      </c>
      <c r="K398" s="34" t="s">
        <v>1573</v>
      </c>
    </row>
    <row r="399" spans="1:11">
      <c r="A399" s="34">
        <v>398</v>
      </c>
      <c r="B399" s="34" t="s">
        <v>1571</v>
      </c>
      <c r="C399" s="34" t="s">
        <v>1574</v>
      </c>
      <c r="D399" s="34" t="s">
        <v>12</v>
      </c>
      <c r="E399" s="34" t="s">
        <v>20</v>
      </c>
      <c r="F399" s="34" t="s">
        <v>20</v>
      </c>
      <c r="G399" s="34" t="s">
        <v>21</v>
      </c>
      <c r="H399" s="34" t="s">
        <v>1575</v>
      </c>
      <c r="I399" s="34" t="s">
        <v>3221</v>
      </c>
      <c r="J399" s="34" t="s">
        <v>2600</v>
      </c>
      <c r="K399" s="34" t="s">
        <v>1576</v>
      </c>
    </row>
    <row r="400" spans="1:11">
      <c r="A400" s="34">
        <v>399</v>
      </c>
      <c r="B400" s="34" t="s">
        <v>1574</v>
      </c>
      <c r="C400" s="34" t="s">
        <v>1577</v>
      </c>
      <c r="D400" s="34" t="s">
        <v>12</v>
      </c>
      <c r="E400" s="34" t="s">
        <v>20</v>
      </c>
      <c r="F400" s="34" t="s">
        <v>20</v>
      </c>
      <c r="G400" s="34" t="s">
        <v>21</v>
      </c>
      <c r="H400" s="34" t="s">
        <v>97</v>
      </c>
      <c r="I400" s="34" t="s">
        <v>694</v>
      </c>
      <c r="J400" s="34" t="s">
        <v>1056</v>
      </c>
      <c r="K400" s="34" t="s">
        <v>1580</v>
      </c>
    </row>
    <row r="401" spans="1:11">
      <c r="A401" s="34">
        <v>400</v>
      </c>
      <c r="B401" s="34" t="s">
        <v>1577</v>
      </c>
      <c r="C401" s="34" t="s">
        <v>1581</v>
      </c>
      <c r="D401" s="34" t="s">
        <v>12</v>
      </c>
      <c r="E401" s="34" t="s">
        <v>20</v>
      </c>
      <c r="F401" s="34" t="s">
        <v>20</v>
      </c>
      <c r="G401" s="34" t="s">
        <v>21</v>
      </c>
      <c r="H401" s="34" t="s">
        <v>1582</v>
      </c>
      <c r="I401" s="34" t="s">
        <v>874</v>
      </c>
      <c r="J401" s="34" t="s">
        <v>1401</v>
      </c>
      <c r="K401" s="34" t="s">
        <v>1584</v>
      </c>
    </row>
    <row r="402" spans="1:11">
      <c r="A402" s="34">
        <v>401</v>
      </c>
      <c r="B402" s="34" t="s">
        <v>1581</v>
      </c>
      <c r="C402" s="34" t="s">
        <v>1585</v>
      </c>
      <c r="D402" s="34" t="s">
        <v>12</v>
      </c>
      <c r="E402" s="34" t="s">
        <v>20</v>
      </c>
      <c r="F402" s="34" t="s">
        <v>20</v>
      </c>
      <c r="G402" s="34" t="s">
        <v>21</v>
      </c>
      <c r="H402" s="34" t="s">
        <v>1586</v>
      </c>
      <c r="I402" s="34" t="s">
        <v>1499</v>
      </c>
      <c r="J402" s="34" t="s">
        <v>2386</v>
      </c>
      <c r="K402" s="34" t="s">
        <v>1589</v>
      </c>
    </row>
    <row r="403" spans="1:11">
      <c r="A403" s="34">
        <v>402</v>
      </c>
      <c r="B403" s="34" t="s">
        <v>1585</v>
      </c>
      <c r="C403" s="34" t="s">
        <v>1590</v>
      </c>
      <c r="D403" s="34" t="s">
        <v>12</v>
      </c>
      <c r="E403" s="34" t="s">
        <v>94</v>
      </c>
      <c r="F403" s="34" t="s">
        <v>94</v>
      </c>
      <c r="G403" s="34" t="s">
        <v>95</v>
      </c>
      <c r="H403" s="34" t="s">
        <v>974</v>
      </c>
      <c r="I403" s="34" t="s">
        <v>1681</v>
      </c>
      <c r="J403" s="34" t="s">
        <v>309</v>
      </c>
      <c r="K403" s="34" t="s">
        <v>1592</v>
      </c>
    </row>
    <row r="404" spans="1:11">
      <c r="A404" s="34">
        <v>403</v>
      </c>
      <c r="B404" s="34" t="s">
        <v>1590</v>
      </c>
      <c r="C404" s="34" t="s">
        <v>1593</v>
      </c>
      <c r="D404" s="34" t="s">
        <v>12</v>
      </c>
      <c r="E404" s="34" t="s">
        <v>94</v>
      </c>
      <c r="F404" s="34" t="s">
        <v>94</v>
      </c>
      <c r="G404" s="34" t="s">
        <v>95</v>
      </c>
      <c r="H404" s="34" t="s">
        <v>358</v>
      </c>
      <c r="I404" s="34" t="s">
        <v>601</v>
      </c>
      <c r="J404" s="34" t="s">
        <v>4450</v>
      </c>
      <c r="K404" s="34" t="s">
        <v>1594</v>
      </c>
    </row>
    <row r="405" spans="1:11">
      <c r="A405" s="34">
        <v>404</v>
      </c>
      <c r="B405" s="34" t="s">
        <v>1593</v>
      </c>
      <c r="C405" s="34" t="s">
        <v>1595</v>
      </c>
      <c r="D405" s="34" t="s">
        <v>12</v>
      </c>
      <c r="E405" s="34" t="s">
        <v>94</v>
      </c>
      <c r="F405" s="34" t="s">
        <v>94</v>
      </c>
      <c r="G405" s="34" t="s">
        <v>95</v>
      </c>
      <c r="H405" s="34" t="s">
        <v>1596</v>
      </c>
      <c r="I405" s="34" t="s">
        <v>3595</v>
      </c>
      <c r="J405" s="34" t="s">
        <v>841</v>
      </c>
      <c r="K405" s="34" t="s">
        <v>1597</v>
      </c>
    </row>
    <row r="406" spans="1:11">
      <c r="A406" s="34">
        <v>405</v>
      </c>
      <c r="B406" s="34" t="s">
        <v>1595</v>
      </c>
      <c r="C406" s="34" t="s">
        <v>1598</v>
      </c>
      <c r="D406" s="34" t="s">
        <v>12</v>
      </c>
      <c r="E406" s="34" t="s">
        <v>20</v>
      </c>
      <c r="F406" s="34" t="s">
        <v>20</v>
      </c>
      <c r="G406" s="34" t="s">
        <v>21</v>
      </c>
      <c r="H406" s="34" t="s">
        <v>601</v>
      </c>
      <c r="I406" s="34" t="s">
        <v>305</v>
      </c>
      <c r="J406" s="34" t="s">
        <v>3191</v>
      </c>
      <c r="K406" s="34" t="s">
        <v>1600</v>
      </c>
    </row>
    <row r="407" spans="1:11">
      <c r="A407" s="34">
        <v>406</v>
      </c>
      <c r="B407" s="34" t="s">
        <v>1598</v>
      </c>
      <c r="C407" s="34" t="s">
        <v>1601</v>
      </c>
      <c r="D407" s="34" t="s">
        <v>12</v>
      </c>
      <c r="E407" s="34" t="s">
        <v>27</v>
      </c>
      <c r="F407" s="34" t="s">
        <v>27</v>
      </c>
      <c r="G407" s="34" t="s">
        <v>28</v>
      </c>
      <c r="H407" s="34" t="s">
        <v>1602</v>
      </c>
      <c r="I407" s="34" t="s">
        <v>3588</v>
      </c>
      <c r="J407" s="34" t="s">
        <v>3449</v>
      </c>
      <c r="K407" s="34" t="s">
        <v>1605</v>
      </c>
    </row>
    <row r="408" spans="1:11">
      <c r="A408" s="34">
        <v>407</v>
      </c>
      <c r="B408" s="34" t="s">
        <v>1601</v>
      </c>
      <c r="C408" s="34" t="s">
        <v>1606</v>
      </c>
      <c r="D408" s="34" t="s">
        <v>12</v>
      </c>
      <c r="E408" s="34" t="s">
        <v>94</v>
      </c>
      <c r="F408" s="34" t="s">
        <v>94</v>
      </c>
      <c r="G408" s="34" t="s">
        <v>95</v>
      </c>
      <c r="H408" s="34" t="s">
        <v>1607</v>
      </c>
      <c r="I408" s="34" t="s">
        <v>118</v>
      </c>
      <c r="J408" s="34" t="s">
        <v>1545</v>
      </c>
      <c r="K408" s="34" t="s">
        <v>1610</v>
      </c>
    </row>
    <row r="409" spans="1:11">
      <c r="A409" s="34">
        <v>408</v>
      </c>
      <c r="B409" s="34" t="s">
        <v>1606</v>
      </c>
      <c r="C409" s="34" t="s">
        <v>1611</v>
      </c>
      <c r="D409" s="34" t="s">
        <v>12</v>
      </c>
      <c r="E409" s="34" t="s">
        <v>27</v>
      </c>
      <c r="F409" s="34" t="s">
        <v>27</v>
      </c>
      <c r="G409" s="34" t="s">
        <v>28</v>
      </c>
      <c r="H409" s="34" t="s">
        <v>181</v>
      </c>
      <c r="I409" s="34" t="s">
        <v>4169</v>
      </c>
      <c r="J409" s="34" t="s">
        <v>3566</v>
      </c>
      <c r="K409" s="34" t="s">
        <v>1613</v>
      </c>
    </row>
    <row r="410" spans="1:11">
      <c r="A410" s="34">
        <v>409</v>
      </c>
      <c r="B410" s="34" t="s">
        <v>1611</v>
      </c>
      <c r="C410" s="34" t="s">
        <v>1614</v>
      </c>
      <c r="D410" s="34" t="s">
        <v>12</v>
      </c>
      <c r="E410" s="34" t="s">
        <v>27</v>
      </c>
      <c r="F410" s="34" t="s">
        <v>27</v>
      </c>
      <c r="G410" s="34" t="s">
        <v>28</v>
      </c>
      <c r="H410" s="34" t="s">
        <v>1615</v>
      </c>
      <c r="I410" s="34" t="s">
        <v>4206</v>
      </c>
      <c r="J410" s="34" t="s">
        <v>3064</v>
      </c>
      <c r="K410" s="34" t="s">
        <v>1618</v>
      </c>
    </row>
    <row r="411" spans="1:11">
      <c r="A411" s="34">
        <v>410</v>
      </c>
      <c r="B411" s="34" t="s">
        <v>1614</v>
      </c>
      <c r="C411" s="34" t="s">
        <v>1619</v>
      </c>
      <c r="D411" s="34" t="s">
        <v>12</v>
      </c>
      <c r="E411" s="34" t="s">
        <v>20</v>
      </c>
      <c r="F411" s="34" t="s">
        <v>20</v>
      </c>
      <c r="G411" s="34" t="s">
        <v>21</v>
      </c>
      <c r="H411" s="34" t="s">
        <v>1620</v>
      </c>
      <c r="I411" s="34" t="s">
        <v>1478</v>
      </c>
      <c r="J411" s="34" t="s">
        <v>5639</v>
      </c>
      <c r="K411" s="34" t="s">
        <v>1621</v>
      </c>
    </row>
    <row r="412" spans="1:11">
      <c r="A412" s="34">
        <v>411</v>
      </c>
      <c r="B412" s="34" t="s">
        <v>1619</v>
      </c>
      <c r="C412" s="34" t="s">
        <v>1622</v>
      </c>
      <c r="D412" s="34" t="s">
        <v>12</v>
      </c>
      <c r="E412" s="34" t="s">
        <v>20</v>
      </c>
      <c r="F412" s="34" t="s">
        <v>20</v>
      </c>
      <c r="G412" s="34" t="s">
        <v>21</v>
      </c>
      <c r="H412" s="34" t="s">
        <v>1623</v>
      </c>
      <c r="I412" s="34" t="s">
        <v>1624</v>
      </c>
      <c r="J412" s="34" t="s">
        <v>1625</v>
      </c>
      <c r="K412" s="34" t="s">
        <v>1626</v>
      </c>
    </row>
    <row r="413" spans="1:11">
      <c r="A413" s="34">
        <v>412</v>
      </c>
      <c r="B413" s="34" t="s">
        <v>1622</v>
      </c>
      <c r="C413" s="34" t="s">
        <v>1627</v>
      </c>
      <c r="D413" s="34" t="s">
        <v>12</v>
      </c>
      <c r="E413" s="34" t="s">
        <v>1628</v>
      </c>
      <c r="F413" s="34" t="s">
        <v>1628</v>
      </c>
      <c r="G413" s="34" t="s">
        <v>1629</v>
      </c>
      <c r="H413" s="34" t="s">
        <v>1630</v>
      </c>
      <c r="I413" s="34" t="s">
        <v>5640</v>
      </c>
      <c r="J413" s="34" t="s">
        <v>3982</v>
      </c>
      <c r="K413" s="34" t="s">
        <v>1632</v>
      </c>
    </row>
    <row r="414" spans="1:11">
      <c r="A414" s="34">
        <v>413</v>
      </c>
      <c r="B414" s="34" t="s">
        <v>1627</v>
      </c>
      <c r="C414" s="34" t="s">
        <v>1633</v>
      </c>
      <c r="D414" s="34" t="s">
        <v>12</v>
      </c>
      <c r="E414" s="34" t="s">
        <v>94</v>
      </c>
      <c r="F414" s="34" t="s">
        <v>94</v>
      </c>
      <c r="G414" s="34" t="s">
        <v>95</v>
      </c>
      <c r="H414" s="34" t="s">
        <v>1634</v>
      </c>
      <c r="I414" s="34" t="s">
        <v>4288</v>
      </c>
      <c r="J414" s="34" t="s">
        <v>5641</v>
      </c>
      <c r="K414" s="34" t="s">
        <v>1636</v>
      </c>
    </row>
    <row r="415" spans="1:11">
      <c r="A415" s="34">
        <v>414</v>
      </c>
      <c r="B415" s="34" t="s">
        <v>1633</v>
      </c>
      <c r="C415" s="34" t="s">
        <v>1637</v>
      </c>
      <c r="D415" s="34" t="s">
        <v>12</v>
      </c>
      <c r="E415" s="34" t="s">
        <v>1638</v>
      </c>
      <c r="F415" s="34" t="s">
        <v>1638</v>
      </c>
      <c r="G415" s="34" t="s">
        <v>1639</v>
      </c>
      <c r="H415" s="34" t="s">
        <v>1640</v>
      </c>
      <c r="I415" s="34" t="s">
        <v>3175</v>
      </c>
      <c r="J415" s="34" t="s">
        <v>1357</v>
      </c>
      <c r="K415" s="34" t="s">
        <v>1642</v>
      </c>
    </row>
    <row r="416" spans="1:11">
      <c r="A416" s="34">
        <v>415</v>
      </c>
      <c r="B416" s="34" t="s">
        <v>1637</v>
      </c>
      <c r="C416" s="34" t="s">
        <v>1643</v>
      </c>
      <c r="D416" s="34" t="s">
        <v>12</v>
      </c>
      <c r="E416" s="34" t="s">
        <v>34</v>
      </c>
      <c r="F416" s="34" t="s">
        <v>34</v>
      </c>
      <c r="G416" s="34" t="s">
        <v>35</v>
      </c>
      <c r="H416" s="34" t="s">
        <v>1644</v>
      </c>
      <c r="I416" s="34" t="s">
        <v>1023</v>
      </c>
      <c r="J416" s="34" t="s">
        <v>5642</v>
      </c>
      <c r="K416" s="34" t="s">
        <v>1645</v>
      </c>
    </row>
    <row r="417" spans="1:11">
      <c r="A417" s="34">
        <v>416</v>
      </c>
      <c r="B417" s="34" t="s">
        <v>1643</v>
      </c>
      <c r="C417" s="34" t="s">
        <v>1646</v>
      </c>
      <c r="D417" s="34" t="s">
        <v>12</v>
      </c>
      <c r="E417" s="34" t="s">
        <v>94</v>
      </c>
      <c r="F417" s="34" t="s">
        <v>94</v>
      </c>
      <c r="G417" s="34" t="s">
        <v>95</v>
      </c>
      <c r="H417" s="34" t="s">
        <v>1647</v>
      </c>
      <c r="I417" s="34" t="s">
        <v>5643</v>
      </c>
      <c r="J417" s="34" t="s">
        <v>1684</v>
      </c>
      <c r="K417" s="34" t="s">
        <v>1650</v>
      </c>
    </row>
    <row r="418" spans="1:11">
      <c r="A418" s="34">
        <v>417</v>
      </c>
      <c r="B418" s="34" t="s">
        <v>1646</v>
      </c>
      <c r="C418" s="34" t="s">
        <v>1651</v>
      </c>
      <c r="D418" s="34" t="s">
        <v>12</v>
      </c>
      <c r="E418" s="34" t="s">
        <v>1628</v>
      </c>
      <c r="F418" s="34" t="s">
        <v>1628</v>
      </c>
      <c r="G418" s="34" t="s">
        <v>1629</v>
      </c>
      <c r="H418" s="34" t="s">
        <v>1652</v>
      </c>
      <c r="I418" s="34" t="s">
        <v>2779</v>
      </c>
      <c r="J418" s="34" t="s">
        <v>5644</v>
      </c>
      <c r="K418" s="34" t="s">
        <v>1654</v>
      </c>
    </row>
    <row r="419" spans="1:11">
      <c r="A419" s="34">
        <v>418</v>
      </c>
      <c r="B419" s="34" t="s">
        <v>1651</v>
      </c>
      <c r="C419" s="34" t="s">
        <v>1655</v>
      </c>
      <c r="D419" s="34" t="s">
        <v>12</v>
      </c>
      <c r="E419" s="34" t="s">
        <v>1628</v>
      </c>
      <c r="F419" s="34" t="s">
        <v>1628</v>
      </c>
      <c r="G419" s="34" t="s">
        <v>1629</v>
      </c>
      <c r="H419" s="34" t="s">
        <v>1656</v>
      </c>
      <c r="I419" s="34" t="s">
        <v>4303</v>
      </c>
      <c r="J419" s="34" t="s">
        <v>5645</v>
      </c>
      <c r="K419" s="34" t="s">
        <v>1659</v>
      </c>
    </row>
    <row r="420" spans="1:11">
      <c r="A420" s="34">
        <v>419</v>
      </c>
      <c r="B420" s="34" t="s">
        <v>1655</v>
      </c>
      <c r="C420" s="34" t="s">
        <v>1660</v>
      </c>
      <c r="D420" s="34" t="s">
        <v>12</v>
      </c>
      <c r="E420" s="34" t="s">
        <v>27</v>
      </c>
      <c r="F420" s="34" t="s">
        <v>27</v>
      </c>
      <c r="G420" s="34" t="s">
        <v>28</v>
      </c>
      <c r="H420" s="34" t="s">
        <v>1661</v>
      </c>
      <c r="I420" s="34" t="s">
        <v>794</v>
      </c>
      <c r="J420" s="34" t="s">
        <v>2914</v>
      </c>
      <c r="K420" s="34" t="s">
        <v>1662</v>
      </c>
    </row>
    <row r="421" spans="1:11">
      <c r="A421" s="34">
        <v>420</v>
      </c>
      <c r="B421" s="34" t="s">
        <v>1660</v>
      </c>
      <c r="C421" s="34" t="s">
        <v>1663</v>
      </c>
      <c r="D421" s="34" t="s">
        <v>12</v>
      </c>
      <c r="E421" s="34" t="s">
        <v>1628</v>
      </c>
      <c r="F421" s="34" t="s">
        <v>1628</v>
      </c>
      <c r="G421" s="34" t="s">
        <v>1629</v>
      </c>
      <c r="H421" s="34" t="s">
        <v>1664</v>
      </c>
      <c r="I421" s="34" t="s">
        <v>5646</v>
      </c>
      <c r="J421" s="34" t="s">
        <v>2467</v>
      </c>
      <c r="K421" s="34" t="s">
        <v>1666</v>
      </c>
    </row>
    <row r="422" spans="1:11">
      <c r="A422" s="34">
        <v>421</v>
      </c>
      <c r="B422" s="34" t="s">
        <v>1663</v>
      </c>
      <c r="C422" s="34" t="s">
        <v>1667</v>
      </c>
      <c r="D422" s="34" t="s">
        <v>12</v>
      </c>
      <c r="E422" s="34" t="s">
        <v>94</v>
      </c>
      <c r="F422" s="34" t="s">
        <v>94</v>
      </c>
      <c r="G422" s="34" t="s">
        <v>95</v>
      </c>
      <c r="H422" s="34" t="s">
        <v>1668</v>
      </c>
      <c r="I422" s="34" t="s">
        <v>553</v>
      </c>
      <c r="J422" s="34" t="s">
        <v>2986</v>
      </c>
      <c r="K422" s="34" t="s">
        <v>1669</v>
      </c>
    </row>
    <row r="423" spans="1:11">
      <c r="A423" s="34">
        <v>422</v>
      </c>
      <c r="B423" s="34" t="s">
        <v>1667</v>
      </c>
      <c r="C423" s="34" t="s">
        <v>1670</v>
      </c>
      <c r="D423" s="34" t="s">
        <v>12</v>
      </c>
      <c r="E423" s="34" t="s">
        <v>94</v>
      </c>
      <c r="F423" s="34" t="s">
        <v>94</v>
      </c>
      <c r="G423" s="34" t="s">
        <v>95</v>
      </c>
      <c r="H423" s="34" t="s">
        <v>1671</v>
      </c>
      <c r="I423" s="34" t="s">
        <v>3535</v>
      </c>
      <c r="J423" s="34" t="s">
        <v>794</v>
      </c>
      <c r="K423" s="34" t="s">
        <v>1672</v>
      </c>
    </row>
    <row r="424" spans="1:11">
      <c r="A424" s="34">
        <v>423</v>
      </c>
      <c r="B424" s="34" t="s">
        <v>1670</v>
      </c>
      <c r="C424" s="34" t="s">
        <v>1673</v>
      </c>
      <c r="D424" s="34" t="s">
        <v>12</v>
      </c>
      <c r="E424" s="34" t="s">
        <v>94</v>
      </c>
      <c r="F424" s="34" t="s">
        <v>94</v>
      </c>
      <c r="G424" s="34" t="s">
        <v>95</v>
      </c>
      <c r="H424" s="34" t="s">
        <v>1674</v>
      </c>
      <c r="I424" s="34" t="s">
        <v>1379</v>
      </c>
      <c r="J424" s="34" t="s">
        <v>1026</v>
      </c>
      <c r="K424" s="34" t="s">
        <v>1676</v>
      </c>
    </row>
    <row r="425" spans="1:11">
      <c r="A425" s="34">
        <v>424</v>
      </c>
      <c r="B425" s="34" t="s">
        <v>1673</v>
      </c>
      <c r="C425" s="34" t="s">
        <v>1677</v>
      </c>
      <c r="D425" s="34" t="s">
        <v>12</v>
      </c>
      <c r="E425" s="34" t="s">
        <v>27</v>
      </c>
      <c r="F425" s="34" t="s">
        <v>27</v>
      </c>
      <c r="G425" s="34" t="s">
        <v>28</v>
      </c>
      <c r="H425" s="34" t="s">
        <v>542</v>
      </c>
      <c r="I425" s="34" t="s">
        <v>408</v>
      </c>
      <c r="J425" s="34" t="s">
        <v>2542</v>
      </c>
      <c r="K425" s="34" t="s">
        <v>1679</v>
      </c>
    </row>
    <row r="426" spans="1:11">
      <c r="A426" s="34">
        <v>425</v>
      </c>
      <c r="B426" s="34" t="s">
        <v>1677</v>
      </c>
      <c r="C426" s="34" t="s">
        <v>1680</v>
      </c>
      <c r="D426" s="34" t="s">
        <v>12</v>
      </c>
      <c r="E426" s="34" t="s">
        <v>94</v>
      </c>
      <c r="F426" s="34" t="s">
        <v>94</v>
      </c>
      <c r="G426" s="34" t="s">
        <v>95</v>
      </c>
      <c r="H426" s="34" t="s">
        <v>141</v>
      </c>
      <c r="I426" s="34" t="s">
        <v>2511</v>
      </c>
      <c r="J426" s="34" t="s">
        <v>1217</v>
      </c>
      <c r="K426" s="34" t="s">
        <v>1682</v>
      </c>
    </row>
    <row r="427" spans="1:11">
      <c r="A427" s="34">
        <v>426</v>
      </c>
      <c r="B427" s="34" t="s">
        <v>1680</v>
      </c>
      <c r="C427" s="34" t="s">
        <v>1683</v>
      </c>
      <c r="D427" s="34" t="s">
        <v>12</v>
      </c>
      <c r="E427" s="34" t="s">
        <v>20</v>
      </c>
      <c r="F427" s="34" t="s">
        <v>20</v>
      </c>
      <c r="G427" s="34" t="s">
        <v>21</v>
      </c>
      <c r="H427" s="34" t="s">
        <v>1684</v>
      </c>
      <c r="I427" s="34" t="s">
        <v>274</v>
      </c>
      <c r="J427" s="34" t="s">
        <v>66</v>
      </c>
      <c r="K427" s="34" t="s">
        <v>1686</v>
      </c>
    </row>
    <row r="428" spans="1:11">
      <c r="A428" s="34">
        <v>427</v>
      </c>
      <c r="B428" s="34" t="s">
        <v>1683</v>
      </c>
      <c r="C428" s="34" t="s">
        <v>1687</v>
      </c>
      <c r="D428" s="34" t="s">
        <v>12</v>
      </c>
      <c r="E428" s="34" t="s">
        <v>34</v>
      </c>
      <c r="F428" s="34" t="s">
        <v>34</v>
      </c>
      <c r="G428" s="34" t="s">
        <v>35</v>
      </c>
      <c r="H428" s="34" t="s">
        <v>854</v>
      </c>
      <c r="I428" s="34" t="s">
        <v>1398</v>
      </c>
      <c r="J428" s="34" t="s">
        <v>1243</v>
      </c>
      <c r="K428" s="34" t="s">
        <v>1688</v>
      </c>
    </row>
    <row r="429" spans="1:11">
      <c r="A429" s="34">
        <v>428</v>
      </c>
      <c r="B429" s="34" t="s">
        <v>1687</v>
      </c>
      <c r="C429" s="34" t="s">
        <v>1689</v>
      </c>
      <c r="D429" s="34" t="s">
        <v>12</v>
      </c>
      <c r="E429" s="34" t="s">
        <v>20</v>
      </c>
      <c r="F429" s="34" t="s">
        <v>20</v>
      </c>
      <c r="G429" s="34" t="s">
        <v>21</v>
      </c>
      <c r="H429" s="34" t="s">
        <v>1690</v>
      </c>
      <c r="I429" s="34" t="s">
        <v>756</v>
      </c>
      <c r="J429" s="34" t="s">
        <v>2216</v>
      </c>
      <c r="K429" s="34" t="s">
        <v>1692</v>
      </c>
    </row>
    <row r="430" spans="1:11">
      <c r="A430" s="34">
        <v>429</v>
      </c>
      <c r="B430" s="34" t="s">
        <v>1689</v>
      </c>
      <c r="C430" s="34" t="s">
        <v>1693</v>
      </c>
      <c r="D430" s="34" t="s">
        <v>12</v>
      </c>
      <c r="E430" s="34" t="s">
        <v>27</v>
      </c>
      <c r="F430" s="34" t="s">
        <v>27</v>
      </c>
      <c r="G430" s="34" t="s">
        <v>28</v>
      </c>
      <c r="H430" s="34" t="s">
        <v>1694</v>
      </c>
      <c r="I430" s="34" t="s">
        <v>1370</v>
      </c>
      <c r="J430" s="34" t="s">
        <v>806</v>
      </c>
      <c r="K430" s="34" t="s">
        <v>1696</v>
      </c>
    </row>
    <row r="431" spans="1:11">
      <c r="A431" s="34">
        <v>430</v>
      </c>
      <c r="B431" s="34" t="s">
        <v>1693</v>
      </c>
      <c r="C431" s="34" t="s">
        <v>1697</v>
      </c>
      <c r="D431" s="34" t="s">
        <v>12</v>
      </c>
      <c r="E431" s="34" t="s">
        <v>27</v>
      </c>
      <c r="F431" s="34" t="s">
        <v>27</v>
      </c>
      <c r="G431" s="34" t="s">
        <v>28</v>
      </c>
      <c r="H431" s="34" t="s">
        <v>1698</v>
      </c>
      <c r="I431" s="34" t="s">
        <v>4841</v>
      </c>
      <c r="J431" s="34" t="s">
        <v>1719</v>
      </c>
      <c r="K431" s="34" t="s">
        <v>1701</v>
      </c>
    </row>
    <row r="432" spans="1:11">
      <c r="A432" s="34">
        <v>431</v>
      </c>
      <c r="B432" s="34" t="s">
        <v>1697</v>
      </c>
      <c r="C432" s="34" t="s">
        <v>1702</v>
      </c>
      <c r="D432" s="34" t="s">
        <v>12</v>
      </c>
      <c r="E432" s="34" t="s">
        <v>20</v>
      </c>
      <c r="F432" s="34" t="s">
        <v>20</v>
      </c>
      <c r="G432" s="34" t="s">
        <v>21</v>
      </c>
      <c r="H432" s="34" t="s">
        <v>85</v>
      </c>
      <c r="I432" s="34" t="s">
        <v>1635</v>
      </c>
      <c r="J432" s="34" t="s">
        <v>2816</v>
      </c>
      <c r="K432" s="34" t="s">
        <v>1703</v>
      </c>
    </row>
    <row r="433" spans="1:11">
      <c r="A433" s="34">
        <v>432</v>
      </c>
      <c r="B433" s="34" t="s">
        <v>1702</v>
      </c>
      <c r="C433" s="34" t="s">
        <v>1704</v>
      </c>
      <c r="D433" s="34" t="s">
        <v>12</v>
      </c>
      <c r="E433" s="34" t="s">
        <v>94</v>
      </c>
      <c r="F433" s="34" t="s">
        <v>94</v>
      </c>
      <c r="G433" s="34" t="s">
        <v>95</v>
      </c>
      <c r="H433" s="34" t="s">
        <v>1705</v>
      </c>
      <c r="I433" s="34" t="s">
        <v>1121</v>
      </c>
      <c r="J433" s="34" t="s">
        <v>4748</v>
      </c>
      <c r="K433" s="34" t="s">
        <v>1707</v>
      </c>
    </row>
    <row r="434" spans="1:11">
      <c r="A434" s="34">
        <v>433</v>
      </c>
      <c r="B434" s="34" t="s">
        <v>1704</v>
      </c>
      <c r="C434" s="34" t="s">
        <v>1708</v>
      </c>
      <c r="D434" s="34" t="s">
        <v>12</v>
      </c>
      <c r="E434" s="34" t="s">
        <v>34</v>
      </c>
      <c r="F434" s="34" t="s">
        <v>34</v>
      </c>
      <c r="G434" s="34" t="s">
        <v>35</v>
      </c>
      <c r="H434" s="34" t="s">
        <v>1709</v>
      </c>
      <c r="I434" s="34" t="s">
        <v>1214</v>
      </c>
      <c r="J434" s="34" t="s">
        <v>4907</v>
      </c>
      <c r="K434" s="34" t="s">
        <v>1711</v>
      </c>
    </row>
    <row r="435" spans="1:11">
      <c r="A435" s="34">
        <v>434</v>
      </c>
      <c r="B435" s="34" t="s">
        <v>1708</v>
      </c>
      <c r="C435" s="34" t="s">
        <v>1712</v>
      </c>
      <c r="D435" s="34" t="s">
        <v>12</v>
      </c>
      <c r="E435" s="34" t="s">
        <v>27</v>
      </c>
      <c r="F435" s="34" t="s">
        <v>27</v>
      </c>
      <c r="G435" s="34" t="s">
        <v>28</v>
      </c>
      <c r="H435" s="34" t="s">
        <v>1713</v>
      </c>
      <c r="I435" s="34" t="s">
        <v>574</v>
      </c>
      <c r="J435" s="34" t="s">
        <v>5484</v>
      </c>
      <c r="K435" s="34" t="s">
        <v>1716</v>
      </c>
    </row>
    <row r="436" spans="1:11">
      <c r="A436" s="34">
        <v>435</v>
      </c>
      <c r="B436" s="34" t="s">
        <v>1712</v>
      </c>
      <c r="C436" s="34" t="s">
        <v>1717</v>
      </c>
      <c r="D436" s="34" t="s">
        <v>12</v>
      </c>
      <c r="E436" s="34" t="s">
        <v>27</v>
      </c>
      <c r="F436" s="34" t="s">
        <v>27</v>
      </c>
      <c r="G436" s="34" t="s">
        <v>28</v>
      </c>
      <c r="H436" s="34" t="s">
        <v>1718</v>
      </c>
      <c r="I436" s="34" t="s">
        <v>182</v>
      </c>
      <c r="J436" s="34" t="s">
        <v>3934</v>
      </c>
      <c r="K436" s="34" t="s">
        <v>1720</v>
      </c>
    </row>
    <row r="437" spans="1:11">
      <c r="A437" s="34">
        <v>436</v>
      </c>
      <c r="B437" s="34" t="s">
        <v>1717</v>
      </c>
      <c r="C437" s="34" t="s">
        <v>1721</v>
      </c>
      <c r="D437" s="34" t="s">
        <v>12</v>
      </c>
      <c r="E437" s="34" t="s">
        <v>27</v>
      </c>
      <c r="F437" s="34" t="s">
        <v>27</v>
      </c>
      <c r="G437" s="34" t="s">
        <v>28</v>
      </c>
      <c r="H437" s="34" t="s">
        <v>1722</v>
      </c>
      <c r="I437" s="34" t="s">
        <v>4384</v>
      </c>
      <c r="J437" s="34" t="s">
        <v>4680</v>
      </c>
      <c r="K437" s="34" t="s">
        <v>1723</v>
      </c>
    </row>
    <row r="438" spans="1:11">
      <c r="A438" s="34">
        <v>437</v>
      </c>
      <c r="B438" s="34" t="s">
        <v>1721</v>
      </c>
      <c r="C438" s="34" t="s">
        <v>1724</v>
      </c>
      <c r="D438" s="34" t="s">
        <v>12</v>
      </c>
      <c r="E438" s="34" t="s">
        <v>20</v>
      </c>
      <c r="F438" s="34" t="s">
        <v>20</v>
      </c>
      <c r="G438" s="34" t="s">
        <v>21</v>
      </c>
      <c r="H438" s="34" t="s">
        <v>1578</v>
      </c>
      <c r="I438" s="34" t="s">
        <v>4195</v>
      </c>
      <c r="J438" s="34" t="s">
        <v>1713</v>
      </c>
      <c r="K438" s="34" t="s">
        <v>1726</v>
      </c>
    </row>
    <row r="439" spans="1:11">
      <c r="A439" s="34">
        <v>438</v>
      </c>
      <c r="B439" s="34" t="s">
        <v>1724</v>
      </c>
      <c r="C439" s="34" t="s">
        <v>1727</v>
      </c>
      <c r="D439" s="34" t="s">
        <v>12</v>
      </c>
      <c r="E439" s="34" t="s">
        <v>20</v>
      </c>
      <c r="F439" s="34" t="s">
        <v>20</v>
      </c>
      <c r="G439" s="34" t="s">
        <v>21</v>
      </c>
      <c r="H439" s="34" t="s">
        <v>1728</v>
      </c>
      <c r="I439" s="34" t="s">
        <v>5647</v>
      </c>
      <c r="J439" s="34" t="s">
        <v>2335</v>
      </c>
      <c r="K439" s="34" t="s">
        <v>1729</v>
      </c>
    </row>
    <row r="440" spans="1:11">
      <c r="A440" s="34">
        <v>439</v>
      </c>
      <c r="B440" s="34" t="s">
        <v>1727</v>
      </c>
      <c r="C440" s="34" t="s">
        <v>5648</v>
      </c>
      <c r="D440" s="34" t="s">
        <v>12</v>
      </c>
      <c r="E440" s="34" t="s">
        <v>27</v>
      </c>
      <c r="F440" s="34" t="s">
        <v>27</v>
      </c>
      <c r="G440" s="34" t="s">
        <v>28</v>
      </c>
      <c r="H440" s="34" t="s">
        <v>4367</v>
      </c>
      <c r="I440" s="34" t="s">
        <v>2755</v>
      </c>
      <c r="J440" s="34" t="s">
        <v>3981</v>
      </c>
      <c r="K440" s="34" t="s">
        <v>5649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91"/>
  <sheetViews>
    <sheetView workbookViewId="0"/>
  </sheetViews>
  <sheetFormatPr defaultColWidth="11.5546875" defaultRowHeight="14.4"/>
  <sheetData>
    <row r="1" spans="1:11">
      <c r="A1" s="1" t="s">
        <v>1730</v>
      </c>
      <c r="B1" s="1" t="s">
        <v>1731</v>
      </c>
      <c r="C1" s="1" t="s">
        <v>1732</v>
      </c>
      <c r="D1" s="1" t="s">
        <v>1733</v>
      </c>
      <c r="E1" s="1" t="s">
        <v>1734</v>
      </c>
      <c r="F1" s="1" t="s">
        <v>1735</v>
      </c>
      <c r="G1" s="1" t="s">
        <v>1736</v>
      </c>
      <c r="H1" s="1" t="s">
        <v>1737</v>
      </c>
      <c r="I1" s="1" t="s">
        <v>1738</v>
      </c>
      <c r="J1" s="1" t="s">
        <v>1739</v>
      </c>
      <c r="K1" s="1" t="s">
        <v>1740</v>
      </c>
    </row>
    <row r="2" spans="1:11">
      <c r="A2">
        <v>1</v>
      </c>
      <c r="B2" t="s">
        <v>1741</v>
      </c>
      <c r="C2" t="s">
        <v>1742</v>
      </c>
      <c r="D2" t="s">
        <v>1743</v>
      </c>
      <c r="E2" t="s">
        <v>1744</v>
      </c>
      <c r="F2" t="s">
        <v>1745</v>
      </c>
      <c r="G2" t="s">
        <v>96</v>
      </c>
      <c r="H2" t="s">
        <v>35</v>
      </c>
      <c r="I2" t="s">
        <v>1746</v>
      </c>
      <c r="J2" t="s">
        <v>1747</v>
      </c>
    </row>
    <row r="3" spans="1:11">
      <c r="A3">
        <v>1</v>
      </c>
      <c r="B3" t="s">
        <v>1748</v>
      </c>
      <c r="C3" t="s">
        <v>1749</v>
      </c>
      <c r="D3" t="s">
        <v>1750</v>
      </c>
      <c r="E3" t="s">
        <v>1751</v>
      </c>
      <c r="F3" t="s">
        <v>1752</v>
      </c>
      <c r="G3" t="s">
        <v>519</v>
      </c>
      <c r="H3" t="s">
        <v>35</v>
      </c>
      <c r="I3" t="s">
        <v>1746</v>
      </c>
      <c r="J3" t="s">
        <v>1753</v>
      </c>
    </row>
    <row r="4" spans="1:11">
      <c r="A4">
        <v>1</v>
      </c>
      <c r="B4" t="s">
        <v>1754</v>
      </c>
      <c r="C4" t="s">
        <v>1755</v>
      </c>
      <c r="D4" t="s">
        <v>1756</v>
      </c>
      <c r="E4" t="s">
        <v>1757</v>
      </c>
      <c r="F4" t="s">
        <v>1758</v>
      </c>
      <c r="G4" t="s">
        <v>1759</v>
      </c>
      <c r="H4" t="s">
        <v>35</v>
      </c>
      <c r="I4" t="s">
        <v>1746</v>
      </c>
      <c r="J4" t="s">
        <v>1760</v>
      </c>
    </row>
    <row r="5" spans="1:11">
      <c r="A5">
        <v>1</v>
      </c>
      <c r="B5" t="s">
        <v>1761</v>
      </c>
      <c r="C5" t="s">
        <v>1762</v>
      </c>
      <c r="D5" t="s">
        <v>1743</v>
      </c>
      <c r="E5" t="s">
        <v>1763</v>
      </c>
      <c r="F5" t="s">
        <v>1764</v>
      </c>
      <c r="G5" t="s">
        <v>664</v>
      </c>
      <c r="H5" t="s">
        <v>35</v>
      </c>
      <c r="I5" t="s">
        <v>1746</v>
      </c>
      <c r="J5" t="s">
        <v>1765</v>
      </c>
    </row>
    <row r="6" spans="1:11">
      <c r="A6">
        <v>1</v>
      </c>
      <c r="B6" t="s">
        <v>1766</v>
      </c>
      <c r="C6" t="s">
        <v>1767</v>
      </c>
      <c r="D6" t="s">
        <v>1750</v>
      </c>
      <c r="E6" t="s">
        <v>1768</v>
      </c>
      <c r="F6" t="s">
        <v>1769</v>
      </c>
      <c r="G6" t="s">
        <v>89</v>
      </c>
      <c r="H6" t="s">
        <v>35</v>
      </c>
      <c r="I6" t="s">
        <v>1746</v>
      </c>
      <c r="J6" t="s">
        <v>1770</v>
      </c>
    </row>
    <row r="7" spans="1:11">
      <c r="A7">
        <v>1</v>
      </c>
      <c r="B7" t="s">
        <v>1771</v>
      </c>
      <c r="C7" t="s">
        <v>1772</v>
      </c>
      <c r="D7" t="s">
        <v>1773</v>
      </c>
      <c r="E7" t="s">
        <v>1774</v>
      </c>
      <c r="F7" t="s">
        <v>1775</v>
      </c>
      <c r="G7" t="s">
        <v>1776</v>
      </c>
      <c r="H7" t="s">
        <v>35</v>
      </c>
      <c r="I7" t="s">
        <v>1746</v>
      </c>
      <c r="J7" t="s">
        <v>1777</v>
      </c>
    </row>
    <row r="8" spans="1:11">
      <c r="A8">
        <v>1</v>
      </c>
      <c r="B8" t="s">
        <v>1778</v>
      </c>
      <c r="C8" t="s">
        <v>1779</v>
      </c>
      <c r="D8" t="s">
        <v>1780</v>
      </c>
      <c r="E8" t="s">
        <v>1781</v>
      </c>
      <c r="F8" t="s">
        <v>1782</v>
      </c>
      <c r="G8" t="s">
        <v>1371</v>
      </c>
      <c r="H8" t="s">
        <v>35</v>
      </c>
      <c r="I8" t="s">
        <v>1746</v>
      </c>
      <c r="J8" t="s">
        <v>1783</v>
      </c>
    </row>
    <row r="9" spans="1:11">
      <c r="A9">
        <v>1</v>
      </c>
      <c r="B9" t="s">
        <v>1784</v>
      </c>
      <c r="C9" t="s">
        <v>1785</v>
      </c>
      <c r="D9" t="s">
        <v>1750</v>
      </c>
      <c r="E9" t="s">
        <v>1786</v>
      </c>
      <c r="F9" t="s">
        <v>1787</v>
      </c>
      <c r="G9" t="s">
        <v>277</v>
      </c>
      <c r="H9" t="s">
        <v>35</v>
      </c>
      <c r="I9" t="s">
        <v>1746</v>
      </c>
      <c r="J9" t="s">
        <v>1788</v>
      </c>
    </row>
    <row r="10" spans="1:11">
      <c r="A10">
        <v>1</v>
      </c>
      <c r="B10" t="s">
        <v>1789</v>
      </c>
      <c r="C10" t="s">
        <v>1790</v>
      </c>
      <c r="D10" t="s">
        <v>1791</v>
      </c>
      <c r="E10" t="s">
        <v>1792</v>
      </c>
      <c r="F10" t="s">
        <v>1793</v>
      </c>
      <c r="G10" t="s">
        <v>1300</v>
      </c>
      <c r="H10" t="s">
        <v>35</v>
      </c>
      <c r="I10" t="s">
        <v>1794</v>
      </c>
      <c r="J10" t="s">
        <v>1795</v>
      </c>
    </row>
    <row r="11" spans="1:11">
      <c r="A11">
        <v>1</v>
      </c>
      <c r="B11" t="s">
        <v>1796</v>
      </c>
      <c r="C11" t="s">
        <v>1797</v>
      </c>
      <c r="D11" t="s">
        <v>1798</v>
      </c>
      <c r="E11" t="s">
        <v>1799</v>
      </c>
      <c r="F11" t="s">
        <v>1800</v>
      </c>
      <c r="G11" t="s">
        <v>1801</v>
      </c>
      <c r="H11" t="s">
        <v>35</v>
      </c>
      <c r="I11" t="s">
        <v>1794</v>
      </c>
      <c r="J11" t="s">
        <v>1802</v>
      </c>
    </row>
    <row r="12" spans="1:11">
      <c r="A12">
        <v>2</v>
      </c>
      <c r="B12" t="s">
        <v>1748</v>
      </c>
      <c r="C12" t="s">
        <v>1749</v>
      </c>
      <c r="D12" t="s">
        <v>1750</v>
      </c>
      <c r="E12" t="s">
        <v>1752</v>
      </c>
      <c r="F12" t="s">
        <v>1803</v>
      </c>
      <c r="G12" t="s">
        <v>1804</v>
      </c>
      <c r="H12" t="s">
        <v>35</v>
      </c>
      <c r="I12" t="s">
        <v>1746</v>
      </c>
      <c r="J12" t="s">
        <v>1747</v>
      </c>
    </row>
    <row r="13" spans="1:11">
      <c r="A13">
        <v>2</v>
      </c>
      <c r="B13" t="s">
        <v>1754</v>
      </c>
      <c r="C13" t="s">
        <v>1755</v>
      </c>
      <c r="D13" t="s">
        <v>1756</v>
      </c>
      <c r="E13" t="s">
        <v>1758</v>
      </c>
      <c r="F13" t="s">
        <v>1805</v>
      </c>
      <c r="G13" t="s">
        <v>1806</v>
      </c>
      <c r="H13" t="s">
        <v>35</v>
      </c>
      <c r="I13" t="s">
        <v>1746</v>
      </c>
      <c r="J13" t="s">
        <v>1753</v>
      </c>
    </row>
    <row r="14" spans="1:11">
      <c r="A14">
        <v>2</v>
      </c>
      <c r="B14" t="s">
        <v>1741</v>
      </c>
      <c r="C14" t="s">
        <v>1742</v>
      </c>
      <c r="D14" t="s">
        <v>1743</v>
      </c>
      <c r="E14" t="s">
        <v>1745</v>
      </c>
      <c r="F14" t="s">
        <v>1807</v>
      </c>
      <c r="G14" t="s">
        <v>1578</v>
      </c>
      <c r="H14" t="s">
        <v>35</v>
      </c>
      <c r="I14" t="s">
        <v>1746</v>
      </c>
      <c r="J14" t="s">
        <v>1760</v>
      </c>
    </row>
    <row r="15" spans="1:11">
      <c r="A15">
        <v>2</v>
      </c>
      <c r="B15" t="s">
        <v>1761</v>
      </c>
      <c r="C15" t="s">
        <v>1762</v>
      </c>
      <c r="D15" t="s">
        <v>1743</v>
      </c>
      <c r="E15" t="s">
        <v>1764</v>
      </c>
      <c r="F15" t="s">
        <v>1808</v>
      </c>
      <c r="G15" t="s">
        <v>1809</v>
      </c>
      <c r="H15" t="s">
        <v>35</v>
      </c>
      <c r="I15" t="s">
        <v>1746</v>
      </c>
      <c r="J15" t="s">
        <v>1765</v>
      </c>
    </row>
    <row r="16" spans="1:11">
      <c r="A16">
        <v>2</v>
      </c>
      <c r="B16" t="s">
        <v>1778</v>
      </c>
      <c r="C16" t="s">
        <v>1779</v>
      </c>
      <c r="D16" t="s">
        <v>1780</v>
      </c>
      <c r="E16" t="s">
        <v>1782</v>
      </c>
      <c r="F16" t="s">
        <v>1810</v>
      </c>
      <c r="G16" t="s">
        <v>1811</v>
      </c>
      <c r="H16" t="s">
        <v>35</v>
      </c>
      <c r="I16" t="s">
        <v>1746</v>
      </c>
      <c r="J16" t="s">
        <v>1770</v>
      </c>
    </row>
    <row r="17" spans="1:10">
      <c r="A17">
        <v>2</v>
      </c>
      <c r="B17" t="s">
        <v>1784</v>
      </c>
      <c r="C17" t="s">
        <v>1785</v>
      </c>
      <c r="D17" t="s">
        <v>1750</v>
      </c>
      <c r="E17" t="s">
        <v>1787</v>
      </c>
      <c r="F17" t="s">
        <v>1812</v>
      </c>
      <c r="G17" t="s">
        <v>1813</v>
      </c>
      <c r="H17" t="s">
        <v>35</v>
      </c>
      <c r="I17" t="s">
        <v>1794</v>
      </c>
      <c r="J17" t="s">
        <v>1777</v>
      </c>
    </row>
    <row r="18" spans="1:10">
      <c r="A18">
        <v>2</v>
      </c>
      <c r="B18" t="s">
        <v>1766</v>
      </c>
      <c r="C18" t="s">
        <v>1767</v>
      </c>
      <c r="D18" t="s">
        <v>1750</v>
      </c>
      <c r="E18" t="s">
        <v>1769</v>
      </c>
      <c r="F18" t="s">
        <v>1814</v>
      </c>
      <c r="G18" t="s">
        <v>1815</v>
      </c>
      <c r="H18" t="s">
        <v>35</v>
      </c>
      <c r="I18" t="s">
        <v>1794</v>
      </c>
      <c r="J18" t="s">
        <v>1816</v>
      </c>
    </row>
    <row r="19" spans="1:10">
      <c r="A19">
        <v>2</v>
      </c>
      <c r="B19" t="s">
        <v>1817</v>
      </c>
      <c r="C19" t="s">
        <v>1818</v>
      </c>
      <c r="D19" t="s">
        <v>1773</v>
      </c>
      <c r="E19" t="s">
        <v>1819</v>
      </c>
      <c r="F19" t="s">
        <v>1820</v>
      </c>
      <c r="G19" t="s">
        <v>1821</v>
      </c>
      <c r="H19" t="s">
        <v>35</v>
      </c>
      <c r="I19" t="s">
        <v>1794</v>
      </c>
      <c r="J19" t="s">
        <v>1822</v>
      </c>
    </row>
    <row r="20" spans="1:10">
      <c r="A20">
        <v>2</v>
      </c>
      <c r="B20" t="s">
        <v>1789</v>
      </c>
      <c r="C20" t="s">
        <v>1790</v>
      </c>
      <c r="D20" t="s">
        <v>1791</v>
      </c>
      <c r="E20" t="s">
        <v>1793</v>
      </c>
      <c r="F20" t="s">
        <v>1823</v>
      </c>
      <c r="G20" t="s">
        <v>1824</v>
      </c>
      <c r="H20" t="s">
        <v>35</v>
      </c>
      <c r="I20" t="s">
        <v>1794</v>
      </c>
      <c r="J20" t="s">
        <v>1795</v>
      </c>
    </row>
    <row r="21" spans="1:10">
      <c r="A21">
        <v>2</v>
      </c>
      <c r="B21" t="s">
        <v>1825</v>
      </c>
      <c r="C21" t="s">
        <v>1826</v>
      </c>
      <c r="D21" t="s">
        <v>1827</v>
      </c>
      <c r="E21" t="s">
        <v>1828</v>
      </c>
      <c r="F21" t="s">
        <v>1829</v>
      </c>
      <c r="G21" t="s">
        <v>1830</v>
      </c>
      <c r="H21" t="s">
        <v>35</v>
      </c>
      <c r="I21" t="s">
        <v>1794</v>
      </c>
      <c r="J21" t="s">
        <v>1831</v>
      </c>
    </row>
    <row r="22" spans="1:10">
      <c r="A22">
        <v>3</v>
      </c>
      <c r="B22" t="s">
        <v>1741</v>
      </c>
      <c r="C22" t="s">
        <v>1742</v>
      </c>
      <c r="D22" t="s">
        <v>1743</v>
      </c>
      <c r="E22" t="s">
        <v>1807</v>
      </c>
      <c r="F22" t="s">
        <v>1832</v>
      </c>
      <c r="G22" t="s">
        <v>1833</v>
      </c>
      <c r="H22" t="s">
        <v>35</v>
      </c>
      <c r="I22" t="s">
        <v>1746</v>
      </c>
      <c r="J22" t="s">
        <v>1747</v>
      </c>
    </row>
    <row r="23" spans="1:10">
      <c r="A23">
        <v>3</v>
      </c>
      <c r="B23" t="s">
        <v>1754</v>
      </c>
      <c r="C23" t="s">
        <v>1755</v>
      </c>
      <c r="D23" t="s">
        <v>1756</v>
      </c>
      <c r="E23" t="s">
        <v>1805</v>
      </c>
      <c r="F23" t="s">
        <v>1805</v>
      </c>
      <c r="G23" t="s">
        <v>14</v>
      </c>
      <c r="H23" t="s">
        <v>35</v>
      </c>
      <c r="I23" t="s">
        <v>1746</v>
      </c>
      <c r="J23" t="s">
        <v>1753</v>
      </c>
    </row>
    <row r="24" spans="1:10">
      <c r="A24">
        <v>3</v>
      </c>
      <c r="B24" t="s">
        <v>1748</v>
      </c>
      <c r="C24" t="s">
        <v>1749</v>
      </c>
      <c r="D24" t="s">
        <v>1750</v>
      </c>
      <c r="E24" t="s">
        <v>1803</v>
      </c>
      <c r="F24" t="s">
        <v>1834</v>
      </c>
      <c r="G24" t="s">
        <v>1835</v>
      </c>
      <c r="H24" t="s">
        <v>35</v>
      </c>
      <c r="I24" t="s">
        <v>1746</v>
      </c>
      <c r="J24" t="s">
        <v>1760</v>
      </c>
    </row>
    <row r="25" spans="1:10">
      <c r="A25">
        <v>3</v>
      </c>
      <c r="B25" t="s">
        <v>1761</v>
      </c>
      <c r="C25" t="s">
        <v>1762</v>
      </c>
      <c r="D25" t="s">
        <v>1743</v>
      </c>
      <c r="E25" t="s">
        <v>1808</v>
      </c>
      <c r="F25" t="s">
        <v>1836</v>
      </c>
      <c r="G25" t="s">
        <v>163</v>
      </c>
      <c r="H25" t="s">
        <v>35</v>
      </c>
      <c r="I25" t="s">
        <v>1746</v>
      </c>
      <c r="J25" t="s">
        <v>1765</v>
      </c>
    </row>
    <row r="26" spans="1:10">
      <c r="A26">
        <v>3</v>
      </c>
      <c r="B26" t="s">
        <v>1784</v>
      </c>
      <c r="C26" t="s">
        <v>1785</v>
      </c>
      <c r="D26" t="s">
        <v>1750</v>
      </c>
      <c r="E26" t="s">
        <v>1812</v>
      </c>
      <c r="F26" t="s">
        <v>1837</v>
      </c>
      <c r="G26" t="s">
        <v>35</v>
      </c>
      <c r="H26" t="s">
        <v>35</v>
      </c>
      <c r="I26" t="s">
        <v>1794</v>
      </c>
      <c r="J26" t="s">
        <v>1770</v>
      </c>
    </row>
    <row r="27" spans="1:10">
      <c r="A27">
        <v>3</v>
      </c>
      <c r="B27" t="s">
        <v>1778</v>
      </c>
      <c r="C27" t="s">
        <v>1779</v>
      </c>
      <c r="D27" t="s">
        <v>1780</v>
      </c>
      <c r="E27" t="s">
        <v>1810</v>
      </c>
      <c r="F27" t="s">
        <v>1838</v>
      </c>
      <c r="G27" t="s">
        <v>1839</v>
      </c>
      <c r="H27" t="s">
        <v>35</v>
      </c>
      <c r="I27" t="s">
        <v>1794</v>
      </c>
      <c r="J27" t="s">
        <v>1840</v>
      </c>
    </row>
    <row r="28" spans="1:10">
      <c r="A28">
        <v>3</v>
      </c>
      <c r="B28" t="s">
        <v>1766</v>
      </c>
      <c r="C28" t="s">
        <v>1767</v>
      </c>
      <c r="D28" t="s">
        <v>1750</v>
      </c>
      <c r="E28" t="s">
        <v>1814</v>
      </c>
      <c r="F28" t="s">
        <v>1841</v>
      </c>
      <c r="G28" t="s">
        <v>1101</v>
      </c>
      <c r="H28" t="s">
        <v>35</v>
      </c>
      <c r="I28" t="s">
        <v>1794</v>
      </c>
      <c r="J28" t="s">
        <v>1816</v>
      </c>
    </row>
    <row r="29" spans="1:10">
      <c r="A29">
        <v>3</v>
      </c>
      <c r="B29" t="s">
        <v>1771</v>
      </c>
      <c r="C29" t="s">
        <v>1772</v>
      </c>
      <c r="D29" t="s">
        <v>1773</v>
      </c>
      <c r="E29" t="s">
        <v>1842</v>
      </c>
      <c r="F29" t="s">
        <v>1843</v>
      </c>
      <c r="G29" t="s">
        <v>1247</v>
      </c>
      <c r="H29" t="s">
        <v>35</v>
      </c>
      <c r="I29" t="s">
        <v>1794</v>
      </c>
      <c r="J29" t="s">
        <v>1822</v>
      </c>
    </row>
    <row r="30" spans="1:10">
      <c r="A30">
        <v>3</v>
      </c>
      <c r="B30" t="s">
        <v>1844</v>
      </c>
      <c r="C30" t="s">
        <v>1845</v>
      </c>
      <c r="D30" t="s">
        <v>1827</v>
      </c>
      <c r="E30" t="s">
        <v>1846</v>
      </c>
      <c r="F30" t="s">
        <v>1847</v>
      </c>
      <c r="G30" t="s">
        <v>1848</v>
      </c>
      <c r="H30" t="s">
        <v>35</v>
      </c>
      <c r="I30" t="s">
        <v>1794</v>
      </c>
      <c r="J30" t="s">
        <v>1795</v>
      </c>
    </row>
    <row r="31" spans="1:10">
      <c r="A31">
        <v>3</v>
      </c>
      <c r="B31" t="s">
        <v>1849</v>
      </c>
      <c r="C31" t="s">
        <v>1850</v>
      </c>
      <c r="D31" t="s">
        <v>1851</v>
      </c>
      <c r="E31" t="s">
        <v>1852</v>
      </c>
      <c r="F31" t="s">
        <v>1838</v>
      </c>
      <c r="G31" t="s">
        <v>731</v>
      </c>
      <c r="H31" t="s">
        <v>35</v>
      </c>
      <c r="I31" t="s">
        <v>1794</v>
      </c>
      <c r="J31" t="s">
        <v>1802</v>
      </c>
    </row>
    <row r="32" spans="1:10">
      <c r="A32">
        <v>4</v>
      </c>
      <c r="B32" t="s">
        <v>1754</v>
      </c>
      <c r="C32" t="s">
        <v>1755</v>
      </c>
      <c r="D32" t="s">
        <v>1756</v>
      </c>
      <c r="E32" t="s">
        <v>1805</v>
      </c>
      <c r="F32" t="s">
        <v>1805</v>
      </c>
      <c r="G32" t="s">
        <v>1130</v>
      </c>
      <c r="H32" t="s">
        <v>74</v>
      </c>
      <c r="I32" t="s">
        <v>1746</v>
      </c>
      <c r="J32" t="s">
        <v>1747</v>
      </c>
    </row>
    <row r="33" spans="1:11">
      <c r="A33">
        <v>4</v>
      </c>
      <c r="B33" t="s">
        <v>1741</v>
      </c>
      <c r="C33" t="s">
        <v>1742</v>
      </c>
      <c r="D33" t="s">
        <v>1743</v>
      </c>
      <c r="E33" t="s">
        <v>1832</v>
      </c>
      <c r="F33" t="s">
        <v>1853</v>
      </c>
      <c r="G33" t="s">
        <v>1854</v>
      </c>
      <c r="H33" t="s">
        <v>74</v>
      </c>
      <c r="I33" t="s">
        <v>1794</v>
      </c>
      <c r="J33" t="s">
        <v>1753</v>
      </c>
    </row>
    <row r="34" spans="1:11">
      <c r="A34">
        <v>4</v>
      </c>
      <c r="B34" t="s">
        <v>1778</v>
      </c>
      <c r="C34" t="s">
        <v>1779</v>
      </c>
      <c r="D34" t="s">
        <v>1780</v>
      </c>
      <c r="E34" t="s">
        <v>1838</v>
      </c>
      <c r="F34" t="s">
        <v>1855</v>
      </c>
      <c r="G34" t="s">
        <v>1324</v>
      </c>
      <c r="H34" t="s">
        <v>74</v>
      </c>
      <c r="I34" t="s">
        <v>1794</v>
      </c>
      <c r="J34" t="s">
        <v>1760</v>
      </c>
    </row>
    <row r="35" spans="1:11">
      <c r="A35">
        <v>4</v>
      </c>
      <c r="B35" t="s">
        <v>1766</v>
      </c>
      <c r="C35" t="s">
        <v>1767</v>
      </c>
      <c r="D35" t="s">
        <v>1750</v>
      </c>
      <c r="E35" t="s">
        <v>1841</v>
      </c>
      <c r="F35" t="s">
        <v>1856</v>
      </c>
      <c r="G35" t="s">
        <v>1174</v>
      </c>
      <c r="H35" t="s">
        <v>74</v>
      </c>
      <c r="I35" t="s">
        <v>1794</v>
      </c>
      <c r="J35" t="s">
        <v>1765</v>
      </c>
    </row>
    <row r="36" spans="1:11">
      <c r="A36">
        <v>4</v>
      </c>
      <c r="B36" t="s">
        <v>1748</v>
      </c>
      <c r="C36" t="s">
        <v>1749</v>
      </c>
      <c r="D36" t="s">
        <v>1750</v>
      </c>
      <c r="E36" t="s">
        <v>1834</v>
      </c>
      <c r="F36" t="s">
        <v>1843</v>
      </c>
      <c r="G36" t="s">
        <v>1857</v>
      </c>
      <c r="H36" t="s">
        <v>74</v>
      </c>
      <c r="I36" t="s">
        <v>1794</v>
      </c>
      <c r="J36" t="s">
        <v>1770</v>
      </c>
    </row>
    <row r="37" spans="1:11">
      <c r="A37">
        <v>4</v>
      </c>
      <c r="B37" t="s">
        <v>1761</v>
      </c>
      <c r="C37" t="s">
        <v>1762</v>
      </c>
      <c r="D37" t="s">
        <v>1743</v>
      </c>
      <c r="E37" t="s">
        <v>1836</v>
      </c>
      <c r="F37" t="s">
        <v>1858</v>
      </c>
      <c r="G37" t="s">
        <v>1859</v>
      </c>
      <c r="H37" t="s">
        <v>74</v>
      </c>
      <c r="I37" t="s">
        <v>1794</v>
      </c>
      <c r="J37" t="s">
        <v>1840</v>
      </c>
    </row>
    <row r="38" spans="1:11">
      <c r="A38">
        <v>4</v>
      </c>
      <c r="B38" t="s">
        <v>1771</v>
      </c>
      <c r="C38" t="s">
        <v>1772</v>
      </c>
      <c r="D38" t="s">
        <v>1773</v>
      </c>
      <c r="E38" t="s">
        <v>1843</v>
      </c>
      <c r="F38" t="s">
        <v>1860</v>
      </c>
      <c r="G38" t="s">
        <v>993</v>
      </c>
      <c r="H38" t="s">
        <v>74</v>
      </c>
      <c r="I38" t="s">
        <v>1794</v>
      </c>
      <c r="J38" t="s">
        <v>1816</v>
      </c>
    </row>
    <row r="39" spans="1:11">
      <c r="A39">
        <v>4</v>
      </c>
      <c r="B39" t="s">
        <v>1861</v>
      </c>
      <c r="C39" t="s">
        <v>1862</v>
      </c>
      <c r="D39" t="s">
        <v>1863</v>
      </c>
      <c r="E39" t="s">
        <v>1864</v>
      </c>
      <c r="F39" t="s">
        <v>1865</v>
      </c>
      <c r="G39" t="s">
        <v>1866</v>
      </c>
      <c r="H39" t="s">
        <v>74</v>
      </c>
      <c r="I39" t="s">
        <v>1794</v>
      </c>
      <c r="J39" t="s">
        <v>1822</v>
      </c>
    </row>
    <row r="40" spans="1:11">
      <c r="A40">
        <v>4</v>
      </c>
      <c r="B40" t="s">
        <v>1849</v>
      </c>
      <c r="C40" t="s">
        <v>1850</v>
      </c>
      <c r="D40" t="s">
        <v>1851</v>
      </c>
      <c r="E40" t="s">
        <v>1838</v>
      </c>
      <c r="F40" t="s">
        <v>1867</v>
      </c>
      <c r="G40" t="s">
        <v>1868</v>
      </c>
      <c r="H40" t="s">
        <v>74</v>
      </c>
      <c r="I40" t="s">
        <v>1794</v>
      </c>
      <c r="J40" t="s">
        <v>1795</v>
      </c>
    </row>
    <row r="41" spans="1:11">
      <c r="A41">
        <v>4</v>
      </c>
      <c r="B41" t="s">
        <v>1784</v>
      </c>
      <c r="C41" t="s">
        <v>1785</v>
      </c>
      <c r="D41" t="s">
        <v>1750</v>
      </c>
      <c r="E41" t="s">
        <v>1837</v>
      </c>
      <c r="F41" t="s">
        <v>1837</v>
      </c>
      <c r="G41" t="s">
        <v>14</v>
      </c>
      <c r="H41" t="s">
        <v>1869</v>
      </c>
      <c r="I41" t="s">
        <v>1794</v>
      </c>
      <c r="J41" t="s">
        <v>1802</v>
      </c>
      <c r="K41" t="s">
        <v>1870</v>
      </c>
    </row>
    <row r="42" spans="1:11">
      <c r="A42">
        <v>5</v>
      </c>
      <c r="B42" t="s">
        <v>1754</v>
      </c>
      <c r="C42" t="s">
        <v>1755</v>
      </c>
      <c r="D42" t="s">
        <v>1756</v>
      </c>
      <c r="E42" t="s">
        <v>1805</v>
      </c>
      <c r="F42" t="s">
        <v>1871</v>
      </c>
      <c r="G42" t="s">
        <v>1142</v>
      </c>
      <c r="H42" t="s">
        <v>1872</v>
      </c>
      <c r="I42" t="s">
        <v>1746</v>
      </c>
      <c r="J42" t="s">
        <v>1747</v>
      </c>
    </row>
    <row r="43" spans="1:11">
      <c r="A43">
        <v>5</v>
      </c>
      <c r="B43" t="s">
        <v>1748</v>
      </c>
      <c r="C43" t="s">
        <v>1749</v>
      </c>
      <c r="D43" t="s">
        <v>1750</v>
      </c>
      <c r="E43" t="s">
        <v>1843</v>
      </c>
      <c r="F43" t="s">
        <v>1873</v>
      </c>
      <c r="G43" t="s">
        <v>1874</v>
      </c>
      <c r="H43" t="s">
        <v>1872</v>
      </c>
      <c r="I43" t="s">
        <v>1746</v>
      </c>
      <c r="J43" t="s">
        <v>1753</v>
      </c>
    </row>
    <row r="44" spans="1:11">
      <c r="A44">
        <v>5</v>
      </c>
      <c r="B44" t="s">
        <v>1741</v>
      </c>
      <c r="C44" t="s">
        <v>1742</v>
      </c>
      <c r="D44" t="s">
        <v>1743</v>
      </c>
      <c r="E44" t="s">
        <v>1853</v>
      </c>
      <c r="F44" t="s">
        <v>1832</v>
      </c>
      <c r="G44" t="s">
        <v>1875</v>
      </c>
      <c r="H44" t="s">
        <v>1872</v>
      </c>
      <c r="I44" t="s">
        <v>1794</v>
      </c>
      <c r="J44" t="s">
        <v>1760</v>
      </c>
    </row>
    <row r="45" spans="1:11">
      <c r="A45">
        <v>5</v>
      </c>
      <c r="B45" t="s">
        <v>1766</v>
      </c>
      <c r="C45" t="s">
        <v>1767</v>
      </c>
      <c r="D45" t="s">
        <v>1750</v>
      </c>
      <c r="E45" t="s">
        <v>1856</v>
      </c>
      <c r="F45" t="s">
        <v>1876</v>
      </c>
      <c r="G45" t="s">
        <v>1877</v>
      </c>
      <c r="H45" t="s">
        <v>1872</v>
      </c>
      <c r="I45" t="s">
        <v>1794</v>
      </c>
      <c r="J45" t="s">
        <v>1765</v>
      </c>
    </row>
    <row r="46" spans="1:11">
      <c r="A46">
        <v>5</v>
      </c>
      <c r="B46" t="s">
        <v>1761</v>
      </c>
      <c r="C46" t="s">
        <v>1762</v>
      </c>
      <c r="D46" t="s">
        <v>1743</v>
      </c>
      <c r="E46" t="s">
        <v>1858</v>
      </c>
      <c r="F46" t="s">
        <v>1837</v>
      </c>
      <c r="G46" t="s">
        <v>67</v>
      </c>
      <c r="H46" t="s">
        <v>1872</v>
      </c>
      <c r="I46" t="s">
        <v>1794</v>
      </c>
      <c r="J46" t="s">
        <v>1878</v>
      </c>
    </row>
    <row r="47" spans="1:11">
      <c r="A47">
        <v>5</v>
      </c>
      <c r="B47" t="s">
        <v>1778</v>
      </c>
      <c r="C47" t="s">
        <v>1779</v>
      </c>
      <c r="D47" t="s">
        <v>1780</v>
      </c>
      <c r="E47" t="s">
        <v>1855</v>
      </c>
      <c r="F47" t="s">
        <v>1879</v>
      </c>
      <c r="G47" t="s">
        <v>1880</v>
      </c>
      <c r="H47" t="s">
        <v>1872</v>
      </c>
      <c r="I47" t="s">
        <v>1794</v>
      </c>
      <c r="J47" t="s">
        <v>1840</v>
      </c>
    </row>
    <row r="48" spans="1:11">
      <c r="A48">
        <v>5</v>
      </c>
      <c r="B48" t="s">
        <v>1771</v>
      </c>
      <c r="C48" t="s">
        <v>1772</v>
      </c>
      <c r="D48" t="s">
        <v>1773</v>
      </c>
      <c r="E48" t="s">
        <v>1860</v>
      </c>
      <c r="F48" t="s">
        <v>1881</v>
      </c>
      <c r="G48" t="s">
        <v>1882</v>
      </c>
      <c r="H48" t="s">
        <v>1872</v>
      </c>
      <c r="I48" t="s">
        <v>1794</v>
      </c>
      <c r="J48" t="s">
        <v>1816</v>
      </c>
    </row>
    <row r="49" spans="1:11">
      <c r="A49">
        <v>5</v>
      </c>
      <c r="B49" t="s">
        <v>1796</v>
      </c>
      <c r="C49" t="s">
        <v>1797</v>
      </c>
      <c r="D49" t="s">
        <v>1798</v>
      </c>
      <c r="E49" t="s">
        <v>1883</v>
      </c>
      <c r="F49" t="s">
        <v>1884</v>
      </c>
      <c r="G49" t="s">
        <v>1848</v>
      </c>
      <c r="H49" t="s">
        <v>1872</v>
      </c>
      <c r="I49" t="s">
        <v>1794</v>
      </c>
      <c r="J49" t="s">
        <v>1822</v>
      </c>
    </row>
    <row r="50" spans="1:11">
      <c r="A50">
        <v>5</v>
      </c>
      <c r="B50" t="s">
        <v>1784</v>
      </c>
      <c r="C50" t="s">
        <v>1785</v>
      </c>
      <c r="D50" t="s">
        <v>1750</v>
      </c>
      <c r="E50" t="s">
        <v>1837</v>
      </c>
      <c r="F50" t="s">
        <v>1837</v>
      </c>
      <c r="G50" t="s">
        <v>14</v>
      </c>
      <c r="H50" t="s">
        <v>1885</v>
      </c>
      <c r="I50" t="s">
        <v>1794</v>
      </c>
      <c r="J50" t="s">
        <v>1795</v>
      </c>
      <c r="K50" t="s">
        <v>1886</v>
      </c>
    </row>
    <row r="51" spans="1:11">
      <c r="A51">
        <v>5</v>
      </c>
      <c r="B51" t="s">
        <v>1849</v>
      </c>
      <c r="C51" t="s">
        <v>1850</v>
      </c>
      <c r="D51" t="s">
        <v>1851</v>
      </c>
      <c r="E51" t="s">
        <v>1867</v>
      </c>
      <c r="F51" t="s">
        <v>1887</v>
      </c>
      <c r="G51" t="s">
        <v>1888</v>
      </c>
      <c r="H51" t="s">
        <v>1872</v>
      </c>
      <c r="I51" t="s">
        <v>1794</v>
      </c>
      <c r="J51" t="s">
        <v>1802</v>
      </c>
    </row>
    <row r="52" spans="1:11">
      <c r="A52">
        <v>6</v>
      </c>
      <c r="B52" t="s">
        <v>1754</v>
      </c>
      <c r="C52" t="s">
        <v>1755</v>
      </c>
      <c r="D52" t="s">
        <v>1756</v>
      </c>
      <c r="E52" t="s">
        <v>1871</v>
      </c>
      <c r="F52" t="s">
        <v>1889</v>
      </c>
      <c r="G52" t="s">
        <v>84</v>
      </c>
      <c r="H52" t="s">
        <v>1890</v>
      </c>
      <c r="I52" t="s">
        <v>1794</v>
      </c>
      <c r="J52" t="s">
        <v>1747</v>
      </c>
    </row>
    <row r="53" spans="1:11">
      <c r="A53">
        <v>6</v>
      </c>
      <c r="B53" t="s">
        <v>1748</v>
      </c>
      <c r="C53" t="s">
        <v>1749</v>
      </c>
      <c r="D53" t="s">
        <v>1750</v>
      </c>
      <c r="E53" t="s">
        <v>1873</v>
      </c>
      <c r="F53" t="s">
        <v>1891</v>
      </c>
      <c r="G53" t="s">
        <v>1892</v>
      </c>
      <c r="H53" t="s">
        <v>1890</v>
      </c>
      <c r="I53" t="s">
        <v>1794</v>
      </c>
      <c r="J53" t="s">
        <v>1753</v>
      </c>
    </row>
    <row r="54" spans="1:11">
      <c r="A54">
        <v>6</v>
      </c>
      <c r="B54" t="s">
        <v>1741</v>
      </c>
      <c r="C54" t="s">
        <v>1742</v>
      </c>
      <c r="D54" t="s">
        <v>1743</v>
      </c>
      <c r="E54" t="s">
        <v>1832</v>
      </c>
      <c r="F54" t="s">
        <v>1893</v>
      </c>
      <c r="G54" t="s">
        <v>1894</v>
      </c>
      <c r="H54" t="s">
        <v>1890</v>
      </c>
      <c r="I54" t="s">
        <v>1794</v>
      </c>
      <c r="J54" t="s">
        <v>1760</v>
      </c>
    </row>
    <row r="55" spans="1:11">
      <c r="A55">
        <v>6</v>
      </c>
      <c r="B55" t="s">
        <v>1766</v>
      </c>
      <c r="C55" t="s">
        <v>1767</v>
      </c>
      <c r="D55" t="s">
        <v>1750</v>
      </c>
      <c r="E55" t="s">
        <v>1876</v>
      </c>
      <c r="F55" t="s">
        <v>1871</v>
      </c>
      <c r="G55" t="s">
        <v>1895</v>
      </c>
      <c r="H55" t="s">
        <v>1890</v>
      </c>
      <c r="I55" t="s">
        <v>1794</v>
      </c>
      <c r="J55" t="s">
        <v>1896</v>
      </c>
    </row>
    <row r="56" spans="1:11">
      <c r="A56">
        <v>6</v>
      </c>
      <c r="B56" t="s">
        <v>1761</v>
      </c>
      <c r="C56" t="s">
        <v>1762</v>
      </c>
      <c r="D56" t="s">
        <v>1743</v>
      </c>
      <c r="E56" t="s">
        <v>1837</v>
      </c>
      <c r="F56" t="s">
        <v>1897</v>
      </c>
      <c r="G56" t="s">
        <v>1898</v>
      </c>
      <c r="H56" t="s">
        <v>1890</v>
      </c>
      <c r="I56" t="s">
        <v>1794</v>
      </c>
      <c r="J56" t="s">
        <v>1878</v>
      </c>
    </row>
    <row r="57" spans="1:11">
      <c r="A57">
        <v>6</v>
      </c>
      <c r="B57" t="s">
        <v>1778</v>
      </c>
      <c r="C57" t="s">
        <v>1779</v>
      </c>
      <c r="D57" t="s">
        <v>1780</v>
      </c>
      <c r="E57" t="s">
        <v>1879</v>
      </c>
      <c r="F57" t="s">
        <v>1899</v>
      </c>
      <c r="G57" t="s">
        <v>1900</v>
      </c>
      <c r="H57" t="s">
        <v>1872</v>
      </c>
      <c r="I57" t="s">
        <v>1794</v>
      </c>
      <c r="J57" t="s">
        <v>1840</v>
      </c>
      <c r="K57" t="s">
        <v>1886</v>
      </c>
    </row>
    <row r="58" spans="1:11">
      <c r="A58">
        <v>6</v>
      </c>
      <c r="B58" t="s">
        <v>1784</v>
      </c>
      <c r="C58" t="s">
        <v>1785</v>
      </c>
      <c r="D58" t="s">
        <v>1750</v>
      </c>
      <c r="E58" t="s">
        <v>1837</v>
      </c>
      <c r="F58" t="s">
        <v>1837</v>
      </c>
      <c r="G58" t="s">
        <v>14</v>
      </c>
      <c r="H58" t="s">
        <v>1901</v>
      </c>
      <c r="I58" t="s">
        <v>1794</v>
      </c>
      <c r="J58" t="s">
        <v>1816</v>
      </c>
      <c r="K58" t="s">
        <v>1886</v>
      </c>
    </row>
    <row r="59" spans="1:11">
      <c r="A59">
        <v>6</v>
      </c>
      <c r="B59" t="s">
        <v>1849</v>
      </c>
      <c r="C59" t="s">
        <v>1850</v>
      </c>
      <c r="D59" t="s">
        <v>1851</v>
      </c>
      <c r="E59" t="s">
        <v>1887</v>
      </c>
      <c r="F59" t="s">
        <v>1902</v>
      </c>
      <c r="G59" t="s">
        <v>1903</v>
      </c>
      <c r="H59" t="s">
        <v>1890</v>
      </c>
      <c r="I59" t="s">
        <v>1794</v>
      </c>
      <c r="J59" t="s">
        <v>1822</v>
      </c>
    </row>
    <row r="60" spans="1:11">
      <c r="A60">
        <v>6</v>
      </c>
      <c r="B60" t="s">
        <v>1844</v>
      </c>
      <c r="C60" t="s">
        <v>1845</v>
      </c>
      <c r="D60" t="s">
        <v>1827</v>
      </c>
      <c r="E60" t="s">
        <v>1904</v>
      </c>
      <c r="F60" t="s">
        <v>1905</v>
      </c>
      <c r="G60" t="s">
        <v>1906</v>
      </c>
      <c r="H60" t="s">
        <v>1890</v>
      </c>
      <c r="I60" t="s">
        <v>1907</v>
      </c>
      <c r="J60" t="s">
        <v>1795</v>
      </c>
    </row>
    <row r="61" spans="1:11">
      <c r="A61">
        <v>6</v>
      </c>
      <c r="B61" t="s">
        <v>1908</v>
      </c>
      <c r="C61" t="s">
        <v>1909</v>
      </c>
      <c r="D61" t="s">
        <v>1910</v>
      </c>
      <c r="E61" t="s">
        <v>1911</v>
      </c>
      <c r="F61" t="s">
        <v>1803</v>
      </c>
      <c r="G61" t="s">
        <v>1912</v>
      </c>
      <c r="H61" t="s">
        <v>1890</v>
      </c>
      <c r="I61" t="s">
        <v>1907</v>
      </c>
      <c r="J61" t="s">
        <v>1913</v>
      </c>
    </row>
    <row r="62" spans="1:11">
      <c r="A62">
        <v>7</v>
      </c>
      <c r="B62" t="s">
        <v>1754</v>
      </c>
      <c r="C62" t="s">
        <v>1755</v>
      </c>
      <c r="D62" t="s">
        <v>1756</v>
      </c>
      <c r="E62" t="s">
        <v>1889</v>
      </c>
      <c r="F62" t="s">
        <v>1914</v>
      </c>
      <c r="G62" t="s">
        <v>1915</v>
      </c>
      <c r="H62" t="s">
        <v>1916</v>
      </c>
      <c r="I62" t="s">
        <v>1794</v>
      </c>
      <c r="J62" t="s">
        <v>1747</v>
      </c>
    </row>
    <row r="63" spans="1:11">
      <c r="A63">
        <v>7</v>
      </c>
      <c r="B63" t="s">
        <v>1748</v>
      </c>
      <c r="C63" t="s">
        <v>1749</v>
      </c>
      <c r="D63" t="s">
        <v>1750</v>
      </c>
      <c r="E63" t="s">
        <v>1891</v>
      </c>
      <c r="F63" t="s">
        <v>1917</v>
      </c>
      <c r="G63" t="s">
        <v>677</v>
      </c>
      <c r="H63" t="s">
        <v>1916</v>
      </c>
      <c r="I63" t="s">
        <v>1794</v>
      </c>
      <c r="J63" t="s">
        <v>1753</v>
      </c>
    </row>
    <row r="64" spans="1:11">
      <c r="A64">
        <v>7</v>
      </c>
      <c r="B64" t="s">
        <v>1741</v>
      </c>
      <c r="C64" t="s">
        <v>1742</v>
      </c>
      <c r="D64" t="s">
        <v>1743</v>
      </c>
      <c r="E64" t="s">
        <v>1893</v>
      </c>
      <c r="F64" t="s">
        <v>1918</v>
      </c>
      <c r="G64" t="s">
        <v>1919</v>
      </c>
      <c r="H64" t="s">
        <v>1916</v>
      </c>
      <c r="I64" t="s">
        <v>1794</v>
      </c>
      <c r="J64" t="s">
        <v>1760</v>
      </c>
    </row>
    <row r="65" spans="1:11">
      <c r="A65">
        <v>7</v>
      </c>
      <c r="B65" t="s">
        <v>1784</v>
      </c>
      <c r="C65" t="s">
        <v>1785</v>
      </c>
      <c r="D65" t="s">
        <v>1750</v>
      </c>
      <c r="E65" t="s">
        <v>1837</v>
      </c>
      <c r="F65" t="s">
        <v>1837</v>
      </c>
      <c r="G65" t="s">
        <v>14</v>
      </c>
      <c r="H65" t="s">
        <v>1920</v>
      </c>
      <c r="I65" t="s">
        <v>1794</v>
      </c>
      <c r="J65" t="s">
        <v>1896</v>
      </c>
      <c r="K65" t="s">
        <v>1886</v>
      </c>
    </row>
    <row r="66" spans="1:11">
      <c r="A66">
        <v>7</v>
      </c>
      <c r="B66" t="s">
        <v>1761</v>
      </c>
      <c r="C66" t="s">
        <v>1762</v>
      </c>
      <c r="D66" t="s">
        <v>1743</v>
      </c>
      <c r="E66" t="s">
        <v>1897</v>
      </c>
      <c r="F66" t="s">
        <v>1921</v>
      </c>
      <c r="G66" t="s">
        <v>1922</v>
      </c>
      <c r="H66" t="s">
        <v>1916</v>
      </c>
      <c r="I66" t="s">
        <v>1794</v>
      </c>
      <c r="J66" t="s">
        <v>1878</v>
      </c>
    </row>
    <row r="67" spans="1:11">
      <c r="A67">
        <v>7</v>
      </c>
      <c r="B67" t="s">
        <v>1778</v>
      </c>
      <c r="C67" t="s">
        <v>1779</v>
      </c>
      <c r="D67" t="s">
        <v>1780</v>
      </c>
      <c r="E67" t="s">
        <v>1899</v>
      </c>
      <c r="F67" t="s">
        <v>1923</v>
      </c>
      <c r="G67" t="s">
        <v>1482</v>
      </c>
      <c r="H67" t="s">
        <v>1916</v>
      </c>
      <c r="I67" t="s">
        <v>1907</v>
      </c>
      <c r="J67" t="s">
        <v>1840</v>
      </c>
    </row>
    <row r="68" spans="1:11">
      <c r="A68">
        <v>7</v>
      </c>
      <c r="B68" t="s">
        <v>1766</v>
      </c>
      <c r="C68" t="s">
        <v>1767</v>
      </c>
      <c r="D68" t="s">
        <v>1750</v>
      </c>
      <c r="E68" t="s">
        <v>1871</v>
      </c>
      <c r="F68" t="s">
        <v>1864</v>
      </c>
      <c r="G68" t="s">
        <v>1924</v>
      </c>
      <c r="H68" t="s">
        <v>1916</v>
      </c>
      <c r="I68" t="s">
        <v>1907</v>
      </c>
      <c r="J68" t="s">
        <v>1816</v>
      </c>
    </row>
    <row r="69" spans="1:11">
      <c r="A69">
        <v>7</v>
      </c>
      <c r="B69" t="s">
        <v>1849</v>
      </c>
      <c r="C69" t="s">
        <v>1850</v>
      </c>
      <c r="D69" t="s">
        <v>1851</v>
      </c>
      <c r="E69" t="s">
        <v>1902</v>
      </c>
      <c r="F69" t="s">
        <v>1925</v>
      </c>
      <c r="G69" t="s">
        <v>1926</v>
      </c>
      <c r="H69" t="s">
        <v>1916</v>
      </c>
      <c r="I69" t="s">
        <v>1907</v>
      </c>
      <c r="J69" t="s">
        <v>1822</v>
      </c>
    </row>
    <row r="70" spans="1:11">
      <c r="A70">
        <v>7</v>
      </c>
      <c r="B70" t="s">
        <v>1927</v>
      </c>
      <c r="C70" t="s">
        <v>1928</v>
      </c>
      <c r="D70" t="s">
        <v>1851</v>
      </c>
      <c r="E70" t="s">
        <v>1929</v>
      </c>
      <c r="F70" t="s">
        <v>1930</v>
      </c>
      <c r="G70" t="s">
        <v>1931</v>
      </c>
      <c r="H70" t="s">
        <v>1916</v>
      </c>
      <c r="I70" t="s">
        <v>1907</v>
      </c>
      <c r="J70" t="s">
        <v>1932</v>
      </c>
    </row>
    <row r="71" spans="1:11">
      <c r="A71">
        <v>7</v>
      </c>
      <c r="B71" t="s">
        <v>1908</v>
      </c>
      <c r="C71" t="s">
        <v>1909</v>
      </c>
      <c r="D71" t="s">
        <v>1910</v>
      </c>
      <c r="E71" t="s">
        <v>1803</v>
      </c>
      <c r="F71" t="s">
        <v>1799</v>
      </c>
      <c r="G71" t="s">
        <v>1933</v>
      </c>
      <c r="H71" t="s">
        <v>1916</v>
      </c>
      <c r="I71" t="s">
        <v>1907</v>
      </c>
      <c r="J71" t="s">
        <v>1934</v>
      </c>
    </row>
    <row r="72" spans="1:11">
      <c r="A72">
        <v>8</v>
      </c>
      <c r="B72" t="s">
        <v>1748</v>
      </c>
      <c r="C72" t="s">
        <v>1749</v>
      </c>
      <c r="D72" t="s">
        <v>1750</v>
      </c>
      <c r="E72" t="s">
        <v>1917</v>
      </c>
      <c r="F72" t="s">
        <v>1935</v>
      </c>
      <c r="G72" t="s">
        <v>1936</v>
      </c>
      <c r="H72" t="s">
        <v>1937</v>
      </c>
      <c r="I72" t="s">
        <v>1794</v>
      </c>
      <c r="J72" t="s">
        <v>1747</v>
      </c>
    </row>
    <row r="73" spans="1:11">
      <c r="A73">
        <v>8</v>
      </c>
      <c r="B73" t="s">
        <v>1741</v>
      </c>
      <c r="C73" t="s">
        <v>1742</v>
      </c>
      <c r="D73" t="s">
        <v>1743</v>
      </c>
      <c r="E73" t="s">
        <v>1918</v>
      </c>
      <c r="F73" t="s">
        <v>1938</v>
      </c>
      <c r="G73" t="s">
        <v>1939</v>
      </c>
      <c r="H73" t="s">
        <v>1937</v>
      </c>
      <c r="I73" t="s">
        <v>1794</v>
      </c>
      <c r="J73" t="s">
        <v>1753</v>
      </c>
    </row>
    <row r="74" spans="1:11">
      <c r="A74">
        <v>8</v>
      </c>
      <c r="B74" t="s">
        <v>1761</v>
      </c>
      <c r="C74" t="s">
        <v>1762</v>
      </c>
      <c r="D74" t="s">
        <v>1743</v>
      </c>
      <c r="E74" t="s">
        <v>1921</v>
      </c>
      <c r="F74" t="s">
        <v>1940</v>
      </c>
      <c r="G74" t="s">
        <v>1100</v>
      </c>
      <c r="H74" t="s">
        <v>1937</v>
      </c>
      <c r="I74" t="s">
        <v>1794</v>
      </c>
      <c r="J74" t="s">
        <v>1760</v>
      </c>
    </row>
    <row r="75" spans="1:11">
      <c r="A75">
        <v>8</v>
      </c>
      <c r="B75" t="s">
        <v>1784</v>
      </c>
      <c r="C75" t="s">
        <v>1785</v>
      </c>
      <c r="D75" t="s">
        <v>1750</v>
      </c>
      <c r="E75" t="s">
        <v>1837</v>
      </c>
      <c r="F75" t="s">
        <v>1837</v>
      </c>
      <c r="G75" t="s">
        <v>14</v>
      </c>
      <c r="H75" t="s">
        <v>1941</v>
      </c>
      <c r="I75" t="s">
        <v>1794</v>
      </c>
      <c r="J75" t="s">
        <v>1896</v>
      </c>
      <c r="K75" t="s">
        <v>1886</v>
      </c>
    </row>
    <row r="76" spans="1:11">
      <c r="A76">
        <v>8</v>
      </c>
      <c r="B76" t="s">
        <v>1754</v>
      </c>
      <c r="C76" t="s">
        <v>1755</v>
      </c>
      <c r="D76" t="s">
        <v>1756</v>
      </c>
      <c r="E76" t="s">
        <v>1914</v>
      </c>
      <c r="F76" t="s">
        <v>1865</v>
      </c>
      <c r="G76" t="s">
        <v>811</v>
      </c>
      <c r="H76" t="s">
        <v>1937</v>
      </c>
      <c r="I76" t="s">
        <v>1907</v>
      </c>
      <c r="J76" t="s">
        <v>1878</v>
      </c>
    </row>
    <row r="77" spans="1:11">
      <c r="A77">
        <v>8</v>
      </c>
      <c r="B77" t="s">
        <v>1778</v>
      </c>
      <c r="C77" t="s">
        <v>1779</v>
      </c>
      <c r="D77" t="s">
        <v>1780</v>
      </c>
      <c r="E77" t="s">
        <v>1923</v>
      </c>
      <c r="F77" t="s">
        <v>1942</v>
      </c>
      <c r="G77" t="s">
        <v>1943</v>
      </c>
      <c r="H77" t="s">
        <v>1937</v>
      </c>
      <c r="I77" t="s">
        <v>1907</v>
      </c>
      <c r="J77" t="s">
        <v>1840</v>
      </c>
    </row>
    <row r="78" spans="1:11">
      <c r="A78">
        <v>8</v>
      </c>
      <c r="B78" t="s">
        <v>1927</v>
      </c>
      <c r="C78" t="s">
        <v>1928</v>
      </c>
      <c r="D78" t="s">
        <v>1851</v>
      </c>
      <c r="E78" t="s">
        <v>1930</v>
      </c>
      <c r="F78" t="s">
        <v>1944</v>
      </c>
      <c r="G78" t="s">
        <v>1945</v>
      </c>
      <c r="H78" t="s">
        <v>1937</v>
      </c>
      <c r="I78" t="s">
        <v>1907</v>
      </c>
      <c r="J78" t="s">
        <v>1816</v>
      </c>
    </row>
    <row r="79" spans="1:11">
      <c r="A79">
        <v>8</v>
      </c>
      <c r="B79" t="s">
        <v>1946</v>
      </c>
      <c r="C79" t="s">
        <v>1947</v>
      </c>
      <c r="D79" t="s">
        <v>1750</v>
      </c>
      <c r="E79" t="s">
        <v>1948</v>
      </c>
      <c r="F79" t="s">
        <v>1949</v>
      </c>
      <c r="G79" t="s">
        <v>1950</v>
      </c>
      <c r="H79" t="s">
        <v>1937</v>
      </c>
      <c r="I79" t="s">
        <v>1907</v>
      </c>
      <c r="J79" t="s">
        <v>1822</v>
      </c>
    </row>
    <row r="80" spans="1:11">
      <c r="A80">
        <v>8</v>
      </c>
      <c r="B80" t="s">
        <v>1951</v>
      </c>
      <c r="C80" t="s">
        <v>1952</v>
      </c>
      <c r="D80" t="s">
        <v>1798</v>
      </c>
      <c r="E80" t="s">
        <v>1953</v>
      </c>
      <c r="F80" t="s">
        <v>1954</v>
      </c>
      <c r="G80" t="s">
        <v>759</v>
      </c>
      <c r="H80" t="s">
        <v>1937</v>
      </c>
      <c r="I80" t="s">
        <v>1907</v>
      </c>
      <c r="J80" t="s">
        <v>1932</v>
      </c>
    </row>
    <row r="81" spans="1:11">
      <c r="A81">
        <v>8</v>
      </c>
      <c r="B81" t="s">
        <v>1955</v>
      </c>
      <c r="C81" t="s">
        <v>1956</v>
      </c>
      <c r="D81" t="s">
        <v>1791</v>
      </c>
      <c r="E81" t="s">
        <v>1957</v>
      </c>
      <c r="F81" t="s">
        <v>1958</v>
      </c>
      <c r="G81" t="s">
        <v>1695</v>
      </c>
      <c r="H81" t="s">
        <v>1937</v>
      </c>
      <c r="I81" t="s">
        <v>1907</v>
      </c>
      <c r="J81" t="s">
        <v>1934</v>
      </c>
    </row>
    <row r="82" spans="1:11">
      <c r="A82">
        <v>9</v>
      </c>
      <c r="B82" t="s">
        <v>1748</v>
      </c>
      <c r="C82" t="s">
        <v>1749</v>
      </c>
      <c r="D82" t="s">
        <v>1750</v>
      </c>
      <c r="E82" t="s">
        <v>1935</v>
      </c>
      <c r="F82" t="s">
        <v>1959</v>
      </c>
      <c r="G82" t="s">
        <v>1518</v>
      </c>
      <c r="H82" t="s">
        <v>1960</v>
      </c>
      <c r="I82" t="s">
        <v>1794</v>
      </c>
      <c r="J82" t="s">
        <v>1747</v>
      </c>
    </row>
    <row r="83" spans="1:11">
      <c r="A83">
        <v>9</v>
      </c>
      <c r="B83" t="s">
        <v>1784</v>
      </c>
      <c r="C83" t="s">
        <v>1785</v>
      </c>
      <c r="D83" t="s">
        <v>1750</v>
      </c>
      <c r="E83" t="s">
        <v>1837</v>
      </c>
      <c r="F83" t="s">
        <v>1961</v>
      </c>
      <c r="G83" t="s">
        <v>1962</v>
      </c>
      <c r="H83" t="s">
        <v>1963</v>
      </c>
      <c r="I83" t="s">
        <v>1794</v>
      </c>
      <c r="J83" t="s">
        <v>1753</v>
      </c>
      <c r="K83" t="s">
        <v>1886</v>
      </c>
    </row>
    <row r="84" spans="1:11">
      <c r="A84">
        <v>9</v>
      </c>
      <c r="B84" t="s">
        <v>1741</v>
      </c>
      <c r="C84" t="s">
        <v>1742</v>
      </c>
      <c r="D84" t="s">
        <v>1743</v>
      </c>
      <c r="E84" t="s">
        <v>1938</v>
      </c>
      <c r="F84" t="s">
        <v>1964</v>
      </c>
      <c r="G84" t="s">
        <v>966</v>
      </c>
      <c r="H84" t="s">
        <v>1960</v>
      </c>
      <c r="I84" t="s">
        <v>1794</v>
      </c>
      <c r="J84" t="s">
        <v>1760</v>
      </c>
    </row>
    <row r="85" spans="1:11">
      <c r="A85">
        <v>9</v>
      </c>
      <c r="B85" t="s">
        <v>1754</v>
      </c>
      <c r="C85" t="s">
        <v>1755</v>
      </c>
      <c r="D85" t="s">
        <v>1756</v>
      </c>
      <c r="E85" t="s">
        <v>1865</v>
      </c>
      <c r="F85" t="s">
        <v>1965</v>
      </c>
      <c r="G85" t="s">
        <v>1966</v>
      </c>
      <c r="H85" t="s">
        <v>1960</v>
      </c>
      <c r="I85" t="s">
        <v>1907</v>
      </c>
      <c r="J85" t="s">
        <v>1896</v>
      </c>
    </row>
    <row r="86" spans="1:11">
      <c r="A86">
        <v>9</v>
      </c>
      <c r="B86" t="s">
        <v>1761</v>
      </c>
      <c r="C86" t="s">
        <v>1762</v>
      </c>
      <c r="D86" t="s">
        <v>1743</v>
      </c>
      <c r="E86" t="s">
        <v>1940</v>
      </c>
      <c r="F86" t="s">
        <v>1967</v>
      </c>
      <c r="G86" t="s">
        <v>1968</v>
      </c>
      <c r="H86" t="s">
        <v>1960</v>
      </c>
      <c r="I86" t="s">
        <v>1907</v>
      </c>
      <c r="J86" t="s">
        <v>1878</v>
      </c>
    </row>
    <row r="87" spans="1:11">
      <c r="A87">
        <v>9</v>
      </c>
      <c r="B87" t="s">
        <v>1778</v>
      </c>
      <c r="C87" t="s">
        <v>1779</v>
      </c>
      <c r="D87" t="s">
        <v>1780</v>
      </c>
      <c r="E87" t="s">
        <v>1942</v>
      </c>
      <c r="F87" t="s">
        <v>1969</v>
      </c>
      <c r="G87" t="s">
        <v>1171</v>
      </c>
      <c r="H87" t="s">
        <v>1960</v>
      </c>
      <c r="I87" t="s">
        <v>1907</v>
      </c>
      <c r="J87" t="s">
        <v>1840</v>
      </c>
    </row>
    <row r="88" spans="1:11">
      <c r="A88">
        <v>9</v>
      </c>
      <c r="B88" t="s">
        <v>1766</v>
      </c>
      <c r="C88" t="s">
        <v>1767</v>
      </c>
      <c r="D88" t="s">
        <v>1750</v>
      </c>
      <c r="E88" t="s">
        <v>1970</v>
      </c>
      <c r="F88" t="s">
        <v>1971</v>
      </c>
      <c r="G88" t="s">
        <v>1972</v>
      </c>
      <c r="H88" t="s">
        <v>1960</v>
      </c>
      <c r="I88" t="s">
        <v>1907</v>
      </c>
      <c r="J88" t="s">
        <v>1816</v>
      </c>
    </row>
    <row r="89" spans="1:11">
      <c r="A89">
        <v>9</v>
      </c>
      <c r="B89" t="s">
        <v>1927</v>
      </c>
      <c r="C89" t="s">
        <v>1928</v>
      </c>
      <c r="D89" t="s">
        <v>1851</v>
      </c>
      <c r="E89" t="s">
        <v>1944</v>
      </c>
      <c r="F89" t="s">
        <v>1973</v>
      </c>
      <c r="G89" t="s">
        <v>1210</v>
      </c>
      <c r="H89" t="s">
        <v>1960</v>
      </c>
      <c r="I89" t="s">
        <v>1974</v>
      </c>
      <c r="J89" t="s">
        <v>1975</v>
      </c>
    </row>
    <row r="90" spans="1:11">
      <c r="A90">
        <v>9</v>
      </c>
      <c r="B90" t="s">
        <v>1951</v>
      </c>
      <c r="C90" t="s">
        <v>1952</v>
      </c>
      <c r="D90" t="s">
        <v>1798</v>
      </c>
      <c r="E90" t="s">
        <v>1954</v>
      </c>
      <c r="F90" t="s">
        <v>1976</v>
      </c>
      <c r="G90" t="s">
        <v>1977</v>
      </c>
      <c r="H90" t="s">
        <v>1960</v>
      </c>
      <c r="I90" t="s">
        <v>1974</v>
      </c>
      <c r="J90" t="s">
        <v>1932</v>
      </c>
    </row>
    <row r="91" spans="1:11">
      <c r="A91">
        <v>9</v>
      </c>
      <c r="B91" t="s">
        <v>1946</v>
      </c>
      <c r="C91" t="s">
        <v>1947</v>
      </c>
      <c r="D91" t="s">
        <v>1750</v>
      </c>
      <c r="E91" t="s">
        <v>1949</v>
      </c>
      <c r="F91" t="s">
        <v>1978</v>
      </c>
      <c r="G91" t="s">
        <v>221</v>
      </c>
      <c r="H91" t="s">
        <v>1960</v>
      </c>
      <c r="I91" t="s">
        <v>1974</v>
      </c>
      <c r="J91" t="s">
        <v>1934</v>
      </c>
    </row>
    <row r="92" spans="1:11">
      <c r="A92">
        <v>10</v>
      </c>
      <c r="B92" t="s">
        <v>1748</v>
      </c>
      <c r="C92" t="s">
        <v>1749</v>
      </c>
      <c r="D92" t="s">
        <v>1750</v>
      </c>
      <c r="E92" t="s">
        <v>1959</v>
      </c>
      <c r="F92" t="s">
        <v>1979</v>
      </c>
      <c r="G92" t="s">
        <v>1980</v>
      </c>
      <c r="H92" t="s">
        <v>1981</v>
      </c>
      <c r="I92" t="s">
        <v>1907</v>
      </c>
      <c r="J92" t="s">
        <v>1747</v>
      </c>
    </row>
    <row r="93" spans="1:11">
      <c r="A93">
        <v>10</v>
      </c>
      <c r="B93" t="s">
        <v>1741</v>
      </c>
      <c r="C93" t="s">
        <v>1742</v>
      </c>
      <c r="D93" t="s">
        <v>1743</v>
      </c>
      <c r="E93" t="s">
        <v>1964</v>
      </c>
      <c r="F93" t="s">
        <v>1982</v>
      </c>
      <c r="G93" t="s">
        <v>30</v>
      </c>
      <c r="H93" t="s">
        <v>1981</v>
      </c>
      <c r="I93" t="s">
        <v>1907</v>
      </c>
      <c r="J93" t="s">
        <v>1753</v>
      </c>
    </row>
    <row r="94" spans="1:11">
      <c r="A94">
        <v>10</v>
      </c>
      <c r="B94" t="s">
        <v>1784</v>
      </c>
      <c r="C94" t="s">
        <v>1785</v>
      </c>
      <c r="D94" t="s">
        <v>1750</v>
      </c>
      <c r="E94" t="s">
        <v>1961</v>
      </c>
      <c r="F94" t="s">
        <v>1983</v>
      </c>
      <c r="G94" t="s">
        <v>1984</v>
      </c>
      <c r="H94" t="s">
        <v>1985</v>
      </c>
      <c r="I94" t="s">
        <v>1907</v>
      </c>
      <c r="J94" t="s">
        <v>1760</v>
      </c>
    </row>
    <row r="95" spans="1:11">
      <c r="A95">
        <v>10</v>
      </c>
      <c r="B95" t="s">
        <v>1778</v>
      </c>
      <c r="C95" t="s">
        <v>1779</v>
      </c>
      <c r="D95" t="s">
        <v>1780</v>
      </c>
      <c r="E95" t="s">
        <v>1969</v>
      </c>
      <c r="F95" t="s">
        <v>1793</v>
      </c>
      <c r="G95" t="s">
        <v>488</v>
      </c>
      <c r="H95" t="s">
        <v>1981</v>
      </c>
      <c r="I95" t="s">
        <v>1907</v>
      </c>
      <c r="J95" t="s">
        <v>1896</v>
      </c>
    </row>
    <row r="96" spans="1:11">
      <c r="A96">
        <v>10</v>
      </c>
      <c r="B96" t="s">
        <v>1761</v>
      </c>
      <c r="C96" t="s">
        <v>1762</v>
      </c>
      <c r="D96" t="s">
        <v>1743</v>
      </c>
      <c r="E96" t="s">
        <v>1967</v>
      </c>
      <c r="F96" t="s">
        <v>1986</v>
      </c>
      <c r="G96" t="s">
        <v>1987</v>
      </c>
      <c r="H96" t="s">
        <v>1981</v>
      </c>
      <c r="I96" t="s">
        <v>1907</v>
      </c>
      <c r="J96" t="s">
        <v>1878</v>
      </c>
    </row>
    <row r="97" spans="1:10">
      <c r="A97">
        <v>10</v>
      </c>
      <c r="B97" t="s">
        <v>1754</v>
      </c>
      <c r="C97" t="s">
        <v>1755</v>
      </c>
      <c r="D97" t="s">
        <v>1756</v>
      </c>
      <c r="E97" t="s">
        <v>1965</v>
      </c>
      <c r="F97" t="s">
        <v>1988</v>
      </c>
      <c r="G97" t="s">
        <v>658</v>
      </c>
      <c r="H97" t="s">
        <v>1981</v>
      </c>
      <c r="I97" t="s">
        <v>1974</v>
      </c>
      <c r="J97" t="s">
        <v>1840</v>
      </c>
    </row>
    <row r="98" spans="1:10">
      <c r="A98">
        <v>10</v>
      </c>
      <c r="B98" t="s">
        <v>1927</v>
      </c>
      <c r="C98" t="s">
        <v>1928</v>
      </c>
      <c r="D98" t="s">
        <v>1851</v>
      </c>
      <c r="E98" t="s">
        <v>1973</v>
      </c>
      <c r="F98" t="s">
        <v>1989</v>
      </c>
      <c r="G98" t="s">
        <v>589</v>
      </c>
      <c r="H98" t="s">
        <v>1981</v>
      </c>
      <c r="I98" t="s">
        <v>1974</v>
      </c>
      <c r="J98" t="s">
        <v>1816</v>
      </c>
    </row>
    <row r="99" spans="1:10">
      <c r="A99">
        <v>10</v>
      </c>
      <c r="B99" t="s">
        <v>1861</v>
      </c>
      <c r="C99" t="s">
        <v>1862</v>
      </c>
      <c r="D99" t="s">
        <v>1863</v>
      </c>
      <c r="E99" t="s">
        <v>1990</v>
      </c>
      <c r="F99" t="s">
        <v>1991</v>
      </c>
      <c r="G99" t="s">
        <v>249</v>
      </c>
      <c r="H99" t="s">
        <v>1981</v>
      </c>
      <c r="I99" t="s">
        <v>1974</v>
      </c>
      <c r="J99" t="s">
        <v>1975</v>
      </c>
    </row>
    <row r="100" spans="1:10">
      <c r="A100">
        <v>10</v>
      </c>
      <c r="B100" t="s">
        <v>1789</v>
      </c>
      <c r="C100" t="s">
        <v>1790</v>
      </c>
      <c r="D100" t="s">
        <v>1791</v>
      </c>
      <c r="E100" t="s">
        <v>1992</v>
      </c>
      <c r="F100" t="s">
        <v>1993</v>
      </c>
      <c r="G100" t="s">
        <v>752</v>
      </c>
      <c r="H100" t="s">
        <v>1981</v>
      </c>
      <c r="I100" t="s">
        <v>1974</v>
      </c>
      <c r="J100" t="s">
        <v>1932</v>
      </c>
    </row>
    <row r="101" spans="1:10">
      <c r="A101">
        <v>10</v>
      </c>
      <c r="B101" t="s">
        <v>1951</v>
      </c>
      <c r="C101" t="s">
        <v>1952</v>
      </c>
      <c r="D101" t="s">
        <v>1798</v>
      </c>
      <c r="E101" t="s">
        <v>1976</v>
      </c>
      <c r="F101" t="s">
        <v>1994</v>
      </c>
      <c r="G101" t="s">
        <v>1000</v>
      </c>
      <c r="H101" t="s">
        <v>1981</v>
      </c>
      <c r="I101" t="s">
        <v>1974</v>
      </c>
      <c r="J101" t="s">
        <v>1934</v>
      </c>
    </row>
    <row r="102" spans="1:10">
      <c r="A102">
        <v>11</v>
      </c>
      <c r="B102" t="s">
        <v>1748</v>
      </c>
      <c r="C102" t="s">
        <v>1749</v>
      </c>
      <c r="D102" t="s">
        <v>1750</v>
      </c>
      <c r="E102" t="s">
        <v>1979</v>
      </c>
      <c r="F102" t="s">
        <v>1979</v>
      </c>
      <c r="G102" t="s">
        <v>559</v>
      </c>
      <c r="H102" t="s">
        <v>35</v>
      </c>
      <c r="I102" t="s">
        <v>1907</v>
      </c>
      <c r="J102" t="s">
        <v>1747</v>
      </c>
    </row>
    <row r="103" spans="1:10">
      <c r="A103">
        <v>11</v>
      </c>
      <c r="B103" t="s">
        <v>1741</v>
      </c>
      <c r="C103" t="s">
        <v>1742</v>
      </c>
      <c r="D103" t="s">
        <v>1743</v>
      </c>
      <c r="E103" t="s">
        <v>1982</v>
      </c>
      <c r="F103" t="s">
        <v>1995</v>
      </c>
      <c r="G103" t="s">
        <v>719</v>
      </c>
      <c r="H103" t="s">
        <v>35</v>
      </c>
      <c r="I103" t="s">
        <v>1907</v>
      </c>
      <c r="J103" t="s">
        <v>1753</v>
      </c>
    </row>
    <row r="104" spans="1:10">
      <c r="A104">
        <v>11</v>
      </c>
      <c r="B104" t="s">
        <v>1761</v>
      </c>
      <c r="C104" t="s">
        <v>1762</v>
      </c>
      <c r="D104" t="s">
        <v>1743</v>
      </c>
      <c r="E104" t="s">
        <v>1986</v>
      </c>
      <c r="F104" t="s">
        <v>1996</v>
      </c>
      <c r="G104" t="s">
        <v>1997</v>
      </c>
      <c r="H104" t="s">
        <v>35</v>
      </c>
      <c r="I104" t="s">
        <v>1974</v>
      </c>
      <c r="J104" t="s">
        <v>1760</v>
      </c>
    </row>
    <row r="105" spans="1:10">
      <c r="A105">
        <v>11</v>
      </c>
      <c r="B105" t="s">
        <v>1778</v>
      </c>
      <c r="C105" t="s">
        <v>1779</v>
      </c>
      <c r="D105" t="s">
        <v>1780</v>
      </c>
      <c r="E105" t="s">
        <v>1793</v>
      </c>
      <c r="F105" t="s">
        <v>1998</v>
      </c>
      <c r="G105" t="s">
        <v>1213</v>
      </c>
      <c r="H105" t="s">
        <v>35</v>
      </c>
      <c r="I105" t="s">
        <v>1974</v>
      </c>
      <c r="J105" t="s">
        <v>1896</v>
      </c>
    </row>
    <row r="106" spans="1:10">
      <c r="A106">
        <v>11</v>
      </c>
      <c r="B106" t="s">
        <v>1754</v>
      </c>
      <c r="C106" t="s">
        <v>1755</v>
      </c>
      <c r="D106" t="s">
        <v>1756</v>
      </c>
      <c r="E106" t="s">
        <v>1988</v>
      </c>
      <c r="F106" t="s">
        <v>1999</v>
      </c>
      <c r="G106" t="s">
        <v>2000</v>
      </c>
      <c r="H106" t="s">
        <v>35</v>
      </c>
      <c r="I106" t="s">
        <v>1974</v>
      </c>
      <c r="J106" t="s">
        <v>1878</v>
      </c>
    </row>
    <row r="107" spans="1:10">
      <c r="A107">
        <v>11</v>
      </c>
      <c r="B107" t="s">
        <v>1951</v>
      </c>
      <c r="C107" t="s">
        <v>1952</v>
      </c>
      <c r="D107" t="s">
        <v>1798</v>
      </c>
      <c r="E107" t="s">
        <v>1994</v>
      </c>
      <c r="F107" t="s">
        <v>2001</v>
      </c>
      <c r="G107" t="s">
        <v>1506</v>
      </c>
      <c r="H107" t="s">
        <v>35</v>
      </c>
      <c r="I107" t="s">
        <v>1974</v>
      </c>
      <c r="J107" t="s">
        <v>1840</v>
      </c>
    </row>
    <row r="108" spans="1:10">
      <c r="A108">
        <v>11</v>
      </c>
      <c r="B108" t="s">
        <v>2002</v>
      </c>
      <c r="C108" t="s">
        <v>2003</v>
      </c>
      <c r="D108" t="s">
        <v>1773</v>
      </c>
      <c r="E108" t="s">
        <v>2004</v>
      </c>
      <c r="F108" t="s">
        <v>2005</v>
      </c>
      <c r="G108" t="s">
        <v>1247</v>
      </c>
      <c r="H108" t="s">
        <v>35</v>
      </c>
      <c r="I108" t="s">
        <v>1974</v>
      </c>
      <c r="J108" t="s">
        <v>1816</v>
      </c>
    </row>
    <row r="109" spans="1:10">
      <c r="A109">
        <v>11</v>
      </c>
      <c r="B109" t="s">
        <v>1927</v>
      </c>
      <c r="C109" t="s">
        <v>1928</v>
      </c>
      <c r="D109" t="s">
        <v>1851</v>
      </c>
      <c r="E109" t="s">
        <v>1989</v>
      </c>
      <c r="F109" t="s">
        <v>2006</v>
      </c>
      <c r="G109" t="s">
        <v>2007</v>
      </c>
      <c r="H109" t="s">
        <v>35</v>
      </c>
      <c r="I109" t="s">
        <v>1974</v>
      </c>
      <c r="J109" t="s">
        <v>1975</v>
      </c>
    </row>
    <row r="110" spans="1:10">
      <c r="A110">
        <v>11</v>
      </c>
      <c r="B110" t="s">
        <v>1946</v>
      </c>
      <c r="C110" t="s">
        <v>1947</v>
      </c>
      <c r="D110" t="s">
        <v>1750</v>
      </c>
      <c r="E110" t="s">
        <v>2008</v>
      </c>
      <c r="F110" t="s">
        <v>2009</v>
      </c>
      <c r="G110" t="s">
        <v>2010</v>
      </c>
      <c r="H110" t="s">
        <v>35</v>
      </c>
      <c r="I110" t="s">
        <v>1974</v>
      </c>
      <c r="J110" t="s">
        <v>1932</v>
      </c>
    </row>
    <row r="111" spans="1:10">
      <c r="A111">
        <v>11</v>
      </c>
      <c r="B111" t="s">
        <v>1861</v>
      </c>
      <c r="C111" t="s">
        <v>1862</v>
      </c>
      <c r="D111" t="s">
        <v>1863</v>
      </c>
      <c r="E111" t="s">
        <v>1991</v>
      </c>
      <c r="F111" t="s">
        <v>2011</v>
      </c>
      <c r="G111" t="s">
        <v>2012</v>
      </c>
      <c r="H111" t="s">
        <v>35</v>
      </c>
      <c r="I111" t="s">
        <v>1974</v>
      </c>
      <c r="J111" t="s">
        <v>1934</v>
      </c>
    </row>
    <row r="112" spans="1:10">
      <c r="A112">
        <v>12</v>
      </c>
      <c r="B112" t="s">
        <v>1748</v>
      </c>
      <c r="C112" t="s">
        <v>1749</v>
      </c>
      <c r="D112" t="s">
        <v>1750</v>
      </c>
      <c r="E112" t="s">
        <v>1979</v>
      </c>
      <c r="F112" t="s">
        <v>2013</v>
      </c>
      <c r="G112" t="s">
        <v>365</v>
      </c>
      <c r="H112" t="s">
        <v>2014</v>
      </c>
      <c r="I112" t="s">
        <v>1794</v>
      </c>
      <c r="J112" t="s">
        <v>1747</v>
      </c>
    </row>
    <row r="113" spans="1:11">
      <c r="A113">
        <v>12</v>
      </c>
      <c r="B113" t="s">
        <v>1741</v>
      </c>
      <c r="C113" t="s">
        <v>2015</v>
      </c>
      <c r="D113" t="s">
        <v>1743</v>
      </c>
      <c r="E113" t="s">
        <v>1995</v>
      </c>
      <c r="F113" t="s">
        <v>1995</v>
      </c>
      <c r="G113" t="s">
        <v>811</v>
      </c>
      <c r="H113" t="s">
        <v>2016</v>
      </c>
      <c r="I113" t="s">
        <v>1907</v>
      </c>
      <c r="J113" t="s">
        <v>1753</v>
      </c>
      <c r="K113" t="s">
        <v>1886</v>
      </c>
    </row>
    <row r="114" spans="1:11">
      <c r="A114">
        <v>12</v>
      </c>
      <c r="B114" t="s">
        <v>1761</v>
      </c>
      <c r="C114" t="s">
        <v>1762</v>
      </c>
      <c r="D114" t="s">
        <v>1743</v>
      </c>
      <c r="E114" t="s">
        <v>1996</v>
      </c>
      <c r="F114" t="s">
        <v>2017</v>
      </c>
      <c r="G114" t="s">
        <v>2018</v>
      </c>
      <c r="H114" t="s">
        <v>2014</v>
      </c>
      <c r="I114" t="s">
        <v>1907</v>
      </c>
      <c r="J114" t="s">
        <v>1760</v>
      </c>
    </row>
    <row r="115" spans="1:11">
      <c r="A115">
        <v>12</v>
      </c>
      <c r="B115" t="s">
        <v>1778</v>
      </c>
      <c r="C115" t="s">
        <v>1779</v>
      </c>
      <c r="D115" t="s">
        <v>1780</v>
      </c>
      <c r="E115" t="s">
        <v>1998</v>
      </c>
      <c r="F115" t="s">
        <v>2019</v>
      </c>
      <c r="G115" t="s">
        <v>46</v>
      </c>
      <c r="H115" t="s">
        <v>2014</v>
      </c>
      <c r="I115" t="s">
        <v>1974</v>
      </c>
      <c r="J115" t="s">
        <v>1896</v>
      </c>
    </row>
    <row r="116" spans="1:11">
      <c r="A116">
        <v>12</v>
      </c>
      <c r="B116" t="s">
        <v>1951</v>
      </c>
      <c r="C116" t="s">
        <v>1952</v>
      </c>
      <c r="D116" t="s">
        <v>1798</v>
      </c>
      <c r="E116" t="s">
        <v>2001</v>
      </c>
      <c r="F116" t="s">
        <v>2020</v>
      </c>
      <c r="G116" t="s">
        <v>2021</v>
      </c>
      <c r="H116" t="s">
        <v>2014</v>
      </c>
      <c r="I116" t="s">
        <v>1974</v>
      </c>
      <c r="J116" t="s">
        <v>1878</v>
      </c>
    </row>
    <row r="117" spans="1:11">
      <c r="A117">
        <v>12</v>
      </c>
      <c r="B117" t="s">
        <v>2002</v>
      </c>
      <c r="C117" t="s">
        <v>2003</v>
      </c>
      <c r="D117" t="s">
        <v>1773</v>
      </c>
      <c r="E117" t="s">
        <v>2005</v>
      </c>
      <c r="F117" t="s">
        <v>2022</v>
      </c>
      <c r="G117" t="s">
        <v>211</v>
      </c>
      <c r="H117" t="s">
        <v>2014</v>
      </c>
      <c r="I117" t="s">
        <v>1974</v>
      </c>
      <c r="J117" t="s">
        <v>1840</v>
      </c>
    </row>
    <row r="118" spans="1:11">
      <c r="A118">
        <v>12</v>
      </c>
      <c r="B118" t="s">
        <v>1754</v>
      </c>
      <c r="C118" t="s">
        <v>1755</v>
      </c>
      <c r="D118" t="s">
        <v>1756</v>
      </c>
      <c r="E118" t="s">
        <v>1999</v>
      </c>
      <c r="F118" t="s">
        <v>2023</v>
      </c>
      <c r="G118" t="s">
        <v>2024</v>
      </c>
      <c r="H118" t="s">
        <v>2014</v>
      </c>
      <c r="I118" t="s">
        <v>1974</v>
      </c>
      <c r="J118" t="s">
        <v>1816</v>
      </c>
    </row>
    <row r="119" spans="1:11">
      <c r="A119">
        <v>12</v>
      </c>
      <c r="B119" t="s">
        <v>1946</v>
      </c>
      <c r="C119" t="s">
        <v>1947</v>
      </c>
      <c r="D119" t="s">
        <v>1750</v>
      </c>
      <c r="E119" t="s">
        <v>2009</v>
      </c>
      <c r="F119" t="s">
        <v>2025</v>
      </c>
      <c r="G119" t="s">
        <v>1694</v>
      </c>
      <c r="H119" t="s">
        <v>2014</v>
      </c>
      <c r="I119" t="s">
        <v>1974</v>
      </c>
      <c r="J119" t="s">
        <v>1975</v>
      </c>
    </row>
    <row r="120" spans="1:11">
      <c r="A120">
        <v>12</v>
      </c>
      <c r="B120" t="s">
        <v>1817</v>
      </c>
      <c r="C120" t="s">
        <v>1818</v>
      </c>
      <c r="D120" t="s">
        <v>1773</v>
      </c>
      <c r="E120" t="s">
        <v>1794</v>
      </c>
      <c r="F120" t="s">
        <v>2026</v>
      </c>
      <c r="G120" t="s">
        <v>2027</v>
      </c>
      <c r="H120" t="s">
        <v>2014</v>
      </c>
      <c r="I120" t="s">
        <v>1974</v>
      </c>
      <c r="J120" t="s">
        <v>1932</v>
      </c>
    </row>
    <row r="121" spans="1:11">
      <c r="A121">
        <v>12</v>
      </c>
      <c r="B121" t="s">
        <v>2028</v>
      </c>
      <c r="C121" t="s">
        <v>2029</v>
      </c>
      <c r="D121" t="s">
        <v>1743</v>
      </c>
      <c r="E121" t="s">
        <v>2030</v>
      </c>
      <c r="F121" t="s">
        <v>2031</v>
      </c>
      <c r="G121" t="s">
        <v>2032</v>
      </c>
      <c r="H121" t="s">
        <v>2014</v>
      </c>
      <c r="I121" t="s">
        <v>1974</v>
      </c>
      <c r="J121" t="s">
        <v>1934</v>
      </c>
    </row>
    <row r="122" spans="1:11">
      <c r="A122">
        <v>13</v>
      </c>
      <c r="B122" t="s">
        <v>1748</v>
      </c>
      <c r="C122" t="s">
        <v>1749</v>
      </c>
      <c r="D122" t="s">
        <v>1750</v>
      </c>
      <c r="E122" t="s">
        <v>2013</v>
      </c>
      <c r="F122" t="s">
        <v>2033</v>
      </c>
      <c r="G122" t="s">
        <v>1058</v>
      </c>
      <c r="H122" t="s">
        <v>35</v>
      </c>
      <c r="I122" t="s">
        <v>1907</v>
      </c>
      <c r="J122" t="s">
        <v>1747</v>
      </c>
    </row>
    <row r="123" spans="1:11">
      <c r="A123">
        <v>13</v>
      </c>
      <c r="B123" t="s">
        <v>1778</v>
      </c>
      <c r="C123" t="s">
        <v>1779</v>
      </c>
      <c r="D123" t="s">
        <v>1780</v>
      </c>
      <c r="E123" t="s">
        <v>2019</v>
      </c>
      <c r="F123" t="s">
        <v>2019</v>
      </c>
      <c r="G123" t="s">
        <v>552</v>
      </c>
      <c r="H123" t="s">
        <v>35</v>
      </c>
      <c r="I123" t="s">
        <v>2034</v>
      </c>
      <c r="J123" t="s">
        <v>1753</v>
      </c>
    </row>
    <row r="124" spans="1:11">
      <c r="A124">
        <v>13</v>
      </c>
      <c r="B124" t="s">
        <v>2002</v>
      </c>
      <c r="C124" t="s">
        <v>2003</v>
      </c>
      <c r="D124" t="s">
        <v>1773</v>
      </c>
      <c r="E124" t="s">
        <v>2022</v>
      </c>
      <c r="F124" t="s">
        <v>2035</v>
      </c>
      <c r="G124" t="s">
        <v>748</v>
      </c>
      <c r="H124" t="s">
        <v>35</v>
      </c>
      <c r="I124" t="s">
        <v>2034</v>
      </c>
      <c r="J124" t="s">
        <v>2036</v>
      </c>
    </row>
    <row r="125" spans="1:11">
      <c r="A125">
        <v>13</v>
      </c>
      <c r="B125" t="s">
        <v>1761</v>
      </c>
      <c r="C125" t="s">
        <v>1762</v>
      </c>
      <c r="D125" t="s">
        <v>1743</v>
      </c>
      <c r="E125" t="s">
        <v>2017</v>
      </c>
      <c r="F125" t="s">
        <v>2037</v>
      </c>
      <c r="G125" t="s">
        <v>1221</v>
      </c>
      <c r="H125" t="s">
        <v>35</v>
      </c>
      <c r="I125" t="s">
        <v>2034</v>
      </c>
      <c r="J125" t="s">
        <v>1896</v>
      </c>
    </row>
    <row r="126" spans="1:11">
      <c r="A126">
        <v>13</v>
      </c>
      <c r="B126" t="s">
        <v>1951</v>
      </c>
      <c r="C126" t="s">
        <v>1952</v>
      </c>
      <c r="D126" t="s">
        <v>1798</v>
      </c>
      <c r="E126" t="s">
        <v>2020</v>
      </c>
      <c r="F126" t="s">
        <v>2038</v>
      </c>
      <c r="G126" t="s">
        <v>2039</v>
      </c>
      <c r="H126" t="s">
        <v>35</v>
      </c>
      <c r="I126" t="s">
        <v>2034</v>
      </c>
      <c r="J126" t="s">
        <v>1878</v>
      </c>
    </row>
    <row r="127" spans="1:11">
      <c r="A127">
        <v>13</v>
      </c>
      <c r="B127" t="s">
        <v>2028</v>
      </c>
      <c r="C127" t="s">
        <v>2029</v>
      </c>
      <c r="D127" t="s">
        <v>1743</v>
      </c>
      <c r="E127" t="s">
        <v>2031</v>
      </c>
      <c r="F127" t="s">
        <v>2040</v>
      </c>
      <c r="G127" t="s">
        <v>1526</v>
      </c>
      <c r="H127" t="s">
        <v>35</v>
      </c>
      <c r="I127" t="s">
        <v>2034</v>
      </c>
      <c r="J127" t="s">
        <v>1840</v>
      </c>
    </row>
    <row r="128" spans="1:11">
      <c r="A128">
        <v>13</v>
      </c>
      <c r="B128" t="s">
        <v>1946</v>
      </c>
      <c r="C128" t="s">
        <v>1947</v>
      </c>
      <c r="D128" t="s">
        <v>1750</v>
      </c>
      <c r="E128" t="s">
        <v>2025</v>
      </c>
      <c r="F128" t="s">
        <v>2041</v>
      </c>
      <c r="G128" t="s">
        <v>2042</v>
      </c>
      <c r="H128" t="s">
        <v>35</v>
      </c>
      <c r="I128" t="s">
        <v>2034</v>
      </c>
      <c r="J128" t="s">
        <v>2043</v>
      </c>
    </row>
    <row r="129" spans="1:10">
      <c r="A129">
        <v>13</v>
      </c>
      <c r="B129" t="s">
        <v>1789</v>
      </c>
      <c r="C129" t="s">
        <v>1790</v>
      </c>
      <c r="D129" t="s">
        <v>1791</v>
      </c>
      <c r="E129" t="s">
        <v>2044</v>
      </c>
      <c r="F129" t="s">
        <v>2045</v>
      </c>
      <c r="G129" t="s">
        <v>1518</v>
      </c>
      <c r="H129" t="s">
        <v>35</v>
      </c>
      <c r="I129" t="s">
        <v>2034</v>
      </c>
      <c r="J129" t="s">
        <v>1975</v>
      </c>
    </row>
    <row r="130" spans="1:10">
      <c r="A130">
        <v>13</v>
      </c>
      <c r="B130" t="s">
        <v>1927</v>
      </c>
      <c r="C130" t="s">
        <v>1928</v>
      </c>
      <c r="D130" t="s">
        <v>1851</v>
      </c>
      <c r="E130" t="s">
        <v>2046</v>
      </c>
      <c r="F130" t="s">
        <v>2047</v>
      </c>
      <c r="G130" t="s">
        <v>1159</v>
      </c>
      <c r="H130" t="s">
        <v>35</v>
      </c>
      <c r="I130" t="s">
        <v>2034</v>
      </c>
      <c r="J130" t="s">
        <v>1932</v>
      </c>
    </row>
    <row r="131" spans="1:10">
      <c r="A131">
        <v>13</v>
      </c>
      <c r="B131" t="s">
        <v>1849</v>
      </c>
      <c r="C131" t="s">
        <v>1850</v>
      </c>
      <c r="D131" t="s">
        <v>1851</v>
      </c>
      <c r="E131" t="s">
        <v>2048</v>
      </c>
      <c r="F131" t="s">
        <v>2049</v>
      </c>
      <c r="G131" t="s">
        <v>215</v>
      </c>
      <c r="H131" t="s">
        <v>35</v>
      </c>
      <c r="I131" t="s">
        <v>2034</v>
      </c>
      <c r="J131" t="s">
        <v>1934</v>
      </c>
    </row>
    <row r="132" spans="1:10">
      <c r="A132">
        <v>14</v>
      </c>
      <c r="B132" t="s">
        <v>1748</v>
      </c>
      <c r="C132" t="s">
        <v>1749</v>
      </c>
      <c r="D132" t="s">
        <v>1750</v>
      </c>
      <c r="E132" t="s">
        <v>2033</v>
      </c>
      <c r="F132" t="s">
        <v>2050</v>
      </c>
      <c r="G132" t="s">
        <v>2051</v>
      </c>
      <c r="H132" t="s">
        <v>35</v>
      </c>
      <c r="I132" t="s">
        <v>1907</v>
      </c>
      <c r="J132" t="s">
        <v>1747</v>
      </c>
    </row>
    <row r="133" spans="1:10">
      <c r="A133">
        <v>14</v>
      </c>
      <c r="B133" t="s">
        <v>1778</v>
      </c>
      <c r="C133" t="s">
        <v>1779</v>
      </c>
      <c r="D133" t="s">
        <v>1780</v>
      </c>
      <c r="E133" t="s">
        <v>2019</v>
      </c>
      <c r="F133" t="s">
        <v>2052</v>
      </c>
      <c r="G133" t="s">
        <v>2053</v>
      </c>
      <c r="H133" t="s">
        <v>35</v>
      </c>
      <c r="I133" t="s">
        <v>2034</v>
      </c>
      <c r="J133" t="s">
        <v>1753</v>
      </c>
    </row>
    <row r="134" spans="1:10">
      <c r="A134">
        <v>14</v>
      </c>
      <c r="B134" t="s">
        <v>2002</v>
      </c>
      <c r="C134" t="s">
        <v>2003</v>
      </c>
      <c r="D134" t="s">
        <v>1773</v>
      </c>
      <c r="E134" t="s">
        <v>2035</v>
      </c>
      <c r="F134" t="s">
        <v>2054</v>
      </c>
      <c r="G134" t="s">
        <v>2055</v>
      </c>
      <c r="H134" t="s">
        <v>35</v>
      </c>
      <c r="I134" t="s">
        <v>2034</v>
      </c>
      <c r="J134" t="s">
        <v>2036</v>
      </c>
    </row>
    <row r="135" spans="1:10">
      <c r="A135">
        <v>14</v>
      </c>
      <c r="B135" t="s">
        <v>2028</v>
      </c>
      <c r="C135" t="s">
        <v>2029</v>
      </c>
      <c r="D135" t="s">
        <v>1743</v>
      </c>
      <c r="E135" t="s">
        <v>2040</v>
      </c>
      <c r="F135" t="s">
        <v>2052</v>
      </c>
      <c r="G135" t="s">
        <v>2056</v>
      </c>
      <c r="H135" t="s">
        <v>35</v>
      </c>
      <c r="I135" t="s">
        <v>2034</v>
      </c>
      <c r="J135" t="s">
        <v>1896</v>
      </c>
    </row>
    <row r="136" spans="1:10">
      <c r="A136">
        <v>14</v>
      </c>
      <c r="B136" t="s">
        <v>1761</v>
      </c>
      <c r="C136" t="s">
        <v>1762</v>
      </c>
      <c r="D136" t="s">
        <v>1743</v>
      </c>
      <c r="E136" t="s">
        <v>2037</v>
      </c>
      <c r="F136" t="s">
        <v>2017</v>
      </c>
      <c r="G136" t="s">
        <v>1839</v>
      </c>
      <c r="H136" t="s">
        <v>35</v>
      </c>
      <c r="I136" t="s">
        <v>2034</v>
      </c>
      <c r="J136" t="s">
        <v>1878</v>
      </c>
    </row>
    <row r="137" spans="1:10">
      <c r="A137">
        <v>14</v>
      </c>
      <c r="B137" t="s">
        <v>1927</v>
      </c>
      <c r="C137" t="s">
        <v>1928</v>
      </c>
      <c r="D137" t="s">
        <v>1851</v>
      </c>
      <c r="E137" t="s">
        <v>2047</v>
      </c>
      <c r="F137" t="s">
        <v>2057</v>
      </c>
      <c r="G137" t="s">
        <v>2058</v>
      </c>
      <c r="H137" t="s">
        <v>35</v>
      </c>
      <c r="I137" t="s">
        <v>2034</v>
      </c>
      <c r="J137" t="s">
        <v>1840</v>
      </c>
    </row>
    <row r="138" spans="1:10">
      <c r="A138">
        <v>14</v>
      </c>
      <c r="B138" t="s">
        <v>1951</v>
      </c>
      <c r="C138" t="s">
        <v>1952</v>
      </c>
      <c r="D138" t="s">
        <v>1798</v>
      </c>
      <c r="E138" t="s">
        <v>2038</v>
      </c>
      <c r="F138" t="s">
        <v>2059</v>
      </c>
      <c r="G138" t="s">
        <v>354</v>
      </c>
      <c r="H138" t="s">
        <v>35</v>
      </c>
      <c r="I138" t="s">
        <v>2034</v>
      </c>
      <c r="J138" t="s">
        <v>2043</v>
      </c>
    </row>
    <row r="139" spans="1:10">
      <c r="A139">
        <v>14</v>
      </c>
      <c r="B139" t="s">
        <v>1946</v>
      </c>
      <c r="C139" t="s">
        <v>1947</v>
      </c>
      <c r="D139" t="s">
        <v>1750</v>
      </c>
      <c r="E139" t="s">
        <v>2041</v>
      </c>
      <c r="F139" t="s">
        <v>2060</v>
      </c>
      <c r="G139" t="s">
        <v>2061</v>
      </c>
      <c r="H139" t="s">
        <v>35</v>
      </c>
      <c r="I139" t="s">
        <v>2034</v>
      </c>
      <c r="J139" t="s">
        <v>1975</v>
      </c>
    </row>
    <row r="140" spans="1:10">
      <c r="A140">
        <v>14</v>
      </c>
      <c r="B140" t="s">
        <v>1789</v>
      </c>
      <c r="C140" t="s">
        <v>1790</v>
      </c>
      <c r="D140" t="s">
        <v>1791</v>
      </c>
      <c r="E140" t="s">
        <v>2045</v>
      </c>
      <c r="F140" t="s">
        <v>2062</v>
      </c>
      <c r="G140" t="s">
        <v>2063</v>
      </c>
      <c r="H140" t="s">
        <v>35</v>
      </c>
      <c r="I140" t="s">
        <v>2034</v>
      </c>
      <c r="J140" t="s">
        <v>1932</v>
      </c>
    </row>
    <row r="141" spans="1:10">
      <c r="A141">
        <v>14</v>
      </c>
      <c r="B141" t="s">
        <v>1849</v>
      </c>
      <c r="C141" t="s">
        <v>1850</v>
      </c>
      <c r="D141" t="s">
        <v>1851</v>
      </c>
      <c r="E141" t="s">
        <v>2049</v>
      </c>
      <c r="F141" t="s">
        <v>2064</v>
      </c>
      <c r="G141" t="s">
        <v>1875</v>
      </c>
      <c r="H141" t="s">
        <v>35</v>
      </c>
      <c r="I141" t="s">
        <v>2065</v>
      </c>
      <c r="J141" t="s">
        <v>1934</v>
      </c>
    </row>
    <row r="142" spans="1:10">
      <c r="A142">
        <v>15</v>
      </c>
      <c r="B142" t="s">
        <v>1748</v>
      </c>
      <c r="C142" t="s">
        <v>1749</v>
      </c>
      <c r="D142" t="s">
        <v>1750</v>
      </c>
      <c r="E142" t="s">
        <v>2050</v>
      </c>
      <c r="F142" t="s">
        <v>2066</v>
      </c>
      <c r="G142" t="s">
        <v>2067</v>
      </c>
      <c r="H142" t="s">
        <v>35</v>
      </c>
      <c r="I142" t="s">
        <v>1907</v>
      </c>
      <c r="J142" t="s">
        <v>1747</v>
      </c>
    </row>
    <row r="143" spans="1:10">
      <c r="A143">
        <v>15</v>
      </c>
      <c r="B143" t="s">
        <v>1778</v>
      </c>
      <c r="C143" t="s">
        <v>1779</v>
      </c>
      <c r="D143" t="s">
        <v>1780</v>
      </c>
      <c r="E143" t="s">
        <v>2052</v>
      </c>
      <c r="F143" t="s">
        <v>2068</v>
      </c>
      <c r="G143" t="s">
        <v>2069</v>
      </c>
      <c r="H143" t="s">
        <v>35</v>
      </c>
      <c r="I143" t="s">
        <v>1974</v>
      </c>
      <c r="J143" t="s">
        <v>1753</v>
      </c>
    </row>
    <row r="144" spans="1:10">
      <c r="A144">
        <v>15</v>
      </c>
      <c r="B144" t="s">
        <v>1761</v>
      </c>
      <c r="C144" t="s">
        <v>1762</v>
      </c>
      <c r="D144" t="s">
        <v>1743</v>
      </c>
      <c r="E144" t="s">
        <v>2017</v>
      </c>
      <c r="F144" t="s">
        <v>2070</v>
      </c>
      <c r="G144" t="s">
        <v>2071</v>
      </c>
      <c r="H144" t="s">
        <v>35</v>
      </c>
      <c r="I144" t="s">
        <v>1974</v>
      </c>
      <c r="J144" t="s">
        <v>1760</v>
      </c>
    </row>
    <row r="145" spans="1:10">
      <c r="A145">
        <v>15</v>
      </c>
      <c r="B145" t="s">
        <v>2028</v>
      </c>
      <c r="C145" t="s">
        <v>2029</v>
      </c>
      <c r="D145" t="s">
        <v>1743</v>
      </c>
      <c r="E145" t="s">
        <v>2052</v>
      </c>
      <c r="F145" t="s">
        <v>2072</v>
      </c>
      <c r="G145" t="s">
        <v>2073</v>
      </c>
      <c r="H145" t="s">
        <v>35</v>
      </c>
      <c r="I145" t="s">
        <v>2034</v>
      </c>
      <c r="J145" t="s">
        <v>1896</v>
      </c>
    </row>
    <row r="146" spans="1:10">
      <c r="A146">
        <v>15</v>
      </c>
      <c r="B146" t="s">
        <v>1951</v>
      </c>
      <c r="C146" t="s">
        <v>1952</v>
      </c>
      <c r="D146" t="s">
        <v>1798</v>
      </c>
      <c r="E146" t="s">
        <v>2059</v>
      </c>
      <c r="F146" t="s">
        <v>2074</v>
      </c>
      <c r="G146" t="s">
        <v>434</v>
      </c>
      <c r="H146" t="s">
        <v>35</v>
      </c>
      <c r="I146" t="s">
        <v>2034</v>
      </c>
      <c r="J146" t="s">
        <v>1878</v>
      </c>
    </row>
    <row r="147" spans="1:10">
      <c r="A147">
        <v>15</v>
      </c>
      <c r="B147" t="s">
        <v>1849</v>
      </c>
      <c r="C147" t="s">
        <v>1850</v>
      </c>
      <c r="D147" t="s">
        <v>1851</v>
      </c>
      <c r="E147" t="s">
        <v>2064</v>
      </c>
      <c r="F147" t="s">
        <v>2075</v>
      </c>
      <c r="G147" t="s">
        <v>1972</v>
      </c>
      <c r="H147" t="s">
        <v>35</v>
      </c>
      <c r="I147" t="s">
        <v>2034</v>
      </c>
      <c r="J147" t="s">
        <v>1840</v>
      </c>
    </row>
    <row r="148" spans="1:10">
      <c r="A148">
        <v>15</v>
      </c>
      <c r="B148" t="s">
        <v>2076</v>
      </c>
      <c r="C148" t="s">
        <v>2077</v>
      </c>
      <c r="D148" t="s">
        <v>1743</v>
      </c>
      <c r="E148" t="s">
        <v>2078</v>
      </c>
      <c r="F148" t="s">
        <v>2079</v>
      </c>
      <c r="G148" t="s">
        <v>2080</v>
      </c>
      <c r="H148" t="s">
        <v>35</v>
      </c>
      <c r="I148" t="s">
        <v>2065</v>
      </c>
      <c r="J148" t="s">
        <v>1816</v>
      </c>
    </row>
    <row r="149" spans="1:10">
      <c r="A149">
        <v>15</v>
      </c>
      <c r="B149" t="s">
        <v>2002</v>
      </c>
      <c r="C149" t="s">
        <v>2003</v>
      </c>
      <c r="D149" t="s">
        <v>1773</v>
      </c>
      <c r="E149" t="s">
        <v>2054</v>
      </c>
      <c r="F149" t="s">
        <v>2081</v>
      </c>
      <c r="G149" t="s">
        <v>496</v>
      </c>
      <c r="H149" t="s">
        <v>35</v>
      </c>
      <c r="I149" t="s">
        <v>2065</v>
      </c>
      <c r="J149" t="s">
        <v>1975</v>
      </c>
    </row>
    <row r="150" spans="1:10">
      <c r="A150">
        <v>15</v>
      </c>
      <c r="B150" t="s">
        <v>1861</v>
      </c>
      <c r="C150" t="s">
        <v>1862</v>
      </c>
      <c r="D150" t="s">
        <v>1863</v>
      </c>
      <c r="E150" t="s">
        <v>2082</v>
      </c>
      <c r="F150" t="s">
        <v>2066</v>
      </c>
      <c r="G150" t="s">
        <v>2083</v>
      </c>
      <c r="H150" t="s">
        <v>35</v>
      </c>
      <c r="I150" t="s">
        <v>2065</v>
      </c>
      <c r="J150" t="s">
        <v>1932</v>
      </c>
    </row>
    <row r="151" spans="1:10">
      <c r="A151">
        <v>15</v>
      </c>
      <c r="B151" t="s">
        <v>2084</v>
      </c>
      <c r="C151" t="s">
        <v>2085</v>
      </c>
      <c r="D151" t="s">
        <v>1863</v>
      </c>
      <c r="E151" t="s">
        <v>2086</v>
      </c>
      <c r="F151" t="s">
        <v>2087</v>
      </c>
      <c r="G151" t="s">
        <v>2088</v>
      </c>
      <c r="H151" t="s">
        <v>35</v>
      </c>
      <c r="I151" t="s">
        <v>2065</v>
      </c>
      <c r="J151" t="s">
        <v>1934</v>
      </c>
    </row>
    <row r="152" spans="1:10">
      <c r="A152">
        <v>16</v>
      </c>
      <c r="B152" t="s">
        <v>1748</v>
      </c>
      <c r="C152" t="s">
        <v>1749</v>
      </c>
      <c r="D152" t="s">
        <v>1750</v>
      </c>
      <c r="E152" t="s">
        <v>2066</v>
      </c>
      <c r="F152" t="s">
        <v>2089</v>
      </c>
      <c r="G152" t="s">
        <v>2090</v>
      </c>
      <c r="H152" t="s">
        <v>35</v>
      </c>
      <c r="I152" t="s">
        <v>1974</v>
      </c>
      <c r="J152" t="s">
        <v>1747</v>
      </c>
    </row>
    <row r="153" spans="1:10">
      <c r="A153">
        <v>16</v>
      </c>
      <c r="B153" t="s">
        <v>1778</v>
      </c>
      <c r="C153" t="s">
        <v>1779</v>
      </c>
      <c r="D153" t="s">
        <v>1780</v>
      </c>
      <c r="E153" t="s">
        <v>2068</v>
      </c>
      <c r="F153" t="s">
        <v>2091</v>
      </c>
      <c r="G153" t="s">
        <v>2092</v>
      </c>
      <c r="H153" t="s">
        <v>35</v>
      </c>
      <c r="I153" t="s">
        <v>2034</v>
      </c>
      <c r="J153" t="s">
        <v>1753</v>
      </c>
    </row>
    <row r="154" spans="1:10">
      <c r="A154">
        <v>16</v>
      </c>
      <c r="B154" t="s">
        <v>2028</v>
      </c>
      <c r="C154" t="s">
        <v>2029</v>
      </c>
      <c r="D154" t="s">
        <v>1743</v>
      </c>
      <c r="E154" t="s">
        <v>2072</v>
      </c>
      <c r="F154" t="s">
        <v>2093</v>
      </c>
      <c r="G154" t="s">
        <v>967</v>
      </c>
      <c r="H154" t="s">
        <v>35</v>
      </c>
      <c r="I154" t="s">
        <v>2065</v>
      </c>
      <c r="J154" t="s">
        <v>1760</v>
      </c>
    </row>
    <row r="155" spans="1:10">
      <c r="A155">
        <v>16</v>
      </c>
      <c r="B155" t="s">
        <v>1951</v>
      </c>
      <c r="C155" t="s">
        <v>1952</v>
      </c>
      <c r="D155" t="s">
        <v>1798</v>
      </c>
      <c r="E155" t="s">
        <v>2074</v>
      </c>
      <c r="F155" t="s">
        <v>2094</v>
      </c>
      <c r="G155" t="s">
        <v>2095</v>
      </c>
      <c r="H155" t="s">
        <v>35</v>
      </c>
      <c r="I155" t="s">
        <v>2065</v>
      </c>
      <c r="J155" t="s">
        <v>1896</v>
      </c>
    </row>
    <row r="156" spans="1:10">
      <c r="A156">
        <v>16</v>
      </c>
      <c r="B156" t="s">
        <v>1946</v>
      </c>
      <c r="C156" t="s">
        <v>1947</v>
      </c>
      <c r="D156" t="s">
        <v>1750</v>
      </c>
      <c r="E156" t="s">
        <v>2068</v>
      </c>
      <c r="F156" t="s">
        <v>2096</v>
      </c>
      <c r="G156" t="s">
        <v>2097</v>
      </c>
      <c r="H156" t="s">
        <v>35</v>
      </c>
      <c r="I156" t="s">
        <v>2065</v>
      </c>
      <c r="J156" t="s">
        <v>1878</v>
      </c>
    </row>
    <row r="157" spans="1:10">
      <c r="A157">
        <v>16</v>
      </c>
      <c r="B157" t="s">
        <v>1789</v>
      </c>
      <c r="C157" t="s">
        <v>1790</v>
      </c>
      <c r="D157" t="s">
        <v>1791</v>
      </c>
      <c r="E157" t="s">
        <v>2098</v>
      </c>
      <c r="F157" t="s">
        <v>2099</v>
      </c>
      <c r="G157" t="s">
        <v>2100</v>
      </c>
      <c r="H157" t="s">
        <v>35</v>
      </c>
      <c r="I157" t="s">
        <v>2065</v>
      </c>
      <c r="J157" t="s">
        <v>1840</v>
      </c>
    </row>
    <row r="158" spans="1:10">
      <c r="A158">
        <v>16</v>
      </c>
      <c r="B158" t="s">
        <v>2002</v>
      </c>
      <c r="C158" t="s">
        <v>2003</v>
      </c>
      <c r="D158" t="s">
        <v>1773</v>
      </c>
      <c r="E158" t="s">
        <v>2081</v>
      </c>
      <c r="F158" t="s">
        <v>2101</v>
      </c>
      <c r="G158" t="s">
        <v>2102</v>
      </c>
      <c r="H158" t="s">
        <v>35</v>
      </c>
      <c r="I158" t="s">
        <v>2065</v>
      </c>
      <c r="J158" t="s">
        <v>1816</v>
      </c>
    </row>
    <row r="159" spans="1:10">
      <c r="A159">
        <v>16</v>
      </c>
      <c r="B159" t="s">
        <v>1927</v>
      </c>
      <c r="C159" t="s">
        <v>1928</v>
      </c>
      <c r="D159" t="s">
        <v>1851</v>
      </c>
      <c r="E159" t="s">
        <v>2062</v>
      </c>
      <c r="F159" t="s">
        <v>2103</v>
      </c>
      <c r="G159" t="s">
        <v>2104</v>
      </c>
      <c r="H159" t="s">
        <v>35</v>
      </c>
      <c r="I159" t="s">
        <v>2105</v>
      </c>
      <c r="J159" t="s">
        <v>1822</v>
      </c>
    </row>
    <row r="160" spans="1:10">
      <c r="A160">
        <v>16</v>
      </c>
      <c r="B160" t="s">
        <v>1849</v>
      </c>
      <c r="C160" t="s">
        <v>1850</v>
      </c>
      <c r="D160" t="s">
        <v>1851</v>
      </c>
      <c r="E160" t="s">
        <v>2075</v>
      </c>
      <c r="F160" t="s">
        <v>2106</v>
      </c>
      <c r="G160" t="s">
        <v>2107</v>
      </c>
      <c r="H160" t="s">
        <v>35</v>
      </c>
      <c r="I160" t="s">
        <v>2105</v>
      </c>
      <c r="J160" t="s">
        <v>1932</v>
      </c>
    </row>
    <row r="161" spans="1:10">
      <c r="A161">
        <v>16</v>
      </c>
      <c r="B161" t="s">
        <v>2108</v>
      </c>
      <c r="C161" t="s">
        <v>2109</v>
      </c>
      <c r="D161" t="s">
        <v>2110</v>
      </c>
      <c r="E161" t="s">
        <v>2111</v>
      </c>
      <c r="F161" t="s">
        <v>2112</v>
      </c>
      <c r="G161" t="s">
        <v>288</v>
      </c>
      <c r="H161" t="s">
        <v>35</v>
      </c>
      <c r="I161" t="s">
        <v>2105</v>
      </c>
      <c r="J161" t="s">
        <v>1934</v>
      </c>
    </row>
    <row r="162" spans="1:10">
      <c r="A162">
        <v>17</v>
      </c>
      <c r="B162" t="s">
        <v>1951</v>
      </c>
      <c r="C162" t="s">
        <v>1952</v>
      </c>
      <c r="D162" t="s">
        <v>1798</v>
      </c>
      <c r="E162" t="s">
        <v>2094</v>
      </c>
      <c r="F162" t="s">
        <v>2113</v>
      </c>
      <c r="G162" t="s">
        <v>173</v>
      </c>
      <c r="H162" t="s">
        <v>35</v>
      </c>
      <c r="I162" t="s">
        <v>2065</v>
      </c>
      <c r="J162" t="s">
        <v>1747</v>
      </c>
    </row>
    <row r="163" spans="1:10">
      <c r="A163">
        <v>17</v>
      </c>
      <c r="B163" t="s">
        <v>1778</v>
      </c>
      <c r="C163" t="s">
        <v>1779</v>
      </c>
      <c r="D163" t="s">
        <v>1780</v>
      </c>
      <c r="E163" t="s">
        <v>2091</v>
      </c>
      <c r="F163" t="s">
        <v>2114</v>
      </c>
      <c r="G163" t="s">
        <v>2115</v>
      </c>
      <c r="H163" t="s">
        <v>35</v>
      </c>
      <c r="I163" t="s">
        <v>2065</v>
      </c>
      <c r="J163" t="s">
        <v>1753</v>
      </c>
    </row>
    <row r="164" spans="1:10">
      <c r="A164">
        <v>17</v>
      </c>
      <c r="B164" t="s">
        <v>2108</v>
      </c>
      <c r="C164" t="s">
        <v>2109</v>
      </c>
      <c r="D164" t="s">
        <v>2110</v>
      </c>
      <c r="E164" t="s">
        <v>2112</v>
      </c>
      <c r="F164" t="s">
        <v>2116</v>
      </c>
      <c r="G164" t="s">
        <v>74</v>
      </c>
      <c r="H164" t="s">
        <v>35</v>
      </c>
      <c r="I164" t="s">
        <v>2105</v>
      </c>
      <c r="J164" t="s">
        <v>1760</v>
      </c>
    </row>
    <row r="165" spans="1:10">
      <c r="A165">
        <v>17</v>
      </c>
      <c r="B165" t="s">
        <v>2028</v>
      </c>
      <c r="C165" t="s">
        <v>2029</v>
      </c>
      <c r="D165" t="s">
        <v>1743</v>
      </c>
      <c r="E165" t="s">
        <v>2093</v>
      </c>
      <c r="F165" t="s">
        <v>2117</v>
      </c>
      <c r="G165" t="s">
        <v>1389</v>
      </c>
      <c r="H165" t="s">
        <v>35</v>
      </c>
      <c r="I165" t="s">
        <v>2105</v>
      </c>
      <c r="J165" t="s">
        <v>1765</v>
      </c>
    </row>
    <row r="166" spans="1:10">
      <c r="A166">
        <v>17</v>
      </c>
      <c r="B166" t="s">
        <v>1748</v>
      </c>
      <c r="C166" t="s">
        <v>1749</v>
      </c>
      <c r="D166" t="s">
        <v>1750</v>
      </c>
      <c r="E166" t="s">
        <v>2089</v>
      </c>
      <c r="F166" t="s">
        <v>2089</v>
      </c>
      <c r="G166" t="s">
        <v>241</v>
      </c>
      <c r="H166" t="s">
        <v>35</v>
      </c>
      <c r="I166" t="s">
        <v>2105</v>
      </c>
      <c r="J166" t="s">
        <v>1770</v>
      </c>
    </row>
    <row r="167" spans="1:10">
      <c r="A167">
        <v>17</v>
      </c>
      <c r="B167" t="s">
        <v>1946</v>
      </c>
      <c r="C167" t="s">
        <v>1947</v>
      </c>
      <c r="D167" t="s">
        <v>1750</v>
      </c>
      <c r="E167" t="s">
        <v>2096</v>
      </c>
      <c r="F167" t="s">
        <v>2118</v>
      </c>
      <c r="G167" t="s">
        <v>614</v>
      </c>
      <c r="H167" t="s">
        <v>35</v>
      </c>
      <c r="I167" t="s">
        <v>2105</v>
      </c>
      <c r="J167" t="s">
        <v>1777</v>
      </c>
    </row>
    <row r="168" spans="1:10">
      <c r="A168">
        <v>17</v>
      </c>
      <c r="B168" t="s">
        <v>2119</v>
      </c>
      <c r="C168" t="s">
        <v>2120</v>
      </c>
      <c r="D168" t="s">
        <v>1756</v>
      </c>
      <c r="E168" t="s">
        <v>2121</v>
      </c>
      <c r="F168" t="s">
        <v>2122</v>
      </c>
      <c r="G168" t="s">
        <v>142</v>
      </c>
      <c r="H168" t="s">
        <v>35</v>
      </c>
      <c r="I168" t="s">
        <v>2105</v>
      </c>
      <c r="J168" t="s">
        <v>1783</v>
      </c>
    </row>
    <row r="169" spans="1:10">
      <c r="A169">
        <v>17</v>
      </c>
      <c r="B169" t="s">
        <v>2123</v>
      </c>
      <c r="C169" t="s">
        <v>2124</v>
      </c>
      <c r="D169" t="s">
        <v>1780</v>
      </c>
      <c r="E169" t="s">
        <v>2125</v>
      </c>
      <c r="F169" t="s">
        <v>2060</v>
      </c>
      <c r="G169" t="s">
        <v>538</v>
      </c>
      <c r="H169" t="s">
        <v>35</v>
      </c>
      <c r="I169" t="s">
        <v>2105</v>
      </c>
      <c r="J169" t="s">
        <v>2126</v>
      </c>
    </row>
    <row r="170" spans="1:10">
      <c r="A170">
        <v>17</v>
      </c>
      <c r="B170" t="s">
        <v>1927</v>
      </c>
      <c r="C170" t="s">
        <v>1928</v>
      </c>
      <c r="D170" t="s">
        <v>1851</v>
      </c>
      <c r="E170" t="s">
        <v>2103</v>
      </c>
      <c r="F170" t="s">
        <v>2127</v>
      </c>
      <c r="G170" t="s">
        <v>2128</v>
      </c>
      <c r="H170" t="s">
        <v>35</v>
      </c>
      <c r="I170" t="s">
        <v>2105</v>
      </c>
      <c r="J170" t="s">
        <v>2129</v>
      </c>
    </row>
    <row r="171" spans="1:10">
      <c r="A171">
        <v>17</v>
      </c>
      <c r="B171" t="s">
        <v>1789</v>
      </c>
      <c r="C171" t="s">
        <v>1790</v>
      </c>
      <c r="D171" t="s">
        <v>1791</v>
      </c>
      <c r="E171" t="s">
        <v>2099</v>
      </c>
      <c r="F171" t="s">
        <v>2130</v>
      </c>
      <c r="G171" t="s">
        <v>1330</v>
      </c>
      <c r="H171" t="s">
        <v>35</v>
      </c>
      <c r="I171" t="s">
        <v>2105</v>
      </c>
      <c r="J171" t="s">
        <v>2131</v>
      </c>
    </row>
    <row r="172" spans="1:10">
      <c r="A172">
        <v>18</v>
      </c>
      <c r="B172" t="s">
        <v>1951</v>
      </c>
      <c r="C172" t="s">
        <v>1952</v>
      </c>
      <c r="D172" t="s">
        <v>1798</v>
      </c>
      <c r="E172" t="s">
        <v>2113</v>
      </c>
      <c r="F172" t="s">
        <v>2132</v>
      </c>
      <c r="G172" t="s">
        <v>1511</v>
      </c>
      <c r="H172" t="s">
        <v>1890</v>
      </c>
      <c r="I172" t="s">
        <v>2065</v>
      </c>
      <c r="J172" t="s">
        <v>1747</v>
      </c>
    </row>
    <row r="173" spans="1:10">
      <c r="A173">
        <v>18</v>
      </c>
      <c r="B173" t="s">
        <v>1778</v>
      </c>
      <c r="C173" t="s">
        <v>1779</v>
      </c>
      <c r="D173" t="s">
        <v>1780</v>
      </c>
      <c r="E173" t="s">
        <v>2114</v>
      </c>
      <c r="F173" t="s">
        <v>2133</v>
      </c>
      <c r="G173" t="s">
        <v>601</v>
      </c>
      <c r="H173" t="s">
        <v>1890</v>
      </c>
      <c r="I173" t="s">
        <v>2065</v>
      </c>
      <c r="J173" t="s">
        <v>1753</v>
      </c>
    </row>
    <row r="174" spans="1:10">
      <c r="A174">
        <v>18</v>
      </c>
      <c r="B174" t="s">
        <v>2028</v>
      </c>
      <c r="C174" t="s">
        <v>2029</v>
      </c>
      <c r="D174" t="s">
        <v>1743</v>
      </c>
      <c r="E174" t="s">
        <v>2117</v>
      </c>
      <c r="F174" t="s">
        <v>2134</v>
      </c>
      <c r="G174" t="s">
        <v>2135</v>
      </c>
      <c r="H174" t="s">
        <v>1890</v>
      </c>
      <c r="I174" t="s">
        <v>2105</v>
      </c>
      <c r="J174" t="s">
        <v>1760</v>
      </c>
    </row>
    <row r="175" spans="1:10">
      <c r="A175">
        <v>18</v>
      </c>
      <c r="B175" t="s">
        <v>1927</v>
      </c>
      <c r="C175" t="s">
        <v>1928</v>
      </c>
      <c r="D175" t="s">
        <v>1851</v>
      </c>
      <c r="E175" t="s">
        <v>2127</v>
      </c>
      <c r="F175" t="s">
        <v>2136</v>
      </c>
      <c r="G175" t="s">
        <v>2137</v>
      </c>
      <c r="H175" t="s">
        <v>1890</v>
      </c>
      <c r="I175" t="s">
        <v>2105</v>
      </c>
      <c r="J175" t="s">
        <v>1765</v>
      </c>
    </row>
    <row r="176" spans="1:10">
      <c r="A176">
        <v>18</v>
      </c>
      <c r="B176" t="s">
        <v>1789</v>
      </c>
      <c r="C176" t="s">
        <v>1790</v>
      </c>
      <c r="D176" t="s">
        <v>1791</v>
      </c>
      <c r="E176" t="s">
        <v>2130</v>
      </c>
      <c r="F176" t="s">
        <v>2138</v>
      </c>
      <c r="G176" t="s">
        <v>2139</v>
      </c>
      <c r="H176" t="s">
        <v>1890</v>
      </c>
      <c r="I176" t="s">
        <v>2105</v>
      </c>
      <c r="J176" t="s">
        <v>1770</v>
      </c>
    </row>
    <row r="177" spans="1:11">
      <c r="A177">
        <v>18</v>
      </c>
      <c r="B177" t="s">
        <v>2119</v>
      </c>
      <c r="C177" t="s">
        <v>2120</v>
      </c>
      <c r="D177" t="s">
        <v>1756</v>
      </c>
      <c r="E177" t="s">
        <v>2122</v>
      </c>
      <c r="F177" t="s">
        <v>2140</v>
      </c>
      <c r="G177" t="s">
        <v>2141</v>
      </c>
      <c r="H177" t="s">
        <v>1890</v>
      </c>
      <c r="I177" t="s">
        <v>2105</v>
      </c>
      <c r="J177" t="s">
        <v>1783</v>
      </c>
    </row>
    <row r="178" spans="1:11">
      <c r="A178">
        <v>18</v>
      </c>
      <c r="B178" t="s">
        <v>2123</v>
      </c>
      <c r="C178" t="s">
        <v>2124</v>
      </c>
      <c r="D178" t="s">
        <v>1780</v>
      </c>
      <c r="E178" t="s">
        <v>2060</v>
      </c>
      <c r="F178" t="s">
        <v>2142</v>
      </c>
      <c r="G178" t="s">
        <v>2143</v>
      </c>
      <c r="H178" t="s">
        <v>1890</v>
      </c>
      <c r="I178" t="s">
        <v>2105</v>
      </c>
      <c r="J178" t="s">
        <v>1788</v>
      </c>
    </row>
    <row r="179" spans="1:11">
      <c r="A179">
        <v>18</v>
      </c>
      <c r="B179" t="s">
        <v>1748</v>
      </c>
      <c r="C179" t="s">
        <v>1749</v>
      </c>
      <c r="D179" t="s">
        <v>1750</v>
      </c>
      <c r="E179" t="s">
        <v>2089</v>
      </c>
      <c r="F179" t="s">
        <v>2144</v>
      </c>
      <c r="G179" t="s">
        <v>1043</v>
      </c>
      <c r="H179" t="s">
        <v>2145</v>
      </c>
      <c r="I179" t="s">
        <v>2105</v>
      </c>
      <c r="J179" t="s">
        <v>1795</v>
      </c>
      <c r="K179" t="s">
        <v>1886</v>
      </c>
    </row>
    <row r="180" spans="1:11">
      <c r="A180">
        <v>18</v>
      </c>
      <c r="B180" t="s">
        <v>2002</v>
      </c>
      <c r="C180" t="s">
        <v>2003</v>
      </c>
      <c r="D180" t="s">
        <v>1773</v>
      </c>
      <c r="E180" t="s">
        <v>2146</v>
      </c>
      <c r="F180" t="s">
        <v>2009</v>
      </c>
      <c r="G180" t="s">
        <v>1006</v>
      </c>
      <c r="H180" t="s">
        <v>1890</v>
      </c>
      <c r="I180" t="s">
        <v>2105</v>
      </c>
      <c r="J180" t="s">
        <v>1802</v>
      </c>
    </row>
    <row r="181" spans="1:11">
      <c r="A181">
        <v>18</v>
      </c>
      <c r="B181" t="s">
        <v>2108</v>
      </c>
      <c r="C181" t="s">
        <v>2109</v>
      </c>
      <c r="D181" t="s">
        <v>2110</v>
      </c>
      <c r="E181" t="s">
        <v>2116</v>
      </c>
      <c r="F181" t="s">
        <v>2147</v>
      </c>
      <c r="G181" t="s">
        <v>624</v>
      </c>
      <c r="H181" t="s">
        <v>1890</v>
      </c>
      <c r="I181" t="s">
        <v>2148</v>
      </c>
      <c r="J181" t="s">
        <v>1831</v>
      </c>
    </row>
    <row r="182" spans="1:11">
      <c r="A182">
        <v>19</v>
      </c>
      <c r="B182" t="s">
        <v>1951</v>
      </c>
      <c r="C182" t="s">
        <v>1952</v>
      </c>
      <c r="D182" t="s">
        <v>1798</v>
      </c>
      <c r="E182" t="s">
        <v>2132</v>
      </c>
      <c r="F182" t="s">
        <v>2149</v>
      </c>
      <c r="G182" t="s">
        <v>2150</v>
      </c>
      <c r="H182" t="s">
        <v>2151</v>
      </c>
      <c r="I182" t="s">
        <v>2065</v>
      </c>
      <c r="J182" t="s">
        <v>1747</v>
      </c>
      <c r="K182" t="s">
        <v>1886</v>
      </c>
    </row>
    <row r="183" spans="1:11">
      <c r="A183">
        <v>19</v>
      </c>
      <c r="B183" t="s">
        <v>1778</v>
      </c>
      <c r="C183" t="s">
        <v>1779</v>
      </c>
      <c r="D183" t="s">
        <v>1780</v>
      </c>
      <c r="E183" t="s">
        <v>2133</v>
      </c>
      <c r="F183" t="s">
        <v>2152</v>
      </c>
      <c r="G183" t="s">
        <v>2153</v>
      </c>
      <c r="H183" t="s">
        <v>2154</v>
      </c>
      <c r="I183" t="s">
        <v>2065</v>
      </c>
      <c r="J183" t="s">
        <v>1753</v>
      </c>
    </row>
    <row r="184" spans="1:11">
      <c r="A184">
        <v>19</v>
      </c>
      <c r="B184" t="s">
        <v>2028</v>
      </c>
      <c r="C184" t="s">
        <v>2029</v>
      </c>
      <c r="D184" t="s">
        <v>1743</v>
      </c>
      <c r="E184" t="s">
        <v>2134</v>
      </c>
      <c r="F184" t="s">
        <v>2155</v>
      </c>
      <c r="G184" t="s">
        <v>2156</v>
      </c>
      <c r="H184" t="s">
        <v>2154</v>
      </c>
      <c r="I184" t="s">
        <v>2105</v>
      </c>
      <c r="J184" t="s">
        <v>1760</v>
      </c>
    </row>
    <row r="185" spans="1:11">
      <c r="A185">
        <v>19</v>
      </c>
      <c r="B185" t="s">
        <v>1748</v>
      </c>
      <c r="C185" t="s">
        <v>1749</v>
      </c>
      <c r="D185" t="s">
        <v>1750</v>
      </c>
      <c r="E185" t="s">
        <v>2144</v>
      </c>
      <c r="F185" t="s">
        <v>2157</v>
      </c>
      <c r="G185" t="s">
        <v>2158</v>
      </c>
      <c r="H185" t="s">
        <v>2154</v>
      </c>
      <c r="I185" t="s">
        <v>2105</v>
      </c>
      <c r="J185" t="s">
        <v>1765</v>
      </c>
    </row>
    <row r="186" spans="1:11">
      <c r="A186">
        <v>19</v>
      </c>
      <c r="B186" t="s">
        <v>2002</v>
      </c>
      <c r="C186" t="s">
        <v>2003</v>
      </c>
      <c r="D186" t="s">
        <v>1773</v>
      </c>
      <c r="E186" t="s">
        <v>2009</v>
      </c>
      <c r="F186" t="s">
        <v>2159</v>
      </c>
      <c r="G186" t="s">
        <v>2160</v>
      </c>
      <c r="H186" t="s">
        <v>2154</v>
      </c>
      <c r="I186" t="s">
        <v>2105</v>
      </c>
      <c r="J186" t="s">
        <v>1777</v>
      </c>
    </row>
    <row r="187" spans="1:11">
      <c r="A187">
        <v>19</v>
      </c>
      <c r="B187" t="s">
        <v>2119</v>
      </c>
      <c r="C187" t="s">
        <v>2120</v>
      </c>
      <c r="D187" t="s">
        <v>1756</v>
      </c>
      <c r="E187" t="s">
        <v>2140</v>
      </c>
      <c r="F187" t="s">
        <v>2161</v>
      </c>
      <c r="G187" t="s">
        <v>2162</v>
      </c>
      <c r="H187" t="s">
        <v>2154</v>
      </c>
      <c r="I187" t="s">
        <v>2105</v>
      </c>
      <c r="J187" t="s">
        <v>1783</v>
      </c>
    </row>
    <row r="188" spans="1:11">
      <c r="A188">
        <v>19</v>
      </c>
      <c r="B188" t="s">
        <v>1789</v>
      </c>
      <c r="C188" t="s">
        <v>1790</v>
      </c>
      <c r="D188" t="s">
        <v>1791</v>
      </c>
      <c r="E188" t="s">
        <v>2138</v>
      </c>
      <c r="F188" t="s">
        <v>2163</v>
      </c>
      <c r="G188" t="s">
        <v>2164</v>
      </c>
      <c r="H188" t="s">
        <v>2154</v>
      </c>
      <c r="I188" t="s">
        <v>2105</v>
      </c>
      <c r="J188" t="s">
        <v>1788</v>
      </c>
    </row>
    <row r="189" spans="1:11">
      <c r="A189">
        <v>19</v>
      </c>
      <c r="B189" t="s">
        <v>1946</v>
      </c>
      <c r="C189" t="s">
        <v>1947</v>
      </c>
      <c r="D189" t="s">
        <v>1750</v>
      </c>
      <c r="E189" t="s">
        <v>2165</v>
      </c>
      <c r="F189" t="s">
        <v>2166</v>
      </c>
      <c r="G189" t="s">
        <v>2167</v>
      </c>
      <c r="H189" t="s">
        <v>2154</v>
      </c>
      <c r="I189" t="s">
        <v>2148</v>
      </c>
      <c r="J189" t="s">
        <v>1795</v>
      </c>
    </row>
    <row r="190" spans="1:11">
      <c r="A190">
        <v>19</v>
      </c>
      <c r="B190" t="s">
        <v>1817</v>
      </c>
      <c r="C190" t="s">
        <v>1818</v>
      </c>
      <c r="D190" t="s">
        <v>1773</v>
      </c>
      <c r="E190" t="s">
        <v>2091</v>
      </c>
      <c r="F190" t="s">
        <v>1812</v>
      </c>
      <c r="G190" t="s">
        <v>2168</v>
      </c>
      <c r="H190" t="s">
        <v>2154</v>
      </c>
      <c r="I190" t="s">
        <v>2148</v>
      </c>
      <c r="J190" t="s">
        <v>1802</v>
      </c>
    </row>
    <row r="191" spans="1:11">
      <c r="A191">
        <v>19</v>
      </c>
      <c r="B191" t="s">
        <v>1927</v>
      </c>
      <c r="C191" t="s">
        <v>1928</v>
      </c>
      <c r="D191" t="s">
        <v>1851</v>
      </c>
      <c r="E191" t="s">
        <v>2136</v>
      </c>
      <c r="F191" t="s">
        <v>2169</v>
      </c>
      <c r="G191" t="s">
        <v>2170</v>
      </c>
      <c r="H191" t="s">
        <v>2171</v>
      </c>
      <c r="I191" t="s">
        <v>2172</v>
      </c>
      <c r="J191" t="s">
        <v>2173</v>
      </c>
      <c r="K191" t="s">
        <v>1870</v>
      </c>
    </row>
    <row r="192" spans="1:11">
      <c r="A192">
        <v>20</v>
      </c>
      <c r="B192" t="s">
        <v>1778</v>
      </c>
      <c r="C192" t="s">
        <v>1779</v>
      </c>
      <c r="D192" t="s">
        <v>1780</v>
      </c>
      <c r="E192" t="s">
        <v>2152</v>
      </c>
      <c r="F192" t="s">
        <v>2174</v>
      </c>
      <c r="G192" t="s">
        <v>2175</v>
      </c>
      <c r="H192" t="s">
        <v>74</v>
      </c>
      <c r="I192" t="s">
        <v>2034</v>
      </c>
      <c r="J192" t="s">
        <v>1747</v>
      </c>
    </row>
    <row r="193" spans="1:11">
      <c r="A193">
        <v>20</v>
      </c>
      <c r="B193" t="s">
        <v>2028</v>
      </c>
      <c r="C193" t="s">
        <v>2029</v>
      </c>
      <c r="D193" t="s">
        <v>1743</v>
      </c>
      <c r="E193" t="s">
        <v>2155</v>
      </c>
      <c r="F193" t="s">
        <v>2176</v>
      </c>
      <c r="G193" t="s">
        <v>2177</v>
      </c>
      <c r="H193" t="s">
        <v>2178</v>
      </c>
      <c r="I193" t="s">
        <v>2034</v>
      </c>
      <c r="J193" t="s">
        <v>1753</v>
      </c>
      <c r="K193" t="s">
        <v>1886</v>
      </c>
    </row>
    <row r="194" spans="1:11">
      <c r="A194">
        <v>20</v>
      </c>
      <c r="B194" t="s">
        <v>1951</v>
      </c>
      <c r="C194" t="s">
        <v>1952</v>
      </c>
      <c r="D194" t="s">
        <v>1798</v>
      </c>
      <c r="E194" t="s">
        <v>2149</v>
      </c>
      <c r="F194" t="s">
        <v>2133</v>
      </c>
      <c r="G194" t="s">
        <v>2179</v>
      </c>
      <c r="H194" t="s">
        <v>74</v>
      </c>
      <c r="I194" t="s">
        <v>2034</v>
      </c>
      <c r="J194" t="s">
        <v>1760</v>
      </c>
    </row>
    <row r="195" spans="1:11">
      <c r="A195">
        <v>20</v>
      </c>
      <c r="B195" t="s">
        <v>2002</v>
      </c>
      <c r="C195" t="s">
        <v>2003</v>
      </c>
      <c r="D195" t="s">
        <v>1773</v>
      </c>
      <c r="E195" t="s">
        <v>2159</v>
      </c>
      <c r="F195" t="s">
        <v>2180</v>
      </c>
      <c r="G195" t="s">
        <v>2181</v>
      </c>
      <c r="H195" t="s">
        <v>74</v>
      </c>
      <c r="I195" t="s">
        <v>2065</v>
      </c>
      <c r="J195" t="s">
        <v>1765</v>
      </c>
    </row>
    <row r="196" spans="1:11">
      <c r="A196">
        <v>20</v>
      </c>
      <c r="B196" t="s">
        <v>1946</v>
      </c>
      <c r="C196" t="s">
        <v>1947</v>
      </c>
      <c r="D196" t="s">
        <v>1750</v>
      </c>
      <c r="E196" t="s">
        <v>2166</v>
      </c>
      <c r="F196" t="s">
        <v>2030</v>
      </c>
      <c r="G196" t="s">
        <v>2182</v>
      </c>
      <c r="H196" t="s">
        <v>74</v>
      </c>
      <c r="I196" t="s">
        <v>2065</v>
      </c>
      <c r="J196" t="s">
        <v>1770</v>
      </c>
    </row>
    <row r="197" spans="1:11">
      <c r="A197">
        <v>20</v>
      </c>
      <c r="B197" t="s">
        <v>2119</v>
      </c>
      <c r="C197" t="s">
        <v>2120</v>
      </c>
      <c r="D197" t="s">
        <v>1756</v>
      </c>
      <c r="E197" t="s">
        <v>2161</v>
      </c>
      <c r="F197" t="s">
        <v>2183</v>
      </c>
      <c r="G197" t="s">
        <v>2184</v>
      </c>
      <c r="H197" t="s">
        <v>74</v>
      </c>
      <c r="I197" t="s">
        <v>2065</v>
      </c>
      <c r="J197" t="s">
        <v>1777</v>
      </c>
    </row>
    <row r="198" spans="1:11">
      <c r="A198">
        <v>20</v>
      </c>
      <c r="B198" t="s">
        <v>1748</v>
      </c>
      <c r="C198" t="s">
        <v>1749</v>
      </c>
      <c r="D198" t="s">
        <v>1750</v>
      </c>
      <c r="E198" t="s">
        <v>2157</v>
      </c>
      <c r="F198" t="s">
        <v>2185</v>
      </c>
      <c r="G198" t="s">
        <v>379</v>
      </c>
      <c r="H198" t="s">
        <v>74</v>
      </c>
      <c r="I198" t="s">
        <v>2065</v>
      </c>
      <c r="J198" t="s">
        <v>1816</v>
      </c>
    </row>
    <row r="199" spans="1:11">
      <c r="A199">
        <v>20</v>
      </c>
      <c r="B199" t="s">
        <v>2108</v>
      </c>
      <c r="C199" t="s">
        <v>2109</v>
      </c>
      <c r="D199" t="s">
        <v>2110</v>
      </c>
      <c r="E199" t="s">
        <v>2186</v>
      </c>
      <c r="F199" t="s">
        <v>2187</v>
      </c>
      <c r="G199" t="s">
        <v>2188</v>
      </c>
      <c r="H199" t="s">
        <v>74</v>
      </c>
      <c r="I199" t="s">
        <v>2065</v>
      </c>
      <c r="J199" t="s">
        <v>1822</v>
      </c>
    </row>
    <row r="200" spans="1:11">
      <c r="A200">
        <v>20</v>
      </c>
      <c r="B200" t="s">
        <v>2189</v>
      </c>
      <c r="C200" t="s">
        <v>2190</v>
      </c>
      <c r="D200" t="s">
        <v>1863</v>
      </c>
      <c r="E200" t="s">
        <v>2191</v>
      </c>
      <c r="F200" t="s">
        <v>2192</v>
      </c>
      <c r="G200" t="s">
        <v>2193</v>
      </c>
      <c r="H200" t="s">
        <v>74</v>
      </c>
      <c r="I200" t="s">
        <v>2065</v>
      </c>
      <c r="J200" t="s">
        <v>1795</v>
      </c>
    </row>
    <row r="201" spans="1:11">
      <c r="A201">
        <v>20</v>
      </c>
      <c r="B201" t="s">
        <v>1817</v>
      </c>
      <c r="C201" t="s">
        <v>1818</v>
      </c>
      <c r="D201" t="s">
        <v>1773</v>
      </c>
      <c r="E201" t="s">
        <v>1812</v>
      </c>
      <c r="F201" t="s">
        <v>2194</v>
      </c>
      <c r="G201" t="s">
        <v>2195</v>
      </c>
      <c r="H201" t="s">
        <v>74</v>
      </c>
      <c r="I201" t="s">
        <v>2065</v>
      </c>
      <c r="J201" t="s">
        <v>1802</v>
      </c>
    </row>
    <row r="202" spans="1:11">
      <c r="A202">
        <v>21</v>
      </c>
      <c r="B202" t="s">
        <v>1778</v>
      </c>
      <c r="C202" t="s">
        <v>1779</v>
      </c>
      <c r="D202" t="s">
        <v>1780</v>
      </c>
      <c r="E202" t="s">
        <v>2174</v>
      </c>
      <c r="F202" t="s">
        <v>2196</v>
      </c>
      <c r="G202" t="s">
        <v>2197</v>
      </c>
      <c r="H202" t="s">
        <v>35</v>
      </c>
      <c r="I202" t="s">
        <v>1974</v>
      </c>
      <c r="J202" t="s">
        <v>1747</v>
      </c>
    </row>
    <row r="203" spans="1:11">
      <c r="A203">
        <v>21</v>
      </c>
      <c r="B203" t="s">
        <v>2028</v>
      </c>
      <c r="C203" t="s">
        <v>2029</v>
      </c>
      <c r="D203" t="s">
        <v>1743</v>
      </c>
      <c r="E203" t="s">
        <v>2176</v>
      </c>
      <c r="F203" t="s">
        <v>1940</v>
      </c>
      <c r="G203" t="s">
        <v>2198</v>
      </c>
      <c r="H203" t="s">
        <v>35</v>
      </c>
      <c r="I203" t="s">
        <v>1974</v>
      </c>
      <c r="J203" t="s">
        <v>1753</v>
      </c>
    </row>
    <row r="204" spans="1:11">
      <c r="A204">
        <v>21</v>
      </c>
      <c r="B204" t="s">
        <v>1951</v>
      </c>
      <c r="C204" t="s">
        <v>1952</v>
      </c>
      <c r="D204" t="s">
        <v>1798</v>
      </c>
      <c r="E204" t="s">
        <v>2133</v>
      </c>
      <c r="F204" t="s">
        <v>2199</v>
      </c>
      <c r="G204" t="s">
        <v>2200</v>
      </c>
      <c r="H204" t="s">
        <v>35</v>
      </c>
      <c r="I204" t="s">
        <v>1974</v>
      </c>
      <c r="J204" t="s">
        <v>1760</v>
      </c>
    </row>
    <row r="205" spans="1:11">
      <c r="A205">
        <v>21</v>
      </c>
      <c r="B205" t="s">
        <v>2002</v>
      </c>
      <c r="C205" t="s">
        <v>2003</v>
      </c>
      <c r="D205" t="s">
        <v>1773</v>
      </c>
      <c r="E205" t="s">
        <v>2180</v>
      </c>
      <c r="F205" t="s">
        <v>2201</v>
      </c>
      <c r="G205" t="s">
        <v>2202</v>
      </c>
      <c r="H205" t="s">
        <v>35</v>
      </c>
      <c r="I205" t="s">
        <v>2034</v>
      </c>
      <c r="J205" t="s">
        <v>1765</v>
      </c>
    </row>
    <row r="206" spans="1:11">
      <c r="A206">
        <v>21</v>
      </c>
      <c r="B206" t="s">
        <v>2108</v>
      </c>
      <c r="C206" t="s">
        <v>2109</v>
      </c>
      <c r="D206" t="s">
        <v>2110</v>
      </c>
      <c r="E206" t="s">
        <v>2187</v>
      </c>
      <c r="F206" t="s">
        <v>2203</v>
      </c>
      <c r="G206" t="s">
        <v>2204</v>
      </c>
      <c r="H206" t="s">
        <v>35</v>
      </c>
      <c r="I206" t="s">
        <v>2034</v>
      </c>
      <c r="J206" t="s">
        <v>1770</v>
      </c>
    </row>
    <row r="207" spans="1:11">
      <c r="A207">
        <v>21</v>
      </c>
      <c r="B207" t="s">
        <v>1946</v>
      </c>
      <c r="C207" t="s">
        <v>1947</v>
      </c>
      <c r="D207" t="s">
        <v>1750</v>
      </c>
      <c r="E207" t="s">
        <v>2030</v>
      </c>
      <c r="F207" t="s">
        <v>2205</v>
      </c>
      <c r="G207" t="s">
        <v>2206</v>
      </c>
      <c r="H207" t="s">
        <v>35</v>
      </c>
      <c r="I207" t="s">
        <v>2034</v>
      </c>
      <c r="J207" t="s">
        <v>1840</v>
      </c>
    </row>
    <row r="208" spans="1:11">
      <c r="A208">
        <v>21</v>
      </c>
      <c r="B208" t="s">
        <v>1748</v>
      </c>
      <c r="C208" t="s">
        <v>1749</v>
      </c>
      <c r="D208" t="s">
        <v>1750</v>
      </c>
      <c r="E208" t="s">
        <v>2185</v>
      </c>
      <c r="F208" t="s">
        <v>2207</v>
      </c>
      <c r="G208" t="s">
        <v>2208</v>
      </c>
      <c r="H208" t="s">
        <v>35</v>
      </c>
      <c r="I208" t="s">
        <v>2034</v>
      </c>
      <c r="J208" t="s">
        <v>1816</v>
      </c>
    </row>
    <row r="209" spans="1:11">
      <c r="A209">
        <v>21</v>
      </c>
      <c r="B209" t="s">
        <v>1817</v>
      </c>
      <c r="C209" t="s">
        <v>1818</v>
      </c>
      <c r="D209" t="s">
        <v>1773</v>
      </c>
      <c r="E209" t="s">
        <v>2194</v>
      </c>
      <c r="F209" t="s">
        <v>2209</v>
      </c>
      <c r="G209" t="s">
        <v>2210</v>
      </c>
      <c r="H209" t="s">
        <v>35</v>
      </c>
      <c r="I209" t="s">
        <v>2034</v>
      </c>
      <c r="J209" t="s">
        <v>1822</v>
      </c>
    </row>
    <row r="210" spans="1:11">
      <c r="A210">
        <v>21</v>
      </c>
      <c r="B210" t="s">
        <v>2119</v>
      </c>
      <c r="C210" t="s">
        <v>2120</v>
      </c>
      <c r="D210" t="s">
        <v>1756</v>
      </c>
      <c r="E210" t="s">
        <v>2183</v>
      </c>
      <c r="F210" t="s">
        <v>2211</v>
      </c>
      <c r="G210" t="s">
        <v>740</v>
      </c>
      <c r="H210" t="s">
        <v>35</v>
      </c>
      <c r="I210" t="s">
        <v>2034</v>
      </c>
      <c r="J210" t="s">
        <v>1795</v>
      </c>
    </row>
    <row r="211" spans="1:11">
      <c r="A211">
        <v>21</v>
      </c>
      <c r="B211" t="s">
        <v>1955</v>
      </c>
      <c r="C211" t="s">
        <v>1956</v>
      </c>
      <c r="D211" t="s">
        <v>1791</v>
      </c>
      <c r="E211" t="s">
        <v>2212</v>
      </c>
      <c r="F211" t="s">
        <v>2213</v>
      </c>
      <c r="G211" t="s">
        <v>915</v>
      </c>
      <c r="H211" t="s">
        <v>35</v>
      </c>
      <c r="I211" t="s">
        <v>2034</v>
      </c>
      <c r="J211" t="s">
        <v>1802</v>
      </c>
    </row>
    <row r="212" spans="1:11">
      <c r="A212">
        <v>22</v>
      </c>
      <c r="B212" t="s">
        <v>1951</v>
      </c>
      <c r="C212" t="s">
        <v>1952</v>
      </c>
      <c r="D212" t="s">
        <v>1798</v>
      </c>
      <c r="E212" t="s">
        <v>2199</v>
      </c>
      <c r="F212" t="s">
        <v>2214</v>
      </c>
      <c r="G212" t="s">
        <v>2215</v>
      </c>
      <c r="H212" t="s">
        <v>2216</v>
      </c>
      <c r="I212" t="s">
        <v>2034</v>
      </c>
      <c r="J212" t="s">
        <v>1747</v>
      </c>
    </row>
    <row r="213" spans="1:11">
      <c r="A213">
        <v>22</v>
      </c>
      <c r="B213" t="s">
        <v>1778</v>
      </c>
      <c r="C213" t="s">
        <v>1779</v>
      </c>
      <c r="D213" t="s">
        <v>1780</v>
      </c>
      <c r="E213" t="s">
        <v>2196</v>
      </c>
      <c r="F213" t="s">
        <v>2217</v>
      </c>
      <c r="G213" t="s">
        <v>2218</v>
      </c>
      <c r="H213" t="s">
        <v>2216</v>
      </c>
      <c r="I213" t="s">
        <v>2034</v>
      </c>
      <c r="J213" t="s">
        <v>1753</v>
      </c>
    </row>
    <row r="214" spans="1:11">
      <c r="A214">
        <v>22</v>
      </c>
      <c r="B214" t="s">
        <v>2002</v>
      </c>
      <c r="C214" t="s">
        <v>2003</v>
      </c>
      <c r="D214" t="s">
        <v>1773</v>
      </c>
      <c r="E214" t="s">
        <v>2201</v>
      </c>
      <c r="F214" t="s">
        <v>2219</v>
      </c>
      <c r="G214" t="s">
        <v>2220</v>
      </c>
      <c r="H214" t="s">
        <v>2216</v>
      </c>
      <c r="I214" t="s">
        <v>2034</v>
      </c>
      <c r="J214" t="s">
        <v>1760</v>
      </c>
    </row>
    <row r="215" spans="1:11">
      <c r="A215">
        <v>22</v>
      </c>
      <c r="B215" t="s">
        <v>1946</v>
      </c>
      <c r="C215" t="s">
        <v>1947</v>
      </c>
      <c r="D215" t="s">
        <v>1750</v>
      </c>
      <c r="E215" t="s">
        <v>2205</v>
      </c>
      <c r="F215" t="s">
        <v>2221</v>
      </c>
      <c r="G215" t="s">
        <v>2222</v>
      </c>
      <c r="H215" t="s">
        <v>2216</v>
      </c>
      <c r="I215" t="s">
        <v>2065</v>
      </c>
      <c r="J215" t="s">
        <v>1765</v>
      </c>
    </row>
    <row r="216" spans="1:11">
      <c r="A216">
        <v>22</v>
      </c>
      <c r="B216" t="s">
        <v>2108</v>
      </c>
      <c r="C216" t="s">
        <v>2109</v>
      </c>
      <c r="D216" t="s">
        <v>2110</v>
      </c>
      <c r="E216" t="s">
        <v>2203</v>
      </c>
      <c r="F216" t="s">
        <v>2223</v>
      </c>
      <c r="G216" t="s">
        <v>2224</v>
      </c>
      <c r="H216" t="s">
        <v>2216</v>
      </c>
      <c r="I216" t="s">
        <v>2065</v>
      </c>
      <c r="J216" t="s">
        <v>1878</v>
      </c>
    </row>
    <row r="217" spans="1:11">
      <c r="A217">
        <v>22</v>
      </c>
      <c r="B217" t="s">
        <v>1955</v>
      </c>
      <c r="C217" t="s">
        <v>1956</v>
      </c>
      <c r="D217" t="s">
        <v>1791</v>
      </c>
      <c r="E217" t="s">
        <v>2213</v>
      </c>
      <c r="F217" t="s">
        <v>2225</v>
      </c>
      <c r="G217" t="s">
        <v>2226</v>
      </c>
      <c r="H217" t="s">
        <v>2216</v>
      </c>
      <c r="I217" t="s">
        <v>2065</v>
      </c>
      <c r="J217" t="s">
        <v>1840</v>
      </c>
    </row>
    <row r="218" spans="1:11">
      <c r="A218">
        <v>22</v>
      </c>
      <c r="B218" t="s">
        <v>2028</v>
      </c>
      <c r="C218" t="s">
        <v>2029</v>
      </c>
      <c r="D218" t="s">
        <v>1743</v>
      </c>
      <c r="E218" t="s">
        <v>1940</v>
      </c>
      <c r="F218" t="s">
        <v>2227</v>
      </c>
      <c r="G218" t="s">
        <v>477</v>
      </c>
      <c r="H218" t="s">
        <v>2216</v>
      </c>
      <c r="I218" t="s">
        <v>2065</v>
      </c>
      <c r="J218" t="s">
        <v>1816</v>
      </c>
    </row>
    <row r="219" spans="1:11">
      <c r="A219">
        <v>22</v>
      </c>
      <c r="B219" t="s">
        <v>2119</v>
      </c>
      <c r="C219" t="s">
        <v>2120</v>
      </c>
      <c r="D219" t="s">
        <v>1756</v>
      </c>
      <c r="E219" t="s">
        <v>2211</v>
      </c>
      <c r="F219" t="s">
        <v>2228</v>
      </c>
      <c r="G219" t="s">
        <v>2229</v>
      </c>
      <c r="H219" t="s">
        <v>2216</v>
      </c>
      <c r="I219" t="s">
        <v>2065</v>
      </c>
      <c r="J219" t="s">
        <v>1822</v>
      </c>
    </row>
    <row r="220" spans="1:11">
      <c r="A220">
        <v>22</v>
      </c>
      <c r="B220" t="s">
        <v>1789</v>
      </c>
      <c r="C220" t="s">
        <v>1790</v>
      </c>
      <c r="D220" t="s">
        <v>1791</v>
      </c>
      <c r="E220" t="s">
        <v>2230</v>
      </c>
      <c r="F220" t="s">
        <v>2231</v>
      </c>
      <c r="G220" t="s">
        <v>2232</v>
      </c>
      <c r="H220" t="s">
        <v>2216</v>
      </c>
      <c r="I220" t="s">
        <v>2065</v>
      </c>
      <c r="J220" t="s">
        <v>1795</v>
      </c>
    </row>
    <row r="221" spans="1:11">
      <c r="A221">
        <v>22</v>
      </c>
      <c r="B221" t="s">
        <v>1748</v>
      </c>
      <c r="C221" t="s">
        <v>1749</v>
      </c>
      <c r="D221" t="s">
        <v>1750</v>
      </c>
      <c r="E221" t="s">
        <v>2207</v>
      </c>
      <c r="F221" t="s">
        <v>2207</v>
      </c>
      <c r="G221" t="s">
        <v>14</v>
      </c>
      <c r="H221" t="s">
        <v>2233</v>
      </c>
      <c r="I221" t="s">
        <v>2065</v>
      </c>
      <c r="J221" t="s">
        <v>2234</v>
      </c>
      <c r="K221" t="s">
        <v>1870</v>
      </c>
    </row>
    <row r="222" spans="1:11">
      <c r="A222">
        <v>23</v>
      </c>
      <c r="B222" t="s">
        <v>1951</v>
      </c>
      <c r="C222" t="s">
        <v>1952</v>
      </c>
      <c r="D222" t="s">
        <v>1798</v>
      </c>
      <c r="E222" t="s">
        <v>2214</v>
      </c>
      <c r="F222" t="s">
        <v>2235</v>
      </c>
      <c r="G222" t="s">
        <v>2236</v>
      </c>
      <c r="H222" t="s">
        <v>614</v>
      </c>
      <c r="I222" t="s">
        <v>2034</v>
      </c>
      <c r="J222" t="s">
        <v>1747</v>
      </c>
    </row>
    <row r="223" spans="1:11">
      <c r="A223">
        <v>23</v>
      </c>
      <c r="B223" t="s">
        <v>1778</v>
      </c>
      <c r="C223" t="s">
        <v>1779</v>
      </c>
      <c r="D223" t="s">
        <v>1780</v>
      </c>
      <c r="E223" t="s">
        <v>2217</v>
      </c>
      <c r="F223" t="s">
        <v>2237</v>
      </c>
      <c r="G223" t="s">
        <v>2238</v>
      </c>
      <c r="H223" t="s">
        <v>614</v>
      </c>
      <c r="I223" t="s">
        <v>2034</v>
      </c>
      <c r="J223" t="s">
        <v>1753</v>
      </c>
    </row>
    <row r="224" spans="1:11">
      <c r="A224">
        <v>23</v>
      </c>
      <c r="B224" t="s">
        <v>1946</v>
      </c>
      <c r="C224" t="s">
        <v>1947</v>
      </c>
      <c r="D224" t="s">
        <v>1750</v>
      </c>
      <c r="E224" t="s">
        <v>2221</v>
      </c>
      <c r="F224" t="s">
        <v>1787</v>
      </c>
      <c r="G224" t="s">
        <v>2239</v>
      </c>
      <c r="H224" t="s">
        <v>614</v>
      </c>
      <c r="I224" t="s">
        <v>2065</v>
      </c>
      <c r="J224" t="s">
        <v>1760</v>
      </c>
    </row>
    <row r="225" spans="1:11">
      <c r="A225">
        <v>23</v>
      </c>
      <c r="B225" t="s">
        <v>1955</v>
      </c>
      <c r="C225" t="s">
        <v>1956</v>
      </c>
      <c r="D225" t="s">
        <v>1791</v>
      </c>
      <c r="E225" t="s">
        <v>2225</v>
      </c>
      <c r="F225" t="s">
        <v>2240</v>
      </c>
      <c r="G225" t="s">
        <v>1430</v>
      </c>
      <c r="H225" t="s">
        <v>614</v>
      </c>
      <c r="I225" t="s">
        <v>2065</v>
      </c>
      <c r="J225" t="s">
        <v>1765</v>
      </c>
    </row>
    <row r="226" spans="1:11">
      <c r="A226">
        <v>23</v>
      </c>
      <c r="B226" t="s">
        <v>1789</v>
      </c>
      <c r="C226" t="s">
        <v>1790</v>
      </c>
      <c r="D226" t="s">
        <v>1791</v>
      </c>
      <c r="E226" t="s">
        <v>2231</v>
      </c>
      <c r="F226" t="s">
        <v>2241</v>
      </c>
      <c r="G226" t="s">
        <v>2242</v>
      </c>
      <c r="H226" t="s">
        <v>614</v>
      </c>
      <c r="I226" t="s">
        <v>2065</v>
      </c>
      <c r="J226" t="s">
        <v>1878</v>
      </c>
    </row>
    <row r="227" spans="1:11">
      <c r="A227">
        <v>23</v>
      </c>
      <c r="B227" t="s">
        <v>1817</v>
      </c>
      <c r="C227" t="s">
        <v>1818</v>
      </c>
      <c r="D227" t="s">
        <v>1773</v>
      </c>
      <c r="E227" t="s">
        <v>2144</v>
      </c>
      <c r="F227" t="s">
        <v>2243</v>
      </c>
      <c r="G227" t="s">
        <v>2244</v>
      </c>
      <c r="H227" t="s">
        <v>614</v>
      </c>
      <c r="I227" t="s">
        <v>2065</v>
      </c>
      <c r="J227" t="s">
        <v>1840</v>
      </c>
    </row>
    <row r="228" spans="1:11">
      <c r="A228">
        <v>23</v>
      </c>
      <c r="B228" t="s">
        <v>2002</v>
      </c>
      <c r="C228" t="s">
        <v>2003</v>
      </c>
      <c r="D228" t="s">
        <v>1773</v>
      </c>
      <c r="E228" t="s">
        <v>2219</v>
      </c>
      <c r="F228" t="s">
        <v>2144</v>
      </c>
      <c r="G228" t="s">
        <v>1890</v>
      </c>
      <c r="H228" t="s">
        <v>614</v>
      </c>
      <c r="I228" t="s">
        <v>2065</v>
      </c>
      <c r="J228" t="s">
        <v>1816</v>
      </c>
    </row>
    <row r="229" spans="1:11">
      <c r="A229">
        <v>23</v>
      </c>
      <c r="B229" t="s">
        <v>2119</v>
      </c>
      <c r="C229" t="s">
        <v>2120</v>
      </c>
      <c r="D229" t="s">
        <v>1756</v>
      </c>
      <c r="E229" t="s">
        <v>2228</v>
      </c>
      <c r="F229" t="s">
        <v>2245</v>
      </c>
      <c r="G229" t="s">
        <v>2246</v>
      </c>
      <c r="H229" t="s">
        <v>614</v>
      </c>
      <c r="I229" t="s">
        <v>2065</v>
      </c>
      <c r="J229" t="s">
        <v>1822</v>
      </c>
    </row>
    <row r="230" spans="1:11">
      <c r="A230">
        <v>23</v>
      </c>
      <c r="B230" t="s">
        <v>1927</v>
      </c>
      <c r="C230" t="s">
        <v>1928</v>
      </c>
      <c r="D230" t="s">
        <v>1851</v>
      </c>
      <c r="E230" t="s">
        <v>2247</v>
      </c>
      <c r="F230" t="s">
        <v>2248</v>
      </c>
      <c r="G230" t="s">
        <v>2249</v>
      </c>
      <c r="H230" t="s">
        <v>614</v>
      </c>
      <c r="I230" t="s">
        <v>2065</v>
      </c>
      <c r="J230" t="s">
        <v>1795</v>
      </c>
    </row>
    <row r="231" spans="1:11">
      <c r="A231">
        <v>23</v>
      </c>
      <c r="B231" t="s">
        <v>1748</v>
      </c>
      <c r="C231" t="s">
        <v>1749</v>
      </c>
      <c r="D231" t="s">
        <v>1750</v>
      </c>
      <c r="E231" t="s">
        <v>2207</v>
      </c>
      <c r="F231" t="s">
        <v>2207</v>
      </c>
      <c r="G231" t="s">
        <v>14</v>
      </c>
      <c r="H231" t="s">
        <v>2250</v>
      </c>
      <c r="I231" t="s">
        <v>2065</v>
      </c>
      <c r="J231" t="s">
        <v>2234</v>
      </c>
      <c r="K231" t="s">
        <v>1870</v>
      </c>
    </row>
    <row r="232" spans="1:11">
      <c r="A232">
        <v>24</v>
      </c>
      <c r="B232" t="s">
        <v>1951</v>
      </c>
      <c r="C232" t="s">
        <v>1952</v>
      </c>
      <c r="D232" t="s">
        <v>1798</v>
      </c>
      <c r="E232" t="s">
        <v>2235</v>
      </c>
      <c r="F232" t="s">
        <v>2251</v>
      </c>
      <c r="G232" t="s">
        <v>2252</v>
      </c>
      <c r="H232" t="s">
        <v>117</v>
      </c>
      <c r="I232" t="s">
        <v>1907</v>
      </c>
      <c r="J232" t="s">
        <v>1747</v>
      </c>
    </row>
    <row r="233" spans="1:11">
      <c r="A233">
        <v>24</v>
      </c>
      <c r="B233" t="s">
        <v>1778</v>
      </c>
      <c r="C233" t="s">
        <v>1779</v>
      </c>
      <c r="D233" t="s">
        <v>1780</v>
      </c>
      <c r="E233" t="s">
        <v>2237</v>
      </c>
      <c r="F233" t="s">
        <v>2253</v>
      </c>
      <c r="G233" t="s">
        <v>344</v>
      </c>
      <c r="H233" t="s">
        <v>117</v>
      </c>
      <c r="I233" t="s">
        <v>1974</v>
      </c>
      <c r="J233" t="s">
        <v>1753</v>
      </c>
    </row>
    <row r="234" spans="1:11">
      <c r="A234">
        <v>24</v>
      </c>
      <c r="B234" t="s">
        <v>1927</v>
      </c>
      <c r="C234" t="s">
        <v>1928</v>
      </c>
      <c r="D234" t="s">
        <v>1851</v>
      </c>
      <c r="E234" t="s">
        <v>2248</v>
      </c>
      <c r="F234" t="s">
        <v>2254</v>
      </c>
      <c r="G234" t="s">
        <v>1300</v>
      </c>
      <c r="H234" t="s">
        <v>117</v>
      </c>
      <c r="I234" t="s">
        <v>1974</v>
      </c>
      <c r="J234" t="s">
        <v>1760</v>
      </c>
    </row>
    <row r="235" spans="1:11">
      <c r="A235">
        <v>24</v>
      </c>
      <c r="B235" t="s">
        <v>1861</v>
      </c>
      <c r="C235" t="s">
        <v>1862</v>
      </c>
      <c r="D235" t="s">
        <v>1863</v>
      </c>
      <c r="E235" t="s">
        <v>2255</v>
      </c>
      <c r="F235" t="s">
        <v>2256</v>
      </c>
      <c r="G235" t="s">
        <v>1869</v>
      </c>
      <c r="H235" t="s">
        <v>117</v>
      </c>
      <c r="I235" t="s">
        <v>1974</v>
      </c>
      <c r="J235" t="s">
        <v>1765</v>
      </c>
    </row>
    <row r="236" spans="1:11">
      <c r="A236">
        <v>24</v>
      </c>
      <c r="B236" t="s">
        <v>2119</v>
      </c>
      <c r="C236" t="s">
        <v>2120</v>
      </c>
      <c r="D236" t="s">
        <v>1756</v>
      </c>
      <c r="E236" t="s">
        <v>2245</v>
      </c>
      <c r="F236" t="s">
        <v>2257</v>
      </c>
      <c r="G236" t="s">
        <v>2258</v>
      </c>
      <c r="H236" t="s">
        <v>117</v>
      </c>
      <c r="I236" t="s">
        <v>1974</v>
      </c>
      <c r="J236" t="s">
        <v>1878</v>
      </c>
    </row>
    <row r="237" spans="1:11">
      <c r="A237">
        <v>24</v>
      </c>
      <c r="B237" t="s">
        <v>1817</v>
      </c>
      <c r="C237" t="s">
        <v>1818</v>
      </c>
      <c r="D237" t="s">
        <v>1773</v>
      </c>
      <c r="E237" t="s">
        <v>2243</v>
      </c>
      <c r="F237" t="s">
        <v>2259</v>
      </c>
      <c r="G237" t="s">
        <v>2260</v>
      </c>
      <c r="H237" t="s">
        <v>117</v>
      </c>
      <c r="I237" t="s">
        <v>1974</v>
      </c>
      <c r="J237" t="s">
        <v>1840</v>
      </c>
    </row>
    <row r="238" spans="1:11">
      <c r="A238">
        <v>24</v>
      </c>
      <c r="B238" t="s">
        <v>1789</v>
      </c>
      <c r="C238" t="s">
        <v>1790</v>
      </c>
      <c r="D238" t="s">
        <v>1791</v>
      </c>
      <c r="E238" t="s">
        <v>2241</v>
      </c>
      <c r="F238" t="s">
        <v>2020</v>
      </c>
      <c r="G238" t="s">
        <v>877</v>
      </c>
      <c r="H238" t="s">
        <v>117</v>
      </c>
      <c r="I238" t="s">
        <v>1974</v>
      </c>
      <c r="J238" t="s">
        <v>1816</v>
      </c>
    </row>
    <row r="239" spans="1:11">
      <c r="A239">
        <v>24</v>
      </c>
      <c r="B239" t="s">
        <v>1955</v>
      </c>
      <c r="C239" t="s">
        <v>1956</v>
      </c>
      <c r="D239" t="s">
        <v>1791</v>
      </c>
      <c r="E239" t="s">
        <v>2240</v>
      </c>
      <c r="F239" t="s">
        <v>2261</v>
      </c>
      <c r="G239" t="s">
        <v>2262</v>
      </c>
      <c r="H239" t="s">
        <v>2263</v>
      </c>
      <c r="I239" t="s">
        <v>2034</v>
      </c>
      <c r="J239" t="s">
        <v>2264</v>
      </c>
      <c r="K239" t="s">
        <v>1870</v>
      </c>
    </row>
    <row r="240" spans="1:11">
      <c r="A240">
        <v>24</v>
      </c>
      <c r="B240" t="s">
        <v>1748</v>
      </c>
      <c r="C240" t="s">
        <v>1749</v>
      </c>
      <c r="D240" t="s">
        <v>1750</v>
      </c>
      <c r="E240" t="s">
        <v>2207</v>
      </c>
      <c r="F240" t="s">
        <v>2207</v>
      </c>
      <c r="G240" t="s">
        <v>14</v>
      </c>
      <c r="H240" t="s">
        <v>2265</v>
      </c>
      <c r="I240" t="s">
        <v>2065</v>
      </c>
      <c r="J240" t="s">
        <v>2266</v>
      </c>
      <c r="K240" t="s">
        <v>1870</v>
      </c>
    </row>
    <row r="241" spans="1:11">
      <c r="A241">
        <v>24</v>
      </c>
      <c r="B241" t="s">
        <v>2002</v>
      </c>
      <c r="C241" t="s">
        <v>2003</v>
      </c>
      <c r="D241" t="s">
        <v>1773</v>
      </c>
      <c r="E241" t="s">
        <v>2144</v>
      </c>
      <c r="F241" t="s">
        <v>1746</v>
      </c>
      <c r="G241" t="s">
        <v>2267</v>
      </c>
      <c r="H241" t="s">
        <v>2268</v>
      </c>
      <c r="I241" t="s">
        <v>2105</v>
      </c>
      <c r="J241" t="s">
        <v>2269</v>
      </c>
      <c r="K241" t="s">
        <v>1870</v>
      </c>
    </row>
    <row r="242" spans="1:11">
      <c r="A242">
        <v>25</v>
      </c>
      <c r="B242" t="s">
        <v>1778</v>
      </c>
      <c r="C242" t="s">
        <v>1779</v>
      </c>
      <c r="D242" t="s">
        <v>1750</v>
      </c>
      <c r="E242" t="s">
        <v>2253</v>
      </c>
      <c r="F242" t="s">
        <v>2270</v>
      </c>
      <c r="G242" t="s">
        <v>1364</v>
      </c>
      <c r="H242" t="s">
        <v>2271</v>
      </c>
      <c r="I242" t="s">
        <v>1907</v>
      </c>
      <c r="J242" t="s">
        <v>1747</v>
      </c>
    </row>
    <row r="243" spans="1:11">
      <c r="A243">
        <v>25</v>
      </c>
      <c r="B243" t="s">
        <v>1951</v>
      </c>
      <c r="C243" t="s">
        <v>1952</v>
      </c>
      <c r="D243" t="s">
        <v>1798</v>
      </c>
      <c r="E243" t="s">
        <v>2251</v>
      </c>
      <c r="F243" t="s">
        <v>1954</v>
      </c>
      <c r="G243" t="s">
        <v>1526</v>
      </c>
      <c r="H243" t="s">
        <v>2271</v>
      </c>
      <c r="I243" t="s">
        <v>1907</v>
      </c>
      <c r="J243" t="s">
        <v>1753</v>
      </c>
    </row>
    <row r="244" spans="1:11">
      <c r="A244">
        <v>25</v>
      </c>
      <c r="B244" t="s">
        <v>1927</v>
      </c>
      <c r="C244" t="s">
        <v>1928</v>
      </c>
      <c r="D244" t="s">
        <v>1851</v>
      </c>
      <c r="E244" t="s">
        <v>2254</v>
      </c>
      <c r="F244" t="s">
        <v>2272</v>
      </c>
      <c r="G244" t="s">
        <v>704</v>
      </c>
      <c r="H244" t="s">
        <v>2271</v>
      </c>
      <c r="I244" t="s">
        <v>1907</v>
      </c>
      <c r="J244" t="s">
        <v>1760</v>
      </c>
    </row>
    <row r="245" spans="1:11">
      <c r="A245">
        <v>25</v>
      </c>
      <c r="B245" t="s">
        <v>1817</v>
      </c>
      <c r="C245" t="s">
        <v>1818</v>
      </c>
      <c r="D245" t="s">
        <v>1773</v>
      </c>
      <c r="E245" t="s">
        <v>2259</v>
      </c>
      <c r="F245" t="s">
        <v>2273</v>
      </c>
      <c r="G245" t="s">
        <v>1933</v>
      </c>
      <c r="H245" t="s">
        <v>2271</v>
      </c>
      <c r="I245" t="s">
        <v>1974</v>
      </c>
      <c r="J245" t="s">
        <v>1765</v>
      </c>
    </row>
    <row r="246" spans="1:11">
      <c r="A246">
        <v>25</v>
      </c>
      <c r="B246" t="s">
        <v>1789</v>
      </c>
      <c r="C246" t="s">
        <v>1790</v>
      </c>
      <c r="D246" t="s">
        <v>1791</v>
      </c>
      <c r="E246" t="s">
        <v>2020</v>
      </c>
      <c r="F246" t="s">
        <v>2274</v>
      </c>
      <c r="G246" t="s">
        <v>232</v>
      </c>
      <c r="H246" t="s">
        <v>2271</v>
      </c>
      <c r="I246" t="s">
        <v>1974</v>
      </c>
      <c r="J246" t="s">
        <v>1878</v>
      </c>
    </row>
    <row r="247" spans="1:11">
      <c r="A247">
        <v>25</v>
      </c>
      <c r="B247" t="s">
        <v>1825</v>
      </c>
      <c r="C247" t="s">
        <v>1826</v>
      </c>
      <c r="D247" t="s">
        <v>1827</v>
      </c>
      <c r="E247" t="s">
        <v>2275</v>
      </c>
      <c r="F247" t="s">
        <v>2276</v>
      </c>
      <c r="G247" t="s">
        <v>1056</v>
      </c>
      <c r="H247" t="s">
        <v>2271</v>
      </c>
      <c r="I247" t="s">
        <v>1974</v>
      </c>
      <c r="J247" t="s">
        <v>1840</v>
      </c>
    </row>
    <row r="248" spans="1:11">
      <c r="A248">
        <v>25</v>
      </c>
      <c r="B248" t="s">
        <v>1946</v>
      </c>
      <c r="C248" t="s">
        <v>1947</v>
      </c>
      <c r="D248" t="s">
        <v>1750</v>
      </c>
      <c r="E248" t="s">
        <v>2277</v>
      </c>
      <c r="F248" t="s">
        <v>2278</v>
      </c>
      <c r="G248" t="s">
        <v>1525</v>
      </c>
      <c r="H248" t="s">
        <v>2271</v>
      </c>
      <c r="I248" t="s">
        <v>1974</v>
      </c>
      <c r="J248" t="s">
        <v>1816</v>
      </c>
    </row>
    <row r="249" spans="1:11">
      <c r="A249">
        <v>25</v>
      </c>
      <c r="B249" t="s">
        <v>1861</v>
      </c>
      <c r="C249" t="s">
        <v>1862</v>
      </c>
      <c r="D249" t="s">
        <v>1863</v>
      </c>
      <c r="E249" t="s">
        <v>2256</v>
      </c>
      <c r="F249" t="s">
        <v>2279</v>
      </c>
      <c r="G249" t="s">
        <v>2280</v>
      </c>
      <c r="H249" t="s">
        <v>2271</v>
      </c>
      <c r="I249" t="s">
        <v>1974</v>
      </c>
      <c r="J249" t="s">
        <v>1822</v>
      </c>
    </row>
    <row r="250" spans="1:11">
      <c r="A250">
        <v>25</v>
      </c>
      <c r="B250" t="s">
        <v>1955</v>
      </c>
      <c r="C250" t="s">
        <v>1956</v>
      </c>
      <c r="D250" t="s">
        <v>1791</v>
      </c>
      <c r="E250" t="s">
        <v>2261</v>
      </c>
      <c r="F250" t="s">
        <v>2052</v>
      </c>
      <c r="G250" t="s">
        <v>42</v>
      </c>
      <c r="H250" t="s">
        <v>2271</v>
      </c>
      <c r="I250" t="s">
        <v>1974</v>
      </c>
      <c r="J250" t="s">
        <v>1795</v>
      </c>
    </row>
    <row r="251" spans="1:11">
      <c r="A251">
        <v>25</v>
      </c>
      <c r="B251" t="s">
        <v>1748</v>
      </c>
      <c r="C251" t="s">
        <v>1749</v>
      </c>
      <c r="D251" t="s">
        <v>1750</v>
      </c>
      <c r="E251" t="s">
        <v>2207</v>
      </c>
      <c r="F251" t="s">
        <v>2281</v>
      </c>
      <c r="G251" t="s">
        <v>2282</v>
      </c>
      <c r="H251" t="s">
        <v>2283</v>
      </c>
      <c r="I251" t="s">
        <v>2065</v>
      </c>
      <c r="J251" t="s">
        <v>2284</v>
      </c>
      <c r="K251" t="s">
        <v>1870</v>
      </c>
    </row>
    <row r="252" spans="1:11">
      <c r="A252">
        <v>26</v>
      </c>
      <c r="B252" t="s">
        <v>1778</v>
      </c>
      <c r="C252" t="s">
        <v>1779</v>
      </c>
      <c r="D252" t="s">
        <v>1750</v>
      </c>
      <c r="E252" t="s">
        <v>2270</v>
      </c>
      <c r="F252" t="s">
        <v>2285</v>
      </c>
      <c r="G252" t="s">
        <v>1801</v>
      </c>
      <c r="H252" t="s">
        <v>35</v>
      </c>
      <c r="I252" t="s">
        <v>1907</v>
      </c>
      <c r="J252" t="s">
        <v>1747</v>
      </c>
    </row>
    <row r="253" spans="1:11">
      <c r="A253">
        <v>26</v>
      </c>
      <c r="B253" t="s">
        <v>1951</v>
      </c>
      <c r="C253" t="s">
        <v>1952</v>
      </c>
      <c r="D253" t="s">
        <v>1798</v>
      </c>
      <c r="E253" t="s">
        <v>1954</v>
      </c>
      <c r="F253" t="s">
        <v>2286</v>
      </c>
      <c r="G253" t="s">
        <v>1349</v>
      </c>
      <c r="H253" t="s">
        <v>35</v>
      </c>
      <c r="I253" t="s">
        <v>1974</v>
      </c>
      <c r="J253" t="s">
        <v>1753</v>
      </c>
    </row>
    <row r="254" spans="1:11">
      <c r="A254">
        <v>26</v>
      </c>
      <c r="B254" t="s">
        <v>1927</v>
      </c>
      <c r="C254" t="s">
        <v>1928</v>
      </c>
      <c r="D254" t="s">
        <v>1851</v>
      </c>
      <c r="E254" t="s">
        <v>2272</v>
      </c>
      <c r="F254" t="s">
        <v>2038</v>
      </c>
      <c r="G254" t="s">
        <v>1149</v>
      </c>
      <c r="H254" t="s">
        <v>35</v>
      </c>
      <c r="I254" t="s">
        <v>1974</v>
      </c>
      <c r="J254" t="s">
        <v>1760</v>
      </c>
    </row>
    <row r="255" spans="1:11">
      <c r="A255">
        <v>26</v>
      </c>
      <c r="B255" t="s">
        <v>2002</v>
      </c>
      <c r="C255" t="s">
        <v>2003</v>
      </c>
      <c r="D255" t="s">
        <v>1773</v>
      </c>
      <c r="E255" t="s">
        <v>2287</v>
      </c>
      <c r="F255" t="s">
        <v>2288</v>
      </c>
      <c r="G255" t="s">
        <v>677</v>
      </c>
      <c r="H255" t="s">
        <v>35</v>
      </c>
      <c r="I255" t="s">
        <v>1974</v>
      </c>
      <c r="J255" t="s">
        <v>1896</v>
      </c>
    </row>
    <row r="256" spans="1:11">
      <c r="A256">
        <v>26</v>
      </c>
      <c r="B256" t="s">
        <v>1946</v>
      </c>
      <c r="C256" t="s">
        <v>1947</v>
      </c>
      <c r="D256" t="s">
        <v>1750</v>
      </c>
      <c r="E256" t="s">
        <v>2278</v>
      </c>
      <c r="F256" t="s">
        <v>2289</v>
      </c>
      <c r="G256" t="s">
        <v>946</v>
      </c>
      <c r="H256" t="s">
        <v>35</v>
      </c>
      <c r="I256" t="s">
        <v>1974</v>
      </c>
      <c r="J256" t="s">
        <v>1878</v>
      </c>
    </row>
    <row r="257" spans="1:10">
      <c r="A257">
        <v>26</v>
      </c>
      <c r="B257" t="s">
        <v>1789</v>
      </c>
      <c r="C257" t="s">
        <v>1790</v>
      </c>
      <c r="D257" t="s">
        <v>1791</v>
      </c>
      <c r="E257" t="s">
        <v>2274</v>
      </c>
      <c r="F257" t="s">
        <v>2044</v>
      </c>
      <c r="G257" t="s">
        <v>2290</v>
      </c>
      <c r="H257" t="s">
        <v>35</v>
      </c>
      <c r="I257" t="s">
        <v>1974</v>
      </c>
      <c r="J257" t="s">
        <v>1840</v>
      </c>
    </row>
    <row r="258" spans="1:10">
      <c r="A258">
        <v>26</v>
      </c>
      <c r="B258" t="s">
        <v>1955</v>
      </c>
      <c r="C258" t="s">
        <v>1956</v>
      </c>
      <c r="D258" t="s">
        <v>1791</v>
      </c>
      <c r="E258" t="s">
        <v>2052</v>
      </c>
      <c r="F258" t="s">
        <v>2291</v>
      </c>
      <c r="G258" t="s">
        <v>2292</v>
      </c>
      <c r="H258" t="s">
        <v>35</v>
      </c>
      <c r="I258" t="s">
        <v>1974</v>
      </c>
      <c r="J258" t="s">
        <v>1816</v>
      </c>
    </row>
    <row r="259" spans="1:10">
      <c r="A259">
        <v>26</v>
      </c>
      <c r="B259" t="s">
        <v>1817</v>
      </c>
      <c r="C259" t="s">
        <v>1818</v>
      </c>
      <c r="D259" t="s">
        <v>1773</v>
      </c>
      <c r="E259" t="s">
        <v>2273</v>
      </c>
      <c r="F259" t="s">
        <v>2293</v>
      </c>
      <c r="G259" t="s">
        <v>81</v>
      </c>
      <c r="H259" t="s">
        <v>35</v>
      </c>
      <c r="I259" t="s">
        <v>2034</v>
      </c>
      <c r="J259" t="s">
        <v>1822</v>
      </c>
    </row>
    <row r="260" spans="1:10">
      <c r="A260">
        <v>26</v>
      </c>
      <c r="B260" t="s">
        <v>2076</v>
      </c>
      <c r="C260" t="s">
        <v>2077</v>
      </c>
      <c r="D260" t="s">
        <v>1743</v>
      </c>
      <c r="E260" t="s">
        <v>2294</v>
      </c>
      <c r="F260" t="s">
        <v>2295</v>
      </c>
      <c r="G260" t="s">
        <v>2000</v>
      </c>
      <c r="H260" t="s">
        <v>35</v>
      </c>
      <c r="I260" t="s">
        <v>2034</v>
      </c>
      <c r="J260" t="s">
        <v>1795</v>
      </c>
    </row>
    <row r="261" spans="1:10">
      <c r="A261">
        <v>26</v>
      </c>
      <c r="B261" t="s">
        <v>1825</v>
      </c>
      <c r="C261" t="s">
        <v>1826</v>
      </c>
      <c r="D261" t="s">
        <v>1827</v>
      </c>
      <c r="E261" t="s">
        <v>2276</v>
      </c>
      <c r="F261" t="s">
        <v>2296</v>
      </c>
      <c r="G261" t="s">
        <v>620</v>
      </c>
      <c r="H261" t="s">
        <v>35</v>
      </c>
      <c r="I261" t="s">
        <v>2034</v>
      </c>
      <c r="J261" t="s">
        <v>1934</v>
      </c>
    </row>
    <row r="262" spans="1:10">
      <c r="A262">
        <v>27</v>
      </c>
      <c r="B262" t="s">
        <v>1778</v>
      </c>
      <c r="C262" t="s">
        <v>1779</v>
      </c>
      <c r="D262" t="s">
        <v>1750</v>
      </c>
      <c r="E262" t="s">
        <v>2285</v>
      </c>
      <c r="F262" t="s">
        <v>2041</v>
      </c>
      <c r="G262" t="s">
        <v>2297</v>
      </c>
      <c r="H262" t="s">
        <v>35</v>
      </c>
      <c r="I262" t="s">
        <v>1907</v>
      </c>
      <c r="J262" t="s">
        <v>1747</v>
      </c>
    </row>
    <row r="263" spans="1:10">
      <c r="A263">
        <v>27</v>
      </c>
      <c r="B263" t="s">
        <v>2002</v>
      </c>
      <c r="C263" t="s">
        <v>2003</v>
      </c>
      <c r="D263" t="s">
        <v>1773</v>
      </c>
      <c r="E263" t="s">
        <v>2288</v>
      </c>
      <c r="F263" t="s">
        <v>2298</v>
      </c>
      <c r="G263" t="s">
        <v>2299</v>
      </c>
      <c r="H263" t="s">
        <v>35</v>
      </c>
      <c r="I263" t="s">
        <v>1974</v>
      </c>
      <c r="J263" t="s">
        <v>1753</v>
      </c>
    </row>
    <row r="264" spans="1:10">
      <c r="A264">
        <v>27</v>
      </c>
      <c r="B264" t="s">
        <v>1951</v>
      </c>
      <c r="C264" t="s">
        <v>1952</v>
      </c>
      <c r="D264" t="s">
        <v>1798</v>
      </c>
      <c r="E264" t="s">
        <v>2286</v>
      </c>
      <c r="F264" t="s">
        <v>2300</v>
      </c>
      <c r="G264" t="s">
        <v>2301</v>
      </c>
      <c r="H264" t="s">
        <v>35</v>
      </c>
      <c r="I264" t="s">
        <v>1974</v>
      </c>
      <c r="J264" t="s">
        <v>1760</v>
      </c>
    </row>
    <row r="265" spans="1:10">
      <c r="A265">
        <v>27</v>
      </c>
      <c r="B265" t="s">
        <v>1927</v>
      </c>
      <c r="C265" t="s">
        <v>1928</v>
      </c>
      <c r="D265" t="s">
        <v>1851</v>
      </c>
      <c r="E265" t="s">
        <v>2038</v>
      </c>
      <c r="F265" t="s">
        <v>2302</v>
      </c>
      <c r="G265" t="s">
        <v>2303</v>
      </c>
      <c r="H265" t="s">
        <v>35</v>
      </c>
      <c r="I265" t="s">
        <v>1974</v>
      </c>
      <c r="J265" t="s">
        <v>1896</v>
      </c>
    </row>
    <row r="266" spans="1:10">
      <c r="A266">
        <v>27</v>
      </c>
      <c r="B266" t="s">
        <v>1789</v>
      </c>
      <c r="C266" t="s">
        <v>1790</v>
      </c>
      <c r="D266" t="s">
        <v>1791</v>
      </c>
      <c r="E266" t="s">
        <v>2044</v>
      </c>
      <c r="F266" t="s">
        <v>2304</v>
      </c>
      <c r="G266" t="s">
        <v>2305</v>
      </c>
      <c r="H266" t="s">
        <v>35</v>
      </c>
      <c r="I266" t="s">
        <v>1974</v>
      </c>
      <c r="J266" t="s">
        <v>1878</v>
      </c>
    </row>
    <row r="267" spans="1:10">
      <c r="A267">
        <v>27</v>
      </c>
      <c r="B267" t="s">
        <v>1946</v>
      </c>
      <c r="C267" t="s">
        <v>1947</v>
      </c>
      <c r="D267" t="s">
        <v>1750</v>
      </c>
      <c r="E267" t="s">
        <v>2289</v>
      </c>
      <c r="F267" t="s">
        <v>2049</v>
      </c>
      <c r="G267" t="s">
        <v>2306</v>
      </c>
      <c r="H267" t="s">
        <v>35</v>
      </c>
      <c r="I267" t="s">
        <v>1974</v>
      </c>
      <c r="J267" t="s">
        <v>1840</v>
      </c>
    </row>
    <row r="268" spans="1:10">
      <c r="A268">
        <v>27</v>
      </c>
      <c r="B268" t="s">
        <v>1861</v>
      </c>
      <c r="C268" t="s">
        <v>1862</v>
      </c>
      <c r="D268" t="s">
        <v>1863</v>
      </c>
      <c r="E268" t="s">
        <v>2307</v>
      </c>
      <c r="F268" t="s">
        <v>2288</v>
      </c>
      <c r="G268" t="s">
        <v>2308</v>
      </c>
      <c r="H268" t="s">
        <v>35</v>
      </c>
      <c r="I268" t="s">
        <v>2034</v>
      </c>
      <c r="J268" t="s">
        <v>1816</v>
      </c>
    </row>
    <row r="269" spans="1:10">
      <c r="A269">
        <v>27</v>
      </c>
      <c r="B269" t="s">
        <v>1817</v>
      </c>
      <c r="C269" t="s">
        <v>1818</v>
      </c>
      <c r="D269" t="s">
        <v>1773</v>
      </c>
      <c r="E269" t="s">
        <v>2293</v>
      </c>
      <c r="F269" t="s">
        <v>2309</v>
      </c>
      <c r="G269" t="s">
        <v>2310</v>
      </c>
      <c r="H269" t="s">
        <v>35</v>
      </c>
      <c r="I269" t="s">
        <v>2034</v>
      </c>
      <c r="J269" t="s">
        <v>1822</v>
      </c>
    </row>
    <row r="270" spans="1:10">
      <c r="A270">
        <v>27</v>
      </c>
      <c r="B270" t="s">
        <v>1825</v>
      </c>
      <c r="C270" t="s">
        <v>1826</v>
      </c>
      <c r="D270" t="s">
        <v>1827</v>
      </c>
      <c r="E270" t="s">
        <v>2296</v>
      </c>
      <c r="F270" t="s">
        <v>2311</v>
      </c>
      <c r="G270" t="s">
        <v>2312</v>
      </c>
      <c r="H270" t="s">
        <v>35</v>
      </c>
      <c r="I270" t="s">
        <v>2034</v>
      </c>
      <c r="J270" t="s">
        <v>1795</v>
      </c>
    </row>
    <row r="271" spans="1:10">
      <c r="A271">
        <v>27</v>
      </c>
      <c r="B271" t="s">
        <v>2108</v>
      </c>
      <c r="C271" t="s">
        <v>2109</v>
      </c>
      <c r="D271" t="s">
        <v>2110</v>
      </c>
      <c r="E271" t="s">
        <v>2313</v>
      </c>
      <c r="F271" t="s">
        <v>2314</v>
      </c>
      <c r="G271" t="s">
        <v>1937</v>
      </c>
      <c r="H271" t="s">
        <v>35</v>
      </c>
      <c r="I271" t="s">
        <v>2034</v>
      </c>
      <c r="J271" t="s">
        <v>1934</v>
      </c>
    </row>
    <row r="272" spans="1:10">
      <c r="A272">
        <v>28</v>
      </c>
      <c r="B272" t="s">
        <v>1778</v>
      </c>
      <c r="C272" t="s">
        <v>1779</v>
      </c>
      <c r="D272" t="s">
        <v>1750</v>
      </c>
      <c r="E272" t="s">
        <v>2041</v>
      </c>
      <c r="F272" t="s">
        <v>2315</v>
      </c>
      <c r="G272" t="s">
        <v>981</v>
      </c>
      <c r="H272" t="s">
        <v>35</v>
      </c>
      <c r="I272" t="s">
        <v>1974</v>
      </c>
      <c r="J272" t="s">
        <v>1747</v>
      </c>
    </row>
    <row r="273" spans="1:10">
      <c r="A273">
        <v>28</v>
      </c>
      <c r="B273" t="s">
        <v>2002</v>
      </c>
      <c r="C273" t="s">
        <v>2003</v>
      </c>
      <c r="D273" t="s">
        <v>1773</v>
      </c>
      <c r="E273" t="s">
        <v>2298</v>
      </c>
      <c r="F273" t="s">
        <v>2316</v>
      </c>
      <c r="G273" t="s">
        <v>524</v>
      </c>
      <c r="H273" t="s">
        <v>35</v>
      </c>
      <c r="I273" t="s">
        <v>1974</v>
      </c>
      <c r="J273" t="s">
        <v>1753</v>
      </c>
    </row>
    <row r="274" spans="1:10">
      <c r="A274">
        <v>28</v>
      </c>
      <c r="B274" t="s">
        <v>1951</v>
      </c>
      <c r="C274" t="s">
        <v>1952</v>
      </c>
      <c r="D274" t="s">
        <v>1798</v>
      </c>
      <c r="E274" t="s">
        <v>2300</v>
      </c>
      <c r="F274" t="s">
        <v>2317</v>
      </c>
      <c r="G274" t="s">
        <v>2318</v>
      </c>
      <c r="H274" t="s">
        <v>35</v>
      </c>
      <c r="I274" t="s">
        <v>1974</v>
      </c>
      <c r="J274" t="s">
        <v>1760</v>
      </c>
    </row>
    <row r="275" spans="1:10">
      <c r="A275">
        <v>28</v>
      </c>
      <c r="B275" t="s">
        <v>1946</v>
      </c>
      <c r="C275" t="s">
        <v>1947</v>
      </c>
      <c r="D275" t="s">
        <v>1750</v>
      </c>
      <c r="E275" t="s">
        <v>2049</v>
      </c>
      <c r="F275" t="s">
        <v>2319</v>
      </c>
      <c r="G275" t="s">
        <v>2320</v>
      </c>
      <c r="H275" t="s">
        <v>35</v>
      </c>
      <c r="I275" t="s">
        <v>2034</v>
      </c>
      <c r="J275" t="s">
        <v>1896</v>
      </c>
    </row>
    <row r="276" spans="1:10">
      <c r="A276">
        <v>28</v>
      </c>
      <c r="B276" t="s">
        <v>1927</v>
      </c>
      <c r="C276" t="s">
        <v>1928</v>
      </c>
      <c r="D276" t="s">
        <v>1851</v>
      </c>
      <c r="E276" t="s">
        <v>2302</v>
      </c>
      <c r="F276" t="s">
        <v>2105</v>
      </c>
      <c r="G276" t="s">
        <v>2321</v>
      </c>
      <c r="H276" t="s">
        <v>35</v>
      </c>
      <c r="I276" t="s">
        <v>2034</v>
      </c>
      <c r="J276" t="s">
        <v>1878</v>
      </c>
    </row>
    <row r="277" spans="1:10">
      <c r="A277">
        <v>28</v>
      </c>
      <c r="B277" t="s">
        <v>1817</v>
      </c>
      <c r="C277" t="s">
        <v>1818</v>
      </c>
      <c r="D277" t="s">
        <v>1773</v>
      </c>
      <c r="E277" t="s">
        <v>2309</v>
      </c>
      <c r="F277" t="s">
        <v>1812</v>
      </c>
      <c r="G277" t="s">
        <v>767</v>
      </c>
      <c r="H277" t="s">
        <v>35</v>
      </c>
      <c r="I277" t="s">
        <v>2034</v>
      </c>
      <c r="J277" t="s">
        <v>1840</v>
      </c>
    </row>
    <row r="278" spans="1:10">
      <c r="A278">
        <v>28</v>
      </c>
      <c r="B278" t="s">
        <v>2108</v>
      </c>
      <c r="C278" t="s">
        <v>2109</v>
      </c>
      <c r="D278" t="s">
        <v>2110</v>
      </c>
      <c r="E278" t="s">
        <v>2314</v>
      </c>
      <c r="F278" t="s">
        <v>2322</v>
      </c>
      <c r="G278" t="s">
        <v>30</v>
      </c>
      <c r="H278" t="s">
        <v>35</v>
      </c>
      <c r="I278" t="s">
        <v>2034</v>
      </c>
      <c r="J278" t="s">
        <v>1816</v>
      </c>
    </row>
    <row r="279" spans="1:10">
      <c r="A279">
        <v>28</v>
      </c>
      <c r="B279" t="s">
        <v>2119</v>
      </c>
      <c r="C279" t="s">
        <v>2120</v>
      </c>
      <c r="D279" t="s">
        <v>1756</v>
      </c>
      <c r="E279" t="s">
        <v>2323</v>
      </c>
      <c r="F279" t="s">
        <v>2324</v>
      </c>
      <c r="G279" t="s">
        <v>2325</v>
      </c>
      <c r="H279" t="s">
        <v>35</v>
      </c>
      <c r="I279" t="s">
        <v>2034</v>
      </c>
      <c r="J279" t="s">
        <v>1822</v>
      </c>
    </row>
    <row r="280" spans="1:10">
      <c r="A280">
        <v>28</v>
      </c>
      <c r="B280" t="s">
        <v>1825</v>
      </c>
      <c r="C280" t="s">
        <v>1826</v>
      </c>
      <c r="D280" t="s">
        <v>1827</v>
      </c>
      <c r="E280" t="s">
        <v>2311</v>
      </c>
      <c r="F280" t="s">
        <v>2311</v>
      </c>
      <c r="G280" t="s">
        <v>1488</v>
      </c>
      <c r="H280" t="s">
        <v>35</v>
      </c>
      <c r="I280" t="s">
        <v>2065</v>
      </c>
      <c r="J280" t="s">
        <v>1932</v>
      </c>
    </row>
    <row r="281" spans="1:10">
      <c r="A281">
        <v>28</v>
      </c>
      <c r="B281" t="s">
        <v>2076</v>
      </c>
      <c r="C281" t="s">
        <v>2077</v>
      </c>
      <c r="D281" t="s">
        <v>1743</v>
      </c>
      <c r="E281" t="s">
        <v>2144</v>
      </c>
      <c r="F281" t="s">
        <v>1787</v>
      </c>
      <c r="G281" t="s">
        <v>336</v>
      </c>
      <c r="H281" t="s">
        <v>35</v>
      </c>
      <c r="I281" t="s">
        <v>2065</v>
      </c>
      <c r="J281" t="s">
        <v>1934</v>
      </c>
    </row>
    <row r="282" spans="1:10">
      <c r="A282">
        <v>29</v>
      </c>
      <c r="B282" t="s">
        <v>2002</v>
      </c>
      <c r="C282" t="s">
        <v>2003</v>
      </c>
      <c r="D282" t="s">
        <v>1773</v>
      </c>
      <c r="E282" t="s">
        <v>2316</v>
      </c>
      <c r="F282" t="s">
        <v>2326</v>
      </c>
      <c r="G282" t="s">
        <v>309</v>
      </c>
      <c r="H282" t="s">
        <v>35</v>
      </c>
      <c r="I282" t="s">
        <v>1974</v>
      </c>
      <c r="J282" t="s">
        <v>1747</v>
      </c>
    </row>
    <row r="283" spans="1:10">
      <c r="A283">
        <v>29</v>
      </c>
      <c r="B283" t="s">
        <v>1778</v>
      </c>
      <c r="C283" t="s">
        <v>1779</v>
      </c>
      <c r="D283" t="s">
        <v>1750</v>
      </c>
      <c r="E283" t="s">
        <v>2315</v>
      </c>
      <c r="F283" t="s">
        <v>2327</v>
      </c>
      <c r="G283" t="s">
        <v>2328</v>
      </c>
      <c r="H283" t="s">
        <v>35</v>
      </c>
      <c r="I283" t="s">
        <v>2034</v>
      </c>
      <c r="J283" t="s">
        <v>1753</v>
      </c>
    </row>
    <row r="284" spans="1:10">
      <c r="A284">
        <v>29</v>
      </c>
      <c r="B284" t="s">
        <v>1946</v>
      </c>
      <c r="C284" t="s">
        <v>1947</v>
      </c>
      <c r="D284" t="s">
        <v>1750</v>
      </c>
      <c r="E284" t="s">
        <v>2319</v>
      </c>
      <c r="F284" t="s">
        <v>2176</v>
      </c>
      <c r="G284" t="s">
        <v>2329</v>
      </c>
      <c r="H284" t="s">
        <v>35</v>
      </c>
      <c r="I284" t="s">
        <v>2034</v>
      </c>
      <c r="J284" t="s">
        <v>1760</v>
      </c>
    </row>
    <row r="285" spans="1:10">
      <c r="A285">
        <v>29</v>
      </c>
      <c r="B285" t="s">
        <v>1817</v>
      </c>
      <c r="C285" t="s">
        <v>1818</v>
      </c>
      <c r="D285" t="s">
        <v>1773</v>
      </c>
      <c r="E285" t="s">
        <v>1812</v>
      </c>
      <c r="F285" t="s">
        <v>2009</v>
      </c>
      <c r="G285" t="s">
        <v>868</v>
      </c>
      <c r="H285" t="s">
        <v>35</v>
      </c>
      <c r="I285" t="s">
        <v>2034</v>
      </c>
      <c r="J285" t="s">
        <v>1896</v>
      </c>
    </row>
    <row r="286" spans="1:10">
      <c r="A286">
        <v>29</v>
      </c>
      <c r="B286" t="s">
        <v>1927</v>
      </c>
      <c r="C286" t="s">
        <v>1928</v>
      </c>
      <c r="D286" t="s">
        <v>1851</v>
      </c>
      <c r="E286" t="s">
        <v>2105</v>
      </c>
      <c r="F286" t="s">
        <v>2330</v>
      </c>
      <c r="G286" t="s">
        <v>1325</v>
      </c>
      <c r="H286" t="s">
        <v>35</v>
      </c>
      <c r="I286" t="s">
        <v>2065</v>
      </c>
      <c r="J286" t="s">
        <v>1878</v>
      </c>
    </row>
    <row r="287" spans="1:10">
      <c r="A287">
        <v>29</v>
      </c>
      <c r="B287" t="s">
        <v>2076</v>
      </c>
      <c r="C287" t="s">
        <v>2077</v>
      </c>
      <c r="D287" t="s">
        <v>1743</v>
      </c>
      <c r="E287" t="s">
        <v>1787</v>
      </c>
      <c r="F287" t="s">
        <v>1808</v>
      </c>
      <c r="G287" t="s">
        <v>2331</v>
      </c>
      <c r="H287" t="s">
        <v>35</v>
      </c>
      <c r="I287" t="s">
        <v>2065</v>
      </c>
      <c r="J287" t="s">
        <v>1840</v>
      </c>
    </row>
    <row r="288" spans="1:10">
      <c r="A288">
        <v>29</v>
      </c>
      <c r="B288" t="s">
        <v>1825</v>
      </c>
      <c r="C288" t="s">
        <v>1826</v>
      </c>
      <c r="D288" t="s">
        <v>1827</v>
      </c>
      <c r="E288" t="s">
        <v>2311</v>
      </c>
      <c r="F288" t="s">
        <v>2332</v>
      </c>
      <c r="G288" t="s">
        <v>780</v>
      </c>
      <c r="H288" t="s">
        <v>35</v>
      </c>
      <c r="I288" t="s">
        <v>2065</v>
      </c>
      <c r="J288" t="s">
        <v>1816</v>
      </c>
    </row>
    <row r="289" spans="1:10">
      <c r="A289">
        <v>29</v>
      </c>
      <c r="B289" t="s">
        <v>2119</v>
      </c>
      <c r="C289" t="s">
        <v>2120</v>
      </c>
      <c r="D289" t="s">
        <v>1756</v>
      </c>
      <c r="E289" t="s">
        <v>2324</v>
      </c>
      <c r="F289" t="s">
        <v>2333</v>
      </c>
      <c r="G289" t="s">
        <v>743</v>
      </c>
      <c r="H289" t="s">
        <v>35</v>
      </c>
      <c r="I289" t="s">
        <v>2065</v>
      </c>
      <c r="J289" t="s">
        <v>1822</v>
      </c>
    </row>
    <row r="290" spans="1:10">
      <c r="A290">
        <v>29</v>
      </c>
      <c r="B290" t="s">
        <v>1951</v>
      </c>
      <c r="C290" t="s">
        <v>1952</v>
      </c>
      <c r="D290" t="s">
        <v>1798</v>
      </c>
      <c r="E290" t="s">
        <v>2317</v>
      </c>
      <c r="F290" t="s">
        <v>2334</v>
      </c>
      <c r="G290" t="s">
        <v>2335</v>
      </c>
      <c r="H290" t="s">
        <v>35</v>
      </c>
      <c r="I290" t="s">
        <v>2065</v>
      </c>
      <c r="J290" t="s">
        <v>1932</v>
      </c>
    </row>
    <row r="291" spans="1:10">
      <c r="A291">
        <v>29</v>
      </c>
      <c r="B291" t="s">
        <v>2108</v>
      </c>
      <c r="C291" t="s">
        <v>2109</v>
      </c>
      <c r="D291" t="s">
        <v>2110</v>
      </c>
      <c r="E291" t="s">
        <v>2322</v>
      </c>
      <c r="F291" t="s">
        <v>2336</v>
      </c>
      <c r="G291" t="s">
        <v>2337</v>
      </c>
      <c r="H291" t="s">
        <v>35</v>
      </c>
      <c r="I291" t="s">
        <v>2065</v>
      </c>
      <c r="J291" t="s">
        <v>1934</v>
      </c>
    </row>
    <row r="292" spans="1:10">
      <c r="A292">
        <v>30</v>
      </c>
      <c r="B292" t="s">
        <v>2002</v>
      </c>
      <c r="C292" t="s">
        <v>2003</v>
      </c>
      <c r="D292" t="s">
        <v>1773</v>
      </c>
      <c r="E292" t="s">
        <v>2326</v>
      </c>
      <c r="F292" t="s">
        <v>2338</v>
      </c>
      <c r="G292" t="s">
        <v>2339</v>
      </c>
      <c r="H292" t="s">
        <v>35</v>
      </c>
      <c r="I292" t="s">
        <v>2034</v>
      </c>
      <c r="J292" t="s">
        <v>1747</v>
      </c>
    </row>
    <row r="293" spans="1:10">
      <c r="A293">
        <v>30</v>
      </c>
      <c r="B293" t="s">
        <v>1778</v>
      </c>
      <c r="C293" t="s">
        <v>1779</v>
      </c>
      <c r="D293" t="s">
        <v>1750</v>
      </c>
      <c r="E293" t="s">
        <v>2327</v>
      </c>
      <c r="F293" t="s">
        <v>2340</v>
      </c>
      <c r="G293" t="s">
        <v>2341</v>
      </c>
      <c r="H293" t="s">
        <v>35</v>
      </c>
      <c r="I293" t="s">
        <v>2034</v>
      </c>
      <c r="J293" t="s">
        <v>1753</v>
      </c>
    </row>
    <row r="294" spans="1:10">
      <c r="A294">
        <v>30</v>
      </c>
      <c r="B294" t="s">
        <v>1817</v>
      </c>
      <c r="C294" t="s">
        <v>1818</v>
      </c>
      <c r="D294" t="s">
        <v>1773</v>
      </c>
      <c r="E294" t="s">
        <v>2009</v>
      </c>
      <c r="F294" t="s">
        <v>2025</v>
      </c>
      <c r="G294" t="s">
        <v>2342</v>
      </c>
      <c r="H294" t="s">
        <v>35</v>
      </c>
      <c r="I294" t="s">
        <v>2034</v>
      </c>
      <c r="J294" t="s">
        <v>1760</v>
      </c>
    </row>
    <row r="295" spans="1:10">
      <c r="A295">
        <v>30</v>
      </c>
      <c r="B295" t="s">
        <v>1946</v>
      </c>
      <c r="C295" t="s">
        <v>1947</v>
      </c>
      <c r="D295" t="s">
        <v>1750</v>
      </c>
      <c r="E295" t="s">
        <v>2176</v>
      </c>
      <c r="F295" t="s">
        <v>2343</v>
      </c>
      <c r="G295" t="s">
        <v>2344</v>
      </c>
      <c r="H295" t="s">
        <v>35</v>
      </c>
      <c r="I295" t="s">
        <v>2065</v>
      </c>
      <c r="J295" t="s">
        <v>1896</v>
      </c>
    </row>
    <row r="296" spans="1:10">
      <c r="A296">
        <v>30</v>
      </c>
      <c r="B296" t="s">
        <v>2108</v>
      </c>
      <c r="C296" t="s">
        <v>2109</v>
      </c>
      <c r="D296" t="s">
        <v>2110</v>
      </c>
      <c r="E296" t="s">
        <v>2336</v>
      </c>
      <c r="F296" t="s">
        <v>2345</v>
      </c>
      <c r="G296" t="s">
        <v>1001</v>
      </c>
      <c r="H296" t="s">
        <v>35</v>
      </c>
      <c r="I296" t="s">
        <v>2065</v>
      </c>
      <c r="J296" t="s">
        <v>1878</v>
      </c>
    </row>
    <row r="297" spans="1:10">
      <c r="A297">
        <v>30</v>
      </c>
      <c r="B297" t="s">
        <v>1789</v>
      </c>
      <c r="C297" t="s">
        <v>1790</v>
      </c>
      <c r="D297" t="s">
        <v>1791</v>
      </c>
      <c r="E297" t="s">
        <v>2113</v>
      </c>
      <c r="F297" t="s">
        <v>2346</v>
      </c>
      <c r="G297" t="s">
        <v>1011</v>
      </c>
      <c r="H297" t="s">
        <v>35</v>
      </c>
      <c r="I297" t="s">
        <v>2065</v>
      </c>
      <c r="J297" t="s">
        <v>1840</v>
      </c>
    </row>
    <row r="298" spans="1:10">
      <c r="A298">
        <v>30</v>
      </c>
      <c r="B298" t="s">
        <v>2119</v>
      </c>
      <c r="C298" t="s">
        <v>2120</v>
      </c>
      <c r="D298" t="s">
        <v>1756</v>
      </c>
      <c r="E298" t="s">
        <v>2333</v>
      </c>
      <c r="F298" t="s">
        <v>2099</v>
      </c>
      <c r="G298" t="s">
        <v>766</v>
      </c>
      <c r="H298" t="s">
        <v>35</v>
      </c>
      <c r="I298" t="s">
        <v>2065</v>
      </c>
      <c r="J298" t="s">
        <v>1816</v>
      </c>
    </row>
    <row r="299" spans="1:10">
      <c r="A299">
        <v>30</v>
      </c>
      <c r="B299" t="s">
        <v>1861</v>
      </c>
      <c r="C299" t="s">
        <v>1862</v>
      </c>
      <c r="D299" t="s">
        <v>1863</v>
      </c>
      <c r="E299" t="s">
        <v>2347</v>
      </c>
      <c r="F299" t="s">
        <v>2348</v>
      </c>
      <c r="G299" t="s">
        <v>2349</v>
      </c>
      <c r="H299" t="s">
        <v>35</v>
      </c>
      <c r="I299" t="s">
        <v>2065</v>
      </c>
      <c r="J299" t="s">
        <v>1975</v>
      </c>
    </row>
    <row r="300" spans="1:10">
      <c r="A300">
        <v>30</v>
      </c>
      <c r="B300" t="s">
        <v>1951</v>
      </c>
      <c r="C300" t="s">
        <v>1952</v>
      </c>
      <c r="D300" t="s">
        <v>1798</v>
      </c>
      <c r="E300" t="s">
        <v>2334</v>
      </c>
      <c r="F300" t="s">
        <v>2350</v>
      </c>
      <c r="G300" t="s">
        <v>2351</v>
      </c>
      <c r="H300" t="s">
        <v>35</v>
      </c>
      <c r="I300" t="s">
        <v>2065</v>
      </c>
      <c r="J300" t="s">
        <v>1932</v>
      </c>
    </row>
    <row r="301" spans="1:10">
      <c r="A301">
        <v>30</v>
      </c>
      <c r="B301" t="s">
        <v>1927</v>
      </c>
      <c r="C301" t="s">
        <v>1928</v>
      </c>
      <c r="D301" t="s">
        <v>1851</v>
      </c>
      <c r="E301" t="s">
        <v>2330</v>
      </c>
      <c r="F301" t="s">
        <v>2352</v>
      </c>
      <c r="G301" t="s">
        <v>2353</v>
      </c>
      <c r="H301" t="s">
        <v>35</v>
      </c>
      <c r="I301" t="s">
        <v>2065</v>
      </c>
      <c r="J301" t="s">
        <v>1934</v>
      </c>
    </row>
    <row r="302" spans="1:10">
      <c r="A302">
        <v>31</v>
      </c>
      <c r="B302" t="s">
        <v>1778</v>
      </c>
      <c r="C302" t="s">
        <v>1779</v>
      </c>
      <c r="D302" t="s">
        <v>1750</v>
      </c>
      <c r="E302" t="s">
        <v>2340</v>
      </c>
      <c r="F302" t="s">
        <v>2354</v>
      </c>
      <c r="G302" t="s">
        <v>2355</v>
      </c>
      <c r="H302" t="s">
        <v>35</v>
      </c>
      <c r="I302" t="s">
        <v>2034</v>
      </c>
      <c r="J302" t="s">
        <v>1747</v>
      </c>
    </row>
    <row r="303" spans="1:10">
      <c r="A303">
        <v>31</v>
      </c>
      <c r="B303" t="s">
        <v>1817</v>
      </c>
      <c r="C303" t="s">
        <v>1818</v>
      </c>
      <c r="D303" t="s">
        <v>1773</v>
      </c>
      <c r="E303" t="s">
        <v>2025</v>
      </c>
      <c r="F303" t="s">
        <v>1837</v>
      </c>
      <c r="G303" t="s">
        <v>2356</v>
      </c>
      <c r="H303" t="s">
        <v>35</v>
      </c>
      <c r="I303" t="s">
        <v>2034</v>
      </c>
      <c r="J303" t="s">
        <v>1753</v>
      </c>
    </row>
    <row r="304" spans="1:10">
      <c r="A304">
        <v>31</v>
      </c>
      <c r="B304" t="s">
        <v>2002</v>
      </c>
      <c r="C304" t="s">
        <v>2003</v>
      </c>
      <c r="D304" t="s">
        <v>1773</v>
      </c>
      <c r="E304" t="s">
        <v>2338</v>
      </c>
      <c r="F304" t="s">
        <v>2185</v>
      </c>
      <c r="G304" t="s">
        <v>31</v>
      </c>
      <c r="H304" t="s">
        <v>35</v>
      </c>
      <c r="I304" t="s">
        <v>2034</v>
      </c>
      <c r="J304" t="s">
        <v>2036</v>
      </c>
    </row>
    <row r="305" spans="1:10">
      <c r="A305">
        <v>31</v>
      </c>
      <c r="B305" t="s">
        <v>1946</v>
      </c>
      <c r="C305" t="s">
        <v>1947</v>
      </c>
      <c r="D305" t="s">
        <v>1750</v>
      </c>
      <c r="E305" t="s">
        <v>2343</v>
      </c>
      <c r="F305" t="s">
        <v>2357</v>
      </c>
      <c r="G305" t="s">
        <v>597</v>
      </c>
      <c r="H305" t="s">
        <v>35</v>
      </c>
      <c r="I305" t="s">
        <v>2034</v>
      </c>
      <c r="J305" t="s">
        <v>1896</v>
      </c>
    </row>
    <row r="306" spans="1:10">
      <c r="A306">
        <v>31</v>
      </c>
      <c r="B306" t="s">
        <v>2108</v>
      </c>
      <c r="C306" t="s">
        <v>2109</v>
      </c>
      <c r="D306" t="s">
        <v>2110</v>
      </c>
      <c r="E306" t="s">
        <v>2345</v>
      </c>
      <c r="F306" t="s">
        <v>2358</v>
      </c>
      <c r="G306" t="s">
        <v>1719</v>
      </c>
      <c r="H306" t="s">
        <v>35</v>
      </c>
      <c r="I306" t="s">
        <v>2034</v>
      </c>
      <c r="J306" t="s">
        <v>1878</v>
      </c>
    </row>
    <row r="307" spans="1:10">
      <c r="A307">
        <v>31</v>
      </c>
      <c r="B307" t="s">
        <v>1927</v>
      </c>
      <c r="C307" t="s">
        <v>1928</v>
      </c>
      <c r="D307" t="s">
        <v>1851</v>
      </c>
      <c r="E307" t="s">
        <v>2352</v>
      </c>
      <c r="F307" t="s">
        <v>2359</v>
      </c>
      <c r="G307" t="s">
        <v>2360</v>
      </c>
      <c r="H307" t="s">
        <v>35</v>
      </c>
      <c r="I307" t="s">
        <v>2034</v>
      </c>
      <c r="J307" t="s">
        <v>1840</v>
      </c>
    </row>
    <row r="308" spans="1:10">
      <c r="A308">
        <v>31</v>
      </c>
      <c r="B308" t="s">
        <v>1789</v>
      </c>
      <c r="C308" t="s">
        <v>1790</v>
      </c>
      <c r="D308" t="s">
        <v>1791</v>
      </c>
      <c r="E308" t="s">
        <v>2346</v>
      </c>
      <c r="F308" t="s">
        <v>2361</v>
      </c>
      <c r="G308" t="s">
        <v>642</v>
      </c>
      <c r="H308" t="s">
        <v>35</v>
      </c>
      <c r="I308" t="s">
        <v>2065</v>
      </c>
      <c r="J308" t="s">
        <v>2043</v>
      </c>
    </row>
    <row r="309" spans="1:10">
      <c r="A309">
        <v>31</v>
      </c>
      <c r="B309" t="s">
        <v>1955</v>
      </c>
      <c r="C309" t="s">
        <v>1956</v>
      </c>
      <c r="D309" t="s">
        <v>1791</v>
      </c>
      <c r="E309" t="s">
        <v>2362</v>
      </c>
      <c r="F309" t="s">
        <v>2300</v>
      </c>
      <c r="G309" t="s">
        <v>1351</v>
      </c>
      <c r="H309" t="s">
        <v>35</v>
      </c>
      <c r="I309" t="s">
        <v>2065</v>
      </c>
      <c r="J309" t="s">
        <v>1975</v>
      </c>
    </row>
    <row r="310" spans="1:10">
      <c r="A310">
        <v>31</v>
      </c>
      <c r="B310" t="s">
        <v>1861</v>
      </c>
      <c r="C310" t="s">
        <v>1862</v>
      </c>
      <c r="D310" t="s">
        <v>1863</v>
      </c>
      <c r="E310" t="s">
        <v>2348</v>
      </c>
      <c r="F310" t="s">
        <v>1883</v>
      </c>
      <c r="G310" t="s">
        <v>2363</v>
      </c>
      <c r="H310" t="s">
        <v>35</v>
      </c>
      <c r="I310" t="s">
        <v>2065</v>
      </c>
      <c r="J310" t="s">
        <v>1932</v>
      </c>
    </row>
    <row r="311" spans="1:10">
      <c r="A311">
        <v>31</v>
      </c>
      <c r="B311" t="s">
        <v>2189</v>
      </c>
      <c r="C311" t="s">
        <v>2190</v>
      </c>
      <c r="D311" t="s">
        <v>1863</v>
      </c>
      <c r="E311" t="s">
        <v>2364</v>
      </c>
      <c r="F311" t="s">
        <v>2365</v>
      </c>
      <c r="G311" t="s">
        <v>2366</v>
      </c>
      <c r="H311" t="s">
        <v>35</v>
      </c>
      <c r="I311" t="s">
        <v>2065</v>
      </c>
      <c r="J311" t="s">
        <v>1934</v>
      </c>
    </row>
    <row r="312" spans="1:10">
      <c r="A312">
        <v>32</v>
      </c>
      <c r="B312" t="s">
        <v>1778</v>
      </c>
      <c r="C312" t="s">
        <v>1779</v>
      </c>
      <c r="D312" t="s">
        <v>1750</v>
      </c>
      <c r="E312" t="s">
        <v>2354</v>
      </c>
      <c r="F312" t="s">
        <v>2367</v>
      </c>
      <c r="G312" t="s">
        <v>1671</v>
      </c>
      <c r="H312" t="s">
        <v>35</v>
      </c>
      <c r="I312" t="s">
        <v>2034</v>
      </c>
      <c r="J312" t="s">
        <v>1747</v>
      </c>
    </row>
    <row r="313" spans="1:10">
      <c r="A313">
        <v>32</v>
      </c>
      <c r="B313" t="s">
        <v>2002</v>
      </c>
      <c r="C313" t="s">
        <v>2003</v>
      </c>
      <c r="D313" t="s">
        <v>1773</v>
      </c>
      <c r="E313" t="s">
        <v>2185</v>
      </c>
      <c r="F313" t="s">
        <v>2368</v>
      </c>
      <c r="G313" t="s">
        <v>2369</v>
      </c>
      <c r="H313" t="s">
        <v>35</v>
      </c>
      <c r="I313" t="s">
        <v>2034</v>
      </c>
      <c r="J313" t="s">
        <v>1753</v>
      </c>
    </row>
    <row r="314" spans="1:10">
      <c r="A314">
        <v>32</v>
      </c>
      <c r="B314" t="s">
        <v>1789</v>
      </c>
      <c r="C314" t="s">
        <v>1790</v>
      </c>
      <c r="D314" t="s">
        <v>1791</v>
      </c>
      <c r="E314" t="s">
        <v>2361</v>
      </c>
      <c r="F314" t="s">
        <v>2370</v>
      </c>
      <c r="G314" t="s">
        <v>2371</v>
      </c>
      <c r="H314" t="s">
        <v>35</v>
      </c>
      <c r="I314" t="s">
        <v>2065</v>
      </c>
      <c r="J314" t="s">
        <v>2036</v>
      </c>
    </row>
    <row r="315" spans="1:10">
      <c r="A315">
        <v>32</v>
      </c>
      <c r="B315" t="s">
        <v>2108</v>
      </c>
      <c r="C315" t="s">
        <v>2109</v>
      </c>
      <c r="D315" t="s">
        <v>2110</v>
      </c>
      <c r="E315" t="s">
        <v>2358</v>
      </c>
      <c r="F315" t="s">
        <v>2372</v>
      </c>
      <c r="G315" t="s">
        <v>2373</v>
      </c>
      <c r="H315" t="s">
        <v>35</v>
      </c>
      <c r="I315" t="s">
        <v>2065</v>
      </c>
      <c r="J315" t="s">
        <v>1896</v>
      </c>
    </row>
    <row r="316" spans="1:10">
      <c r="A316">
        <v>32</v>
      </c>
      <c r="B316" t="s">
        <v>1817</v>
      </c>
      <c r="C316" t="s">
        <v>1818</v>
      </c>
      <c r="D316" t="s">
        <v>1773</v>
      </c>
      <c r="E316" t="s">
        <v>1837</v>
      </c>
      <c r="F316" t="s">
        <v>2374</v>
      </c>
      <c r="G316" t="s">
        <v>2375</v>
      </c>
      <c r="H316" t="s">
        <v>35</v>
      </c>
      <c r="I316" t="s">
        <v>2065</v>
      </c>
      <c r="J316" t="s">
        <v>1878</v>
      </c>
    </row>
    <row r="317" spans="1:10">
      <c r="A317">
        <v>32</v>
      </c>
      <c r="B317" t="s">
        <v>1955</v>
      </c>
      <c r="C317" t="s">
        <v>1956</v>
      </c>
      <c r="D317" t="s">
        <v>1791</v>
      </c>
      <c r="E317" t="s">
        <v>2300</v>
      </c>
      <c r="F317" t="s">
        <v>2020</v>
      </c>
      <c r="G317" t="s">
        <v>740</v>
      </c>
      <c r="H317" t="s">
        <v>35</v>
      </c>
      <c r="I317" t="s">
        <v>2065</v>
      </c>
      <c r="J317" t="s">
        <v>2376</v>
      </c>
    </row>
    <row r="318" spans="1:10">
      <c r="A318">
        <v>32</v>
      </c>
      <c r="B318" t="s">
        <v>1861</v>
      </c>
      <c r="C318" t="s">
        <v>1862</v>
      </c>
      <c r="D318" t="s">
        <v>1863</v>
      </c>
      <c r="E318" t="s">
        <v>1883</v>
      </c>
      <c r="F318" t="s">
        <v>2287</v>
      </c>
      <c r="G318" t="s">
        <v>182</v>
      </c>
      <c r="H318" t="s">
        <v>35</v>
      </c>
      <c r="I318" t="s">
        <v>2065</v>
      </c>
      <c r="J318" t="s">
        <v>2043</v>
      </c>
    </row>
    <row r="319" spans="1:10">
      <c r="A319">
        <v>32</v>
      </c>
      <c r="B319" t="s">
        <v>2189</v>
      </c>
      <c r="C319" t="s">
        <v>2190</v>
      </c>
      <c r="D319" t="s">
        <v>1863</v>
      </c>
      <c r="E319" t="s">
        <v>2365</v>
      </c>
      <c r="F319" t="s">
        <v>2377</v>
      </c>
      <c r="G319" t="s">
        <v>2378</v>
      </c>
      <c r="H319" t="s">
        <v>35</v>
      </c>
      <c r="I319" t="s">
        <v>2065</v>
      </c>
      <c r="J319" t="s">
        <v>1975</v>
      </c>
    </row>
    <row r="320" spans="1:10">
      <c r="A320">
        <v>32</v>
      </c>
      <c r="B320" t="s">
        <v>2119</v>
      </c>
      <c r="C320" t="s">
        <v>2120</v>
      </c>
      <c r="D320" t="s">
        <v>1756</v>
      </c>
      <c r="E320" t="s">
        <v>2379</v>
      </c>
      <c r="F320" t="s">
        <v>2103</v>
      </c>
      <c r="G320" t="s">
        <v>892</v>
      </c>
      <c r="H320" t="s">
        <v>35</v>
      </c>
      <c r="I320" t="s">
        <v>2105</v>
      </c>
      <c r="J320" t="s">
        <v>2380</v>
      </c>
    </row>
    <row r="321" spans="1:11">
      <c r="A321">
        <v>32</v>
      </c>
      <c r="B321" t="s">
        <v>1946</v>
      </c>
      <c r="C321" t="s">
        <v>1947</v>
      </c>
      <c r="D321" t="s">
        <v>1750</v>
      </c>
      <c r="E321" t="s">
        <v>2357</v>
      </c>
      <c r="F321" t="s">
        <v>2357</v>
      </c>
      <c r="G321" t="s">
        <v>1230</v>
      </c>
      <c r="H321" t="s">
        <v>35</v>
      </c>
      <c r="I321" t="s">
        <v>2105</v>
      </c>
      <c r="J321" t="s">
        <v>2381</v>
      </c>
    </row>
    <row r="322" spans="1:11">
      <c r="A322">
        <v>33</v>
      </c>
      <c r="B322" t="s">
        <v>1778</v>
      </c>
      <c r="C322" t="s">
        <v>1779</v>
      </c>
      <c r="D322" t="s">
        <v>1750</v>
      </c>
      <c r="E322" t="s">
        <v>2367</v>
      </c>
      <c r="F322" t="s">
        <v>2382</v>
      </c>
      <c r="G322" t="s">
        <v>2383</v>
      </c>
      <c r="H322" t="s">
        <v>2202</v>
      </c>
      <c r="I322" t="s">
        <v>2034</v>
      </c>
      <c r="J322" t="s">
        <v>1747</v>
      </c>
    </row>
    <row r="323" spans="1:11">
      <c r="A323">
        <v>33</v>
      </c>
      <c r="B323" t="s">
        <v>2002</v>
      </c>
      <c r="C323" t="s">
        <v>2003</v>
      </c>
      <c r="D323" t="s">
        <v>1773</v>
      </c>
      <c r="E323" t="s">
        <v>2368</v>
      </c>
      <c r="F323" t="s">
        <v>2384</v>
      </c>
      <c r="G323" t="s">
        <v>2385</v>
      </c>
      <c r="H323" t="s">
        <v>2202</v>
      </c>
      <c r="I323" t="s">
        <v>2065</v>
      </c>
      <c r="J323" t="s">
        <v>1753</v>
      </c>
    </row>
    <row r="324" spans="1:11">
      <c r="A324">
        <v>33</v>
      </c>
      <c r="B324" t="s">
        <v>2189</v>
      </c>
      <c r="C324" t="s">
        <v>2190</v>
      </c>
      <c r="D324" t="s">
        <v>1863</v>
      </c>
      <c r="E324" t="s">
        <v>2377</v>
      </c>
      <c r="F324" t="s">
        <v>2192</v>
      </c>
      <c r="G324" t="s">
        <v>957</v>
      </c>
      <c r="H324" t="s">
        <v>2386</v>
      </c>
      <c r="I324" t="s">
        <v>2065</v>
      </c>
      <c r="J324" t="s">
        <v>2036</v>
      </c>
      <c r="K324" t="s">
        <v>1886</v>
      </c>
    </row>
    <row r="325" spans="1:11">
      <c r="A325">
        <v>33</v>
      </c>
      <c r="B325" t="s">
        <v>1955</v>
      </c>
      <c r="C325" t="s">
        <v>1956</v>
      </c>
      <c r="D325" t="s">
        <v>1791</v>
      </c>
      <c r="E325" t="s">
        <v>2020</v>
      </c>
      <c r="F325" t="s">
        <v>2118</v>
      </c>
      <c r="G325" t="s">
        <v>2056</v>
      </c>
      <c r="H325" t="s">
        <v>2202</v>
      </c>
      <c r="I325" t="s">
        <v>2065</v>
      </c>
      <c r="J325" t="s">
        <v>1896</v>
      </c>
    </row>
    <row r="326" spans="1:11">
      <c r="A326">
        <v>33</v>
      </c>
      <c r="B326" t="s">
        <v>1861</v>
      </c>
      <c r="C326" t="s">
        <v>1862</v>
      </c>
      <c r="D326" t="s">
        <v>1863</v>
      </c>
      <c r="E326" t="s">
        <v>2287</v>
      </c>
      <c r="F326" t="s">
        <v>2387</v>
      </c>
      <c r="G326" t="s">
        <v>2388</v>
      </c>
      <c r="H326" t="s">
        <v>2202</v>
      </c>
      <c r="I326" t="s">
        <v>2065</v>
      </c>
      <c r="J326" t="s">
        <v>1878</v>
      </c>
    </row>
    <row r="327" spans="1:11">
      <c r="A327">
        <v>33</v>
      </c>
      <c r="B327" t="s">
        <v>1946</v>
      </c>
      <c r="C327" t="s">
        <v>1947</v>
      </c>
      <c r="D327" t="s">
        <v>1750</v>
      </c>
      <c r="E327" t="s">
        <v>2357</v>
      </c>
      <c r="F327" t="s">
        <v>2291</v>
      </c>
      <c r="G327" t="s">
        <v>141</v>
      </c>
      <c r="H327" t="s">
        <v>2202</v>
      </c>
      <c r="I327" t="s">
        <v>2065</v>
      </c>
      <c r="J327" t="s">
        <v>2376</v>
      </c>
    </row>
    <row r="328" spans="1:11">
      <c r="A328">
        <v>33</v>
      </c>
      <c r="B328" t="s">
        <v>1789</v>
      </c>
      <c r="C328" t="s">
        <v>1790</v>
      </c>
      <c r="D328" t="s">
        <v>1791</v>
      </c>
      <c r="E328" t="s">
        <v>2370</v>
      </c>
      <c r="F328" t="s">
        <v>2389</v>
      </c>
      <c r="G328" t="s">
        <v>2390</v>
      </c>
      <c r="H328" t="s">
        <v>2202</v>
      </c>
      <c r="I328" t="s">
        <v>2065</v>
      </c>
      <c r="J328" t="s">
        <v>2043</v>
      </c>
    </row>
    <row r="329" spans="1:11">
      <c r="A329">
        <v>33</v>
      </c>
      <c r="B329" t="s">
        <v>2119</v>
      </c>
      <c r="C329" t="s">
        <v>2120</v>
      </c>
      <c r="D329" t="s">
        <v>1756</v>
      </c>
      <c r="E329" t="s">
        <v>2103</v>
      </c>
      <c r="F329" t="s">
        <v>2163</v>
      </c>
      <c r="G329" t="s">
        <v>36</v>
      </c>
      <c r="H329" t="s">
        <v>2202</v>
      </c>
      <c r="I329" t="s">
        <v>2105</v>
      </c>
      <c r="J329" t="s">
        <v>1975</v>
      </c>
    </row>
    <row r="330" spans="1:11">
      <c r="A330">
        <v>33</v>
      </c>
      <c r="B330" t="s">
        <v>1817</v>
      </c>
      <c r="C330" t="s">
        <v>1818</v>
      </c>
      <c r="D330" t="s">
        <v>1773</v>
      </c>
      <c r="E330" t="s">
        <v>2374</v>
      </c>
      <c r="F330" t="s">
        <v>2391</v>
      </c>
      <c r="G330" t="s">
        <v>1657</v>
      </c>
      <c r="H330" t="s">
        <v>2202</v>
      </c>
      <c r="I330" t="s">
        <v>2105</v>
      </c>
      <c r="J330" t="s">
        <v>2380</v>
      </c>
    </row>
    <row r="331" spans="1:11">
      <c r="A331">
        <v>33</v>
      </c>
      <c r="B331" t="s">
        <v>1951</v>
      </c>
      <c r="C331" t="s">
        <v>1952</v>
      </c>
      <c r="D331" t="s">
        <v>1798</v>
      </c>
      <c r="E331" t="s">
        <v>2392</v>
      </c>
      <c r="F331" t="s">
        <v>2393</v>
      </c>
      <c r="G331" t="s">
        <v>2394</v>
      </c>
      <c r="H331" t="s">
        <v>2202</v>
      </c>
      <c r="I331" t="s">
        <v>2105</v>
      </c>
      <c r="J331" t="s">
        <v>2395</v>
      </c>
    </row>
    <row r="332" spans="1:11">
      <c r="A332">
        <v>34</v>
      </c>
      <c r="B332" t="s">
        <v>2002</v>
      </c>
      <c r="C332" t="s">
        <v>2003</v>
      </c>
      <c r="D332" t="s">
        <v>1773</v>
      </c>
      <c r="E332" t="s">
        <v>2384</v>
      </c>
      <c r="F332" t="s">
        <v>2081</v>
      </c>
      <c r="G332" t="s">
        <v>2342</v>
      </c>
      <c r="H332" t="s">
        <v>2193</v>
      </c>
      <c r="I332" t="s">
        <v>2065</v>
      </c>
      <c r="J332" t="s">
        <v>1747</v>
      </c>
    </row>
    <row r="333" spans="1:11">
      <c r="A333">
        <v>34</v>
      </c>
      <c r="B333" t="s">
        <v>1778</v>
      </c>
      <c r="C333" t="s">
        <v>1779</v>
      </c>
      <c r="D333" t="s">
        <v>1750</v>
      </c>
      <c r="E333" t="s">
        <v>2382</v>
      </c>
      <c r="F333" t="s">
        <v>2382</v>
      </c>
      <c r="G333" t="s">
        <v>14</v>
      </c>
      <c r="H333" t="s">
        <v>2396</v>
      </c>
      <c r="I333" t="s">
        <v>2065</v>
      </c>
      <c r="J333" t="s">
        <v>1753</v>
      </c>
      <c r="K333" t="s">
        <v>1886</v>
      </c>
    </row>
    <row r="334" spans="1:11">
      <c r="A334">
        <v>34</v>
      </c>
      <c r="B334" t="s">
        <v>1946</v>
      </c>
      <c r="C334" t="s">
        <v>1947</v>
      </c>
      <c r="D334" t="s">
        <v>1750</v>
      </c>
      <c r="E334" t="s">
        <v>2291</v>
      </c>
      <c r="F334" t="s">
        <v>2397</v>
      </c>
      <c r="G334" t="s">
        <v>176</v>
      </c>
      <c r="H334" t="s">
        <v>2193</v>
      </c>
      <c r="I334" t="s">
        <v>2065</v>
      </c>
      <c r="J334" t="s">
        <v>2036</v>
      </c>
    </row>
    <row r="335" spans="1:11">
      <c r="A335">
        <v>34</v>
      </c>
      <c r="B335" t="s">
        <v>2189</v>
      </c>
      <c r="C335" t="s">
        <v>2190</v>
      </c>
      <c r="D335" t="s">
        <v>1863</v>
      </c>
      <c r="E335" t="s">
        <v>2192</v>
      </c>
      <c r="F335" t="s">
        <v>2225</v>
      </c>
      <c r="G335" t="s">
        <v>1214</v>
      </c>
      <c r="H335" t="s">
        <v>2193</v>
      </c>
      <c r="I335" t="s">
        <v>2105</v>
      </c>
      <c r="J335" t="s">
        <v>1896</v>
      </c>
    </row>
    <row r="336" spans="1:11">
      <c r="A336">
        <v>34</v>
      </c>
      <c r="B336" t="s">
        <v>1789</v>
      </c>
      <c r="C336" t="s">
        <v>1790</v>
      </c>
      <c r="D336" t="s">
        <v>1791</v>
      </c>
      <c r="E336" t="s">
        <v>2389</v>
      </c>
      <c r="F336" t="s">
        <v>2361</v>
      </c>
      <c r="G336" t="s">
        <v>2398</v>
      </c>
      <c r="H336" t="s">
        <v>2193</v>
      </c>
      <c r="I336" t="s">
        <v>2105</v>
      </c>
      <c r="J336" t="s">
        <v>1878</v>
      </c>
    </row>
    <row r="337" spans="1:11">
      <c r="A337">
        <v>34</v>
      </c>
      <c r="B337" t="s">
        <v>2119</v>
      </c>
      <c r="C337" t="s">
        <v>2120</v>
      </c>
      <c r="D337" t="s">
        <v>1756</v>
      </c>
      <c r="E337" t="s">
        <v>2163</v>
      </c>
      <c r="F337" t="s">
        <v>2399</v>
      </c>
      <c r="G337" t="s">
        <v>237</v>
      </c>
      <c r="H337" t="s">
        <v>2193</v>
      </c>
      <c r="I337" t="s">
        <v>2105</v>
      </c>
      <c r="J337" t="s">
        <v>2376</v>
      </c>
    </row>
    <row r="338" spans="1:11">
      <c r="A338">
        <v>34</v>
      </c>
      <c r="B338" t="s">
        <v>1955</v>
      </c>
      <c r="C338" t="s">
        <v>1956</v>
      </c>
      <c r="D338" t="s">
        <v>1791</v>
      </c>
      <c r="E338" t="s">
        <v>2118</v>
      </c>
      <c r="F338" t="s">
        <v>2400</v>
      </c>
      <c r="G338" t="s">
        <v>2401</v>
      </c>
      <c r="H338" t="s">
        <v>2193</v>
      </c>
      <c r="I338" t="s">
        <v>2105</v>
      </c>
      <c r="J338" t="s">
        <v>2043</v>
      </c>
    </row>
    <row r="339" spans="1:11">
      <c r="A339">
        <v>34</v>
      </c>
      <c r="B339" t="s">
        <v>2108</v>
      </c>
      <c r="C339" t="s">
        <v>2109</v>
      </c>
      <c r="D339" t="s">
        <v>2110</v>
      </c>
      <c r="E339" t="s">
        <v>2402</v>
      </c>
      <c r="F339" t="s">
        <v>2403</v>
      </c>
      <c r="G339" t="s">
        <v>1239</v>
      </c>
      <c r="H339" t="s">
        <v>2193</v>
      </c>
      <c r="I339" t="s">
        <v>2105</v>
      </c>
      <c r="J339" t="s">
        <v>1975</v>
      </c>
    </row>
    <row r="340" spans="1:11">
      <c r="A340">
        <v>34</v>
      </c>
      <c r="B340" t="s">
        <v>2076</v>
      </c>
      <c r="C340" t="s">
        <v>2077</v>
      </c>
      <c r="D340" t="s">
        <v>1743</v>
      </c>
      <c r="E340" t="s">
        <v>2404</v>
      </c>
      <c r="F340" t="s">
        <v>2405</v>
      </c>
      <c r="G340" t="s">
        <v>2406</v>
      </c>
      <c r="H340" t="s">
        <v>2193</v>
      </c>
      <c r="I340" t="s">
        <v>2105</v>
      </c>
      <c r="J340" t="s">
        <v>2380</v>
      </c>
    </row>
    <row r="341" spans="1:11">
      <c r="A341">
        <v>34</v>
      </c>
      <c r="B341" t="s">
        <v>1825</v>
      </c>
      <c r="C341" t="s">
        <v>1826</v>
      </c>
      <c r="D341" t="s">
        <v>1827</v>
      </c>
      <c r="E341" t="s">
        <v>2407</v>
      </c>
      <c r="F341" t="s">
        <v>1746</v>
      </c>
      <c r="G341" t="s">
        <v>2408</v>
      </c>
      <c r="H341" t="s">
        <v>2193</v>
      </c>
      <c r="I341" t="s">
        <v>2148</v>
      </c>
      <c r="J341" t="s">
        <v>2381</v>
      </c>
    </row>
    <row r="342" spans="1:11">
      <c r="A342">
        <v>35</v>
      </c>
      <c r="B342" t="s">
        <v>1789</v>
      </c>
      <c r="C342" t="s">
        <v>1790</v>
      </c>
      <c r="D342" t="s">
        <v>1791</v>
      </c>
      <c r="E342" t="s">
        <v>2361</v>
      </c>
      <c r="F342" t="s">
        <v>2409</v>
      </c>
      <c r="G342" t="s">
        <v>2100</v>
      </c>
      <c r="H342" t="s">
        <v>2014</v>
      </c>
      <c r="I342" t="s">
        <v>2065</v>
      </c>
      <c r="J342" t="s">
        <v>1747</v>
      </c>
    </row>
    <row r="343" spans="1:11">
      <c r="A343">
        <v>35</v>
      </c>
      <c r="B343" t="s">
        <v>2189</v>
      </c>
      <c r="C343" t="s">
        <v>2190</v>
      </c>
      <c r="D343" t="s">
        <v>1863</v>
      </c>
      <c r="E343" t="s">
        <v>2225</v>
      </c>
      <c r="F343" t="s">
        <v>2405</v>
      </c>
      <c r="G343" t="s">
        <v>1188</v>
      </c>
      <c r="H343" t="s">
        <v>2014</v>
      </c>
      <c r="I343" t="s">
        <v>2065</v>
      </c>
      <c r="J343" t="s">
        <v>1753</v>
      </c>
    </row>
    <row r="344" spans="1:11">
      <c r="A344">
        <v>35</v>
      </c>
      <c r="B344" t="s">
        <v>2002</v>
      </c>
      <c r="C344" t="s">
        <v>2003</v>
      </c>
      <c r="D344" t="s">
        <v>1773</v>
      </c>
      <c r="E344" t="s">
        <v>2081</v>
      </c>
      <c r="F344" t="s">
        <v>2259</v>
      </c>
      <c r="G344" t="s">
        <v>272</v>
      </c>
      <c r="H344" t="s">
        <v>2014</v>
      </c>
      <c r="I344" t="s">
        <v>2065</v>
      </c>
      <c r="J344" t="s">
        <v>2036</v>
      </c>
    </row>
    <row r="345" spans="1:11">
      <c r="A345">
        <v>35</v>
      </c>
      <c r="B345" t="s">
        <v>2119</v>
      </c>
      <c r="C345" t="s">
        <v>2120</v>
      </c>
      <c r="D345" t="s">
        <v>1756</v>
      </c>
      <c r="E345" t="s">
        <v>2399</v>
      </c>
      <c r="F345" t="s">
        <v>2410</v>
      </c>
      <c r="G345" t="s">
        <v>2411</v>
      </c>
      <c r="H345" t="s">
        <v>2014</v>
      </c>
      <c r="I345" t="s">
        <v>2065</v>
      </c>
      <c r="J345" t="s">
        <v>1896</v>
      </c>
    </row>
    <row r="346" spans="1:11">
      <c r="A346">
        <v>35</v>
      </c>
      <c r="B346" t="s">
        <v>1778</v>
      </c>
      <c r="C346" t="s">
        <v>1779</v>
      </c>
      <c r="D346" t="s">
        <v>1750</v>
      </c>
      <c r="E346" t="s">
        <v>2382</v>
      </c>
      <c r="F346" t="s">
        <v>2382</v>
      </c>
      <c r="G346" t="s">
        <v>14</v>
      </c>
      <c r="H346" t="s">
        <v>2412</v>
      </c>
      <c r="I346" t="s">
        <v>2065</v>
      </c>
      <c r="J346" t="s">
        <v>1878</v>
      </c>
      <c r="K346" t="s">
        <v>1886</v>
      </c>
    </row>
    <row r="347" spans="1:11">
      <c r="A347">
        <v>35</v>
      </c>
      <c r="B347" t="s">
        <v>1955</v>
      </c>
      <c r="C347" t="s">
        <v>1956</v>
      </c>
      <c r="D347" t="s">
        <v>1791</v>
      </c>
      <c r="E347" t="s">
        <v>2400</v>
      </c>
      <c r="F347" t="s">
        <v>2413</v>
      </c>
      <c r="G347" t="s">
        <v>181</v>
      </c>
      <c r="H347" t="s">
        <v>2014</v>
      </c>
      <c r="I347" t="s">
        <v>2065</v>
      </c>
      <c r="J347" t="s">
        <v>2376</v>
      </c>
    </row>
    <row r="348" spans="1:11">
      <c r="A348">
        <v>35</v>
      </c>
      <c r="B348" t="s">
        <v>2108</v>
      </c>
      <c r="C348" t="s">
        <v>2109</v>
      </c>
      <c r="D348" t="s">
        <v>2110</v>
      </c>
      <c r="E348" t="s">
        <v>2403</v>
      </c>
      <c r="F348" t="s">
        <v>2414</v>
      </c>
      <c r="G348" t="s">
        <v>2182</v>
      </c>
      <c r="H348" t="s">
        <v>2014</v>
      </c>
      <c r="I348" t="s">
        <v>2065</v>
      </c>
      <c r="J348" t="s">
        <v>2043</v>
      </c>
    </row>
    <row r="349" spans="1:11">
      <c r="A349">
        <v>35</v>
      </c>
      <c r="B349" t="s">
        <v>1946</v>
      </c>
      <c r="C349" t="s">
        <v>1947</v>
      </c>
      <c r="D349" t="s">
        <v>1750</v>
      </c>
      <c r="E349" t="s">
        <v>2397</v>
      </c>
      <c r="F349" t="s">
        <v>2415</v>
      </c>
      <c r="G349" t="s">
        <v>2204</v>
      </c>
      <c r="H349" t="s">
        <v>2014</v>
      </c>
      <c r="I349" t="s">
        <v>2105</v>
      </c>
      <c r="J349" t="s">
        <v>1975</v>
      </c>
    </row>
    <row r="350" spans="1:11">
      <c r="A350">
        <v>35</v>
      </c>
      <c r="B350" t="s">
        <v>1927</v>
      </c>
      <c r="C350" t="s">
        <v>1928</v>
      </c>
      <c r="D350" t="s">
        <v>1851</v>
      </c>
      <c r="E350" t="s">
        <v>2416</v>
      </c>
      <c r="F350" t="s">
        <v>2417</v>
      </c>
      <c r="G350" t="s">
        <v>2418</v>
      </c>
      <c r="H350" t="s">
        <v>2014</v>
      </c>
      <c r="I350" t="s">
        <v>2105</v>
      </c>
      <c r="J350" t="s">
        <v>2380</v>
      </c>
    </row>
    <row r="351" spans="1:11">
      <c r="A351">
        <v>35</v>
      </c>
      <c r="B351" t="s">
        <v>2419</v>
      </c>
      <c r="C351" t="s">
        <v>2420</v>
      </c>
      <c r="D351" t="s">
        <v>1798</v>
      </c>
      <c r="E351" t="s">
        <v>2421</v>
      </c>
      <c r="F351" t="s">
        <v>2422</v>
      </c>
      <c r="G351" t="s">
        <v>2423</v>
      </c>
      <c r="H351" t="s">
        <v>2014</v>
      </c>
      <c r="I351" t="s">
        <v>2105</v>
      </c>
      <c r="J351" t="s">
        <v>2381</v>
      </c>
    </row>
    <row r="352" spans="1:11">
      <c r="A352">
        <v>36</v>
      </c>
      <c r="B352" t="s">
        <v>2189</v>
      </c>
      <c r="C352" t="s">
        <v>2190</v>
      </c>
      <c r="D352" t="s">
        <v>1863</v>
      </c>
      <c r="E352" t="s">
        <v>2405</v>
      </c>
      <c r="F352" t="s">
        <v>1954</v>
      </c>
      <c r="G352" t="s">
        <v>2424</v>
      </c>
      <c r="H352" t="s">
        <v>2425</v>
      </c>
      <c r="I352" t="s">
        <v>2065</v>
      </c>
      <c r="J352" t="s">
        <v>1747</v>
      </c>
    </row>
    <row r="353" spans="1:11">
      <c r="A353">
        <v>36</v>
      </c>
      <c r="B353" t="s">
        <v>1789</v>
      </c>
      <c r="C353" t="s">
        <v>1790</v>
      </c>
      <c r="D353" t="s">
        <v>1791</v>
      </c>
      <c r="E353" t="s">
        <v>2409</v>
      </c>
      <c r="F353" t="s">
        <v>2183</v>
      </c>
      <c r="G353" t="s">
        <v>2426</v>
      </c>
      <c r="H353" t="s">
        <v>2425</v>
      </c>
      <c r="I353" t="s">
        <v>2065</v>
      </c>
      <c r="J353" t="s">
        <v>1753</v>
      </c>
    </row>
    <row r="354" spans="1:11">
      <c r="A354">
        <v>36</v>
      </c>
      <c r="B354" t="s">
        <v>2002</v>
      </c>
      <c r="C354" t="s">
        <v>2003</v>
      </c>
      <c r="D354" t="s">
        <v>1773</v>
      </c>
      <c r="E354" t="s">
        <v>2259</v>
      </c>
      <c r="F354" t="s">
        <v>2427</v>
      </c>
      <c r="G354" t="s">
        <v>420</v>
      </c>
      <c r="H354" t="s">
        <v>2425</v>
      </c>
      <c r="I354" t="s">
        <v>2065</v>
      </c>
      <c r="J354" t="s">
        <v>2036</v>
      </c>
    </row>
    <row r="355" spans="1:11">
      <c r="A355">
        <v>36</v>
      </c>
      <c r="B355" t="s">
        <v>1778</v>
      </c>
      <c r="C355" t="s">
        <v>1779</v>
      </c>
      <c r="D355" t="s">
        <v>1750</v>
      </c>
      <c r="E355" t="s">
        <v>2382</v>
      </c>
      <c r="F355" t="s">
        <v>2382</v>
      </c>
      <c r="G355" t="s">
        <v>14</v>
      </c>
      <c r="H355" t="s">
        <v>74</v>
      </c>
      <c r="I355" t="s">
        <v>2065</v>
      </c>
      <c r="J355" t="s">
        <v>1896</v>
      </c>
      <c r="K355" t="s">
        <v>1886</v>
      </c>
    </row>
    <row r="356" spans="1:11">
      <c r="A356">
        <v>36</v>
      </c>
      <c r="B356" t="s">
        <v>2108</v>
      </c>
      <c r="C356" t="s">
        <v>2109</v>
      </c>
      <c r="D356" t="s">
        <v>2110</v>
      </c>
      <c r="E356" t="s">
        <v>2414</v>
      </c>
      <c r="F356" t="s">
        <v>2428</v>
      </c>
      <c r="G356" t="s">
        <v>2429</v>
      </c>
      <c r="H356" t="s">
        <v>2425</v>
      </c>
      <c r="I356" t="s">
        <v>2065</v>
      </c>
      <c r="J356" t="s">
        <v>1878</v>
      </c>
    </row>
    <row r="357" spans="1:11">
      <c r="A357">
        <v>36</v>
      </c>
      <c r="B357" t="s">
        <v>2119</v>
      </c>
      <c r="C357" t="s">
        <v>2120</v>
      </c>
      <c r="D357" t="s">
        <v>1756</v>
      </c>
      <c r="E357" t="s">
        <v>2410</v>
      </c>
      <c r="F357" t="s">
        <v>2430</v>
      </c>
      <c r="G357" t="s">
        <v>784</v>
      </c>
      <c r="H357" t="s">
        <v>2425</v>
      </c>
      <c r="I357" t="s">
        <v>2105</v>
      </c>
      <c r="J357" t="s">
        <v>2376</v>
      </c>
    </row>
    <row r="358" spans="1:11">
      <c r="A358">
        <v>36</v>
      </c>
      <c r="B358" t="s">
        <v>1955</v>
      </c>
      <c r="C358" t="s">
        <v>1956</v>
      </c>
      <c r="D358" t="s">
        <v>1791</v>
      </c>
      <c r="E358" t="s">
        <v>2413</v>
      </c>
      <c r="F358" t="s">
        <v>2431</v>
      </c>
      <c r="G358" t="s">
        <v>1312</v>
      </c>
      <c r="H358" t="s">
        <v>2425</v>
      </c>
      <c r="I358" t="s">
        <v>2105</v>
      </c>
      <c r="J358" t="s">
        <v>2043</v>
      </c>
    </row>
    <row r="359" spans="1:11">
      <c r="A359">
        <v>36</v>
      </c>
      <c r="B359" t="s">
        <v>1927</v>
      </c>
      <c r="C359" t="s">
        <v>1928</v>
      </c>
      <c r="D359" t="s">
        <v>1851</v>
      </c>
      <c r="E359" t="s">
        <v>2417</v>
      </c>
      <c r="F359" t="s">
        <v>2432</v>
      </c>
      <c r="G359" t="s">
        <v>2433</v>
      </c>
      <c r="H359" t="s">
        <v>2425</v>
      </c>
      <c r="I359" t="s">
        <v>2148</v>
      </c>
      <c r="J359" t="s">
        <v>2434</v>
      </c>
    </row>
    <row r="360" spans="1:11">
      <c r="A360">
        <v>36</v>
      </c>
      <c r="B360" t="s">
        <v>1946</v>
      </c>
      <c r="C360" t="s">
        <v>1947</v>
      </c>
      <c r="D360" t="s">
        <v>1750</v>
      </c>
      <c r="E360" t="s">
        <v>2415</v>
      </c>
      <c r="F360" t="s">
        <v>2072</v>
      </c>
      <c r="G360" t="s">
        <v>2435</v>
      </c>
      <c r="H360" t="s">
        <v>2425</v>
      </c>
      <c r="I360" t="s">
        <v>2148</v>
      </c>
      <c r="J360" t="s">
        <v>2380</v>
      </c>
    </row>
    <row r="361" spans="1:11">
      <c r="A361">
        <v>36</v>
      </c>
      <c r="B361" t="s">
        <v>2436</v>
      </c>
      <c r="C361" t="s">
        <v>2437</v>
      </c>
      <c r="D361" t="s">
        <v>1756</v>
      </c>
      <c r="E361" t="s">
        <v>2201</v>
      </c>
      <c r="F361" t="s">
        <v>2438</v>
      </c>
      <c r="G361" t="s">
        <v>1334</v>
      </c>
      <c r="H361" t="s">
        <v>2425</v>
      </c>
      <c r="I361" t="s">
        <v>2148</v>
      </c>
      <c r="J361" t="s">
        <v>2381</v>
      </c>
    </row>
    <row r="362" spans="1:11">
      <c r="A362">
        <v>37</v>
      </c>
      <c r="B362" t="s">
        <v>2189</v>
      </c>
      <c r="C362" t="s">
        <v>2190</v>
      </c>
      <c r="D362" t="s">
        <v>1863</v>
      </c>
      <c r="E362" t="s">
        <v>1954</v>
      </c>
      <c r="F362" t="s">
        <v>2439</v>
      </c>
      <c r="G362" t="s">
        <v>196</v>
      </c>
      <c r="H362" t="s">
        <v>35</v>
      </c>
      <c r="I362" t="s">
        <v>2065</v>
      </c>
      <c r="J362" t="s">
        <v>1747</v>
      </c>
    </row>
    <row r="363" spans="1:11">
      <c r="A363">
        <v>37</v>
      </c>
      <c r="B363" t="s">
        <v>2002</v>
      </c>
      <c r="C363" t="s">
        <v>2003</v>
      </c>
      <c r="D363" t="s">
        <v>1773</v>
      </c>
      <c r="E363" t="s">
        <v>2427</v>
      </c>
      <c r="F363" t="s">
        <v>2440</v>
      </c>
      <c r="G363" t="s">
        <v>2441</v>
      </c>
      <c r="H363" t="s">
        <v>35</v>
      </c>
      <c r="I363" t="s">
        <v>2065</v>
      </c>
      <c r="J363" t="s">
        <v>1753</v>
      </c>
    </row>
    <row r="364" spans="1:11">
      <c r="A364">
        <v>37</v>
      </c>
      <c r="B364" t="s">
        <v>1789</v>
      </c>
      <c r="C364" t="s">
        <v>1790</v>
      </c>
      <c r="D364" t="s">
        <v>1791</v>
      </c>
      <c r="E364" t="s">
        <v>2183</v>
      </c>
      <c r="F364" t="s">
        <v>2442</v>
      </c>
      <c r="G364" t="s">
        <v>2443</v>
      </c>
      <c r="H364" t="s">
        <v>35</v>
      </c>
      <c r="I364" t="s">
        <v>2065</v>
      </c>
      <c r="J364" t="s">
        <v>2036</v>
      </c>
    </row>
    <row r="365" spans="1:11">
      <c r="A365">
        <v>37</v>
      </c>
      <c r="B365" t="s">
        <v>2108</v>
      </c>
      <c r="C365" t="s">
        <v>2109</v>
      </c>
      <c r="D365" t="s">
        <v>2110</v>
      </c>
      <c r="E365" t="s">
        <v>2428</v>
      </c>
      <c r="F365" t="s">
        <v>2444</v>
      </c>
      <c r="G365" t="s">
        <v>62</v>
      </c>
      <c r="H365" t="s">
        <v>35</v>
      </c>
      <c r="I365" t="s">
        <v>2065</v>
      </c>
      <c r="J365" t="s">
        <v>1896</v>
      </c>
    </row>
    <row r="366" spans="1:11">
      <c r="A366">
        <v>37</v>
      </c>
      <c r="B366" t="s">
        <v>1778</v>
      </c>
      <c r="C366" t="s">
        <v>1779</v>
      </c>
      <c r="D366" t="s">
        <v>1750</v>
      </c>
      <c r="E366" t="s">
        <v>2382</v>
      </c>
      <c r="F366" t="s">
        <v>2382</v>
      </c>
      <c r="G366" t="s">
        <v>14</v>
      </c>
      <c r="H366" t="s">
        <v>1890</v>
      </c>
      <c r="I366" t="s">
        <v>2065</v>
      </c>
      <c r="J366" t="s">
        <v>2445</v>
      </c>
      <c r="K366" t="s">
        <v>1886</v>
      </c>
    </row>
    <row r="367" spans="1:11">
      <c r="A367">
        <v>37</v>
      </c>
      <c r="B367" t="s">
        <v>2119</v>
      </c>
      <c r="C367" t="s">
        <v>2120</v>
      </c>
      <c r="D367" t="s">
        <v>1756</v>
      </c>
      <c r="E367" t="s">
        <v>2430</v>
      </c>
      <c r="F367" t="s">
        <v>2446</v>
      </c>
      <c r="G367" t="s">
        <v>2447</v>
      </c>
      <c r="H367" t="s">
        <v>35</v>
      </c>
      <c r="I367" t="s">
        <v>2105</v>
      </c>
      <c r="J367" t="s">
        <v>2376</v>
      </c>
    </row>
    <row r="368" spans="1:11">
      <c r="A368">
        <v>37</v>
      </c>
      <c r="B368" t="s">
        <v>1817</v>
      </c>
      <c r="C368" t="s">
        <v>1818</v>
      </c>
      <c r="D368" t="s">
        <v>1773</v>
      </c>
      <c r="E368" t="s">
        <v>2448</v>
      </c>
      <c r="F368" t="s">
        <v>2343</v>
      </c>
      <c r="G368" t="s">
        <v>2449</v>
      </c>
      <c r="H368" t="s">
        <v>35</v>
      </c>
      <c r="I368" t="s">
        <v>2105</v>
      </c>
      <c r="J368" t="s">
        <v>2043</v>
      </c>
    </row>
    <row r="369" spans="1:11">
      <c r="A369">
        <v>37</v>
      </c>
      <c r="B369" t="s">
        <v>1927</v>
      </c>
      <c r="C369" t="s">
        <v>1928</v>
      </c>
      <c r="D369" t="s">
        <v>1851</v>
      </c>
      <c r="E369" t="s">
        <v>2432</v>
      </c>
      <c r="F369" t="s">
        <v>2450</v>
      </c>
      <c r="G369" t="s">
        <v>2451</v>
      </c>
      <c r="H369" t="s">
        <v>35</v>
      </c>
      <c r="I369" t="s">
        <v>2105</v>
      </c>
      <c r="J369" t="s">
        <v>2434</v>
      </c>
    </row>
    <row r="370" spans="1:11">
      <c r="A370">
        <v>37</v>
      </c>
      <c r="B370" t="s">
        <v>2452</v>
      </c>
      <c r="C370" t="s">
        <v>2453</v>
      </c>
      <c r="D370" t="s">
        <v>1863</v>
      </c>
      <c r="E370" t="s">
        <v>2454</v>
      </c>
      <c r="F370" t="s">
        <v>2455</v>
      </c>
      <c r="G370" t="s">
        <v>1397</v>
      </c>
      <c r="H370" t="s">
        <v>35</v>
      </c>
      <c r="I370" t="s">
        <v>2105</v>
      </c>
      <c r="J370" t="s">
        <v>2380</v>
      </c>
    </row>
    <row r="371" spans="1:11">
      <c r="A371">
        <v>37</v>
      </c>
      <c r="B371" t="s">
        <v>1825</v>
      </c>
      <c r="C371" t="s">
        <v>1826</v>
      </c>
      <c r="D371" t="s">
        <v>1827</v>
      </c>
      <c r="E371" t="s">
        <v>2456</v>
      </c>
      <c r="F371" t="s">
        <v>2457</v>
      </c>
      <c r="G371" t="s">
        <v>2458</v>
      </c>
      <c r="H371" t="s">
        <v>35</v>
      </c>
      <c r="I371" t="s">
        <v>2105</v>
      </c>
      <c r="J371" t="s">
        <v>2459</v>
      </c>
    </row>
    <row r="372" spans="1:11">
      <c r="A372">
        <v>38</v>
      </c>
      <c r="B372" t="s">
        <v>2002</v>
      </c>
      <c r="C372" t="s">
        <v>2003</v>
      </c>
      <c r="D372" t="s">
        <v>1773</v>
      </c>
      <c r="E372" t="s">
        <v>2440</v>
      </c>
      <c r="F372" t="s">
        <v>1902</v>
      </c>
      <c r="G372" t="s">
        <v>1389</v>
      </c>
      <c r="H372" t="s">
        <v>1892</v>
      </c>
      <c r="I372" t="s">
        <v>2065</v>
      </c>
      <c r="J372" t="s">
        <v>1747</v>
      </c>
    </row>
    <row r="373" spans="1:11">
      <c r="A373">
        <v>38</v>
      </c>
      <c r="B373" t="s">
        <v>2189</v>
      </c>
      <c r="C373" t="s">
        <v>2190</v>
      </c>
      <c r="D373" t="s">
        <v>1863</v>
      </c>
      <c r="E373" t="s">
        <v>2439</v>
      </c>
      <c r="F373" t="s">
        <v>2405</v>
      </c>
      <c r="G373" t="s">
        <v>182</v>
      </c>
      <c r="H373" t="s">
        <v>1892</v>
      </c>
      <c r="I373" t="s">
        <v>2065</v>
      </c>
      <c r="J373" t="s">
        <v>1753</v>
      </c>
    </row>
    <row r="374" spans="1:11">
      <c r="A374">
        <v>38</v>
      </c>
      <c r="B374" t="s">
        <v>1789</v>
      </c>
      <c r="C374" t="s">
        <v>1790</v>
      </c>
      <c r="D374" t="s">
        <v>1791</v>
      </c>
      <c r="E374" t="s">
        <v>2442</v>
      </c>
      <c r="F374" t="s">
        <v>2460</v>
      </c>
      <c r="G374" t="s">
        <v>1023</v>
      </c>
      <c r="H374" t="s">
        <v>1892</v>
      </c>
      <c r="I374" t="s">
        <v>2065</v>
      </c>
      <c r="J374" t="s">
        <v>2036</v>
      </c>
    </row>
    <row r="375" spans="1:11">
      <c r="A375">
        <v>38</v>
      </c>
      <c r="B375" t="s">
        <v>1778</v>
      </c>
      <c r="C375" t="s">
        <v>1779</v>
      </c>
      <c r="D375" t="s">
        <v>1750</v>
      </c>
      <c r="E375" t="s">
        <v>2382</v>
      </c>
      <c r="F375" t="s">
        <v>2461</v>
      </c>
      <c r="G375" t="s">
        <v>2462</v>
      </c>
      <c r="H375" t="s">
        <v>1608</v>
      </c>
      <c r="I375" t="s">
        <v>2065</v>
      </c>
      <c r="J375" t="s">
        <v>1896</v>
      </c>
      <c r="K375" t="s">
        <v>1886</v>
      </c>
    </row>
    <row r="376" spans="1:11">
      <c r="A376">
        <v>38</v>
      </c>
      <c r="B376" t="s">
        <v>2108</v>
      </c>
      <c r="C376" t="s">
        <v>2109</v>
      </c>
      <c r="D376" t="s">
        <v>2110</v>
      </c>
      <c r="E376" t="s">
        <v>2444</v>
      </c>
      <c r="F376" t="s">
        <v>2463</v>
      </c>
      <c r="G376" t="s">
        <v>1069</v>
      </c>
      <c r="H376" t="s">
        <v>2464</v>
      </c>
      <c r="I376" t="s">
        <v>2105</v>
      </c>
      <c r="J376" t="s">
        <v>2445</v>
      </c>
      <c r="K376" t="s">
        <v>1886</v>
      </c>
    </row>
    <row r="377" spans="1:11">
      <c r="A377">
        <v>38</v>
      </c>
      <c r="B377" t="s">
        <v>1946</v>
      </c>
      <c r="C377" t="s">
        <v>1947</v>
      </c>
      <c r="D377" t="s">
        <v>1750</v>
      </c>
      <c r="E377" t="s">
        <v>2465</v>
      </c>
      <c r="F377" t="s">
        <v>2466</v>
      </c>
      <c r="G377" t="s">
        <v>323</v>
      </c>
      <c r="H377" t="s">
        <v>1892</v>
      </c>
      <c r="I377" t="s">
        <v>2105</v>
      </c>
      <c r="J377" t="s">
        <v>2376</v>
      </c>
    </row>
    <row r="378" spans="1:11">
      <c r="A378">
        <v>38</v>
      </c>
      <c r="B378" t="s">
        <v>1817</v>
      </c>
      <c r="C378" t="s">
        <v>1818</v>
      </c>
      <c r="D378" t="s">
        <v>1773</v>
      </c>
      <c r="E378" t="s">
        <v>2343</v>
      </c>
      <c r="F378" t="s">
        <v>1957</v>
      </c>
      <c r="G378" t="s">
        <v>2467</v>
      </c>
      <c r="H378" t="s">
        <v>1892</v>
      </c>
      <c r="I378" t="s">
        <v>2105</v>
      </c>
      <c r="J378" t="s">
        <v>2043</v>
      </c>
    </row>
    <row r="379" spans="1:11">
      <c r="A379">
        <v>38</v>
      </c>
      <c r="B379" t="s">
        <v>1825</v>
      </c>
      <c r="C379" t="s">
        <v>1826</v>
      </c>
      <c r="D379" t="s">
        <v>1827</v>
      </c>
      <c r="E379" t="s">
        <v>2457</v>
      </c>
      <c r="F379" t="s">
        <v>2023</v>
      </c>
      <c r="G379" t="s">
        <v>957</v>
      </c>
      <c r="H379" t="s">
        <v>1892</v>
      </c>
      <c r="I379" t="s">
        <v>2105</v>
      </c>
      <c r="J379" t="s">
        <v>2434</v>
      </c>
    </row>
    <row r="380" spans="1:11">
      <c r="A380">
        <v>38</v>
      </c>
      <c r="B380" t="s">
        <v>2452</v>
      </c>
      <c r="C380" t="s">
        <v>2453</v>
      </c>
      <c r="D380" t="s">
        <v>1863</v>
      </c>
      <c r="E380" t="s">
        <v>2455</v>
      </c>
      <c r="F380" t="s">
        <v>2468</v>
      </c>
      <c r="G380" t="s">
        <v>2469</v>
      </c>
      <c r="H380" t="s">
        <v>1892</v>
      </c>
      <c r="I380" t="s">
        <v>2105</v>
      </c>
      <c r="J380" t="s">
        <v>2380</v>
      </c>
    </row>
    <row r="381" spans="1:11">
      <c r="A381">
        <v>38</v>
      </c>
      <c r="B381" t="s">
        <v>1927</v>
      </c>
      <c r="C381" t="s">
        <v>1928</v>
      </c>
      <c r="D381" t="s">
        <v>1851</v>
      </c>
      <c r="E381" t="s">
        <v>2450</v>
      </c>
      <c r="F381" t="s">
        <v>2470</v>
      </c>
      <c r="G381" t="s">
        <v>2471</v>
      </c>
      <c r="H381" t="s">
        <v>1892</v>
      </c>
      <c r="I381" t="s">
        <v>2148</v>
      </c>
      <c r="J381" t="s">
        <v>2459</v>
      </c>
    </row>
    <row r="382" spans="1:11">
      <c r="A382">
        <v>39</v>
      </c>
      <c r="B382" t="s">
        <v>1778</v>
      </c>
      <c r="C382" t="s">
        <v>1779</v>
      </c>
      <c r="D382" t="s">
        <v>1750</v>
      </c>
      <c r="E382" t="s">
        <v>2461</v>
      </c>
      <c r="F382" t="s">
        <v>2472</v>
      </c>
      <c r="G382" t="s">
        <v>2473</v>
      </c>
      <c r="H382" t="s">
        <v>35</v>
      </c>
      <c r="I382" t="s">
        <v>2034</v>
      </c>
      <c r="J382" t="s">
        <v>1747</v>
      </c>
    </row>
    <row r="383" spans="1:11">
      <c r="A383">
        <v>39</v>
      </c>
      <c r="B383" t="s">
        <v>1789</v>
      </c>
      <c r="C383" t="s">
        <v>1790</v>
      </c>
      <c r="D383" t="s">
        <v>1791</v>
      </c>
      <c r="E383" t="s">
        <v>2460</v>
      </c>
      <c r="F383" t="s">
        <v>2474</v>
      </c>
      <c r="G383" t="s">
        <v>2475</v>
      </c>
      <c r="H383" t="s">
        <v>35</v>
      </c>
      <c r="I383" t="s">
        <v>2034</v>
      </c>
      <c r="J383" t="s">
        <v>1753</v>
      </c>
    </row>
    <row r="384" spans="1:11">
      <c r="A384">
        <v>39</v>
      </c>
      <c r="B384" t="s">
        <v>2002</v>
      </c>
      <c r="C384" t="s">
        <v>2003</v>
      </c>
      <c r="D384" t="s">
        <v>1773</v>
      </c>
      <c r="E384" t="s">
        <v>1902</v>
      </c>
      <c r="F384" t="s">
        <v>2005</v>
      </c>
      <c r="G384" t="s">
        <v>2476</v>
      </c>
      <c r="H384" t="s">
        <v>35</v>
      </c>
      <c r="I384" t="s">
        <v>2034</v>
      </c>
      <c r="J384" t="s">
        <v>2036</v>
      </c>
    </row>
    <row r="385" spans="1:10">
      <c r="A385">
        <v>39</v>
      </c>
      <c r="B385" t="s">
        <v>2189</v>
      </c>
      <c r="C385" t="s">
        <v>2190</v>
      </c>
      <c r="D385" t="s">
        <v>1863</v>
      </c>
      <c r="E385" t="s">
        <v>2405</v>
      </c>
      <c r="F385" t="s">
        <v>2477</v>
      </c>
      <c r="G385" t="s">
        <v>2478</v>
      </c>
      <c r="H385" t="s">
        <v>35</v>
      </c>
      <c r="I385" t="s">
        <v>2065</v>
      </c>
      <c r="J385" t="s">
        <v>1896</v>
      </c>
    </row>
    <row r="386" spans="1:10">
      <c r="A386">
        <v>39</v>
      </c>
      <c r="B386" t="s">
        <v>1817</v>
      </c>
      <c r="C386" t="s">
        <v>1818</v>
      </c>
      <c r="D386" t="s">
        <v>1773</v>
      </c>
      <c r="E386" t="s">
        <v>1957</v>
      </c>
      <c r="F386" t="s">
        <v>2146</v>
      </c>
      <c r="G386" t="s">
        <v>2479</v>
      </c>
      <c r="H386" t="s">
        <v>35</v>
      </c>
      <c r="I386" t="s">
        <v>2065</v>
      </c>
      <c r="J386" t="s">
        <v>2445</v>
      </c>
    </row>
    <row r="387" spans="1:10">
      <c r="A387">
        <v>39</v>
      </c>
      <c r="B387" t="s">
        <v>1946</v>
      </c>
      <c r="C387" t="s">
        <v>1947</v>
      </c>
      <c r="D387" t="s">
        <v>1750</v>
      </c>
      <c r="E387" t="s">
        <v>2466</v>
      </c>
      <c r="F387" t="s">
        <v>2480</v>
      </c>
      <c r="G387" t="s">
        <v>2481</v>
      </c>
      <c r="H387" t="s">
        <v>35</v>
      </c>
      <c r="I387" t="s">
        <v>2065</v>
      </c>
      <c r="J387" t="s">
        <v>2376</v>
      </c>
    </row>
    <row r="388" spans="1:10">
      <c r="A388">
        <v>39</v>
      </c>
      <c r="B388" t="s">
        <v>1825</v>
      </c>
      <c r="C388" t="s">
        <v>1826</v>
      </c>
      <c r="D388" t="s">
        <v>1827</v>
      </c>
      <c r="E388" t="s">
        <v>2023</v>
      </c>
      <c r="F388" t="s">
        <v>2482</v>
      </c>
      <c r="G388" t="s">
        <v>2483</v>
      </c>
      <c r="H388" t="s">
        <v>35</v>
      </c>
      <c r="I388" t="s">
        <v>2105</v>
      </c>
      <c r="J388" t="s">
        <v>2484</v>
      </c>
    </row>
    <row r="389" spans="1:10">
      <c r="A389">
        <v>39</v>
      </c>
      <c r="B389" t="s">
        <v>2452</v>
      </c>
      <c r="C389" t="s">
        <v>2453</v>
      </c>
      <c r="D389" t="s">
        <v>1863</v>
      </c>
      <c r="E389" t="s">
        <v>2468</v>
      </c>
      <c r="F389" t="s">
        <v>2485</v>
      </c>
      <c r="G389" t="s">
        <v>2486</v>
      </c>
      <c r="H389" t="s">
        <v>35</v>
      </c>
      <c r="I389" t="s">
        <v>2105</v>
      </c>
      <c r="J389" t="s">
        <v>2434</v>
      </c>
    </row>
    <row r="390" spans="1:10">
      <c r="A390">
        <v>39</v>
      </c>
      <c r="B390" t="s">
        <v>2436</v>
      </c>
      <c r="C390" t="s">
        <v>2437</v>
      </c>
      <c r="D390" t="s">
        <v>1756</v>
      </c>
      <c r="E390" t="s">
        <v>2035</v>
      </c>
      <c r="F390" t="s">
        <v>2487</v>
      </c>
      <c r="G390" t="s">
        <v>2488</v>
      </c>
      <c r="H390" t="s">
        <v>35</v>
      </c>
      <c r="I390" t="s">
        <v>2105</v>
      </c>
      <c r="J390" t="s">
        <v>2380</v>
      </c>
    </row>
    <row r="391" spans="1:10">
      <c r="A391">
        <v>39</v>
      </c>
      <c r="B391" t="s">
        <v>2489</v>
      </c>
      <c r="C391" t="s">
        <v>2490</v>
      </c>
      <c r="D391" t="s">
        <v>1863</v>
      </c>
      <c r="E391" t="s">
        <v>1917</v>
      </c>
      <c r="F391" t="s">
        <v>1846</v>
      </c>
      <c r="G391" t="s">
        <v>2491</v>
      </c>
      <c r="H391" t="s">
        <v>35</v>
      </c>
      <c r="I391" t="s">
        <v>2105</v>
      </c>
      <c r="J391" t="s">
        <v>2459</v>
      </c>
    </row>
    <row r="392" spans="1:10">
      <c r="A392">
        <v>40</v>
      </c>
      <c r="B392" t="s">
        <v>1789</v>
      </c>
      <c r="C392" t="s">
        <v>1790</v>
      </c>
      <c r="D392" t="s">
        <v>1791</v>
      </c>
      <c r="E392" t="s">
        <v>2474</v>
      </c>
      <c r="F392" t="s">
        <v>2492</v>
      </c>
      <c r="G392" t="s">
        <v>2493</v>
      </c>
      <c r="H392" t="s">
        <v>35</v>
      </c>
      <c r="I392" t="s">
        <v>1974</v>
      </c>
      <c r="J392" t="s">
        <v>1747</v>
      </c>
    </row>
    <row r="393" spans="1:10">
      <c r="A393">
        <v>40</v>
      </c>
      <c r="B393" t="s">
        <v>1778</v>
      </c>
      <c r="C393" t="s">
        <v>1779</v>
      </c>
      <c r="D393" t="s">
        <v>1750</v>
      </c>
      <c r="E393" t="s">
        <v>2472</v>
      </c>
      <c r="F393" t="s">
        <v>2494</v>
      </c>
      <c r="G393" t="s">
        <v>2495</v>
      </c>
      <c r="H393" t="s">
        <v>35</v>
      </c>
      <c r="I393" t="s">
        <v>1974</v>
      </c>
      <c r="J393" t="s">
        <v>1753</v>
      </c>
    </row>
    <row r="394" spans="1:10">
      <c r="A394">
        <v>40</v>
      </c>
      <c r="B394" t="s">
        <v>2002</v>
      </c>
      <c r="C394" t="s">
        <v>2003</v>
      </c>
      <c r="D394" t="s">
        <v>1773</v>
      </c>
      <c r="E394" t="s">
        <v>2005</v>
      </c>
      <c r="F394" t="s">
        <v>2022</v>
      </c>
      <c r="G394" t="s">
        <v>2496</v>
      </c>
      <c r="H394" t="s">
        <v>35</v>
      </c>
      <c r="I394" t="s">
        <v>1974</v>
      </c>
      <c r="J394" t="s">
        <v>2036</v>
      </c>
    </row>
    <row r="395" spans="1:10">
      <c r="A395">
        <v>40</v>
      </c>
      <c r="B395" t="s">
        <v>1946</v>
      </c>
      <c r="C395" t="s">
        <v>1947</v>
      </c>
      <c r="D395" t="s">
        <v>1750</v>
      </c>
      <c r="E395" t="s">
        <v>2480</v>
      </c>
      <c r="F395" t="s">
        <v>2497</v>
      </c>
      <c r="G395" t="s">
        <v>187</v>
      </c>
      <c r="H395" t="s">
        <v>35</v>
      </c>
      <c r="I395" t="s">
        <v>2034</v>
      </c>
      <c r="J395" t="s">
        <v>1896</v>
      </c>
    </row>
    <row r="396" spans="1:10">
      <c r="A396">
        <v>40</v>
      </c>
      <c r="B396" t="s">
        <v>1817</v>
      </c>
      <c r="C396" t="s">
        <v>1818</v>
      </c>
      <c r="D396" t="s">
        <v>1773</v>
      </c>
      <c r="E396" t="s">
        <v>2146</v>
      </c>
      <c r="F396" t="s">
        <v>2498</v>
      </c>
      <c r="G396" t="s">
        <v>2499</v>
      </c>
      <c r="H396" t="s">
        <v>35</v>
      </c>
      <c r="I396" t="s">
        <v>2034</v>
      </c>
      <c r="J396" t="s">
        <v>2445</v>
      </c>
    </row>
    <row r="397" spans="1:10">
      <c r="A397">
        <v>40</v>
      </c>
      <c r="B397" t="s">
        <v>2108</v>
      </c>
      <c r="C397" t="s">
        <v>2109</v>
      </c>
      <c r="D397" t="s">
        <v>2110</v>
      </c>
      <c r="E397" t="s">
        <v>2500</v>
      </c>
      <c r="F397" t="s">
        <v>2501</v>
      </c>
      <c r="G397" t="s">
        <v>2502</v>
      </c>
      <c r="H397" t="s">
        <v>35</v>
      </c>
      <c r="I397" t="s">
        <v>2034</v>
      </c>
      <c r="J397" t="s">
        <v>2376</v>
      </c>
    </row>
    <row r="398" spans="1:10">
      <c r="A398">
        <v>40</v>
      </c>
      <c r="B398" t="s">
        <v>1825</v>
      </c>
      <c r="C398" t="s">
        <v>1826</v>
      </c>
      <c r="D398" t="s">
        <v>1827</v>
      </c>
      <c r="E398" t="s">
        <v>2482</v>
      </c>
      <c r="F398" t="s">
        <v>2087</v>
      </c>
      <c r="G398" t="s">
        <v>2503</v>
      </c>
      <c r="H398" t="s">
        <v>35</v>
      </c>
      <c r="I398" t="s">
        <v>2034</v>
      </c>
      <c r="J398" t="s">
        <v>2484</v>
      </c>
    </row>
    <row r="399" spans="1:10">
      <c r="A399">
        <v>40</v>
      </c>
      <c r="B399" t="s">
        <v>2419</v>
      </c>
      <c r="C399" t="s">
        <v>2420</v>
      </c>
      <c r="D399" t="s">
        <v>1798</v>
      </c>
      <c r="E399" t="s">
        <v>2504</v>
      </c>
      <c r="F399" t="s">
        <v>2505</v>
      </c>
      <c r="G399" t="s">
        <v>304</v>
      </c>
      <c r="H399" t="s">
        <v>35</v>
      </c>
      <c r="I399" t="s">
        <v>2034</v>
      </c>
      <c r="J399" t="s">
        <v>2434</v>
      </c>
    </row>
    <row r="400" spans="1:10">
      <c r="A400">
        <v>40</v>
      </c>
      <c r="B400" t="s">
        <v>2189</v>
      </c>
      <c r="C400" t="s">
        <v>2190</v>
      </c>
      <c r="D400" t="s">
        <v>1863</v>
      </c>
      <c r="E400" t="s">
        <v>2477</v>
      </c>
      <c r="F400" t="s">
        <v>2079</v>
      </c>
      <c r="G400" t="s">
        <v>2506</v>
      </c>
      <c r="H400" t="s">
        <v>35</v>
      </c>
      <c r="I400" t="s">
        <v>2034</v>
      </c>
      <c r="J400" t="s">
        <v>2380</v>
      </c>
    </row>
    <row r="401" spans="1:10">
      <c r="A401">
        <v>40</v>
      </c>
      <c r="B401" t="s">
        <v>2452</v>
      </c>
      <c r="C401" t="s">
        <v>2453</v>
      </c>
      <c r="D401" t="s">
        <v>1863</v>
      </c>
      <c r="E401" t="s">
        <v>2485</v>
      </c>
      <c r="F401" t="s">
        <v>2466</v>
      </c>
      <c r="G401" t="s">
        <v>1021</v>
      </c>
      <c r="H401" t="s">
        <v>35</v>
      </c>
      <c r="I401" t="s">
        <v>2034</v>
      </c>
      <c r="J401" t="s">
        <v>2459</v>
      </c>
    </row>
    <row r="402" spans="1:10">
      <c r="A402">
        <v>41</v>
      </c>
      <c r="B402" t="s">
        <v>1778</v>
      </c>
      <c r="C402" t="s">
        <v>1779</v>
      </c>
      <c r="D402" t="s">
        <v>1750</v>
      </c>
      <c r="E402" t="s">
        <v>2494</v>
      </c>
      <c r="F402" t="s">
        <v>1998</v>
      </c>
      <c r="G402" t="s">
        <v>2507</v>
      </c>
      <c r="H402" t="s">
        <v>35</v>
      </c>
      <c r="I402" t="s">
        <v>1974</v>
      </c>
      <c r="J402" t="s">
        <v>1747</v>
      </c>
    </row>
    <row r="403" spans="1:10">
      <c r="A403">
        <v>41</v>
      </c>
      <c r="B403" t="s">
        <v>2002</v>
      </c>
      <c r="C403" t="s">
        <v>2003</v>
      </c>
      <c r="D403" t="s">
        <v>1773</v>
      </c>
      <c r="E403" t="s">
        <v>2022</v>
      </c>
      <c r="F403" t="s">
        <v>2508</v>
      </c>
      <c r="G403" t="s">
        <v>2509</v>
      </c>
      <c r="H403" t="s">
        <v>35</v>
      </c>
      <c r="I403" t="s">
        <v>1974</v>
      </c>
      <c r="J403" t="s">
        <v>1753</v>
      </c>
    </row>
    <row r="404" spans="1:10">
      <c r="A404">
        <v>41</v>
      </c>
      <c r="B404" t="s">
        <v>2189</v>
      </c>
      <c r="C404" t="s">
        <v>2190</v>
      </c>
      <c r="D404" t="s">
        <v>1863</v>
      </c>
      <c r="E404" t="s">
        <v>2079</v>
      </c>
      <c r="F404" t="s">
        <v>2510</v>
      </c>
      <c r="G404" t="s">
        <v>2511</v>
      </c>
      <c r="H404" t="s">
        <v>35</v>
      </c>
      <c r="I404" t="s">
        <v>2034</v>
      </c>
      <c r="J404" t="s">
        <v>2036</v>
      </c>
    </row>
    <row r="405" spans="1:10">
      <c r="A405">
        <v>41</v>
      </c>
      <c r="B405" t="s">
        <v>1789</v>
      </c>
      <c r="C405" t="s">
        <v>1790</v>
      </c>
      <c r="D405" t="s">
        <v>1791</v>
      </c>
      <c r="E405" t="s">
        <v>2492</v>
      </c>
      <c r="F405" t="s">
        <v>2512</v>
      </c>
      <c r="G405" t="s">
        <v>2513</v>
      </c>
      <c r="H405" t="s">
        <v>35</v>
      </c>
      <c r="I405" t="s">
        <v>2034</v>
      </c>
      <c r="J405" t="s">
        <v>1896</v>
      </c>
    </row>
    <row r="406" spans="1:10">
      <c r="A406">
        <v>41</v>
      </c>
      <c r="B406" t="s">
        <v>2108</v>
      </c>
      <c r="C406" t="s">
        <v>2109</v>
      </c>
      <c r="D406" t="s">
        <v>2110</v>
      </c>
      <c r="E406" t="s">
        <v>2501</v>
      </c>
      <c r="F406" t="s">
        <v>2514</v>
      </c>
      <c r="G406" t="s">
        <v>865</v>
      </c>
      <c r="H406" t="s">
        <v>35</v>
      </c>
      <c r="I406" t="s">
        <v>2034</v>
      </c>
      <c r="J406" t="s">
        <v>2445</v>
      </c>
    </row>
    <row r="407" spans="1:10">
      <c r="A407">
        <v>41</v>
      </c>
      <c r="B407" t="s">
        <v>1946</v>
      </c>
      <c r="C407" t="s">
        <v>1947</v>
      </c>
      <c r="D407" t="s">
        <v>1750</v>
      </c>
      <c r="E407" t="s">
        <v>2497</v>
      </c>
      <c r="F407" t="s">
        <v>2515</v>
      </c>
      <c r="G407" t="s">
        <v>1280</v>
      </c>
      <c r="H407" t="s">
        <v>35</v>
      </c>
      <c r="I407" t="s">
        <v>2034</v>
      </c>
      <c r="J407" t="s">
        <v>2376</v>
      </c>
    </row>
    <row r="408" spans="1:10">
      <c r="A408">
        <v>41</v>
      </c>
      <c r="B408" t="s">
        <v>1817</v>
      </c>
      <c r="C408" t="s">
        <v>1818</v>
      </c>
      <c r="D408" t="s">
        <v>1773</v>
      </c>
      <c r="E408" t="s">
        <v>2498</v>
      </c>
      <c r="F408" t="s">
        <v>2516</v>
      </c>
      <c r="G408" t="s">
        <v>2517</v>
      </c>
      <c r="H408" t="s">
        <v>35</v>
      </c>
      <c r="I408" t="s">
        <v>2034</v>
      </c>
      <c r="J408" t="s">
        <v>2484</v>
      </c>
    </row>
    <row r="409" spans="1:10">
      <c r="A409">
        <v>41</v>
      </c>
      <c r="B409" t="s">
        <v>1825</v>
      </c>
      <c r="C409" t="s">
        <v>1826</v>
      </c>
      <c r="D409" t="s">
        <v>1827</v>
      </c>
      <c r="E409" t="s">
        <v>2087</v>
      </c>
      <c r="F409" t="s">
        <v>1991</v>
      </c>
      <c r="G409" t="s">
        <v>100</v>
      </c>
      <c r="H409" t="s">
        <v>35</v>
      </c>
      <c r="I409" t="s">
        <v>2034</v>
      </c>
      <c r="J409" t="s">
        <v>2434</v>
      </c>
    </row>
    <row r="410" spans="1:10">
      <c r="A410">
        <v>41</v>
      </c>
      <c r="B410" t="s">
        <v>2452</v>
      </c>
      <c r="C410" t="s">
        <v>2453</v>
      </c>
      <c r="D410" t="s">
        <v>1863</v>
      </c>
      <c r="E410" t="s">
        <v>2466</v>
      </c>
      <c r="F410" t="s">
        <v>2125</v>
      </c>
      <c r="G410" t="s">
        <v>2518</v>
      </c>
      <c r="H410" t="s">
        <v>35</v>
      </c>
      <c r="I410" t="s">
        <v>2065</v>
      </c>
      <c r="J410" t="s">
        <v>2519</v>
      </c>
    </row>
    <row r="411" spans="1:10">
      <c r="A411">
        <v>41</v>
      </c>
      <c r="B411" t="s">
        <v>2419</v>
      </c>
      <c r="C411" t="s">
        <v>2420</v>
      </c>
      <c r="D411" t="s">
        <v>1798</v>
      </c>
      <c r="E411" t="s">
        <v>2505</v>
      </c>
      <c r="F411" t="s">
        <v>2520</v>
      </c>
      <c r="G411" t="s">
        <v>1499</v>
      </c>
      <c r="H411" t="s">
        <v>35</v>
      </c>
      <c r="I411" t="s">
        <v>2065</v>
      </c>
      <c r="J411" t="s">
        <v>2459</v>
      </c>
    </row>
    <row r="412" spans="1:10">
      <c r="A412">
        <v>42</v>
      </c>
      <c r="B412" t="s">
        <v>1778</v>
      </c>
      <c r="C412" t="s">
        <v>1779</v>
      </c>
      <c r="D412" t="s">
        <v>1750</v>
      </c>
      <c r="E412" t="s">
        <v>1998</v>
      </c>
      <c r="F412" t="s">
        <v>2472</v>
      </c>
      <c r="G412" t="s">
        <v>1063</v>
      </c>
      <c r="H412" t="s">
        <v>35</v>
      </c>
      <c r="I412" t="s">
        <v>1974</v>
      </c>
      <c r="J412" t="s">
        <v>1747</v>
      </c>
    </row>
    <row r="413" spans="1:10">
      <c r="A413">
        <v>42</v>
      </c>
      <c r="B413" t="s">
        <v>1789</v>
      </c>
      <c r="C413" t="s">
        <v>1790</v>
      </c>
      <c r="D413" t="s">
        <v>1791</v>
      </c>
      <c r="E413" t="s">
        <v>2512</v>
      </c>
      <c r="F413" t="s">
        <v>2059</v>
      </c>
      <c r="G413" t="s">
        <v>1514</v>
      </c>
      <c r="H413" t="s">
        <v>35</v>
      </c>
      <c r="I413" t="s">
        <v>1974</v>
      </c>
      <c r="J413" t="s">
        <v>1753</v>
      </c>
    </row>
    <row r="414" spans="1:10">
      <c r="A414">
        <v>42</v>
      </c>
      <c r="B414" t="s">
        <v>2189</v>
      </c>
      <c r="C414" t="s">
        <v>2190</v>
      </c>
      <c r="D414" t="s">
        <v>1863</v>
      </c>
      <c r="E414" t="s">
        <v>2510</v>
      </c>
      <c r="F414" t="s">
        <v>2521</v>
      </c>
      <c r="G414" t="s">
        <v>557</v>
      </c>
      <c r="H414" t="s">
        <v>35</v>
      </c>
      <c r="I414" t="s">
        <v>1974</v>
      </c>
      <c r="J414" t="s">
        <v>2036</v>
      </c>
    </row>
    <row r="415" spans="1:10">
      <c r="A415">
        <v>42</v>
      </c>
      <c r="B415" t="s">
        <v>2108</v>
      </c>
      <c r="C415" t="s">
        <v>2109</v>
      </c>
      <c r="D415" t="s">
        <v>2110</v>
      </c>
      <c r="E415" t="s">
        <v>2514</v>
      </c>
      <c r="F415" t="s">
        <v>2522</v>
      </c>
      <c r="G415" t="s">
        <v>2325</v>
      </c>
      <c r="H415" t="s">
        <v>35</v>
      </c>
      <c r="I415" t="s">
        <v>1974</v>
      </c>
      <c r="J415" t="s">
        <v>1896</v>
      </c>
    </row>
    <row r="416" spans="1:10">
      <c r="A416">
        <v>42</v>
      </c>
      <c r="B416" t="s">
        <v>1946</v>
      </c>
      <c r="C416" t="s">
        <v>1947</v>
      </c>
      <c r="D416" t="s">
        <v>1750</v>
      </c>
      <c r="E416" t="s">
        <v>2515</v>
      </c>
      <c r="F416" t="s">
        <v>2026</v>
      </c>
      <c r="G416" t="s">
        <v>2523</v>
      </c>
      <c r="H416" t="s">
        <v>35</v>
      </c>
      <c r="I416" t="s">
        <v>2034</v>
      </c>
      <c r="J416" t="s">
        <v>2445</v>
      </c>
    </row>
    <row r="417" spans="1:10">
      <c r="A417">
        <v>42</v>
      </c>
      <c r="B417" t="s">
        <v>2002</v>
      </c>
      <c r="C417" t="s">
        <v>2003</v>
      </c>
      <c r="D417" t="s">
        <v>1773</v>
      </c>
      <c r="E417" t="s">
        <v>2508</v>
      </c>
      <c r="F417" t="s">
        <v>2524</v>
      </c>
      <c r="G417" t="s">
        <v>387</v>
      </c>
      <c r="H417" t="s">
        <v>35</v>
      </c>
      <c r="I417" t="s">
        <v>2034</v>
      </c>
      <c r="J417" t="s">
        <v>2376</v>
      </c>
    </row>
    <row r="418" spans="1:10">
      <c r="A418">
        <v>42</v>
      </c>
      <c r="B418" t="s">
        <v>1825</v>
      </c>
      <c r="C418" t="s">
        <v>1826</v>
      </c>
      <c r="D418" t="s">
        <v>1827</v>
      </c>
      <c r="E418" t="s">
        <v>1991</v>
      </c>
      <c r="F418" t="s">
        <v>1819</v>
      </c>
      <c r="G418" t="s">
        <v>2525</v>
      </c>
      <c r="H418" t="s">
        <v>35</v>
      </c>
      <c r="I418" t="s">
        <v>2034</v>
      </c>
      <c r="J418" t="s">
        <v>2484</v>
      </c>
    </row>
    <row r="419" spans="1:10">
      <c r="A419">
        <v>42</v>
      </c>
      <c r="B419" t="s">
        <v>1817</v>
      </c>
      <c r="C419" t="s">
        <v>1818</v>
      </c>
      <c r="D419" t="s">
        <v>1773</v>
      </c>
      <c r="E419" t="s">
        <v>2516</v>
      </c>
      <c r="F419" t="s">
        <v>2526</v>
      </c>
      <c r="G419" t="s">
        <v>967</v>
      </c>
      <c r="H419" t="s">
        <v>35</v>
      </c>
      <c r="I419" t="s">
        <v>2065</v>
      </c>
      <c r="J419" t="s">
        <v>2434</v>
      </c>
    </row>
    <row r="420" spans="1:10">
      <c r="A420">
        <v>42</v>
      </c>
      <c r="B420" t="s">
        <v>2452</v>
      </c>
      <c r="C420" t="s">
        <v>2453</v>
      </c>
      <c r="D420" t="s">
        <v>1863</v>
      </c>
      <c r="E420" t="s">
        <v>2125</v>
      </c>
      <c r="F420" t="s">
        <v>2527</v>
      </c>
      <c r="G420" t="s">
        <v>357</v>
      </c>
      <c r="H420" t="s">
        <v>35</v>
      </c>
      <c r="I420" t="s">
        <v>2065</v>
      </c>
      <c r="J420" t="s">
        <v>2519</v>
      </c>
    </row>
    <row r="421" spans="1:10">
      <c r="A421">
        <v>42</v>
      </c>
      <c r="B421" t="s">
        <v>2419</v>
      </c>
      <c r="C421" t="s">
        <v>2420</v>
      </c>
      <c r="D421" t="s">
        <v>1798</v>
      </c>
      <c r="E421" t="s">
        <v>2520</v>
      </c>
      <c r="F421" t="s">
        <v>2528</v>
      </c>
      <c r="G421" t="s">
        <v>2529</v>
      </c>
      <c r="H421" t="s">
        <v>35</v>
      </c>
      <c r="I421" t="s">
        <v>2065</v>
      </c>
      <c r="J421" t="s">
        <v>2459</v>
      </c>
    </row>
    <row r="422" spans="1:10">
      <c r="A422">
        <v>43</v>
      </c>
      <c r="B422" t="s">
        <v>1778</v>
      </c>
      <c r="C422" t="s">
        <v>1779</v>
      </c>
      <c r="D422" t="s">
        <v>1750</v>
      </c>
      <c r="E422" t="s">
        <v>2472</v>
      </c>
      <c r="F422" t="s">
        <v>2530</v>
      </c>
      <c r="G422" t="s">
        <v>1379</v>
      </c>
      <c r="H422" t="s">
        <v>35</v>
      </c>
      <c r="I422" t="s">
        <v>1974</v>
      </c>
      <c r="J422" t="s">
        <v>1747</v>
      </c>
    </row>
    <row r="423" spans="1:10">
      <c r="A423">
        <v>43</v>
      </c>
      <c r="B423" t="s">
        <v>1789</v>
      </c>
      <c r="C423" t="s">
        <v>1790</v>
      </c>
      <c r="D423" t="s">
        <v>1791</v>
      </c>
      <c r="E423" t="s">
        <v>2059</v>
      </c>
      <c r="F423" t="s">
        <v>2531</v>
      </c>
      <c r="G423" t="s">
        <v>2532</v>
      </c>
      <c r="H423" t="s">
        <v>35</v>
      </c>
      <c r="I423" t="s">
        <v>2034</v>
      </c>
      <c r="J423" t="s">
        <v>1753</v>
      </c>
    </row>
    <row r="424" spans="1:10">
      <c r="A424">
        <v>43</v>
      </c>
      <c r="B424" t="s">
        <v>2189</v>
      </c>
      <c r="C424" t="s">
        <v>2190</v>
      </c>
      <c r="D424" t="s">
        <v>1863</v>
      </c>
      <c r="E424" t="s">
        <v>2521</v>
      </c>
      <c r="F424" t="s">
        <v>2533</v>
      </c>
      <c r="G424" t="s">
        <v>348</v>
      </c>
      <c r="H424" t="s">
        <v>35</v>
      </c>
      <c r="I424" t="s">
        <v>2034</v>
      </c>
      <c r="J424" t="s">
        <v>2036</v>
      </c>
    </row>
    <row r="425" spans="1:10">
      <c r="A425">
        <v>43</v>
      </c>
      <c r="B425" t="s">
        <v>2002</v>
      </c>
      <c r="C425" t="s">
        <v>2003</v>
      </c>
      <c r="D425" t="s">
        <v>1773</v>
      </c>
      <c r="E425" t="s">
        <v>2524</v>
      </c>
      <c r="F425" t="s">
        <v>2259</v>
      </c>
      <c r="G425" t="s">
        <v>2534</v>
      </c>
      <c r="H425" t="s">
        <v>35</v>
      </c>
      <c r="I425" t="s">
        <v>2034</v>
      </c>
      <c r="J425" t="s">
        <v>1896</v>
      </c>
    </row>
    <row r="426" spans="1:10">
      <c r="A426">
        <v>43</v>
      </c>
      <c r="B426" t="s">
        <v>2108</v>
      </c>
      <c r="C426" t="s">
        <v>2109</v>
      </c>
      <c r="D426" t="s">
        <v>2110</v>
      </c>
      <c r="E426" t="s">
        <v>2522</v>
      </c>
      <c r="F426" t="s">
        <v>2172</v>
      </c>
      <c r="G426" t="s">
        <v>548</v>
      </c>
      <c r="H426" t="s">
        <v>35</v>
      </c>
      <c r="I426" t="s">
        <v>2034</v>
      </c>
      <c r="J426" t="s">
        <v>2445</v>
      </c>
    </row>
    <row r="427" spans="1:10">
      <c r="A427">
        <v>43</v>
      </c>
      <c r="B427" t="s">
        <v>1946</v>
      </c>
      <c r="C427" t="s">
        <v>1947</v>
      </c>
      <c r="D427" t="s">
        <v>1750</v>
      </c>
      <c r="E427" t="s">
        <v>2026</v>
      </c>
      <c r="F427" t="s">
        <v>2166</v>
      </c>
      <c r="G427" t="s">
        <v>1057</v>
      </c>
      <c r="H427" t="s">
        <v>35</v>
      </c>
      <c r="I427" t="s">
        <v>2034</v>
      </c>
      <c r="J427" t="s">
        <v>2376</v>
      </c>
    </row>
    <row r="428" spans="1:10">
      <c r="A428">
        <v>43</v>
      </c>
      <c r="B428" t="s">
        <v>1817</v>
      </c>
      <c r="C428" t="s">
        <v>1818</v>
      </c>
      <c r="D428" t="s">
        <v>1773</v>
      </c>
      <c r="E428" t="s">
        <v>2526</v>
      </c>
      <c r="F428" t="s">
        <v>2281</v>
      </c>
      <c r="G428" t="s">
        <v>2224</v>
      </c>
      <c r="H428" t="s">
        <v>35</v>
      </c>
      <c r="I428" t="s">
        <v>2034</v>
      </c>
      <c r="J428" t="s">
        <v>2484</v>
      </c>
    </row>
    <row r="429" spans="1:10">
      <c r="A429">
        <v>43</v>
      </c>
      <c r="B429" t="s">
        <v>2119</v>
      </c>
      <c r="C429" t="s">
        <v>2120</v>
      </c>
      <c r="D429" t="s">
        <v>1756</v>
      </c>
      <c r="E429" t="s">
        <v>2535</v>
      </c>
      <c r="F429" t="s">
        <v>2536</v>
      </c>
      <c r="G429" t="s">
        <v>2509</v>
      </c>
      <c r="H429" t="s">
        <v>35</v>
      </c>
      <c r="I429" t="s">
        <v>2065</v>
      </c>
      <c r="J429" t="s">
        <v>2434</v>
      </c>
    </row>
    <row r="430" spans="1:10">
      <c r="A430">
        <v>43</v>
      </c>
      <c r="B430" t="s">
        <v>1825</v>
      </c>
      <c r="C430" t="s">
        <v>1826</v>
      </c>
      <c r="D430" t="s">
        <v>1827</v>
      </c>
      <c r="E430" t="s">
        <v>1819</v>
      </c>
      <c r="F430" t="s">
        <v>2537</v>
      </c>
      <c r="G430" t="s">
        <v>2538</v>
      </c>
      <c r="H430" t="s">
        <v>35</v>
      </c>
      <c r="I430" t="s">
        <v>2065</v>
      </c>
      <c r="J430" t="s">
        <v>2519</v>
      </c>
    </row>
    <row r="431" spans="1:10">
      <c r="A431">
        <v>43</v>
      </c>
      <c r="B431" t="s">
        <v>2452</v>
      </c>
      <c r="C431" t="s">
        <v>2453</v>
      </c>
      <c r="D431" t="s">
        <v>1863</v>
      </c>
      <c r="E431" t="s">
        <v>2527</v>
      </c>
      <c r="F431" t="s">
        <v>2539</v>
      </c>
      <c r="G431" t="s">
        <v>2540</v>
      </c>
      <c r="H431" t="s">
        <v>35</v>
      </c>
      <c r="I431" t="s">
        <v>2065</v>
      </c>
      <c r="J431" t="s">
        <v>2459</v>
      </c>
    </row>
    <row r="432" spans="1:10">
      <c r="A432">
        <v>44</v>
      </c>
      <c r="B432" t="s">
        <v>1778</v>
      </c>
      <c r="C432" t="s">
        <v>1779</v>
      </c>
      <c r="D432" t="s">
        <v>1750</v>
      </c>
      <c r="E432" t="s">
        <v>2530</v>
      </c>
      <c r="F432" t="s">
        <v>2194</v>
      </c>
      <c r="G432" t="s">
        <v>767</v>
      </c>
      <c r="H432" t="s">
        <v>35</v>
      </c>
      <c r="I432" t="s">
        <v>1974</v>
      </c>
      <c r="J432" t="s">
        <v>1747</v>
      </c>
    </row>
    <row r="433" spans="1:10">
      <c r="A433">
        <v>44</v>
      </c>
      <c r="B433" t="s">
        <v>1789</v>
      </c>
      <c r="C433" t="s">
        <v>1790</v>
      </c>
      <c r="D433" t="s">
        <v>1791</v>
      </c>
      <c r="E433" t="s">
        <v>2531</v>
      </c>
      <c r="F433" t="s">
        <v>2541</v>
      </c>
      <c r="G433" t="s">
        <v>2542</v>
      </c>
      <c r="H433" t="s">
        <v>35</v>
      </c>
      <c r="I433" t="s">
        <v>1974</v>
      </c>
      <c r="J433" t="s">
        <v>2543</v>
      </c>
    </row>
    <row r="434" spans="1:10">
      <c r="A434">
        <v>44</v>
      </c>
      <c r="B434" t="s">
        <v>2189</v>
      </c>
      <c r="C434" t="s">
        <v>2190</v>
      </c>
      <c r="D434" t="s">
        <v>1863</v>
      </c>
      <c r="E434" t="s">
        <v>2533</v>
      </c>
      <c r="F434" t="s">
        <v>2544</v>
      </c>
      <c r="G434" t="s">
        <v>420</v>
      </c>
      <c r="H434" t="s">
        <v>35</v>
      </c>
      <c r="I434" t="s">
        <v>2034</v>
      </c>
      <c r="J434" t="s">
        <v>2036</v>
      </c>
    </row>
    <row r="435" spans="1:10">
      <c r="A435">
        <v>44</v>
      </c>
      <c r="B435" t="s">
        <v>2108</v>
      </c>
      <c r="C435" t="s">
        <v>2109</v>
      </c>
      <c r="D435" t="s">
        <v>2110</v>
      </c>
      <c r="E435" t="s">
        <v>2172</v>
      </c>
      <c r="F435" t="s">
        <v>2545</v>
      </c>
      <c r="G435" t="s">
        <v>2546</v>
      </c>
      <c r="H435" t="s">
        <v>35</v>
      </c>
      <c r="I435" t="s">
        <v>2034</v>
      </c>
      <c r="J435" t="s">
        <v>2547</v>
      </c>
    </row>
    <row r="436" spans="1:10">
      <c r="A436">
        <v>44</v>
      </c>
      <c r="B436" t="s">
        <v>1946</v>
      </c>
      <c r="C436" t="s">
        <v>1947</v>
      </c>
      <c r="D436" t="s">
        <v>1750</v>
      </c>
      <c r="E436" t="s">
        <v>2166</v>
      </c>
      <c r="F436" t="s">
        <v>2548</v>
      </c>
      <c r="G436" t="s">
        <v>250</v>
      </c>
      <c r="H436" t="s">
        <v>35</v>
      </c>
      <c r="I436" t="s">
        <v>2034</v>
      </c>
      <c r="J436" t="s">
        <v>2445</v>
      </c>
    </row>
    <row r="437" spans="1:10">
      <c r="A437">
        <v>44</v>
      </c>
      <c r="B437" t="s">
        <v>1817</v>
      </c>
      <c r="C437" t="s">
        <v>1818</v>
      </c>
      <c r="D437" t="s">
        <v>1773</v>
      </c>
      <c r="E437" t="s">
        <v>2281</v>
      </c>
      <c r="F437" t="s">
        <v>2526</v>
      </c>
      <c r="G437" t="s">
        <v>2115</v>
      </c>
      <c r="H437" t="s">
        <v>35</v>
      </c>
      <c r="I437" t="s">
        <v>2034</v>
      </c>
      <c r="J437" t="s">
        <v>2549</v>
      </c>
    </row>
    <row r="438" spans="1:10">
      <c r="A438">
        <v>44</v>
      </c>
      <c r="B438" t="s">
        <v>1825</v>
      </c>
      <c r="C438" t="s">
        <v>1826</v>
      </c>
      <c r="D438" t="s">
        <v>1827</v>
      </c>
      <c r="E438" t="s">
        <v>2537</v>
      </c>
      <c r="F438" t="s">
        <v>2550</v>
      </c>
      <c r="G438" t="s">
        <v>269</v>
      </c>
      <c r="H438" t="s">
        <v>35</v>
      </c>
      <c r="I438" t="s">
        <v>2065</v>
      </c>
      <c r="J438" t="s">
        <v>2484</v>
      </c>
    </row>
    <row r="439" spans="1:10">
      <c r="A439">
        <v>44</v>
      </c>
      <c r="B439" t="s">
        <v>2002</v>
      </c>
      <c r="C439" t="s">
        <v>2003</v>
      </c>
      <c r="D439" t="s">
        <v>1773</v>
      </c>
      <c r="E439" t="s">
        <v>2259</v>
      </c>
      <c r="F439" t="s">
        <v>2551</v>
      </c>
      <c r="G439" t="s">
        <v>1097</v>
      </c>
      <c r="H439" t="s">
        <v>35</v>
      </c>
      <c r="I439" t="s">
        <v>2065</v>
      </c>
      <c r="J439" t="s">
        <v>2552</v>
      </c>
    </row>
    <row r="440" spans="1:10">
      <c r="A440">
        <v>44</v>
      </c>
      <c r="B440" t="s">
        <v>2452</v>
      </c>
      <c r="C440" t="s">
        <v>2453</v>
      </c>
      <c r="D440" t="s">
        <v>1863</v>
      </c>
      <c r="E440" t="s">
        <v>2539</v>
      </c>
      <c r="F440" t="s">
        <v>2213</v>
      </c>
      <c r="G440" t="s">
        <v>460</v>
      </c>
      <c r="H440" t="s">
        <v>35</v>
      </c>
      <c r="I440" t="s">
        <v>2065</v>
      </c>
      <c r="J440" t="s">
        <v>2519</v>
      </c>
    </row>
    <row r="441" spans="1:10">
      <c r="A441">
        <v>44</v>
      </c>
      <c r="B441" t="s">
        <v>2419</v>
      </c>
      <c r="C441" t="s">
        <v>2420</v>
      </c>
      <c r="D441" t="s">
        <v>1798</v>
      </c>
      <c r="E441" t="s">
        <v>2075</v>
      </c>
      <c r="F441" t="s">
        <v>2553</v>
      </c>
      <c r="G441" t="s">
        <v>226</v>
      </c>
      <c r="H441" t="s">
        <v>35</v>
      </c>
      <c r="I441" t="s">
        <v>2065</v>
      </c>
      <c r="J441" t="s">
        <v>2554</v>
      </c>
    </row>
    <row r="442" spans="1:10">
      <c r="A442">
        <v>45</v>
      </c>
      <c r="B442" t="s">
        <v>1778</v>
      </c>
      <c r="C442" t="s">
        <v>1779</v>
      </c>
      <c r="D442" t="s">
        <v>1750</v>
      </c>
      <c r="E442" t="s">
        <v>2194</v>
      </c>
      <c r="F442" t="s">
        <v>2174</v>
      </c>
      <c r="G442" t="s">
        <v>2555</v>
      </c>
      <c r="H442" t="s">
        <v>35</v>
      </c>
      <c r="I442" t="s">
        <v>1974</v>
      </c>
      <c r="J442" t="s">
        <v>1747</v>
      </c>
    </row>
    <row r="443" spans="1:10">
      <c r="A443">
        <v>45</v>
      </c>
      <c r="B443" t="s">
        <v>2189</v>
      </c>
      <c r="C443" t="s">
        <v>2190</v>
      </c>
      <c r="D443" t="s">
        <v>1863</v>
      </c>
      <c r="E443" t="s">
        <v>2544</v>
      </c>
      <c r="F443" t="s">
        <v>2064</v>
      </c>
      <c r="G443" t="s">
        <v>2556</v>
      </c>
      <c r="H443" t="s">
        <v>35</v>
      </c>
      <c r="I443" t="s">
        <v>2034</v>
      </c>
      <c r="J443" t="s">
        <v>2543</v>
      </c>
    </row>
    <row r="444" spans="1:10">
      <c r="A444">
        <v>45</v>
      </c>
      <c r="B444" t="s">
        <v>2108</v>
      </c>
      <c r="C444" t="s">
        <v>2109</v>
      </c>
      <c r="D444" t="s">
        <v>2110</v>
      </c>
      <c r="E444" t="s">
        <v>2545</v>
      </c>
      <c r="F444" t="s">
        <v>2557</v>
      </c>
      <c r="G444" t="s">
        <v>2558</v>
      </c>
      <c r="H444" t="s">
        <v>35</v>
      </c>
      <c r="I444" t="s">
        <v>2034</v>
      </c>
      <c r="J444" t="s">
        <v>2036</v>
      </c>
    </row>
    <row r="445" spans="1:10">
      <c r="A445">
        <v>45</v>
      </c>
      <c r="B445" t="s">
        <v>1789</v>
      </c>
      <c r="C445" t="s">
        <v>1790</v>
      </c>
      <c r="D445" t="s">
        <v>1791</v>
      </c>
      <c r="E445" t="s">
        <v>2541</v>
      </c>
      <c r="F445" t="s">
        <v>2559</v>
      </c>
      <c r="G445" t="s">
        <v>788</v>
      </c>
      <c r="H445" t="s">
        <v>35</v>
      </c>
      <c r="I445" t="s">
        <v>2034</v>
      </c>
      <c r="J445" t="s">
        <v>2547</v>
      </c>
    </row>
    <row r="446" spans="1:10">
      <c r="A446">
        <v>45</v>
      </c>
      <c r="B446" t="s">
        <v>1946</v>
      </c>
      <c r="C446" t="s">
        <v>1947</v>
      </c>
      <c r="D446" t="s">
        <v>1750</v>
      </c>
      <c r="E446" t="s">
        <v>2548</v>
      </c>
      <c r="F446" t="s">
        <v>2340</v>
      </c>
      <c r="G446" t="s">
        <v>2560</v>
      </c>
      <c r="H446" t="s">
        <v>35</v>
      </c>
      <c r="I446" t="s">
        <v>2034</v>
      </c>
      <c r="J446" t="s">
        <v>2445</v>
      </c>
    </row>
    <row r="447" spans="1:10">
      <c r="A447">
        <v>45</v>
      </c>
      <c r="B447" t="s">
        <v>2028</v>
      </c>
      <c r="C447" t="s">
        <v>2029</v>
      </c>
      <c r="D447" t="s">
        <v>1743</v>
      </c>
      <c r="E447" t="s">
        <v>2364</v>
      </c>
      <c r="F447" t="s">
        <v>2365</v>
      </c>
      <c r="G447" t="s">
        <v>2561</v>
      </c>
      <c r="H447" t="s">
        <v>35</v>
      </c>
      <c r="I447" t="s">
        <v>2065</v>
      </c>
      <c r="J447" t="s">
        <v>2549</v>
      </c>
    </row>
    <row r="448" spans="1:10">
      <c r="A448">
        <v>45</v>
      </c>
      <c r="B448" t="s">
        <v>1817</v>
      </c>
      <c r="C448" t="s">
        <v>1818</v>
      </c>
      <c r="D448" t="s">
        <v>1773</v>
      </c>
      <c r="E448" t="s">
        <v>2526</v>
      </c>
      <c r="F448" t="s">
        <v>2562</v>
      </c>
      <c r="G448" t="s">
        <v>2563</v>
      </c>
      <c r="H448" t="s">
        <v>35</v>
      </c>
      <c r="I448" t="s">
        <v>2065</v>
      </c>
      <c r="J448" t="s">
        <v>2484</v>
      </c>
    </row>
    <row r="449" spans="1:10">
      <c r="A449">
        <v>45</v>
      </c>
      <c r="B449" t="s">
        <v>2002</v>
      </c>
      <c r="C449" t="s">
        <v>2003</v>
      </c>
      <c r="D449" t="s">
        <v>1773</v>
      </c>
      <c r="E449" t="s">
        <v>2551</v>
      </c>
      <c r="F449" t="s">
        <v>2564</v>
      </c>
      <c r="G449" t="s">
        <v>823</v>
      </c>
      <c r="H449" t="s">
        <v>35</v>
      </c>
      <c r="I449" t="s">
        <v>2065</v>
      </c>
      <c r="J449" t="s">
        <v>2552</v>
      </c>
    </row>
    <row r="450" spans="1:10">
      <c r="A450">
        <v>45</v>
      </c>
      <c r="B450" t="s">
        <v>2119</v>
      </c>
      <c r="C450" t="s">
        <v>2120</v>
      </c>
      <c r="D450" t="s">
        <v>1756</v>
      </c>
      <c r="E450" t="s">
        <v>2324</v>
      </c>
      <c r="F450" t="s">
        <v>2565</v>
      </c>
      <c r="G450" t="s">
        <v>2566</v>
      </c>
      <c r="H450" t="s">
        <v>35</v>
      </c>
      <c r="I450" t="s">
        <v>2065</v>
      </c>
      <c r="J450" t="s">
        <v>2519</v>
      </c>
    </row>
    <row r="451" spans="1:10">
      <c r="A451">
        <v>45</v>
      </c>
      <c r="B451" t="s">
        <v>2452</v>
      </c>
      <c r="C451" t="s">
        <v>2453</v>
      </c>
      <c r="D451" t="s">
        <v>1863</v>
      </c>
      <c r="E451" t="s">
        <v>2213</v>
      </c>
      <c r="F451" t="s">
        <v>2567</v>
      </c>
      <c r="G451" t="s">
        <v>2568</v>
      </c>
      <c r="H451" t="s">
        <v>35</v>
      </c>
      <c r="I451" t="s">
        <v>2065</v>
      </c>
      <c r="J451" t="s">
        <v>2554</v>
      </c>
    </row>
    <row r="452" spans="1:10">
      <c r="A452">
        <v>46</v>
      </c>
      <c r="B452" t="s">
        <v>1778</v>
      </c>
      <c r="C452" t="s">
        <v>1779</v>
      </c>
      <c r="D452" t="s">
        <v>1750</v>
      </c>
      <c r="E452" t="s">
        <v>2174</v>
      </c>
      <c r="F452" t="s">
        <v>2569</v>
      </c>
      <c r="G452" t="s">
        <v>763</v>
      </c>
      <c r="H452" t="s">
        <v>35</v>
      </c>
      <c r="I452" t="s">
        <v>1974</v>
      </c>
      <c r="J452" t="s">
        <v>1747</v>
      </c>
    </row>
    <row r="453" spans="1:10">
      <c r="A453">
        <v>46</v>
      </c>
      <c r="B453" t="s">
        <v>2189</v>
      </c>
      <c r="C453" t="s">
        <v>2190</v>
      </c>
      <c r="D453" t="s">
        <v>1863</v>
      </c>
      <c r="E453" t="s">
        <v>2064</v>
      </c>
      <c r="F453" t="s">
        <v>2205</v>
      </c>
      <c r="G453" t="s">
        <v>207</v>
      </c>
      <c r="H453" t="s">
        <v>35</v>
      </c>
      <c r="I453" t="s">
        <v>2034</v>
      </c>
      <c r="J453" t="s">
        <v>2543</v>
      </c>
    </row>
    <row r="454" spans="1:10">
      <c r="A454">
        <v>46</v>
      </c>
      <c r="B454" t="s">
        <v>1789</v>
      </c>
      <c r="C454" t="s">
        <v>1790</v>
      </c>
      <c r="D454" t="s">
        <v>1791</v>
      </c>
      <c r="E454" t="s">
        <v>2559</v>
      </c>
      <c r="F454" t="s">
        <v>2442</v>
      </c>
      <c r="G454" t="s">
        <v>1068</v>
      </c>
      <c r="H454" t="s">
        <v>35</v>
      </c>
      <c r="I454" t="s">
        <v>2034</v>
      </c>
      <c r="J454" t="s">
        <v>2036</v>
      </c>
    </row>
    <row r="455" spans="1:10">
      <c r="A455">
        <v>46</v>
      </c>
      <c r="B455" t="s">
        <v>2108</v>
      </c>
      <c r="C455" t="s">
        <v>2109</v>
      </c>
      <c r="D455" t="s">
        <v>2110</v>
      </c>
      <c r="E455" t="s">
        <v>2557</v>
      </c>
      <c r="F455" t="s">
        <v>2570</v>
      </c>
      <c r="G455" t="s">
        <v>143</v>
      </c>
      <c r="H455" t="s">
        <v>35</v>
      </c>
      <c r="I455" t="s">
        <v>2034</v>
      </c>
      <c r="J455" t="s">
        <v>2547</v>
      </c>
    </row>
    <row r="456" spans="1:10">
      <c r="A456">
        <v>46</v>
      </c>
      <c r="B456" t="s">
        <v>1946</v>
      </c>
      <c r="C456" t="s">
        <v>1947</v>
      </c>
      <c r="D456" t="s">
        <v>1750</v>
      </c>
      <c r="E456" t="s">
        <v>2340</v>
      </c>
      <c r="F456" t="s">
        <v>2571</v>
      </c>
      <c r="G456" t="s">
        <v>56</v>
      </c>
      <c r="H456" t="s">
        <v>35</v>
      </c>
      <c r="I456" t="s">
        <v>2034</v>
      </c>
      <c r="J456" t="s">
        <v>2445</v>
      </c>
    </row>
    <row r="457" spans="1:10">
      <c r="A457">
        <v>46</v>
      </c>
      <c r="B457" t="s">
        <v>2028</v>
      </c>
      <c r="C457" t="s">
        <v>2029</v>
      </c>
      <c r="D457" t="s">
        <v>1743</v>
      </c>
      <c r="E457" t="s">
        <v>2365</v>
      </c>
      <c r="F457" t="s">
        <v>2572</v>
      </c>
      <c r="G457" t="s">
        <v>2513</v>
      </c>
      <c r="H457" t="s">
        <v>35</v>
      </c>
      <c r="I457" t="s">
        <v>2065</v>
      </c>
      <c r="J457" t="s">
        <v>2549</v>
      </c>
    </row>
    <row r="458" spans="1:10">
      <c r="A458">
        <v>46</v>
      </c>
      <c r="B458" t="s">
        <v>1817</v>
      </c>
      <c r="C458" t="s">
        <v>1818</v>
      </c>
      <c r="D458" t="s">
        <v>1773</v>
      </c>
      <c r="E458" t="s">
        <v>2562</v>
      </c>
      <c r="F458" t="s">
        <v>2573</v>
      </c>
      <c r="G458" t="s">
        <v>2574</v>
      </c>
      <c r="H458" t="s">
        <v>35</v>
      </c>
      <c r="I458" t="s">
        <v>2065</v>
      </c>
      <c r="J458" t="s">
        <v>2484</v>
      </c>
    </row>
    <row r="459" spans="1:10">
      <c r="A459">
        <v>46</v>
      </c>
      <c r="B459" t="s">
        <v>2002</v>
      </c>
      <c r="C459" t="s">
        <v>2003</v>
      </c>
      <c r="D459" t="s">
        <v>1773</v>
      </c>
      <c r="E459" t="s">
        <v>2564</v>
      </c>
      <c r="F459" t="s">
        <v>1763</v>
      </c>
      <c r="G459" t="s">
        <v>501</v>
      </c>
      <c r="H459" t="s">
        <v>35</v>
      </c>
      <c r="I459" t="s">
        <v>2065</v>
      </c>
      <c r="J459" t="s">
        <v>2552</v>
      </c>
    </row>
    <row r="460" spans="1:10">
      <c r="A460">
        <v>46</v>
      </c>
      <c r="B460" t="s">
        <v>2119</v>
      </c>
      <c r="C460" t="s">
        <v>2120</v>
      </c>
      <c r="D460" t="s">
        <v>1756</v>
      </c>
      <c r="E460" t="s">
        <v>2565</v>
      </c>
      <c r="F460" t="s">
        <v>2575</v>
      </c>
      <c r="G460" t="s">
        <v>2576</v>
      </c>
      <c r="H460" t="s">
        <v>35</v>
      </c>
      <c r="I460" t="s">
        <v>2065</v>
      </c>
      <c r="J460" t="s">
        <v>2519</v>
      </c>
    </row>
    <row r="461" spans="1:10">
      <c r="A461">
        <v>46</v>
      </c>
      <c r="B461" t="s">
        <v>2452</v>
      </c>
      <c r="C461" t="s">
        <v>2453</v>
      </c>
      <c r="D461" t="s">
        <v>1863</v>
      </c>
      <c r="E461" t="s">
        <v>2567</v>
      </c>
      <c r="F461" t="s">
        <v>2577</v>
      </c>
      <c r="G461" t="s">
        <v>222</v>
      </c>
      <c r="H461" t="s">
        <v>35</v>
      </c>
      <c r="I461" t="s">
        <v>2065</v>
      </c>
      <c r="J461" t="s">
        <v>2554</v>
      </c>
    </row>
    <row r="462" spans="1:10">
      <c r="A462">
        <v>47</v>
      </c>
      <c r="B462" t="s">
        <v>1778</v>
      </c>
      <c r="C462" t="s">
        <v>1779</v>
      </c>
      <c r="D462" t="s">
        <v>1750</v>
      </c>
      <c r="E462" t="s">
        <v>2569</v>
      </c>
      <c r="F462" t="s">
        <v>2209</v>
      </c>
      <c r="G462" t="s">
        <v>251</v>
      </c>
      <c r="H462" t="s">
        <v>35</v>
      </c>
      <c r="I462" t="s">
        <v>1974</v>
      </c>
      <c r="J462" t="s">
        <v>1747</v>
      </c>
    </row>
    <row r="463" spans="1:10">
      <c r="A463">
        <v>47</v>
      </c>
      <c r="B463" t="s">
        <v>2189</v>
      </c>
      <c r="C463" t="s">
        <v>2190</v>
      </c>
      <c r="D463" t="s">
        <v>1863</v>
      </c>
      <c r="E463" t="s">
        <v>2205</v>
      </c>
      <c r="F463" t="s">
        <v>2374</v>
      </c>
      <c r="G463" t="s">
        <v>958</v>
      </c>
      <c r="H463" t="s">
        <v>35</v>
      </c>
      <c r="I463" t="s">
        <v>2034</v>
      </c>
      <c r="J463" t="s">
        <v>2543</v>
      </c>
    </row>
    <row r="464" spans="1:10">
      <c r="A464">
        <v>47</v>
      </c>
      <c r="B464" t="s">
        <v>1789</v>
      </c>
      <c r="C464" t="s">
        <v>1790</v>
      </c>
      <c r="D464" t="s">
        <v>1791</v>
      </c>
      <c r="E464" t="s">
        <v>2442</v>
      </c>
      <c r="F464" t="s">
        <v>2578</v>
      </c>
      <c r="G464" t="s">
        <v>42</v>
      </c>
      <c r="H464" t="s">
        <v>35</v>
      </c>
      <c r="I464" t="s">
        <v>2034</v>
      </c>
      <c r="J464" t="s">
        <v>2036</v>
      </c>
    </row>
    <row r="465" spans="1:10">
      <c r="A465">
        <v>47</v>
      </c>
      <c r="B465" t="s">
        <v>2108</v>
      </c>
      <c r="C465" t="s">
        <v>2109</v>
      </c>
      <c r="D465" t="s">
        <v>2110</v>
      </c>
      <c r="E465" t="s">
        <v>2570</v>
      </c>
      <c r="F465" t="s">
        <v>2579</v>
      </c>
      <c r="G465" t="s">
        <v>2580</v>
      </c>
      <c r="H465" t="s">
        <v>35</v>
      </c>
      <c r="I465" t="s">
        <v>2065</v>
      </c>
      <c r="J465" t="s">
        <v>2547</v>
      </c>
    </row>
    <row r="466" spans="1:10">
      <c r="A466">
        <v>47</v>
      </c>
      <c r="B466" t="s">
        <v>1946</v>
      </c>
      <c r="C466" t="s">
        <v>1947</v>
      </c>
      <c r="D466" t="s">
        <v>1750</v>
      </c>
      <c r="E466" t="s">
        <v>2571</v>
      </c>
      <c r="F466" t="s">
        <v>2075</v>
      </c>
      <c r="G466" t="s">
        <v>858</v>
      </c>
      <c r="H466" t="s">
        <v>35</v>
      </c>
      <c r="I466" t="s">
        <v>2065</v>
      </c>
      <c r="J466" t="s">
        <v>2445</v>
      </c>
    </row>
    <row r="467" spans="1:10">
      <c r="A467">
        <v>47</v>
      </c>
      <c r="B467" t="s">
        <v>2028</v>
      </c>
      <c r="C467" t="s">
        <v>2029</v>
      </c>
      <c r="D467" t="s">
        <v>1743</v>
      </c>
      <c r="E467" t="s">
        <v>2572</v>
      </c>
      <c r="F467" t="s">
        <v>2096</v>
      </c>
      <c r="G467" t="s">
        <v>2349</v>
      </c>
      <c r="H467" t="s">
        <v>35</v>
      </c>
      <c r="I467" t="s">
        <v>2065</v>
      </c>
      <c r="J467" t="s">
        <v>2549</v>
      </c>
    </row>
    <row r="468" spans="1:10">
      <c r="A468">
        <v>47</v>
      </c>
      <c r="B468" t="s">
        <v>1817</v>
      </c>
      <c r="C468" t="s">
        <v>1818</v>
      </c>
      <c r="D468" t="s">
        <v>1773</v>
      </c>
      <c r="E468" t="s">
        <v>2573</v>
      </c>
      <c r="F468" t="s">
        <v>2041</v>
      </c>
      <c r="G468" t="s">
        <v>1287</v>
      </c>
      <c r="H468" t="s">
        <v>35</v>
      </c>
      <c r="I468" t="s">
        <v>2065</v>
      </c>
      <c r="J468" t="s">
        <v>2484</v>
      </c>
    </row>
    <row r="469" spans="1:10">
      <c r="A469">
        <v>47</v>
      </c>
      <c r="B469" t="s">
        <v>2119</v>
      </c>
      <c r="C469" t="s">
        <v>2120</v>
      </c>
      <c r="D469" t="s">
        <v>1756</v>
      </c>
      <c r="E469" t="s">
        <v>2575</v>
      </c>
      <c r="F469" t="s">
        <v>2581</v>
      </c>
      <c r="G469" t="s">
        <v>1261</v>
      </c>
      <c r="H469" t="s">
        <v>35</v>
      </c>
      <c r="I469" t="s">
        <v>2105</v>
      </c>
      <c r="J469" t="s">
        <v>2552</v>
      </c>
    </row>
    <row r="470" spans="1:10">
      <c r="A470">
        <v>47</v>
      </c>
      <c r="B470" t="s">
        <v>2452</v>
      </c>
      <c r="C470" t="s">
        <v>2453</v>
      </c>
      <c r="D470" t="s">
        <v>1863</v>
      </c>
      <c r="E470" t="s">
        <v>2577</v>
      </c>
      <c r="F470" t="s">
        <v>2582</v>
      </c>
      <c r="G470" t="s">
        <v>362</v>
      </c>
      <c r="H470" t="s">
        <v>35</v>
      </c>
      <c r="I470" t="s">
        <v>2105</v>
      </c>
      <c r="J470" t="s">
        <v>2519</v>
      </c>
    </row>
    <row r="471" spans="1:10">
      <c r="A471">
        <v>47</v>
      </c>
      <c r="B471" t="s">
        <v>2002</v>
      </c>
      <c r="C471" t="s">
        <v>2003</v>
      </c>
      <c r="D471" t="s">
        <v>1773</v>
      </c>
      <c r="E471" t="s">
        <v>1763</v>
      </c>
      <c r="F471" t="s">
        <v>1792</v>
      </c>
      <c r="G471" t="s">
        <v>1647</v>
      </c>
      <c r="H471" t="s">
        <v>35</v>
      </c>
      <c r="I471" t="s">
        <v>2105</v>
      </c>
      <c r="J471" t="s">
        <v>2554</v>
      </c>
    </row>
    <row r="472" spans="1:10">
      <c r="A472">
        <v>48</v>
      </c>
      <c r="B472" t="s">
        <v>1778</v>
      </c>
      <c r="C472" t="s">
        <v>1779</v>
      </c>
      <c r="D472" t="s">
        <v>1750</v>
      </c>
      <c r="E472" t="s">
        <v>2209</v>
      </c>
      <c r="F472" t="s">
        <v>2583</v>
      </c>
      <c r="G472" t="s">
        <v>958</v>
      </c>
      <c r="H472" t="s">
        <v>35</v>
      </c>
      <c r="I472" t="s">
        <v>2034</v>
      </c>
      <c r="J472" t="s">
        <v>1747</v>
      </c>
    </row>
    <row r="473" spans="1:10">
      <c r="A473">
        <v>48</v>
      </c>
      <c r="B473" t="s">
        <v>2189</v>
      </c>
      <c r="C473" t="s">
        <v>2190</v>
      </c>
      <c r="D473" t="s">
        <v>1863</v>
      </c>
      <c r="E473" t="s">
        <v>2374</v>
      </c>
      <c r="F473" t="s">
        <v>2584</v>
      </c>
      <c r="G473" t="s">
        <v>943</v>
      </c>
      <c r="H473" t="s">
        <v>35</v>
      </c>
      <c r="I473" t="s">
        <v>2065</v>
      </c>
      <c r="J473" t="s">
        <v>2543</v>
      </c>
    </row>
    <row r="474" spans="1:10">
      <c r="A474">
        <v>48</v>
      </c>
      <c r="B474" t="s">
        <v>1789</v>
      </c>
      <c r="C474" t="s">
        <v>1790</v>
      </c>
      <c r="D474" t="s">
        <v>1791</v>
      </c>
      <c r="E474" t="s">
        <v>2578</v>
      </c>
      <c r="F474" t="s">
        <v>2361</v>
      </c>
      <c r="G474" t="s">
        <v>1370</v>
      </c>
      <c r="H474" t="s">
        <v>35</v>
      </c>
      <c r="I474" t="s">
        <v>2065</v>
      </c>
      <c r="J474" t="s">
        <v>2036</v>
      </c>
    </row>
    <row r="475" spans="1:10">
      <c r="A475">
        <v>48</v>
      </c>
      <c r="B475" t="s">
        <v>2108</v>
      </c>
      <c r="C475" t="s">
        <v>2109</v>
      </c>
      <c r="D475" t="s">
        <v>2110</v>
      </c>
      <c r="E475" t="s">
        <v>2579</v>
      </c>
      <c r="F475" t="s">
        <v>2585</v>
      </c>
      <c r="G475" t="s">
        <v>2586</v>
      </c>
      <c r="H475" t="s">
        <v>35</v>
      </c>
      <c r="I475" t="s">
        <v>2065</v>
      </c>
      <c r="J475" t="s">
        <v>2547</v>
      </c>
    </row>
    <row r="476" spans="1:10">
      <c r="A476">
        <v>48</v>
      </c>
      <c r="B476" t="s">
        <v>2028</v>
      </c>
      <c r="C476" t="s">
        <v>2029</v>
      </c>
      <c r="D476" t="s">
        <v>1743</v>
      </c>
      <c r="E476" t="s">
        <v>2096</v>
      </c>
      <c r="F476" t="s">
        <v>2587</v>
      </c>
      <c r="G476" t="s">
        <v>1134</v>
      </c>
      <c r="H476" t="s">
        <v>35</v>
      </c>
      <c r="I476" t="s">
        <v>2065</v>
      </c>
      <c r="J476" t="s">
        <v>2445</v>
      </c>
    </row>
    <row r="477" spans="1:10">
      <c r="A477">
        <v>48</v>
      </c>
      <c r="B477" t="s">
        <v>1946</v>
      </c>
      <c r="C477" t="s">
        <v>1947</v>
      </c>
      <c r="D477" t="s">
        <v>1750</v>
      </c>
      <c r="E477" t="s">
        <v>2075</v>
      </c>
      <c r="F477" t="s">
        <v>2588</v>
      </c>
      <c r="G477" t="s">
        <v>2589</v>
      </c>
      <c r="H477" t="s">
        <v>35</v>
      </c>
      <c r="I477" t="s">
        <v>2065</v>
      </c>
      <c r="J477" t="s">
        <v>2549</v>
      </c>
    </row>
    <row r="478" spans="1:10">
      <c r="A478">
        <v>48</v>
      </c>
      <c r="B478" t="s">
        <v>1817</v>
      </c>
      <c r="C478" t="s">
        <v>1818</v>
      </c>
      <c r="D478" t="s">
        <v>1773</v>
      </c>
      <c r="E478" t="s">
        <v>2041</v>
      </c>
      <c r="F478" t="s">
        <v>2571</v>
      </c>
      <c r="G478" t="s">
        <v>2590</v>
      </c>
      <c r="H478" t="s">
        <v>35</v>
      </c>
      <c r="I478" t="s">
        <v>2105</v>
      </c>
      <c r="J478" t="s">
        <v>2484</v>
      </c>
    </row>
    <row r="479" spans="1:10">
      <c r="A479">
        <v>48</v>
      </c>
      <c r="B479" t="s">
        <v>2452</v>
      </c>
      <c r="C479" t="s">
        <v>2453</v>
      </c>
      <c r="D479" t="s">
        <v>1863</v>
      </c>
      <c r="E479" t="s">
        <v>2582</v>
      </c>
      <c r="F479" t="s">
        <v>2591</v>
      </c>
      <c r="G479" t="s">
        <v>2592</v>
      </c>
      <c r="H479" t="s">
        <v>35</v>
      </c>
      <c r="I479" t="s">
        <v>2105</v>
      </c>
      <c r="J479" t="s">
        <v>2552</v>
      </c>
    </row>
    <row r="480" spans="1:10">
      <c r="A480">
        <v>48</v>
      </c>
      <c r="B480" t="s">
        <v>2119</v>
      </c>
      <c r="C480" t="s">
        <v>2120</v>
      </c>
      <c r="D480" t="s">
        <v>1756</v>
      </c>
      <c r="E480" t="s">
        <v>2581</v>
      </c>
      <c r="F480" t="s">
        <v>2593</v>
      </c>
      <c r="G480" t="s">
        <v>2594</v>
      </c>
      <c r="H480" t="s">
        <v>35</v>
      </c>
      <c r="I480" t="s">
        <v>2105</v>
      </c>
      <c r="J480" t="s">
        <v>2554</v>
      </c>
    </row>
    <row r="481" spans="1:10">
      <c r="A481">
        <v>48</v>
      </c>
      <c r="B481" t="s">
        <v>2002</v>
      </c>
      <c r="C481" t="s">
        <v>2003</v>
      </c>
      <c r="D481" t="s">
        <v>1773</v>
      </c>
      <c r="E481" t="s">
        <v>1792</v>
      </c>
      <c r="F481" t="s">
        <v>2595</v>
      </c>
      <c r="G481" t="s">
        <v>2418</v>
      </c>
      <c r="H481" t="s">
        <v>35</v>
      </c>
      <c r="I481" t="s">
        <v>2105</v>
      </c>
      <c r="J481" t="s">
        <v>2596</v>
      </c>
    </row>
    <row r="482" spans="1:10">
      <c r="A482">
        <v>49</v>
      </c>
      <c r="B482" t="s">
        <v>1778</v>
      </c>
      <c r="C482" t="s">
        <v>1779</v>
      </c>
      <c r="D482" t="s">
        <v>1750</v>
      </c>
      <c r="E482" t="s">
        <v>2583</v>
      </c>
      <c r="F482" t="s">
        <v>2597</v>
      </c>
      <c r="G482" t="s">
        <v>743</v>
      </c>
      <c r="H482" t="s">
        <v>35</v>
      </c>
      <c r="I482" t="s">
        <v>2034</v>
      </c>
      <c r="J482" t="s">
        <v>1747</v>
      </c>
    </row>
    <row r="483" spans="1:10">
      <c r="A483">
        <v>49</v>
      </c>
      <c r="B483" t="s">
        <v>1789</v>
      </c>
      <c r="C483" t="s">
        <v>1790</v>
      </c>
      <c r="D483" t="s">
        <v>1791</v>
      </c>
      <c r="E483" t="s">
        <v>2361</v>
      </c>
      <c r="F483" t="s">
        <v>2598</v>
      </c>
      <c r="G483" t="s">
        <v>2599</v>
      </c>
      <c r="H483" t="s">
        <v>35</v>
      </c>
      <c r="I483" t="s">
        <v>2065</v>
      </c>
      <c r="J483" t="s">
        <v>2543</v>
      </c>
    </row>
    <row r="484" spans="1:10">
      <c r="A484">
        <v>49</v>
      </c>
      <c r="B484" t="s">
        <v>2189</v>
      </c>
      <c r="C484" t="s">
        <v>2190</v>
      </c>
      <c r="D484" t="s">
        <v>1863</v>
      </c>
      <c r="E484" t="s">
        <v>2584</v>
      </c>
      <c r="F484" t="s">
        <v>2192</v>
      </c>
      <c r="G484" t="s">
        <v>2600</v>
      </c>
      <c r="H484" t="s">
        <v>35</v>
      </c>
      <c r="I484" t="s">
        <v>2065</v>
      </c>
      <c r="J484" t="s">
        <v>2036</v>
      </c>
    </row>
    <row r="485" spans="1:10">
      <c r="A485">
        <v>49</v>
      </c>
      <c r="B485" t="s">
        <v>2108</v>
      </c>
      <c r="C485" t="s">
        <v>2109</v>
      </c>
      <c r="D485" t="s">
        <v>2110</v>
      </c>
      <c r="E485" t="s">
        <v>2585</v>
      </c>
      <c r="F485" t="s">
        <v>2585</v>
      </c>
      <c r="G485" t="s">
        <v>14</v>
      </c>
      <c r="H485" t="s">
        <v>35</v>
      </c>
      <c r="I485" t="s">
        <v>2065</v>
      </c>
      <c r="J485" t="s">
        <v>2547</v>
      </c>
    </row>
    <row r="486" spans="1:10">
      <c r="A486">
        <v>49</v>
      </c>
      <c r="B486" t="s">
        <v>2028</v>
      </c>
      <c r="C486" t="s">
        <v>2029</v>
      </c>
      <c r="D486" t="s">
        <v>1743</v>
      </c>
      <c r="E486" t="s">
        <v>2587</v>
      </c>
      <c r="F486" t="s">
        <v>2274</v>
      </c>
      <c r="G486" t="s">
        <v>2601</v>
      </c>
      <c r="H486" t="s">
        <v>35</v>
      </c>
      <c r="I486" t="s">
        <v>2105</v>
      </c>
      <c r="J486" t="s">
        <v>2445</v>
      </c>
    </row>
    <row r="487" spans="1:10">
      <c r="A487">
        <v>49</v>
      </c>
      <c r="B487" t="s">
        <v>1946</v>
      </c>
      <c r="C487" t="s">
        <v>1947</v>
      </c>
      <c r="D487" t="s">
        <v>1750</v>
      </c>
      <c r="E487" t="s">
        <v>2588</v>
      </c>
      <c r="F487" t="s">
        <v>2602</v>
      </c>
      <c r="G487" t="s">
        <v>777</v>
      </c>
      <c r="H487" t="s">
        <v>35</v>
      </c>
      <c r="I487" t="s">
        <v>2105</v>
      </c>
      <c r="J487" t="s">
        <v>2549</v>
      </c>
    </row>
    <row r="488" spans="1:10">
      <c r="A488">
        <v>49</v>
      </c>
      <c r="B488" t="s">
        <v>1817</v>
      </c>
      <c r="C488" t="s">
        <v>1818</v>
      </c>
      <c r="D488" t="s">
        <v>1773</v>
      </c>
      <c r="E488" t="s">
        <v>2571</v>
      </c>
      <c r="F488" t="s">
        <v>2251</v>
      </c>
      <c r="G488" t="s">
        <v>1205</v>
      </c>
      <c r="H488" t="s">
        <v>35</v>
      </c>
      <c r="I488" t="s">
        <v>2105</v>
      </c>
      <c r="J488" t="s">
        <v>2603</v>
      </c>
    </row>
    <row r="489" spans="1:10">
      <c r="A489">
        <v>49</v>
      </c>
      <c r="B489" t="s">
        <v>2002</v>
      </c>
      <c r="C489" t="s">
        <v>2003</v>
      </c>
      <c r="D489" t="s">
        <v>1773</v>
      </c>
      <c r="E489" t="s">
        <v>2595</v>
      </c>
      <c r="F489" t="s">
        <v>1812</v>
      </c>
      <c r="G489" t="s">
        <v>2604</v>
      </c>
      <c r="H489" t="s">
        <v>35</v>
      </c>
      <c r="I489" t="s">
        <v>2105</v>
      </c>
      <c r="J489" t="s">
        <v>2605</v>
      </c>
    </row>
    <row r="490" spans="1:10">
      <c r="A490">
        <v>49</v>
      </c>
      <c r="B490" t="s">
        <v>2452</v>
      </c>
      <c r="C490" t="s">
        <v>2453</v>
      </c>
      <c r="D490" t="s">
        <v>1863</v>
      </c>
      <c r="E490" t="s">
        <v>2591</v>
      </c>
      <c r="F490" t="s">
        <v>2431</v>
      </c>
      <c r="G490" t="s">
        <v>2606</v>
      </c>
      <c r="H490" t="s">
        <v>35</v>
      </c>
      <c r="I490" t="s">
        <v>2105</v>
      </c>
      <c r="J490" t="s">
        <v>2554</v>
      </c>
    </row>
    <row r="491" spans="1:10">
      <c r="A491">
        <v>49</v>
      </c>
      <c r="B491" t="s">
        <v>2119</v>
      </c>
      <c r="C491" t="s">
        <v>2120</v>
      </c>
      <c r="D491" t="s">
        <v>1756</v>
      </c>
      <c r="E491" t="s">
        <v>2593</v>
      </c>
      <c r="F491" t="s">
        <v>2607</v>
      </c>
      <c r="G491" t="s">
        <v>466</v>
      </c>
      <c r="H491" t="s">
        <v>35</v>
      </c>
      <c r="I491" t="s">
        <v>2148</v>
      </c>
      <c r="J491" t="s">
        <v>2596</v>
      </c>
    </row>
    <row r="492" spans="1:10">
      <c r="A492">
        <v>50</v>
      </c>
      <c r="B492" t="s">
        <v>1778</v>
      </c>
      <c r="C492" t="s">
        <v>1779</v>
      </c>
      <c r="D492" t="s">
        <v>1750</v>
      </c>
      <c r="E492" t="s">
        <v>2597</v>
      </c>
      <c r="F492" t="s">
        <v>2584</v>
      </c>
      <c r="G492" t="s">
        <v>2608</v>
      </c>
      <c r="H492" t="s">
        <v>35</v>
      </c>
      <c r="I492" t="s">
        <v>2034</v>
      </c>
      <c r="J492" t="s">
        <v>1747</v>
      </c>
    </row>
    <row r="493" spans="1:10">
      <c r="A493">
        <v>50</v>
      </c>
      <c r="B493" t="s">
        <v>1789</v>
      </c>
      <c r="C493" t="s">
        <v>1790</v>
      </c>
      <c r="D493" t="s">
        <v>1791</v>
      </c>
      <c r="E493" t="s">
        <v>2598</v>
      </c>
      <c r="F493" t="s">
        <v>2609</v>
      </c>
      <c r="G493" t="s">
        <v>2610</v>
      </c>
      <c r="H493" t="s">
        <v>35</v>
      </c>
      <c r="I493" t="s">
        <v>2065</v>
      </c>
      <c r="J493" t="s">
        <v>2543</v>
      </c>
    </row>
    <row r="494" spans="1:10">
      <c r="A494">
        <v>50</v>
      </c>
      <c r="B494" t="s">
        <v>2189</v>
      </c>
      <c r="C494" t="s">
        <v>2190</v>
      </c>
      <c r="D494" t="s">
        <v>1863</v>
      </c>
      <c r="E494" t="s">
        <v>2192</v>
      </c>
      <c r="F494" t="s">
        <v>2611</v>
      </c>
      <c r="G494" t="s">
        <v>2612</v>
      </c>
      <c r="H494" t="s">
        <v>35</v>
      </c>
      <c r="I494" t="s">
        <v>2105</v>
      </c>
      <c r="J494" t="s">
        <v>2036</v>
      </c>
    </row>
    <row r="495" spans="1:10">
      <c r="A495">
        <v>50</v>
      </c>
      <c r="B495" t="s">
        <v>2108</v>
      </c>
      <c r="C495" t="s">
        <v>2109</v>
      </c>
      <c r="D495" t="s">
        <v>2110</v>
      </c>
      <c r="E495" t="s">
        <v>2585</v>
      </c>
      <c r="F495" t="s">
        <v>2613</v>
      </c>
      <c r="G495" t="s">
        <v>52</v>
      </c>
      <c r="H495" t="s">
        <v>35</v>
      </c>
      <c r="I495" t="s">
        <v>2105</v>
      </c>
      <c r="J495" t="s">
        <v>2547</v>
      </c>
    </row>
    <row r="496" spans="1:10">
      <c r="A496">
        <v>50</v>
      </c>
      <c r="B496" t="s">
        <v>1946</v>
      </c>
      <c r="C496" t="s">
        <v>1947</v>
      </c>
      <c r="D496" t="s">
        <v>1750</v>
      </c>
      <c r="E496" t="s">
        <v>2602</v>
      </c>
      <c r="F496" t="s">
        <v>2421</v>
      </c>
      <c r="G496" t="s">
        <v>2614</v>
      </c>
      <c r="H496" t="s">
        <v>35</v>
      </c>
      <c r="I496" t="s">
        <v>2105</v>
      </c>
      <c r="J496" t="s">
        <v>2549</v>
      </c>
    </row>
    <row r="497" spans="1:10">
      <c r="A497">
        <v>50</v>
      </c>
      <c r="B497" t="s">
        <v>2028</v>
      </c>
      <c r="C497" t="s">
        <v>2029</v>
      </c>
      <c r="D497" t="s">
        <v>1743</v>
      </c>
      <c r="E497" t="s">
        <v>2274</v>
      </c>
      <c r="F497" t="s">
        <v>2615</v>
      </c>
      <c r="G497" t="s">
        <v>2056</v>
      </c>
      <c r="H497" t="s">
        <v>35</v>
      </c>
      <c r="I497" t="s">
        <v>2148</v>
      </c>
      <c r="J497" t="s">
        <v>2603</v>
      </c>
    </row>
    <row r="498" spans="1:10">
      <c r="A498">
        <v>50</v>
      </c>
      <c r="B498" t="s">
        <v>1817</v>
      </c>
      <c r="C498" t="s">
        <v>1818</v>
      </c>
      <c r="D498" t="s">
        <v>1773</v>
      </c>
      <c r="E498" t="s">
        <v>2251</v>
      </c>
      <c r="F498" t="s">
        <v>2377</v>
      </c>
      <c r="G498" t="s">
        <v>2616</v>
      </c>
      <c r="H498" t="s">
        <v>35</v>
      </c>
      <c r="I498" t="s">
        <v>2148</v>
      </c>
      <c r="J498" t="s">
        <v>2552</v>
      </c>
    </row>
    <row r="499" spans="1:10">
      <c r="A499">
        <v>50</v>
      </c>
      <c r="B499" t="s">
        <v>2452</v>
      </c>
      <c r="C499" t="s">
        <v>2453</v>
      </c>
      <c r="D499" t="s">
        <v>1863</v>
      </c>
      <c r="E499" t="s">
        <v>2431</v>
      </c>
      <c r="F499" t="s">
        <v>2617</v>
      </c>
      <c r="G499" t="s">
        <v>353</v>
      </c>
      <c r="H499" t="s">
        <v>35</v>
      </c>
      <c r="I499" t="s">
        <v>2148</v>
      </c>
      <c r="J499" t="s">
        <v>2618</v>
      </c>
    </row>
    <row r="500" spans="1:10">
      <c r="A500">
        <v>50</v>
      </c>
      <c r="B500" t="s">
        <v>2119</v>
      </c>
      <c r="C500" t="s">
        <v>2120</v>
      </c>
      <c r="D500" t="s">
        <v>1756</v>
      </c>
      <c r="E500" t="s">
        <v>2607</v>
      </c>
      <c r="F500" t="s">
        <v>2619</v>
      </c>
      <c r="G500" t="s">
        <v>1699</v>
      </c>
      <c r="H500" t="s">
        <v>35</v>
      </c>
      <c r="I500" t="s">
        <v>2148</v>
      </c>
      <c r="J500" t="s">
        <v>2596</v>
      </c>
    </row>
    <row r="501" spans="1:10">
      <c r="A501">
        <v>50</v>
      </c>
      <c r="B501" t="s">
        <v>2002</v>
      </c>
      <c r="C501" t="s">
        <v>2003</v>
      </c>
      <c r="D501" t="s">
        <v>1773</v>
      </c>
      <c r="E501" t="s">
        <v>1812</v>
      </c>
      <c r="F501" t="s">
        <v>2505</v>
      </c>
      <c r="G501" t="s">
        <v>2620</v>
      </c>
      <c r="H501" t="s">
        <v>35</v>
      </c>
      <c r="I501" t="s">
        <v>2621</v>
      </c>
      <c r="J501" t="s">
        <v>2622</v>
      </c>
    </row>
    <row r="502" spans="1:10">
      <c r="A502">
        <v>51</v>
      </c>
      <c r="B502" t="s">
        <v>1778</v>
      </c>
      <c r="C502" t="s">
        <v>1779</v>
      </c>
      <c r="D502" t="s">
        <v>1750</v>
      </c>
      <c r="E502" t="s">
        <v>2584</v>
      </c>
      <c r="F502" t="s">
        <v>2166</v>
      </c>
      <c r="G502" t="s">
        <v>2623</v>
      </c>
      <c r="H502" t="s">
        <v>35</v>
      </c>
      <c r="I502" t="s">
        <v>2065</v>
      </c>
      <c r="J502" t="s">
        <v>1747</v>
      </c>
    </row>
    <row r="503" spans="1:10">
      <c r="A503">
        <v>51</v>
      </c>
      <c r="B503" t="s">
        <v>1789</v>
      </c>
      <c r="C503" t="s">
        <v>1790</v>
      </c>
      <c r="D503" t="s">
        <v>1791</v>
      </c>
      <c r="E503" t="s">
        <v>2609</v>
      </c>
      <c r="F503" t="s">
        <v>2624</v>
      </c>
      <c r="G503" t="s">
        <v>2625</v>
      </c>
      <c r="H503" t="s">
        <v>35</v>
      </c>
      <c r="I503" t="s">
        <v>2105</v>
      </c>
      <c r="J503" t="s">
        <v>2543</v>
      </c>
    </row>
    <row r="504" spans="1:10">
      <c r="A504">
        <v>51</v>
      </c>
      <c r="B504" t="s">
        <v>2028</v>
      </c>
      <c r="C504" t="s">
        <v>2029</v>
      </c>
      <c r="D504" t="s">
        <v>1743</v>
      </c>
      <c r="E504" t="s">
        <v>2615</v>
      </c>
      <c r="F504" t="s">
        <v>2626</v>
      </c>
      <c r="G504" t="s">
        <v>2627</v>
      </c>
      <c r="H504" t="s">
        <v>35</v>
      </c>
      <c r="I504" t="s">
        <v>2105</v>
      </c>
      <c r="J504" t="s">
        <v>2547</v>
      </c>
    </row>
    <row r="505" spans="1:10">
      <c r="A505">
        <v>51</v>
      </c>
      <c r="B505" t="s">
        <v>2108</v>
      </c>
      <c r="C505" t="s">
        <v>2109</v>
      </c>
      <c r="D505" t="s">
        <v>2110</v>
      </c>
      <c r="E505" t="s">
        <v>2613</v>
      </c>
      <c r="F505" t="s">
        <v>2628</v>
      </c>
      <c r="G505" t="s">
        <v>2629</v>
      </c>
      <c r="H505" t="s">
        <v>35</v>
      </c>
      <c r="I505" t="s">
        <v>2148</v>
      </c>
      <c r="J505" t="s">
        <v>2445</v>
      </c>
    </row>
    <row r="506" spans="1:10">
      <c r="A506">
        <v>51</v>
      </c>
      <c r="B506" t="s">
        <v>2189</v>
      </c>
      <c r="C506" t="s">
        <v>2190</v>
      </c>
      <c r="D506" t="s">
        <v>1863</v>
      </c>
      <c r="E506" t="s">
        <v>2611</v>
      </c>
      <c r="F506" t="s">
        <v>2060</v>
      </c>
      <c r="G506" t="s">
        <v>2630</v>
      </c>
      <c r="H506" t="s">
        <v>35</v>
      </c>
      <c r="I506" t="s">
        <v>2148</v>
      </c>
      <c r="J506" t="s">
        <v>2549</v>
      </c>
    </row>
    <row r="507" spans="1:10">
      <c r="A507">
        <v>51</v>
      </c>
      <c r="B507" t="s">
        <v>1817</v>
      </c>
      <c r="C507" t="s">
        <v>1818</v>
      </c>
      <c r="D507" t="s">
        <v>1773</v>
      </c>
      <c r="E507" t="s">
        <v>2377</v>
      </c>
      <c r="F507" t="s">
        <v>2631</v>
      </c>
      <c r="G507" t="s">
        <v>2632</v>
      </c>
      <c r="H507" t="s">
        <v>35</v>
      </c>
      <c r="I507" t="s">
        <v>2148</v>
      </c>
      <c r="J507" t="s">
        <v>2603</v>
      </c>
    </row>
    <row r="508" spans="1:10">
      <c r="A508">
        <v>51</v>
      </c>
      <c r="B508" t="s">
        <v>1946</v>
      </c>
      <c r="C508" t="s">
        <v>1947</v>
      </c>
      <c r="D508" t="s">
        <v>1750</v>
      </c>
      <c r="E508" t="s">
        <v>2421</v>
      </c>
      <c r="F508" t="s">
        <v>2633</v>
      </c>
      <c r="G508" t="s">
        <v>2634</v>
      </c>
      <c r="H508" t="s">
        <v>35</v>
      </c>
      <c r="I508" t="s">
        <v>2148</v>
      </c>
      <c r="J508" t="s">
        <v>2605</v>
      </c>
    </row>
    <row r="509" spans="1:10">
      <c r="A509">
        <v>51</v>
      </c>
      <c r="B509" t="s">
        <v>2119</v>
      </c>
      <c r="C509" t="s">
        <v>2120</v>
      </c>
      <c r="D509" t="s">
        <v>1756</v>
      </c>
      <c r="E509" t="s">
        <v>2619</v>
      </c>
      <c r="F509" t="s">
        <v>2635</v>
      </c>
      <c r="G509" t="s">
        <v>2636</v>
      </c>
      <c r="H509" t="s">
        <v>35</v>
      </c>
      <c r="I509" t="s">
        <v>2148</v>
      </c>
      <c r="J509" t="s">
        <v>2618</v>
      </c>
    </row>
    <row r="510" spans="1:10">
      <c r="A510">
        <v>51</v>
      </c>
      <c r="B510" t="s">
        <v>2452</v>
      </c>
      <c r="C510" t="s">
        <v>2453</v>
      </c>
      <c r="D510" t="s">
        <v>1863</v>
      </c>
      <c r="E510" t="s">
        <v>2617</v>
      </c>
      <c r="F510" t="s">
        <v>2637</v>
      </c>
      <c r="G510" t="s">
        <v>2638</v>
      </c>
      <c r="H510" t="s">
        <v>35</v>
      </c>
      <c r="I510" t="s">
        <v>2621</v>
      </c>
      <c r="J510" t="s">
        <v>2639</v>
      </c>
    </row>
    <row r="511" spans="1:10">
      <c r="A511">
        <v>51</v>
      </c>
      <c r="B511" t="s">
        <v>2640</v>
      </c>
      <c r="C511" t="s">
        <v>2641</v>
      </c>
      <c r="D511" t="s">
        <v>1863</v>
      </c>
      <c r="E511" t="s">
        <v>2642</v>
      </c>
      <c r="F511" t="s">
        <v>2643</v>
      </c>
      <c r="G511" t="s">
        <v>2644</v>
      </c>
      <c r="H511" t="s">
        <v>35</v>
      </c>
      <c r="I511" t="s">
        <v>2621</v>
      </c>
      <c r="J511" t="s">
        <v>2645</v>
      </c>
    </row>
    <row r="512" spans="1:10">
      <c r="A512">
        <v>52</v>
      </c>
      <c r="B512" t="s">
        <v>1778</v>
      </c>
      <c r="C512" t="s">
        <v>1779</v>
      </c>
      <c r="D512" t="s">
        <v>1750</v>
      </c>
      <c r="E512" t="s">
        <v>2166</v>
      </c>
      <c r="F512" t="s">
        <v>1836</v>
      </c>
      <c r="G512" t="s">
        <v>1285</v>
      </c>
      <c r="H512" t="s">
        <v>35</v>
      </c>
      <c r="I512" t="s">
        <v>2034</v>
      </c>
      <c r="J512" t="s">
        <v>1747</v>
      </c>
    </row>
    <row r="513" spans="1:10">
      <c r="A513">
        <v>52</v>
      </c>
      <c r="B513" t="s">
        <v>1789</v>
      </c>
      <c r="C513" t="s">
        <v>1790</v>
      </c>
      <c r="D513" t="s">
        <v>1791</v>
      </c>
      <c r="E513" t="s">
        <v>2624</v>
      </c>
      <c r="F513" t="s">
        <v>2646</v>
      </c>
      <c r="G513" t="s">
        <v>2647</v>
      </c>
      <c r="H513" t="s">
        <v>35</v>
      </c>
      <c r="I513" t="s">
        <v>2065</v>
      </c>
      <c r="J513" t="s">
        <v>2543</v>
      </c>
    </row>
    <row r="514" spans="1:10">
      <c r="A514">
        <v>52</v>
      </c>
      <c r="B514" t="s">
        <v>2028</v>
      </c>
      <c r="C514" t="s">
        <v>2029</v>
      </c>
      <c r="D514" t="s">
        <v>1743</v>
      </c>
      <c r="E514" t="s">
        <v>2626</v>
      </c>
      <c r="F514" t="s">
        <v>2648</v>
      </c>
      <c r="G514" t="s">
        <v>138</v>
      </c>
      <c r="H514" t="s">
        <v>35</v>
      </c>
      <c r="I514" t="s">
        <v>2105</v>
      </c>
      <c r="J514" t="s">
        <v>2036</v>
      </c>
    </row>
    <row r="515" spans="1:10">
      <c r="A515">
        <v>52</v>
      </c>
      <c r="B515" t="s">
        <v>1817</v>
      </c>
      <c r="C515" t="s">
        <v>1818</v>
      </c>
      <c r="D515" t="s">
        <v>1773</v>
      </c>
      <c r="E515" t="s">
        <v>2631</v>
      </c>
      <c r="F515" t="s">
        <v>2176</v>
      </c>
      <c r="G515" t="s">
        <v>1517</v>
      </c>
      <c r="H515" t="s">
        <v>35</v>
      </c>
      <c r="I515" t="s">
        <v>2105</v>
      </c>
      <c r="J515" t="s">
        <v>2547</v>
      </c>
    </row>
    <row r="516" spans="1:10">
      <c r="A516">
        <v>52</v>
      </c>
      <c r="B516" t="s">
        <v>2189</v>
      </c>
      <c r="C516" t="s">
        <v>2190</v>
      </c>
      <c r="D516" t="s">
        <v>1863</v>
      </c>
      <c r="E516" t="s">
        <v>2060</v>
      </c>
      <c r="F516" t="s">
        <v>2528</v>
      </c>
      <c r="G516" t="s">
        <v>1285</v>
      </c>
      <c r="H516" t="s">
        <v>35</v>
      </c>
      <c r="I516" t="s">
        <v>2105</v>
      </c>
      <c r="J516" t="s">
        <v>2649</v>
      </c>
    </row>
    <row r="517" spans="1:10">
      <c r="A517">
        <v>52</v>
      </c>
      <c r="B517" t="s">
        <v>1946</v>
      </c>
      <c r="C517" t="s">
        <v>1947</v>
      </c>
      <c r="D517" t="s">
        <v>1750</v>
      </c>
      <c r="E517" t="s">
        <v>2633</v>
      </c>
      <c r="F517" t="s">
        <v>2075</v>
      </c>
      <c r="G517" t="s">
        <v>2650</v>
      </c>
      <c r="H517" t="s">
        <v>35</v>
      </c>
      <c r="I517" t="s">
        <v>2105</v>
      </c>
      <c r="J517" t="s">
        <v>2549</v>
      </c>
    </row>
    <row r="518" spans="1:10">
      <c r="A518">
        <v>52</v>
      </c>
      <c r="B518" t="s">
        <v>2108</v>
      </c>
      <c r="C518" t="s">
        <v>2109</v>
      </c>
      <c r="D518" t="s">
        <v>2110</v>
      </c>
      <c r="E518" t="s">
        <v>2628</v>
      </c>
      <c r="F518" t="s">
        <v>2651</v>
      </c>
      <c r="G518" t="s">
        <v>1447</v>
      </c>
      <c r="H518" t="s">
        <v>35</v>
      </c>
      <c r="I518" t="s">
        <v>2105</v>
      </c>
      <c r="J518" t="s">
        <v>2552</v>
      </c>
    </row>
    <row r="519" spans="1:10">
      <c r="A519">
        <v>52</v>
      </c>
      <c r="B519" t="s">
        <v>2119</v>
      </c>
      <c r="C519" t="s">
        <v>2120</v>
      </c>
      <c r="D519" t="s">
        <v>1756</v>
      </c>
      <c r="E519" t="s">
        <v>2635</v>
      </c>
      <c r="F519" t="s">
        <v>2148</v>
      </c>
      <c r="G519" t="s">
        <v>1124</v>
      </c>
      <c r="H519" t="s">
        <v>35</v>
      </c>
      <c r="I519" t="s">
        <v>2148</v>
      </c>
      <c r="J519" t="s">
        <v>2605</v>
      </c>
    </row>
    <row r="520" spans="1:10">
      <c r="A520">
        <v>52</v>
      </c>
      <c r="B520" t="s">
        <v>2452</v>
      </c>
      <c r="C520" t="s">
        <v>2453</v>
      </c>
      <c r="D520" t="s">
        <v>1863</v>
      </c>
      <c r="E520" t="s">
        <v>2637</v>
      </c>
      <c r="F520" t="s">
        <v>2254</v>
      </c>
      <c r="G520" t="s">
        <v>694</v>
      </c>
      <c r="H520" t="s">
        <v>35</v>
      </c>
      <c r="I520" t="s">
        <v>2148</v>
      </c>
      <c r="J520" t="s">
        <v>2596</v>
      </c>
    </row>
    <row r="521" spans="1:10">
      <c r="A521">
        <v>52</v>
      </c>
      <c r="B521" t="s">
        <v>2002</v>
      </c>
      <c r="C521" t="s">
        <v>2003</v>
      </c>
      <c r="D521" t="s">
        <v>1773</v>
      </c>
      <c r="E521" t="s">
        <v>2278</v>
      </c>
      <c r="F521" t="s">
        <v>2562</v>
      </c>
      <c r="G521" t="s">
        <v>2652</v>
      </c>
      <c r="H521" t="s">
        <v>35</v>
      </c>
      <c r="I521" t="s">
        <v>2621</v>
      </c>
      <c r="J521" t="s">
        <v>2639</v>
      </c>
    </row>
    <row r="522" spans="1:10">
      <c r="A522">
        <v>53</v>
      </c>
      <c r="B522" t="s">
        <v>1778</v>
      </c>
      <c r="C522" t="s">
        <v>1779</v>
      </c>
      <c r="D522" t="s">
        <v>1750</v>
      </c>
      <c r="E522" t="s">
        <v>1836</v>
      </c>
      <c r="F522" t="s">
        <v>2261</v>
      </c>
      <c r="G522" t="s">
        <v>2653</v>
      </c>
      <c r="H522" t="s">
        <v>2654</v>
      </c>
      <c r="I522" t="s">
        <v>1974</v>
      </c>
      <c r="J522" t="s">
        <v>1747</v>
      </c>
    </row>
    <row r="523" spans="1:10">
      <c r="A523">
        <v>53</v>
      </c>
      <c r="B523" t="s">
        <v>1817</v>
      </c>
      <c r="C523" t="s">
        <v>1818</v>
      </c>
      <c r="D523" t="s">
        <v>1773</v>
      </c>
      <c r="E523" t="s">
        <v>2176</v>
      </c>
      <c r="F523" t="s">
        <v>2655</v>
      </c>
      <c r="G523" t="s">
        <v>460</v>
      </c>
      <c r="H523" t="s">
        <v>2654</v>
      </c>
      <c r="I523" t="s">
        <v>2065</v>
      </c>
      <c r="J523" t="s">
        <v>2543</v>
      </c>
    </row>
    <row r="524" spans="1:10">
      <c r="A524">
        <v>53</v>
      </c>
      <c r="B524" t="s">
        <v>1946</v>
      </c>
      <c r="C524" t="s">
        <v>1947</v>
      </c>
      <c r="D524" t="s">
        <v>1750</v>
      </c>
      <c r="E524" t="s">
        <v>2075</v>
      </c>
      <c r="F524" t="s">
        <v>1897</v>
      </c>
      <c r="G524" t="s">
        <v>71</v>
      </c>
      <c r="H524" t="s">
        <v>2654</v>
      </c>
      <c r="I524" t="s">
        <v>2065</v>
      </c>
      <c r="J524" t="s">
        <v>2036</v>
      </c>
    </row>
    <row r="525" spans="1:10">
      <c r="A525">
        <v>53</v>
      </c>
      <c r="B525" t="s">
        <v>2189</v>
      </c>
      <c r="C525" t="s">
        <v>2190</v>
      </c>
      <c r="D525" t="s">
        <v>1863</v>
      </c>
      <c r="E525" t="s">
        <v>2528</v>
      </c>
      <c r="F525" t="s">
        <v>2125</v>
      </c>
      <c r="G525" t="s">
        <v>2056</v>
      </c>
      <c r="H525" t="s">
        <v>2654</v>
      </c>
      <c r="I525" t="s">
        <v>2065</v>
      </c>
      <c r="J525" t="s">
        <v>2547</v>
      </c>
    </row>
    <row r="526" spans="1:10">
      <c r="A526">
        <v>53</v>
      </c>
      <c r="B526" t="s">
        <v>2028</v>
      </c>
      <c r="C526" t="s">
        <v>2029</v>
      </c>
      <c r="D526" t="s">
        <v>1743</v>
      </c>
      <c r="E526" t="s">
        <v>2648</v>
      </c>
      <c r="F526" t="s">
        <v>1967</v>
      </c>
      <c r="G526" t="s">
        <v>192</v>
      </c>
      <c r="H526" t="s">
        <v>2654</v>
      </c>
      <c r="I526" t="s">
        <v>2065</v>
      </c>
      <c r="J526" t="s">
        <v>2649</v>
      </c>
    </row>
    <row r="527" spans="1:10">
      <c r="A527">
        <v>53</v>
      </c>
      <c r="B527" t="s">
        <v>2119</v>
      </c>
      <c r="C527" t="s">
        <v>2120</v>
      </c>
      <c r="D527" t="s">
        <v>1756</v>
      </c>
      <c r="E527" t="s">
        <v>2148</v>
      </c>
      <c r="F527" t="s">
        <v>2656</v>
      </c>
      <c r="G527" t="s">
        <v>56</v>
      </c>
      <c r="H527" t="s">
        <v>2654</v>
      </c>
      <c r="I527" t="s">
        <v>2065</v>
      </c>
      <c r="J527" t="s">
        <v>2549</v>
      </c>
    </row>
    <row r="528" spans="1:10">
      <c r="A528">
        <v>53</v>
      </c>
      <c r="B528" t="s">
        <v>2108</v>
      </c>
      <c r="C528" t="s">
        <v>2109</v>
      </c>
      <c r="D528" t="s">
        <v>2110</v>
      </c>
      <c r="E528" t="s">
        <v>2651</v>
      </c>
      <c r="F528" t="s">
        <v>2657</v>
      </c>
      <c r="G528" t="s">
        <v>1466</v>
      </c>
      <c r="H528" t="s">
        <v>2654</v>
      </c>
      <c r="I528" t="s">
        <v>2065</v>
      </c>
      <c r="J528" t="s">
        <v>2603</v>
      </c>
    </row>
    <row r="529" spans="1:11">
      <c r="A529">
        <v>53</v>
      </c>
      <c r="B529" t="s">
        <v>1789</v>
      </c>
      <c r="C529" t="s">
        <v>1790</v>
      </c>
      <c r="D529" t="s">
        <v>1791</v>
      </c>
      <c r="E529" t="s">
        <v>2646</v>
      </c>
      <c r="F529" t="s">
        <v>2658</v>
      </c>
      <c r="G529" t="s">
        <v>868</v>
      </c>
      <c r="H529" t="s">
        <v>2654</v>
      </c>
      <c r="I529" t="s">
        <v>2105</v>
      </c>
      <c r="J529" t="s">
        <v>2659</v>
      </c>
    </row>
    <row r="530" spans="1:11">
      <c r="A530">
        <v>53</v>
      </c>
      <c r="B530" t="s">
        <v>2452</v>
      </c>
      <c r="C530" t="s">
        <v>2453</v>
      </c>
      <c r="D530" t="s">
        <v>1863</v>
      </c>
      <c r="E530" t="s">
        <v>2254</v>
      </c>
      <c r="F530" t="s">
        <v>2660</v>
      </c>
      <c r="G530" t="s">
        <v>2661</v>
      </c>
      <c r="H530" t="s">
        <v>2654</v>
      </c>
      <c r="I530" t="s">
        <v>2105</v>
      </c>
      <c r="J530" t="s">
        <v>2605</v>
      </c>
    </row>
    <row r="531" spans="1:11">
      <c r="A531">
        <v>53</v>
      </c>
      <c r="B531" t="s">
        <v>2002</v>
      </c>
      <c r="C531" t="s">
        <v>2003</v>
      </c>
      <c r="D531" t="s">
        <v>1773</v>
      </c>
      <c r="E531" t="s">
        <v>2562</v>
      </c>
      <c r="F531" t="s">
        <v>2562</v>
      </c>
      <c r="G531" t="s">
        <v>14</v>
      </c>
      <c r="H531" t="s">
        <v>2292</v>
      </c>
      <c r="I531" t="s">
        <v>2621</v>
      </c>
      <c r="J531" t="s">
        <v>2662</v>
      </c>
      <c r="K531" t="s">
        <v>1870</v>
      </c>
    </row>
    <row r="532" spans="1:11">
      <c r="A532">
        <v>54</v>
      </c>
      <c r="B532" t="s">
        <v>1778</v>
      </c>
      <c r="C532" t="s">
        <v>1779</v>
      </c>
      <c r="D532" t="s">
        <v>1750</v>
      </c>
      <c r="E532" t="s">
        <v>2261</v>
      </c>
      <c r="F532" t="s">
        <v>2225</v>
      </c>
      <c r="G532" t="s">
        <v>2663</v>
      </c>
      <c r="H532" t="s">
        <v>1872</v>
      </c>
      <c r="I532" t="s">
        <v>1974</v>
      </c>
      <c r="J532" t="s">
        <v>1747</v>
      </c>
    </row>
    <row r="533" spans="1:11">
      <c r="A533">
        <v>54</v>
      </c>
      <c r="B533" t="s">
        <v>1817</v>
      </c>
      <c r="C533" t="s">
        <v>1818</v>
      </c>
      <c r="D533" t="s">
        <v>1773</v>
      </c>
      <c r="E533" t="s">
        <v>2655</v>
      </c>
      <c r="F533" t="s">
        <v>2633</v>
      </c>
      <c r="G533" t="s">
        <v>2664</v>
      </c>
      <c r="H533" t="s">
        <v>1872</v>
      </c>
      <c r="I533" t="s">
        <v>2065</v>
      </c>
      <c r="J533" t="s">
        <v>2543</v>
      </c>
    </row>
    <row r="534" spans="1:11">
      <c r="A534">
        <v>54</v>
      </c>
      <c r="B534" t="s">
        <v>2108</v>
      </c>
      <c r="C534" t="s">
        <v>2109</v>
      </c>
      <c r="D534" t="s">
        <v>2110</v>
      </c>
      <c r="E534" t="s">
        <v>2657</v>
      </c>
      <c r="F534" t="s">
        <v>2665</v>
      </c>
      <c r="G534" t="s">
        <v>542</v>
      </c>
      <c r="H534" t="s">
        <v>1872</v>
      </c>
      <c r="I534" t="s">
        <v>2065</v>
      </c>
      <c r="J534" t="s">
        <v>2036</v>
      </c>
    </row>
    <row r="535" spans="1:11">
      <c r="A535">
        <v>54</v>
      </c>
      <c r="B535" t="s">
        <v>2189</v>
      </c>
      <c r="C535" t="s">
        <v>2190</v>
      </c>
      <c r="D535" t="s">
        <v>1863</v>
      </c>
      <c r="E535" t="s">
        <v>2125</v>
      </c>
      <c r="F535" t="s">
        <v>2666</v>
      </c>
      <c r="G535" t="s">
        <v>2667</v>
      </c>
      <c r="H535" t="s">
        <v>1872</v>
      </c>
      <c r="I535" t="s">
        <v>2065</v>
      </c>
      <c r="J535" t="s">
        <v>2547</v>
      </c>
    </row>
    <row r="536" spans="1:11">
      <c r="A536">
        <v>54</v>
      </c>
      <c r="B536" t="s">
        <v>2028</v>
      </c>
      <c r="C536" t="s">
        <v>2029</v>
      </c>
      <c r="D536" t="s">
        <v>1743</v>
      </c>
      <c r="E536" t="s">
        <v>1967</v>
      </c>
      <c r="F536" t="s">
        <v>2668</v>
      </c>
      <c r="G536" t="s">
        <v>104</v>
      </c>
      <c r="H536" t="s">
        <v>1872</v>
      </c>
      <c r="I536" t="s">
        <v>2065</v>
      </c>
      <c r="J536" t="s">
        <v>2649</v>
      </c>
    </row>
    <row r="537" spans="1:11">
      <c r="A537">
        <v>54</v>
      </c>
      <c r="B537" t="s">
        <v>1789</v>
      </c>
      <c r="C537" t="s">
        <v>1790</v>
      </c>
      <c r="D537" t="s">
        <v>1791</v>
      </c>
      <c r="E537" t="s">
        <v>2658</v>
      </c>
      <c r="F537" t="s">
        <v>2669</v>
      </c>
      <c r="G537" t="s">
        <v>2647</v>
      </c>
      <c r="H537" t="s">
        <v>1872</v>
      </c>
      <c r="I537" t="s">
        <v>2065</v>
      </c>
      <c r="J537" t="s">
        <v>2549</v>
      </c>
    </row>
    <row r="538" spans="1:11">
      <c r="A538">
        <v>54</v>
      </c>
      <c r="B538" t="s">
        <v>1946</v>
      </c>
      <c r="C538" t="s">
        <v>1947</v>
      </c>
      <c r="D538" t="s">
        <v>1750</v>
      </c>
      <c r="E538" t="s">
        <v>1897</v>
      </c>
      <c r="F538" t="s">
        <v>2602</v>
      </c>
      <c r="G538" t="s">
        <v>2670</v>
      </c>
      <c r="H538" t="s">
        <v>1872</v>
      </c>
      <c r="I538" t="s">
        <v>2065</v>
      </c>
      <c r="J538" t="s">
        <v>2603</v>
      </c>
    </row>
    <row r="539" spans="1:11">
      <c r="A539">
        <v>54</v>
      </c>
      <c r="B539" t="s">
        <v>2119</v>
      </c>
      <c r="C539" t="s">
        <v>2120</v>
      </c>
      <c r="D539" t="s">
        <v>1756</v>
      </c>
      <c r="E539" t="s">
        <v>2656</v>
      </c>
      <c r="F539" t="s">
        <v>2671</v>
      </c>
      <c r="G539" t="s">
        <v>352</v>
      </c>
      <c r="H539" t="s">
        <v>1872</v>
      </c>
      <c r="I539" t="s">
        <v>2105</v>
      </c>
      <c r="J539" t="s">
        <v>2659</v>
      </c>
    </row>
    <row r="540" spans="1:11">
      <c r="A540">
        <v>54</v>
      </c>
      <c r="B540" t="s">
        <v>2640</v>
      </c>
      <c r="C540" t="s">
        <v>2641</v>
      </c>
      <c r="D540" t="s">
        <v>1863</v>
      </c>
      <c r="E540" t="s">
        <v>2323</v>
      </c>
      <c r="F540" t="s">
        <v>2672</v>
      </c>
      <c r="G540" t="s">
        <v>292</v>
      </c>
      <c r="H540" t="s">
        <v>1872</v>
      </c>
      <c r="I540" t="s">
        <v>2148</v>
      </c>
      <c r="J540" t="s">
        <v>2618</v>
      </c>
    </row>
    <row r="541" spans="1:11">
      <c r="A541">
        <v>54</v>
      </c>
      <c r="B541" t="s">
        <v>2002</v>
      </c>
      <c r="C541" t="s">
        <v>2003</v>
      </c>
      <c r="D541" t="s">
        <v>1773</v>
      </c>
      <c r="E541" t="s">
        <v>2562</v>
      </c>
      <c r="F541" t="s">
        <v>2562</v>
      </c>
      <c r="G541" t="s">
        <v>14</v>
      </c>
      <c r="H541" t="s">
        <v>1885</v>
      </c>
      <c r="I541" t="s">
        <v>2621</v>
      </c>
      <c r="J541" t="s">
        <v>2673</v>
      </c>
      <c r="K541" t="s">
        <v>1870</v>
      </c>
    </row>
    <row r="542" spans="1:11">
      <c r="A542">
        <v>55</v>
      </c>
      <c r="B542" t="s">
        <v>1778</v>
      </c>
      <c r="C542" t="s">
        <v>1779</v>
      </c>
      <c r="D542" t="s">
        <v>1750</v>
      </c>
      <c r="E542" t="s">
        <v>2225</v>
      </c>
      <c r="F542" t="s">
        <v>2465</v>
      </c>
      <c r="G542" t="s">
        <v>1164</v>
      </c>
      <c r="H542" t="s">
        <v>2425</v>
      </c>
      <c r="I542" t="s">
        <v>2034</v>
      </c>
      <c r="J542" t="s">
        <v>1747</v>
      </c>
    </row>
    <row r="543" spans="1:11">
      <c r="A543">
        <v>55</v>
      </c>
      <c r="B543" t="s">
        <v>2108</v>
      </c>
      <c r="C543" t="s">
        <v>2109</v>
      </c>
      <c r="D543" t="s">
        <v>2110</v>
      </c>
      <c r="E543" t="s">
        <v>2665</v>
      </c>
      <c r="F543" t="s">
        <v>2674</v>
      </c>
      <c r="G543" t="s">
        <v>1159</v>
      </c>
      <c r="H543" t="s">
        <v>2425</v>
      </c>
      <c r="I543" t="s">
        <v>2065</v>
      </c>
      <c r="J543" t="s">
        <v>2543</v>
      </c>
    </row>
    <row r="544" spans="1:11">
      <c r="A544">
        <v>55</v>
      </c>
      <c r="B544" t="s">
        <v>2028</v>
      </c>
      <c r="C544" t="s">
        <v>2029</v>
      </c>
      <c r="D544" t="s">
        <v>1743</v>
      </c>
      <c r="E544" t="s">
        <v>2668</v>
      </c>
      <c r="F544" t="s">
        <v>1967</v>
      </c>
      <c r="G544" t="s">
        <v>2675</v>
      </c>
      <c r="H544" t="s">
        <v>2425</v>
      </c>
      <c r="I544" t="s">
        <v>2105</v>
      </c>
      <c r="J544" t="s">
        <v>2036</v>
      </c>
    </row>
    <row r="545" spans="1:11">
      <c r="A545">
        <v>55</v>
      </c>
      <c r="B545" t="s">
        <v>1946</v>
      </c>
      <c r="C545" t="s">
        <v>1947</v>
      </c>
      <c r="D545" t="s">
        <v>1750</v>
      </c>
      <c r="E545" t="s">
        <v>2602</v>
      </c>
      <c r="F545" t="s">
        <v>2377</v>
      </c>
      <c r="G545" t="s">
        <v>1164</v>
      </c>
      <c r="H545" t="s">
        <v>2425</v>
      </c>
      <c r="I545" t="s">
        <v>2105</v>
      </c>
      <c r="J545" t="s">
        <v>2547</v>
      </c>
    </row>
    <row r="546" spans="1:11">
      <c r="A546">
        <v>55</v>
      </c>
      <c r="B546" t="s">
        <v>1817</v>
      </c>
      <c r="C546" t="s">
        <v>1818</v>
      </c>
      <c r="D546" t="s">
        <v>1773</v>
      </c>
      <c r="E546" t="s">
        <v>2633</v>
      </c>
      <c r="F546" t="s">
        <v>2583</v>
      </c>
      <c r="G546" t="s">
        <v>554</v>
      </c>
      <c r="H546" t="s">
        <v>2425</v>
      </c>
      <c r="I546" t="s">
        <v>2105</v>
      </c>
      <c r="J546" t="s">
        <v>2649</v>
      </c>
    </row>
    <row r="547" spans="1:11">
      <c r="A547">
        <v>55</v>
      </c>
      <c r="B547" t="s">
        <v>2189</v>
      </c>
      <c r="C547" t="s">
        <v>2190</v>
      </c>
      <c r="D547" t="s">
        <v>1863</v>
      </c>
      <c r="E547" t="s">
        <v>2666</v>
      </c>
      <c r="F547" t="s">
        <v>2572</v>
      </c>
      <c r="G547" t="s">
        <v>2676</v>
      </c>
      <c r="H547" t="s">
        <v>2425</v>
      </c>
      <c r="I547" t="s">
        <v>2105</v>
      </c>
      <c r="J547" t="s">
        <v>2549</v>
      </c>
    </row>
    <row r="548" spans="1:11">
      <c r="A548">
        <v>55</v>
      </c>
      <c r="B548" t="s">
        <v>2119</v>
      </c>
      <c r="C548" t="s">
        <v>2120</v>
      </c>
      <c r="D548" t="s">
        <v>1756</v>
      </c>
      <c r="E548" t="s">
        <v>2671</v>
      </c>
      <c r="F548" t="s">
        <v>2313</v>
      </c>
      <c r="G548" t="s">
        <v>1496</v>
      </c>
      <c r="H548" t="s">
        <v>2425</v>
      </c>
      <c r="I548" t="s">
        <v>2105</v>
      </c>
      <c r="J548" t="s">
        <v>2659</v>
      </c>
    </row>
    <row r="549" spans="1:11">
      <c r="A549">
        <v>55</v>
      </c>
      <c r="B549" t="s">
        <v>1789</v>
      </c>
      <c r="C549" t="s">
        <v>1790</v>
      </c>
      <c r="D549" t="s">
        <v>1791</v>
      </c>
      <c r="E549" t="s">
        <v>2669</v>
      </c>
      <c r="F549" t="s">
        <v>2062</v>
      </c>
      <c r="G549" t="s">
        <v>833</v>
      </c>
      <c r="H549" t="s">
        <v>2425</v>
      </c>
      <c r="I549" t="s">
        <v>2148</v>
      </c>
      <c r="J549" t="s">
        <v>2677</v>
      </c>
    </row>
    <row r="550" spans="1:11">
      <c r="A550">
        <v>55</v>
      </c>
      <c r="B550" t="s">
        <v>2678</v>
      </c>
      <c r="C550" t="s">
        <v>2679</v>
      </c>
      <c r="D550" t="s">
        <v>1910</v>
      </c>
      <c r="E550" t="s">
        <v>2680</v>
      </c>
      <c r="F550" t="s">
        <v>2374</v>
      </c>
      <c r="G550" t="s">
        <v>2071</v>
      </c>
      <c r="H550" t="s">
        <v>2425</v>
      </c>
      <c r="I550" t="s">
        <v>2148</v>
      </c>
      <c r="J550" t="s">
        <v>2681</v>
      </c>
    </row>
    <row r="551" spans="1:11">
      <c r="A551">
        <v>55</v>
      </c>
      <c r="B551" t="s">
        <v>2002</v>
      </c>
      <c r="C551" t="s">
        <v>2003</v>
      </c>
      <c r="D551" t="s">
        <v>1773</v>
      </c>
      <c r="E551" t="s">
        <v>2562</v>
      </c>
      <c r="F551" t="s">
        <v>2562</v>
      </c>
      <c r="G551" t="s">
        <v>14</v>
      </c>
      <c r="H551" t="s">
        <v>2193</v>
      </c>
      <c r="I551" t="s">
        <v>2621</v>
      </c>
      <c r="J551" t="s">
        <v>2682</v>
      </c>
      <c r="K551" t="s">
        <v>1870</v>
      </c>
    </row>
    <row r="552" spans="1:11">
      <c r="A552">
        <v>56</v>
      </c>
      <c r="B552" t="s">
        <v>1778</v>
      </c>
      <c r="C552" t="s">
        <v>1779</v>
      </c>
      <c r="D552" t="s">
        <v>1750</v>
      </c>
      <c r="E552" t="s">
        <v>2465</v>
      </c>
      <c r="F552" t="s">
        <v>2602</v>
      </c>
      <c r="G552" t="s">
        <v>492</v>
      </c>
      <c r="H552" t="s">
        <v>2418</v>
      </c>
      <c r="I552" t="s">
        <v>2034</v>
      </c>
      <c r="J552" t="s">
        <v>1747</v>
      </c>
    </row>
    <row r="553" spans="1:11">
      <c r="A553">
        <v>56</v>
      </c>
      <c r="B553" t="s">
        <v>2028</v>
      </c>
      <c r="C553" t="s">
        <v>2029</v>
      </c>
      <c r="D553" t="s">
        <v>1743</v>
      </c>
      <c r="E553" t="s">
        <v>1967</v>
      </c>
      <c r="F553" t="s">
        <v>2683</v>
      </c>
      <c r="G553" t="s">
        <v>55</v>
      </c>
      <c r="H553" t="s">
        <v>2418</v>
      </c>
      <c r="I553" t="s">
        <v>2065</v>
      </c>
      <c r="J553" t="s">
        <v>2543</v>
      </c>
    </row>
    <row r="554" spans="1:11">
      <c r="A554">
        <v>56</v>
      </c>
      <c r="B554" t="s">
        <v>2189</v>
      </c>
      <c r="C554" t="s">
        <v>2190</v>
      </c>
      <c r="D554" t="s">
        <v>1863</v>
      </c>
      <c r="E554" t="s">
        <v>2572</v>
      </c>
      <c r="F554" t="s">
        <v>2684</v>
      </c>
      <c r="G554" t="s">
        <v>79</v>
      </c>
      <c r="H554" t="s">
        <v>2418</v>
      </c>
      <c r="I554" t="s">
        <v>2065</v>
      </c>
      <c r="J554" t="s">
        <v>2036</v>
      </c>
    </row>
    <row r="555" spans="1:11">
      <c r="A555">
        <v>56</v>
      </c>
      <c r="B555" t="s">
        <v>2108</v>
      </c>
      <c r="C555" t="s">
        <v>2109</v>
      </c>
      <c r="D555" t="s">
        <v>2110</v>
      </c>
      <c r="E555" t="s">
        <v>2674</v>
      </c>
      <c r="F555" t="s">
        <v>2685</v>
      </c>
      <c r="G555" t="s">
        <v>387</v>
      </c>
      <c r="H555" t="s">
        <v>2418</v>
      </c>
      <c r="I555" t="s">
        <v>2105</v>
      </c>
      <c r="J555" t="s">
        <v>2547</v>
      </c>
    </row>
    <row r="556" spans="1:11">
      <c r="A556">
        <v>56</v>
      </c>
      <c r="B556" t="s">
        <v>1817</v>
      </c>
      <c r="C556" t="s">
        <v>1818</v>
      </c>
      <c r="D556" t="s">
        <v>1773</v>
      </c>
      <c r="E556" t="s">
        <v>2583</v>
      </c>
      <c r="F556" t="s">
        <v>1921</v>
      </c>
      <c r="G556" t="s">
        <v>2686</v>
      </c>
      <c r="H556" t="s">
        <v>2418</v>
      </c>
      <c r="I556" t="s">
        <v>2105</v>
      </c>
      <c r="J556" t="s">
        <v>2649</v>
      </c>
    </row>
    <row r="557" spans="1:11">
      <c r="A557">
        <v>56</v>
      </c>
      <c r="B557" t="s">
        <v>1946</v>
      </c>
      <c r="C557" t="s">
        <v>1947</v>
      </c>
      <c r="D557" t="s">
        <v>1750</v>
      </c>
      <c r="E557" t="s">
        <v>2377</v>
      </c>
      <c r="F557" t="s">
        <v>2687</v>
      </c>
      <c r="G557" t="s">
        <v>430</v>
      </c>
      <c r="H557" t="s">
        <v>2418</v>
      </c>
      <c r="I557" t="s">
        <v>2105</v>
      </c>
      <c r="J557" t="s">
        <v>2688</v>
      </c>
    </row>
    <row r="558" spans="1:11">
      <c r="A558">
        <v>56</v>
      </c>
      <c r="B558" t="s">
        <v>1789</v>
      </c>
      <c r="C558" t="s">
        <v>1790</v>
      </c>
      <c r="D558" t="s">
        <v>1791</v>
      </c>
      <c r="E558" t="s">
        <v>2062</v>
      </c>
      <c r="F558" t="s">
        <v>2689</v>
      </c>
      <c r="G558" t="s">
        <v>2690</v>
      </c>
      <c r="H558" t="s">
        <v>2418</v>
      </c>
      <c r="I558" t="s">
        <v>2105</v>
      </c>
      <c r="J558" t="s">
        <v>2603</v>
      </c>
    </row>
    <row r="559" spans="1:11">
      <c r="A559">
        <v>56</v>
      </c>
      <c r="B559" t="s">
        <v>2678</v>
      </c>
      <c r="C559" t="s">
        <v>2679</v>
      </c>
      <c r="D559" t="s">
        <v>1910</v>
      </c>
      <c r="E559" t="s">
        <v>2374</v>
      </c>
      <c r="F559" t="s">
        <v>2125</v>
      </c>
      <c r="G559" t="s">
        <v>2606</v>
      </c>
      <c r="H559" t="s">
        <v>2418</v>
      </c>
      <c r="I559" t="s">
        <v>2148</v>
      </c>
      <c r="J559" t="s">
        <v>2677</v>
      </c>
    </row>
    <row r="560" spans="1:11">
      <c r="A560">
        <v>56</v>
      </c>
      <c r="B560" t="s">
        <v>2123</v>
      </c>
      <c r="C560" t="s">
        <v>2124</v>
      </c>
      <c r="D560" t="s">
        <v>2691</v>
      </c>
      <c r="E560" t="s">
        <v>2213</v>
      </c>
      <c r="F560" t="s">
        <v>2692</v>
      </c>
      <c r="G560" t="s">
        <v>2586</v>
      </c>
      <c r="H560" t="s">
        <v>2418</v>
      </c>
      <c r="I560" t="s">
        <v>2148</v>
      </c>
      <c r="J560" t="s">
        <v>2618</v>
      </c>
    </row>
    <row r="561" spans="1:11">
      <c r="A561">
        <v>56</v>
      </c>
      <c r="B561" t="s">
        <v>2002</v>
      </c>
      <c r="C561" t="s">
        <v>2003</v>
      </c>
      <c r="D561" t="s">
        <v>1773</v>
      </c>
      <c r="E561" t="s">
        <v>2562</v>
      </c>
      <c r="F561" t="s">
        <v>2562</v>
      </c>
      <c r="G561" t="s">
        <v>14</v>
      </c>
      <c r="H561" t="s">
        <v>2693</v>
      </c>
      <c r="I561" t="s">
        <v>2621</v>
      </c>
      <c r="J561" t="s">
        <v>2694</v>
      </c>
      <c r="K561" t="s">
        <v>1870</v>
      </c>
    </row>
    <row r="562" spans="1:11">
      <c r="A562">
        <v>57</v>
      </c>
      <c r="B562" t="s">
        <v>1778</v>
      </c>
      <c r="C562" t="s">
        <v>1779</v>
      </c>
      <c r="D562" t="s">
        <v>1750</v>
      </c>
      <c r="E562" t="s">
        <v>2602</v>
      </c>
      <c r="F562" t="s">
        <v>2695</v>
      </c>
      <c r="G562" t="s">
        <v>2696</v>
      </c>
      <c r="H562" t="s">
        <v>1890</v>
      </c>
      <c r="I562" t="s">
        <v>2065</v>
      </c>
      <c r="J562" t="s">
        <v>1747</v>
      </c>
    </row>
    <row r="563" spans="1:11">
      <c r="A563">
        <v>57</v>
      </c>
      <c r="B563" t="s">
        <v>2028</v>
      </c>
      <c r="C563" t="s">
        <v>2029</v>
      </c>
      <c r="D563" t="s">
        <v>1743</v>
      </c>
      <c r="E563" t="s">
        <v>2683</v>
      </c>
      <c r="F563" t="s">
        <v>2697</v>
      </c>
      <c r="G563" t="s">
        <v>951</v>
      </c>
      <c r="H563" t="s">
        <v>1890</v>
      </c>
      <c r="I563" t="s">
        <v>2105</v>
      </c>
      <c r="J563" t="s">
        <v>2543</v>
      </c>
    </row>
    <row r="564" spans="1:11">
      <c r="A564">
        <v>57</v>
      </c>
      <c r="B564" t="s">
        <v>2189</v>
      </c>
      <c r="C564" t="s">
        <v>2190</v>
      </c>
      <c r="D564" t="s">
        <v>1863</v>
      </c>
      <c r="E564" t="s">
        <v>2684</v>
      </c>
      <c r="F564" t="s">
        <v>2527</v>
      </c>
      <c r="G564" t="s">
        <v>951</v>
      </c>
      <c r="H564" t="s">
        <v>1890</v>
      </c>
      <c r="I564" t="s">
        <v>2105</v>
      </c>
      <c r="J564" t="s">
        <v>2036</v>
      </c>
    </row>
    <row r="565" spans="1:11">
      <c r="A565">
        <v>57</v>
      </c>
      <c r="B565" t="s">
        <v>1789</v>
      </c>
      <c r="C565" t="s">
        <v>1790</v>
      </c>
      <c r="D565" t="s">
        <v>1791</v>
      </c>
      <c r="E565" t="s">
        <v>2689</v>
      </c>
      <c r="F565" t="s">
        <v>2410</v>
      </c>
      <c r="G565" t="s">
        <v>455</v>
      </c>
      <c r="H565" t="s">
        <v>1890</v>
      </c>
      <c r="I565" t="s">
        <v>2105</v>
      </c>
      <c r="J565" t="s">
        <v>2649</v>
      </c>
    </row>
    <row r="566" spans="1:11">
      <c r="A566">
        <v>57</v>
      </c>
      <c r="B566" t="s">
        <v>2108</v>
      </c>
      <c r="C566" t="s">
        <v>2109</v>
      </c>
      <c r="D566" t="s">
        <v>2110</v>
      </c>
      <c r="E566" t="s">
        <v>2685</v>
      </c>
      <c r="F566" t="s">
        <v>2698</v>
      </c>
      <c r="G566" t="s">
        <v>2699</v>
      </c>
      <c r="H566" t="s">
        <v>1890</v>
      </c>
      <c r="I566" t="s">
        <v>2105</v>
      </c>
      <c r="J566" t="s">
        <v>2688</v>
      </c>
    </row>
    <row r="567" spans="1:11">
      <c r="A567">
        <v>57</v>
      </c>
      <c r="B567" t="s">
        <v>1946</v>
      </c>
      <c r="C567" t="s">
        <v>1947</v>
      </c>
      <c r="D567" t="s">
        <v>1750</v>
      </c>
      <c r="E567" t="s">
        <v>2687</v>
      </c>
      <c r="F567" t="s">
        <v>2700</v>
      </c>
      <c r="G567" t="s">
        <v>2701</v>
      </c>
      <c r="H567" t="s">
        <v>1890</v>
      </c>
      <c r="I567" t="s">
        <v>2148</v>
      </c>
      <c r="J567" t="s">
        <v>2603</v>
      </c>
    </row>
    <row r="568" spans="1:11">
      <c r="A568">
        <v>57</v>
      </c>
      <c r="B568" t="s">
        <v>1817</v>
      </c>
      <c r="C568" t="s">
        <v>1818</v>
      </c>
      <c r="D568" t="s">
        <v>1773</v>
      </c>
      <c r="E568" t="s">
        <v>1921</v>
      </c>
      <c r="F568" t="s">
        <v>1897</v>
      </c>
      <c r="G568" t="s">
        <v>2702</v>
      </c>
      <c r="H568" t="s">
        <v>1890</v>
      </c>
      <c r="I568" t="s">
        <v>2148</v>
      </c>
      <c r="J568" t="s">
        <v>2659</v>
      </c>
    </row>
    <row r="569" spans="1:11">
      <c r="A569">
        <v>57</v>
      </c>
      <c r="B569" t="s">
        <v>2123</v>
      </c>
      <c r="C569" t="s">
        <v>2124</v>
      </c>
      <c r="D569" t="s">
        <v>2691</v>
      </c>
      <c r="E569" t="s">
        <v>2692</v>
      </c>
      <c r="F569" t="s">
        <v>2703</v>
      </c>
      <c r="G569" t="s">
        <v>2704</v>
      </c>
      <c r="H569" t="s">
        <v>1890</v>
      </c>
      <c r="I569" t="s">
        <v>2148</v>
      </c>
      <c r="J569" t="s">
        <v>2705</v>
      </c>
    </row>
    <row r="570" spans="1:11">
      <c r="A570">
        <v>57</v>
      </c>
      <c r="B570" t="s">
        <v>2678</v>
      </c>
      <c r="C570" t="s">
        <v>2679</v>
      </c>
      <c r="D570" t="s">
        <v>1910</v>
      </c>
      <c r="E570" t="s">
        <v>2125</v>
      </c>
      <c r="F570" t="s">
        <v>2192</v>
      </c>
      <c r="G570" t="s">
        <v>747</v>
      </c>
      <c r="H570" t="s">
        <v>1890</v>
      </c>
      <c r="I570" t="s">
        <v>2621</v>
      </c>
      <c r="J570" t="s">
        <v>2681</v>
      </c>
    </row>
    <row r="571" spans="1:11">
      <c r="A571">
        <v>57</v>
      </c>
      <c r="B571" t="s">
        <v>2002</v>
      </c>
      <c r="C571" t="s">
        <v>2003</v>
      </c>
      <c r="D571" t="s">
        <v>1773</v>
      </c>
      <c r="E571" t="s">
        <v>2562</v>
      </c>
      <c r="F571" t="s">
        <v>2562</v>
      </c>
      <c r="G571" t="s">
        <v>14</v>
      </c>
      <c r="H571" t="s">
        <v>2706</v>
      </c>
      <c r="I571" t="s">
        <v>2621</v>
      </c>
      <c r="J571" t="s">
        <v>2707</v>
      </c>
      <c r="K571" t="s">
        <v>1870</v>
      </c>
    </row>
    <row r="572" spans="1:11">
      <c r="A572">
        <v>58</v>
      </c>
      <c r="B572" t="s">
        <v>1778</v>
      </c>
      <c r="C572" t="s">
        <v>1779</v>
      </c>
      <c r="D572" t="s">
        <v>1750</v>
      </c>
      <c r="E572" t="s">
        <v>2695</v>
      </c>
      <c r="F572" t="s">
        <v>2480</v>
      </c>
      <c r="G572" t="s">
        <v>2708</v>
      </c>
      <c r="H572" t="s">
        <v>1981</v>
      </c>
      <c r="I572" t="s">
        <v>2034</v>
      </c>
      <c r="J572" t="s">
        <v>1747</v>
      </c>
    </row>
    <row r="573" spans="1:11">
      <c r="A573">
        <v>58</v>
      </c>
      <c r="B573" t="s">
        <v>2189</v>
      </c>
      <c r="C573" t="s">
        <v>2190</v>
      </c>
      <c r="D573" t="s">
        <v>1863</v>
      </c>
      <c r="E573" t="s">
        <v>2527</v>
      </c>
      <c r="F573" t="s">
        <v>2544</v>
      </c>
      <c r="G573" t="s">
        <v>2709</v>
      </c>
      <c r="H573" t="s">
        <v>1981</v>
      </c>
      <c r="I573" t="s">
        <v>2065</v>
      </c>
      <c r="J573" t="s">
        <v>2543</v>
      </c>
    </row>
    <row r="574" spans="1:11">
      <c r="A574">
        <v>58</v>
      </c>
      <c r="B574" t="s">
        <v>2028</v>
      </c>
      <c r="C574" t="s">
        <v>2029</v>
      </c>
      <c r="D574" t="s">
        <v>1743</v>
      </c>
      <c r="E574" t="s">
        <v>2697</v>
      </c>
      <c r="F574" t="s">
        <v>2064</v>
      </c>
      <c r="G574" t="s">
        <v>2710</v>
      </c>
      <c r="H574" t="s">
        <v>1981</v>
      </c>
      <c r="I574" t="s">
        <v>2065</v>
      </c>
      <c r="J574" t="s">
        <v>2711</v>
      </c>
    </row>
    <row r="575" spans="1:11">
      <c r="A575">
        <v>58</v>
      </c>
      <c r="B575" t="s">
        <v>2108</v>
      </c>
      <c r="C575" t="s">
        <v>2109</v>
      </c>
      <c r="D575" t="s">
        <v>2110</v>
      </c>
      <c r="E575" t="s">
        <v>2698</v>
      </c>
      <c r="F575" t="s">
        <v>2417</v>
      </c>
      <c r="G575" t="s">
        <v>2712</v>
      </c>
      <c r="H575" t="s">
        <v>1981</v>
      </c>
      <c r="I575" t="s">
        <v>2105</v>
      </c>
      <c r="J575" t="s">
        <v>2547</v>
      </c>
    </row>
    <row r="576" spans="1:11">
      <c r="A576">
        <v>58</v>
      </c>
      <c r="B576" t="s">
        <v>1946</v>
      </c>
      <c r="C576" t="s">
        <v>1947</v>
      </c>
      <c r="D576" t="s">
        <v>1750</v>
      </c>
      <c r="E576" t="s">
        <v>2700</v>
      </c>
      <c r="F576" t="s">
        <v>2030</v>
      </c>
      <c r="G576" t="s">
        <v>2713</v>
      </c>
      <c r="H576" t="s">
        <v>1981</v>
      </c>
      <c r="I576" t="s">
        <v>2105</v>
      </c>
      <c r="J576" t="s">
        <v>2649</v>
      </c>
    </row>
    <row r="577" spans="1:11">
      <c r="A577">
        <v>58</v>
      </c>
      <c r="B577" t="s">
        <v>1817</v>
      </c>
      <c r="C577" t="s">
        <v>1818</v>
      </c>
      <c r="D577" t="s">
        <v>1773</v>
      </c>
      <c r="E577" t="s">
        <v>1897</v>
      </c>
      <c r="F577" t="s">
        <v>1858</v>
      </c>
      <c r="G577" t="s">
        <v>2714</v>
      </c>
      <c r="H577" t="s">
        <v>1981</v>
      </c>
      <c r="I577" t="s">
        <v>2105</v>
      </c>
      <c r="J577" t="s">
        <v>2688</v>
      </c>
    </row>
    <row r="578" spans="1:11">
      <c r="A578">
        <v>58</v>
      </c>
      <c r="B578" t="s">
        <v>1789</v>
      </c>
      <c r="C578" t="s">
        <v>1790</v>
      </c>
      <c r="D578" t="s">
        <v>1791</v>
      </c>
      <c r="E578" t="s">
        <v>2410</v>
      </c>
      <c r="F578" t="s">
        <v>2247</v>
      </c>
      <c r="G578" t="s">
        <v>2715</v>
      </c>
      <c r="H578" t="s">
        <v>1981</v>
      </c>
      <c r="I578" t="s">
        <v>2105</v>
      </c>
      <c r="J578" t="s">
        <v>2659</v>
      </c>
    </row>
    <row r="579" spans="1:11">
      <c r="A579">
        <v>58</v>
      </c>
      <c r="B579" t="s">
        <v>2119</v>
      </c>
      <c r="C579" t="s">
        <v>2120</v>
      </c>
      <c r="D579" t="s">
        <v>1756</v>
      </c>
      <c r="E579" t="s">
        <v>2716</v>
      </c>
      <c r="F579" t="s">
        <v>2717</v>
      </c>
      <c r="G579" t="s">
        <v>2718</v>
      </c>
      <c r="H579" t="s">
        <v>1981</v>
      </c>
      <c r="I579" t="s">
        <v>2148</v>
      </c>
      <c r="J579" t="s">
        <v>2677</v>
      </c>
    </row>
    <row r="580" spans="1:11">
      <c r="A580">
        <v>58</v>
      </c>
      <c r="B580" t="s">
        <v>2678</v>
      </c>
      <c r="C580" t="s">
        <v>2679</v>
      </c>
      <c r="D580" t="s">
        <v>1910</v>
      </c>
      <c r="E580" t="s">
        <v>2192</v>
      </c>
      <c r="F580" t="s">
        <v>1957</v>
      </c>
      <c r="G580" t="s">
        <v>2719</v>
      </c>
      <c r="H580" t="s">
        <v>1981</v>
      </c>
      <c r="I580" t="s">
        <v>2148</v>
      </c>
      <c r="J580" t="s">
        <v>2129</v>
      </c>
    </row>
    <row r="581" spans="1:11">
      <c r="A581">
        <v>58</v>
      </c>
      <c r="B581" t="s">
        <v>2002</v>
      </c>
      <c r="C581" t="s">
        <v>2003</v>
      </c>
      <c r="D581" t="s">
        <v>1773</v>
      </c>
      <c r="E581" t="s">
        <v>2562</v>
      </c>
      <c r="F581" t="s">
        <v>2562</v>
      </c>
      <c r="G581" t="s">
        <v>14</v>
      </c>
      <c r="H581" t="s">
        <v>2720</v>
      </c>
      <c r="I581" t="s">
        <v>2621</v>
      </c>
      <c r="J581" t="s">
        <v>2721</v>
      </c>
      <c r="K581" t="s">
        <v>1870</v>
      </c>
    </row>
    <row r="582" spans="1:11">
      <c r="A582">
        <v>59</v>
      </c>
      <c r="B582" t="s">
        <v>1778</v>
      </c>
      <c r="C582" t="s">
        <v>1779</v>
      </c>
      <c r="D582" t="s">
        <v>1750</v>
      </c>
      <c r="E582" t="s">
        <v>2480</v>
      </c>
      <c r="F582" t="s">
        <v>2655</v>
      </c>
      <c r="G582" t="s">
        <v>2722</v>
      </c>
      <c r="H582" t="s">
        <v>2723</v>
      </c>
      <c r="I582" t="s">
        <v>1974</v>
      </c>
      <c r="J582" t="s">
        <v>1747</v>
      </c>
    </row>
    <row r="583" spans="1:11">
      <c r="A583">
        <v>59</v>
      </c>
      <c r="B583" t="s">
        <v>2108</v>
      </c>
      <c r="C583" t="s">
        <v>2109</v>
      </c>
      <c r="D583" t="s">
        <v>2110</v>
      </c>
      <c r="E583" t="s">
        <v>2417</v>
      </c>
      <c r="F583" t="s">
        <v>2724</v>
      </c>
      <c r="G583" t="s">
        <v>2725</v>
      </c>
      <c r="H583" t="s">
        <v>2723</v>
      </c>
      <c r="I583" t="s">
        <v>2034</v>
      </c>
      <c r="J583" t="s">
        <v>2543</v>
      </c>
    </row>
    <row r="584" spans="1:11">
      <c r="A584">
        <v>59</v>
      </c>
      <c r="B584" t="s">
        <v>2189</v>
      </c>
      <c r="C584" t="s">
        <v>2190</v>
      </c>
      <c r="D584" t="s">
        <v>1863</v>
      </c>
      <c r="E584" t="s">
        <v>2544</v>
      </c>
      <c r="F584" t="s">
        <v>2726</v>
      </c>
      <c r="G584" t="s">
        <v>2727</v>
      </c>
      <c r="H584" t="s">
        <v>2723</v>
      </c>
      <c r="I584" t="s">
        <v>2034</v>
      </c>
      <c r="J584" t="s">
        <v>2711</v>
      </c>
    </row>
    <row r="585" spans="1:11">
      <c r="A585">
        <v>59</v>
      </c>
      <c r="B585" t="s">
        <v>2028</v>
      </c>
      <c r="C585" t="s">
        <v>2029</v>
      </c>
      <c r="D585" t="s">
        <v>1743</v>
      </c>
      <c r="E585" t="s">
        <v>2064</v>
      </c>
      <c r="F585" t="s">
        <v>2448</v>
      </c>
      <c r="G585" t="s">
        <v>2728</v>
      </c>
      <c r="H585" t="s">
        <v>2723</v>
      </c>
      <c r="I585" t="s">
        <v>2034</v>
      </c>
      <c r="J585" t="s">
        <v>2547</v>
      </c>
    </row>
    <row r="586" spans="1:11">
      <c r="A586">
        <v>59</v>
      </c>
      <c r="B586" t="s">
        <v>1946</v>
      </c>
      <c r="C586" t="s">
        <v>1947</v>
      </c>
      <c r="D586" t="s">
        <v>1750</v>
      </c>
      <c r="E586" t="s">
        <v>2030</v>
      </c>
      <c r="F586" t="s">
        <v>2191</v>
      </c>
      <c r="G586" t="s">
        <v>770</v>
      </c>
      <c r="H586" t="s">
        <v>2723</v>
      </c>
      <c r="I586" t="s">
        <v>2065</v>
      </c>
      <c r="J586" t="s">
        <v>2649</v>
      </c>
    </row>
    <row r="587" spans="1:11">
      <c r="A587">
        <v>59</v>
      </c>
      <c r="B587" t="s">
        <v>1817</v>
      </c>
      <c r="C587" t="s">
        <v>1818</v>
      </c>
      <c r="D587" t="s">
        <v>1773</v>
      </c>
      <c r="E587" t="s">
        <v>1858</v>
      </c>
      <c r="F587" t="s">
        <v>2461</v>
      </c>
      <c r="G587" t="s">
        <v>22</v>
      </c>
      <c r="H587" t="s">
        <v>2723</v>
      </c>
      <c r="I587" t="s">
        <v>2065</v>
      </c>
      <c r="J587" t="s">
        <v>2688</v>
      </c>
    </row>
    <row r="588" spans="1:11">
      <c r="A588">
        <v>59</v>
      </c>
      <c r="B588" t="s">
        <v>1789</v>
      </c>
      <c r="C588" t="s">
        <v>1790</v>
      </c>
      <c r="D588" t="s">
        <v>1791</v>
      </c>
      <c r="E588" t="s">
        <v>2247</v>
      </c>
      <c r="F588" t="s">
        <v>2535</v>
      </c>
      <c r="G588" t="s">
        <v>2729</v>
      </c>
      <c r="H588" t="s">
        <v>2723</v>
      </c>
      <c r="I588" t="s">
        <v>2065</v>
      </c>
      <c r="J588" t="s">
        <v>2730</v>
      </c>
    </row>
    <row r="589" spans="1:11">
      <c r="A589">
        <v>59</v>
      </c>
      <c r="B589" t="s">
        <v>2119</v>
      </c>
      <c r="C589" t="s">
        <v>2120</v>
      </c>
      <c r="D589" t="s">
        <v>1756</v>
      </c>
      <c r="E589" t="s">
        <v>2717</v>
      </c>
      <c r="F589" t="s">
        <v>2731</v>
      </c>
      <c r="G589" t="s">
        <v>2732</v>
      </c>
      <c r="H589" t="s">
        <v>2723</v>
      </c>
      <c r="I589" t="s">
        <v>2105</v>
      </c>
      <c r="J589" t="s">
        <v>2659</v>
      </c>
    </row>
    <row r="590" spans="1:11">
      <c r="A590">
        <v>59</v>
      </c>
      <c r="B590" t="s">
        <v>2678</v>
      </c>
      <c r="C590" t="s">
        <v>2679</v>
      </c>
      <c r="D590" t="s">
        <v>1910</v>
      </c>
      <c r="E590" t="s">
        <v>1957</v>
      </c>
      <c r="F590" t="s">
        <v>2040</v>
      </c>
      <c r="G590" t="s">
        <v>2733</v>
      </c>
      <c r="H590" t="s">
        <v>2723</v>
      </c>
      <c r="I590" t="s">
        <v>2105</v>
      </c>
      <c r="J590" t="s">
        <v>2705</v>
      </c>
    </row>
    <row r="591" spans="1:11">
      <c r="A591">
        <v>59</v>
      </c>
      <c r="B591" t="s">
        <v>2002</v>
      </c>
      <c r="C591" t="s">
        <v>2003</v>
      </c>
      <c r="D591" t="s">
        <v>1773</v>
      </c>
      <c r="E591" t="s">
        <v>2562</v>
      </c>
      <c r="F591" t="s">
        <v>2562</v>
      </c>
      <c r="G591" t="s">
        <v>14</v>
      </c>
      <c r="H591" t="s">
        <v>2734</v>
      </c>
      <c r="I591" t="s">
        <v>2621</v>
      </c>
      <c r="J591" t="s">
        <v>2735</v>
      </c>
      <c r="K591" t="s">
        <v>1870</v>
      </c>
    </row>
    <row r="592" spans="1:11">
      <c r="A592">
        <v>60</v>
      </c>
      <c r="B592" t="s">
        <v>1778</v>
      </c>
      <c r="C592" t="s">
        <v>1779</v>
      </c>
      <c r="D592" t="s">
        <v>1750</v>
      </c>
      <c r="E592" t="s">
        <v>2655</v>
      </c>
      <c r="F592" t="s">
        <v>2273</v>
      </c>
      <c r="G592" t="s">
        <v>2736</v>
      </c>
      <c r="H592" t="s">
        <v>2737</v>
      </c>
      <c r="I592" t="s">
        <v>2034</v>
      </c>
      <c r="J592" t="s">
        <v>1747</v>
      </c>
    </row>
    <row r="593" spans="1:11">
      <c r="A593">
        <v>60</v>
      </c>
      <c r="B593" t="s">
        <v>2108</v>
      </c>
      <c r="C593" t="s">
        <v>2109</v>
      </c>
      <c r="D593" t="s">
        <v>2110</v>
      </c>
      <c r="E593" t="s">
        <v>2724</v>
      </c>
      <c r="F593" t="s">
        <v>2738</v>
      </c>
      <c r="G593" t="s">
        <v>2627</v>
      </c>
      <c r="H593" t="s">
        <v>2737</v>
      </c>
      <c r="I593" t="s">
        <v>2034</v>
      </c>
      <c r="J593" t="s">
        <v>2543</v>
      </c>
    </row>
    <row r="594" spans="1:11">
      <c r="A594">
        <v>60</v>
      </c>
      <c r="B594" t="s">
        <v>2028</v>
      </c>
      <c r="C594" t="s">
        <v>2029</v>
      </c>
      <c r="D594" t="s">
        <v>1743</v>
      </c>
      <c r="E594" t="s">
        <v>2448</v>
      </c>
      <c r="F594" t="s">
        <v>2515</v>
      </c>
      <c r="G594" t="s">
        <v>2739</v>
      </c>
      <c r="H594" t="s">
        <v>2737</v>
      </c>
      <c r="I594" t="s">
        <v>2034</v>
      </c>
      <c r="J594" t="s">
        <v>2711</v>
      </c>
    </row>
    <row r="595" spans="1:11">
      <c r="A595">
        <v>60</v>
      </c>
      <c r="B595" t="s">
        <v>2189</v>
      </c>
      <c r="C595" t="s">
        <v>2190</v>
      </c>
      <c r="D595" t="s">
        <v>1863</v>
      </c>
      <c r="E595" t="s">
        <v>2726</v>
      </c>
      <c r="F595" t="s">
        <v>2472</v>
      </c>
      <c r="G595" t="s">
        <v>2740</v>
      </c>
      <c r="H595" t="s">
        <v>2737</v>
      </c>
      <c r="I595" t="s">
        <v>2034</v>
      </c>
      <c r="J595" t="s">
        <v>2547</v>
      </c>
    </row>
    <row r="596" spans="1:11">
      <c r="A596">
        <v>60</v>
      </c>
      <c r="B596" t="s">
        <v>1946</v>
      </c>
      <c r="C596" t="s">
        <v>1947</v>
      </c>
      <c r="D596" t="s">
        <v>1750</v>
      </c>
      <c r="E596" t="s">
        <v>2191</v>
      </c>
      <c r="F596" t="s">
        <v>2741</v>
      </c>
      <c r="G596" t="s">
        <v>2742</v>
      </c>
      <c r="H596" t="s">
        <v>2737</v>
      </c>
      <c r="I596" t="s">
        <v>2065</v>
      </c>
      <c r="J596" t="s">
        <v>2649</v>
      </c>
    </row>
    <row r="597" spans="1:11">
      <c r="A597">
        <v>60</v>
      </c>
      <c r="B597" t="s">
        <v>1817</v>
      </c>
      <c r="C597" t="s">
        <v>1818</v>
      </c>
      <c r="D597" t="s">
        <v>1773</v>
      </c>
      <c r="E597" t="s">
        <v>2461</v>
      </c>
      <c r="F597" t="s">
        <v>2025</v>
      </c>
      <c r="G597" t="s">
        <v>2743</v>
      </c>
      <c r="H597" t="s">
        <v>2737</v>
      </c>
      <c r="I597" t="s">
        <v>2065</v>
      </c>
      <c r="J597" t="s">
        <v>2688</v>
      </c>
    </row>
    <row r="598" spans="1:11">
      <c r="A598">
        <v>60</v>
      </c>
      <c r="B598" t="s">
        <v>1789</v>
      </c>
      <c r="C598" t="s">
        <v>1790</v>
      </c>
      <c r="D598" t="s">
        <v>1791</v>
      </c>
      <c r="E598" t="s">
        <v>2535</v>
      </c>
      <c r="F598" t="s">
        <v>2744</v>
      </c>
      <c r="G598" t="s">
        <v>2745</v>
      </c>
      <c r="H598" t="s">
        <v>2737</v>
      </c>
      <c r="I598" t="s">
        <v>2065</v>
      </c>
      <c r="J598" t="s">
        <v>2730</v>
      </c>
    </row>
    <row r="599" spans="1:11">
      <c r="A599">
        <v>60</v>
      </c>
      <c r="B599" t="s">
        <v>2746</v>
      </c>
      <c r="C599" t="s">
        <v>2747</v>
      </c>
      <c r="D599" t="s">
        <v>2748</v>
      </c>
      <c r="E599" t="s">
        <v>2749</v>
      </c>
      <c r="F599" t="s">
        <v>2248</v>
      </c>
      <c r="G599" t="s">
        <v>2750</v>
      </c>
      <c r="H599" t="s">
        <v>2737</v>
      </c>
      <c r="I599" t="s">
        <v>2105</v>
      </c>
      <c r="J599" t="s">
        <v>2659</v>
      </c>
    </row>
    <row r="600" spans="1:11">
      <c r="A600">
        <v>60</v>
      </c>
      <c r="B600" t="s">
        <v>2678</v>
      </c>
      <c r="C600" t="s">
        <v>2679</v>
      </c>
      <c r="D600" t="s">
        <v>1910</v>
      </c>
      <c r="E600" t="s">
        <v>2040</v>
      </c>
      <c r="F600" t="s">
        <v>2052</v>
      </c>
      <c r="G600" t="s">
        <v>2751</v>
      </c>
      <c r="H600" t="s">
        <v>2737</v>
      </c>
      <c r="I600" t="s">
        <v>2105</v>
      </c>
      <c r="J600" t="s">
        <v>2705</v>
      </c>
    </row>
    <row r="601" spans="1:11">
      <c r="A601">
        <v>60</v>
      </c>
      <c r="B601" t="s">
        <v>2002</v>
      </c>
      <c r="C601" t="s">
        <v>2003</v>
      </c>
      <c r="D601" t="s">
        <v>1773</v>
      </c>
      <c r="E601" t="s">
        <v>2562</v>
      </c>
      <c r="F601" t="s">
        <v>2562</v>
      </c>
      <c r="G601" t="s">
        <v>14</v>
      </c>
      <c r="H601" t="s">
        <v>2752</v>
      </c>
      <c r="I601" t="s">
        <v>2621</v>
      </c>
      <c r="J601" t="s">
        <v>2753</v>
      </c>
      <c r="K601" t="s">
        <v>1870</v>
      </c>
    </row>
    <row r="602" spans="1:11">
      <c r="A602">
        <v>61</v>
      </c>
      <c r="B602" t="s">
        <v>1778</v>
      </c>
      <c r="C602" t="s">
        <v>1779</v>
      </c>
      <c r="D602" t="s">
        <v>1750</v>
      </c>
      <c r="E602" t="s">
        <v>2273</v>
      </c>
      <c r="F602" t="s">
        <v>2754</v>
      </c>
      <c r="G602" t="s">
        <v>1372</v>
      </c>
      <c r="H602" t="s">
        <v>2720</v>
      </c>
      <c r="I602" t="s">
        <v>1974</v>
      </c>
      <c r="J602" t="s">
        <v>1747</v>
      </c>
    </row>
    <row r="603" spans="1:11">
      <c r="A603">
        <v>61</v>
      </c>
      <c r="B603" t="s">
        <v>2028</v>
      </c>
      <c r="C603" t="s">
        <v>2029</v>
      </c>
      <c r="D603" t="s">
        <v>1743</v>
      </c>
      <c r="E603" t="s">
        <v>2515</v>
      </c>
      <c r="F603" t="s">
        <v>2008</v>
      </c>
      <c r="G603" t="s">
        <v>1040</v>
      </c>
      <c r="H603" t="s">
        <v>2720</v>
      </c>
      <c r="I603" t="s">
        <v>1974</v>
      </c>
      <c r="J603" t="s">
        <v>2543</v>
      </c>
    </row>
    <row r="604" spans="1:11">
      <c r="A604">
        <v>61</v>
      </c>
      <c r="B604" t="s">
        <v>2108</v>
      </c>
      <c r="C604" t="s">
        <v>2109</v>
      </c>
      <c r="D604" t="s">
        <v>2110</v>
      </c>
      <c r="E604" t="s">
        <v>2738</v>
      </c>
      <c r="F604" t="s">
        <v>2731</v>
      </c>
      <c r="G604" t="s">
        <v>1050</v>
      </c>
      <c r="H604" t="s">
        <v>2720</v>
      </c>
      <c r="I604" t="s">
        <v>2034</v>
      </c>
      <c r="J604" t="s">
        <v>2711</v>
      </c>
    </row>
    <row r="605" spans="1:11">
      <c r="A605">
        <v>61</v>
      </c>
      <c r="B605" t="s">
        <v>2189</v>
      </c>
      <c r="C605" t="s">
        <v>2190</v>
      </c>
      <c r="D605" t="s">
        <v>1863</v>
      </c>
      <c r="E605" t="s">
        <v>2472</v>
      </c>
      <c r="F605" t="s">
        <v>2515</v>
      </c>
      <c r="G605" t="s">
        <v>470</v>
      </c>
      <c r="H605" t="s">
        <v>2720</v>
      </c>
      <c r="I605" t="s">
        <v>2034</v>
      </c>
      <c r="J605" t="s">
        <v>2547</v>
      </c>
    </row>
    <row r="606" spans="1:11">
      <c r="A606">
        <v>61</v>
      </c>
      <c r="B606" t="s">
        <v>1946</v>
      </c>
      <c r="C606" t="s">
        <v>1947</v>
      </c>
      <c r="D606" t="s">
        <v>1750</v>
      </c>
      <c r="E606" t="s">
        <v>2741</v>
      </c>
      <c r="F606" t="s">
        <v>2078</v>
      </c>
      <c r="G606" t="s">
        <v>2755</v>
      </c>
      <c r="H606" t="s">
        <v>2720</v>
      </c>
      <c r="I606" t="s">
        <v>2034</v>
      </c>
      <c r="J606" t="s">
        <v>2649</v>
      </c>
    </row>
    <row r="607" spans="1:11">
      <c r="A607">
        <v>61</v>
      </c>
      <c r="B607" t="s">
        <v>1789</v>
      </c>
      <c r="C607" t="s">
        <v>1790</v>
      </c>
      <c r="D607" t="s">
        <v>1791</v>
      </c>
      <c r="E607" t="s">
        <v>2744</v>
      </c>
      <c r="F607" t="s">
        <v>2615</v>
      </c>
      <c r="G607" t="s">
        <v>2756</v>
      </c>
      <c r="H607" t="s">
        <v>2720</v>
      </c>
      <c r="I607" t="s">
        <v>2065</v>
      </c>
      <c r="J607" t="s">
        <v>2688</v>
      </c>
    </row>
    <row r="608" spans="1:11">
      <c r="A608">
        <v>61</v>
      </c>
      <c r="B608" t="s">
        <v>2746</v>
      </c>
      <c r="C608" t="s">
        <v>2747</v>
      </c>
      <c r="D608" t="s">
        <v>2748</v>
      </c>
      <c r="E608" t="s">
        <v>2248</v>
      </c>
      <c r="F608" t="s">
        <v>2757</v>
      </c>
      <c r="G608" t="s">
        <v>877</v>
      </c>
      <c r="H608" t="s">
        <v>2720</v>
      </c>
      <c r="I608" t="s">
        <v>2065</v>
      </c>
      <c r="J608" t="s">
        <v>2730</v>
      </c>
    </row>
    <row r="609" spans="1:11">
      <c r="A609">
        <v>61</v>
      </c>
      <c r="B609" t="s">
        <v>1817</v>
      </c>
      <c r="C609" t="s">
        <v>1818</v>
      </c>
      <c r="D609" t="s">
        <v>1773</v>
      </c>
      <c r="E609" t="s">
        <v>2025</v>
      </c>
      <c r="F609" t="s">
        <v>2758</v>
      </c>
      <c r="G609" t="s">
        <v>2759</v>
      </c>
      <c r="H609" t="s">
        <v>2720</v>
      </c>
      <c r="I609" t="s">
        <v>2065</v>
      </c>
      <c r="J609" t="s">
        <v>2659</v>
      </c>
    </row>
    <row r="610" spans="1:11">
      <c r="A610">
        <v>61</v>
      </c>
      <c r="B610" t="s">
        <v>2119</v>
      </c>
      <c r="C610" t="s">
        <v>2120</v>
      </c>
      <c r="D610" t="s">
        <v>1756</v>
      </c>
      <c r="E610" t="s">
        <v>2760</v>
      </c>
      <c r="F610" t="s">
        <v>2761</v>
      </c>
      <c r="G610" t="s">
        <v>2341</v>
      </c>
      <c r="H610" t="s">
        <v>2720</v>
      </c>
      <c r="I610" t="s">
        <v>2065</v>
      </c>
      <c r="J610" t="s">
        <v>2677</v>
      </c>
    </row>
    <row r="611" spans="1:11">
      <c r="A611">
        <v>61</v>
      </c>
      <c r="B611" t="s">
        <v>2002</v>
      </c>
      <c r="C611" t="s">
        <v>2003</v>
      </c>
      <c r="D611" t="s">
        <v>1773</v>
      </c>
      <c r="E611" t="s">
        <v>2562</v>
      </c>
      <c r="F611" t="s">
        <v>2562</v>
      </c>
      <c r="G611" t="s">
        <v>14</v>
      </c>
      <c r="H611" t="s">
        <v>2762</v>
      </c>
      <c r="I611" t="s">
        <v>2621</v>
      </c>
      <c r="J611" t="s">
        <v>2763</v>
      </c>
      <c r="K611" t="s">
        <v>1870</v>
      </c>
    </row>
    <row r="612" spans="1:11">
      <c r="A612">
        <v>62</v>
      </c>
      <c r="B612" t="s">
        <v>1778</v>
      </c>
      <c r="C612" t="s">
        <v>1779</v>
      </c>
      <c r="D612" t="s">
        <v>1750</v>
      </c>
      <c r="E612" t="s">
        <v>2754</v>
      </c>
      <c r="F612" t="s">
        <v>1808</v>
      </c>
      <c r="G612" t="s">
        <v>1604</v>
      </c>
      <c r="H612" t="s">
        <v>2764</v>
      </c>
      <c r="I612" t="s">
        <v>1974</v>
      </c>
      <c r="J612" t="s">
        <v>1747</v>
      </c>
    </row>
    <row r="613" spans="1:11">
      <c r="A613">
        <v>62</v>
      </c>
      <c r="B613" t="s">
        <v>2028</v>
      </c>
      <c r="C613" t="s">
        <v>2029</v>
      </c>
      <c r="D613" t="s">
        <v>1743</v>
      </c>
      <c r="E613" t="s">
        <v>2008</v>
      </c>
      <c r="F613" t="s">
        <v>2765</v>
      </c>
      <c r="G613" t="s">
        <v>2766</v>
      </c>
      <c r="H613" t="s">
        <v>2764</v>
      </c>
      <c r="I613" t="s">
        <v>1974</v>
      </c>
      <c r="J613" t="s">
        <v>2543</v>
      </c>
    </row>
    <row r="614" spans="1:11">
      <c r="A614">
        <v>62</v>
      </c>
      <c r="B614" t="s">
        <v>2108</v>
      </c>
      <c r="C614" t="s">
        <v>2109</v>
      </c>
      <c r="D614" t="s">
        <v>2110</v>
      </c>
      <c r="E614" t="s">
        <v>2731</v>
      </c>
      <c r="F614" t="s">
        <v>2767</v>
      </c>
      <c r="G614" t="s">
        <v>439</v>
      </c>
      <c r="H614" t="s">
        <v>2764</v>
      </c>
      <c r="I614" t="s">
        <v>1974</v>
      </c>
      <c r="J614" t="s">
        <v>2711</v>
      </c>
    </row>
    <row r="615" spans="1:11">
      <c r="A615">
        <v>62</v>
      </c>
      <c r="B615" t="s">
        <v>2189</v>
      </c>
      <c r="C615" t="s">
        <v>2190</v>
      </c>
      <c r="D615" t="s">
        <v>1863</v>
      </c>
      <c r="E615" t="s">
        <v>2515</v>
      </c>
      <c r="F615" t="s">
        <v>2008</v>
      </c>
      <c r="G615" t="s">
        <v>2768</v>
      </c>
      <c r="H615" t="s">
        <v>2764</v>
      </c>
      <c r="I615" t="s">
        <v>2034</v>
      </c>
      <c r="J615" t="s">
        <v>2547</v>
      </c>
    </row>
    <row r="616" spans="1:11">
      <c r="A616">
        <v>62</v>
      </c>
      <c r="B616" t="s">
        <v>1946</v>
      </c>
      <c r="C616" t="s">
        <v>1947</v>
      </c>
      <c r="D616" t="s">
        <v>1750</v>
      </c>
      <c r="E616" t="s">
        <v>2078</v>
      </c>
      <c r="F616" t="s">
        <v>2472</v>
      </c>
      <c r="G616" t="s">
        <v>1482</v>
      </c>
      <c r="H616" t="s">
        <v>2764</v>
      </c>
      <c r="I616" t="s">
        <v>2034</v>
      </c>
      <c r="J616" t="s">
        <v>2649</v>
      </c>
    </row>
    <row r="617" spans="1:11">
      <c r="A617">
        <v>62</v>
      </c>
      <c r="B617" t="s">
        <v>1789</v>
      </c>
      <c r="C617" t="s">
        <v>1790</v>
      </c>
      <c r="D617" t="s">
        <v>1791</v>
      </c>
      <c r="E617" t="s">
        <v>2615</v>
      </c>
      <c r="F617" t="s">
        <v>2769</v>
      </c>
      <c r="G617" t="s">
        <v>2690</v>
      </c>
      <c r="H617" t="s">
        <v>2764</v>
      </c>
      <c r="I617" t="s">
        <v>2034</v>
      </c>
      <c r="J617" t="s">
        <v>2688</v>
      </c>
    </row>
    <row r="618" spans="1:11">
      <c r="A618">
        <v>62</v>
      </c>
      <c r="B618" t="s">
        <v>1817</v>
      </c>
      <c r="C618" t="s">
        <v>1818</v>
      </c>
      <c r="D618" t="s">
        <v>1773</v>
      </c>
      <c r="E618" t="s">
        <v>2758</v>
      </c>
      <c r="F618" t="s">
        <v>2285</v>
      </c>
      <c r="G618" t="s">
        <v>715</v>
      </c>
      <c r="H618" t="s">
        <v>2764</v>
      </c>
      <c r="I618" t="s">
        <v>2034</v>
      </c>
      <c r="J618" t="s">
        <v>2730</v>
      </c>
    </row>
    <row r="619" spans="1:11">
      <c r="A619">
        <v>62</v>
      </c>
      <c r="B619" t="s">
        <v>2770</v>
      </c>
      <c r="C619" t="s">
        <v>2771</v>
      </c>
      <c r="D619" t="s">
        <v>1798</v>
      </c>
      <c r="E619" t="s">
        <v>2697</v>
      </c>
      <c r="F619" t="s">
        <v>2572</v>
      </c>
      <c r="G619" t="s">
        <v>2772</v>
      </c>
      <c r="H619" t="s">
        <v>2764</v>
      </c>
      <c r="I619" t="s">
        <v>2065</v>
      </c>
      <c r="J619" t="s">
        <v>2659</v>
      </c>
    </row>
    <row r="620" spans="1:11">
      <c r="A620">
        <v>62</v>
      </c>
      <c r="B620" t="s">
        <v>2746</v>
      </c>
      <c r="C620" t="s">
        <v>2747</v>
      </c>
      <c r="D620" t="s">
        <v>2748</v>
      </c>
      <c r="E620" t="s">
        <v>2757</v>
      </c>
      <c r="F620" t="s">
        <v>2773</v>
      </c>
      <c r="G620" t="s">
        <v>348</v>
      </c>
      <c r="H620" t="s">
        <v>2764</v>
      </c>
      <c r="I620" t="s">
        <v>2065</v>
      </c>
      <c r="J620" t="s">
        <v>2677</v>
      </c>
    </row>
    <row r="621" spans="1:11">
      <c r="A621">
        <v>62</v>
      </c>
      <c r="B621" t="s">
        <v>2002</v>
      </c>
      <c r="C621" t="s">
        <v>2003</v>
      </c>
      <c r="D621" t="s">
        <v>1773</v>
      </c>
      <c r="E621" t="s">
        <v>2562</v>
      </c>
      <c r="F621" t="s">
        <v>2562</v>
      </c>
      <c r="G621" t="s">
        <v>14</v>
      </c>
      <c r="H621" t="s">
        <v>2774</v>
      </c>
      <c r="I621" t="s">
        <v>2621</v>
      </c>
      <c r="J621" t="s">
        <v>2775</v>
      </c>
      <c r="K621" t="s">
        <v>1870</v>
      </c>
    </row>
    <row r="622" spans="1:11">
      <c r="A622">
        <v>63</v>
      </c>
      <c r="B622" t="s">
        <v>2028</v>
      </c>
      <c r="C622" t="s">
        <v>2029</v>
      </c>
      <c r="D622" t="s">
        <v>1743</v>
      </c>
      <c r="E622" t="s">
        <v>2765</v>
      </c>
      <c r="F622" t="s">
        <v>2776</v>
      </c>
      <c r="G622" t="s">
        <v>2777</v>
      </c>
      <c r="H622" t="s">
        <v>2778</v>
      </c>
      <c r="I622" t="s">
        <v>1907</v>
      </c>
      <c r="J622" t="s">
        <v>1747</v>
      </c>
    </row>
    <row r="623" spans="1:11">
      <c r="A623">
        <v>63</v>
      </c>
      <c r="B623" t="s">
        <v>2189</v>
      </c>
      <c r="C623" t="s">
        <v>2190</v>
      </c>
      <c r="D623" t="s">
        <v>1863</v>
      </c>
      <c r="E623" t="s">
        <v>2008</v>
      </c>
      <c r="F623" t="s">
        <v>2194</v>
      </c>
      <c r="G623" t="s">
        <v>2779</v>
      </c>
      <c r="H623" t="s">
        <v>2778</v>
      </c>
      <c r="I623" t="s">
        <v>1974</v>
      </c>
      <c r="J623" t="s">
        <v>2543</v>
      </c>
    </row>
    <row r="624" spans="1:11">
      <c r="A624">
        <v>63</v>
      </c>
      <c r="B624" t="s">
        <v>1778</v>
      </c>
      <c r="C624" t="s">
        <v>1779</v>
      </c>
      <c r="D624" t="s">
        <v>1750</v>
      </c>
      <c r="E624" t="s">
        <v>1808</v>
      </c>
      <c r="F624" t="s">
        <v>2146</v>
      </c>
      <c r="G624" t="s">
        <v>2780</v>
      </c>
      <c r="H624" t="s">
        <v>2778</v>
      </c>
      <c r="I624" t="s">
        <v>1974</v>
      </c>
      <c r="J624" t="s">
        <v>2711</v>
      </c>
    </row>
    <row r="625" spans="1:11">
      <c r="A625">
        <v>63</v>
      </c>
      <c r="B625" t="s">
        <v>2108</v>
      </c>
      <c r="C625" t="s">
        <v>2109</v>
      </c>
      <c r="D625" t="s">
        <v>2110</v>
      </c>
      <c r="E625" t="s">
        <v>2767</v>
      </c>
      <c r="F625" t="s">
        <v>2781</v>
      </c>
      <c r="G625" t="s">
        <v>152</v>
      </c>
      <c r="H625" t="s">
        <v>2778</v>
      </c>
      <c r="I625" t="s">
        <v>2034</v>
      </c>
      <c r="J625" t="s">
        <v>2547</v>
      </c>
    </row>
    <row r="626" spans="1:11">
      <c r="A626">
        <v>63</v>
      </c>
      <c r="B626" t="s">
        <v>2640</v>
      </c>
      <c r="C626" t="s">
        <v>2641</v>
      </c>
      <c r="D626" t="s">
        <v>1863</v>
      </c>
      <c r="E626" t="s">
        <v>2782</v>
      </c>
      <c r="F626" t="s">
        <v>2783</v>
      </c>
      <c r="G626" t="s">
        <v>2784</v>
      </c>
      <c r="H626" t="s">
        <v>2778</v>
      </c>
      <c r="I626" t="s">
        <v>2034</v>
      </c>
      <c r="J626" t="s">
        <v>2649</v>
      </c>
    </row>
    <row r="627" spans="1:11">
      <c r="A627">
        <v>63</v>
      </c>
      <c r="B627" t="s">
        <v>1946</v>
      </c>
      <c r="C627" t="s">
        <v>1947</v>
      </c>
      <c r="D627" t="s">
        <v>1750</v>
      </c>
      <c r="E627" t="s">
        <v>2472</v>
      </c>
      <c r="F627" t="s">
        <v>1957</v>
      </c>
      <c r="G627" t="s">
        <v>1553</v>
      </c>
      <c r="H627" t="s">
        <v>2778</v>
      </c>
      <c r="I627" t="s">
        <v>2034</v>
      </c>
      <c r="J627" t="s">
        <v>2688</v>
      </c>
    </row>
    <row r="628" spans="1:11">
      <c r="A628">
        <v>63</v>
      </c>
      <c r="B628" t="s">
        <v>1789</v>
      </c>
      <c r="C628" t="s">
        <v>1790</v>
      </c>
      <c r="D628" t="s">
        <v>1791</v>
      </c>
      <c r="E628" t="s">
        <v>2769</v>
      </c>
      <c r="F628" t="s">
        <v>2785</v>
      </c>
      <c r="G628" t="s">
        <v>2786</v>
      </c>
      <c r="H628" t="s">
        <v>2778</v>
      </c>
      <c r="I628" t="s">
        <v>2034</v>
      </c>
      <c r="J628" t="s">
        <v>2730</v>
      </c>
    </row>
    <row r="629" spans="1:11">
      <c r="A629">
        <v>63</v>
      </c>
      <c r="B629" t="s">
        <v>2770</v>
      </c>
      <c r="C629" t="s">
        <v>2771</v>
      </c>
      <c r="D629" t="s">
        <v>1798</v>
      </c>
      <c r="E629" t="s">
        <v>2572</v>
      </c>
      <c r="F629" t="s">
        <v>2787</v>
      </c>
      <c r="G629" t="s">
        <v>2788</v>
      </c>
      <c r="H629" t="s">
        <v>2778</v>
      </c>
      <c r="I629" t="s">
        <v>2034</v>
      </c>
      <c r="J629" t="s">
        <v>2659</v>
      </c>
    </row>
    <row r="630" spans="1:11">
      <c r="A630">
        <v>63</v>
      </c>
      <c r="B630" t="s">
        <v>1817</v>
      </c>
      <c r="C630" t="s">
        <v>1818</v>
      </c>
      <c r="D630" t="s">
        <v>1773</v>
      </c>
      <c r="E630" t="s">
        <v>2285</v>
      </c>
      <c r="F630" t="s">
        <v>2789</v>
      </c>
      <c r="G630" t="s">
        <v>2790</v>
      </c>
      <c r="H630" t="s">
        <v>2778</v>
      </c>
      <c r="I630" t="s">
        <v>2034</v>
      </c>
      <c r="J630" t="s">
        <v>2677</v>
      </c>
    </row>
    <row r="631" spans="1:11">
      <c r="A631">
        <v>63</v>
      </c>
      <c r="B631" t="s">
        <v>2002</v>
      </c>
      <c r="C631" t="s">
        <v>2003</v>
      </c>
      <c r="D631" t="s">
        <v>1773</v>
      </c>
      <c r="E631" t="s">
        <v>2562</v>
      </c>
      <c r="F631" t="s">
        <v>2562</v>
      </c>
      <c r="G631" t="s">
        <v>14</v>
      </c>
      <c r="H631" t="s">
        <v>2791</v>
      </c>
      <c r="I631" t="s">
        <v>2621</v>
      </c>
      <c r="J631" t="s">
        <v>2792</v>
      </c>
      <c r="K631" t="s">
        <v>1870</v>
      </c>
    </row>
    <row r="632" spans="1:11">
      <c r="A632">
        <v>64</v>
      </c>
      <c r="B632" t="s">
        <v>2028</v>
      </c>
      <c r="C632" t="s">
        <v>2029</v>
      </c>
      <c r="D632" t="s">
        <v>1743</v>
      </c>
      <c r="E632" t="s">
        <v>2776</v>
      </c>
      <c r="F632" t="s">
        <v>2285</v>
      </c>
      <c r="G632" t="s">
        <v>2793</v>
      </c>
      <c r="H632" t="s">
        <v>2794</v>
      </c>
      <c r="I632" t="s">
        <v>1907</v>
      </c>
      <c r="J632" t="s">
        <v>1747</v>
      </c>
    </row>
    <row r="633" spans="1:11">
      <c r="A633">
        <v>64</v>
      </c>
      <c r="B633" t="s">
        <v>1778</v>
      </c>
      <c r="C633" t="s">
        <v>1779</v>
      </c>
      <c r="D633" t="s">
        <v>1750</v>
      </c>
      <c r="E633" t="s">
        <v>2146</v>
      </c>
      <c r="F633" t="s">
        <v>2795</v>
      </c>
      <c r="G633" t="s">
        <v>2796</v>
      </c>
      <c r="H633" t="s">
        <v>2794</v>
      </c>
      <c r="I633" t="s">
        <v>1907</v>
      </c>
      <c r="J633" t="s">
        <v>2543</v>
      </c>
    </row>
    <row r="634" spans="1:11">
      <c r="A634">
        <v>64</v>
      </c>
      <c r="B634" t="s">
        <v>2640</v>
      </c>
      <c r="C634" t="s">
        <v>2641</v>
      </c>
      <c r="D634" t="s">
        <v>1863</v>
      </c>
      <c r="E634" t="s">
        <v>2783</v>
      </c>
      <c r="F634" t="s">
        <v>2797</v>
      </c>
      <c r="G634" t="s">
        <v>2798</v>
      </c>
      <c r="H634" t="s">
        <v>2794</v>
      </c>
      <c r="I634" t="s">
        <v>1907</v>
      </c>
      <c r="J634" t="s">
        <v>2711</v>
      </c>
    </row>
    <row r="635" spans="1:11">
      <c r="A635">
        <v>64</v>
      </c>
      <c r="B635" t="s">
        <v>1817</v>
      </c>
      <c r="C635" t="s">
        <v>1818</v>
      </c>
      <c r="D635" t="s">
        <v>1773</v>
      </c>
      <c r="E635" t="s">
        <v>2789</v>
      </c>
      <c r="F635" t="s">
        <v>2277</v>
      </c>
      <c r="G635" t="s">
        <v>2799</v>
      </c>
      <c r="H635" t="s">
        <v>2794</v>
      </c>
      <c r="I635" t="s">
        <v>1974</v>
      </c>
      <c r="J635" t="s">
        <v>2547</v>
      </c>
    </row>
    <row r="636" spans="1:11">
      <c r="A636">
        <v>64</v>
      </c>
      <c r="B636" t="s">
        <v>2189</v>
      </c>
      <c r="C636" t="s">
        <v>2190</v>
      </c>
      <c r="D636" t="s">
        <v>1863</v>
      </c>
      <c r="E636" t="s">
        <v>2194</v>
      </c>
      <c r="F636" t="s">
        <v>2404</v>
      </c>
      <c r="G636" t="s">
        <v>426</v>
      </c>
      <c r="H636" t="s">
        <v>2794</v>
      </c>
      <c r="I636" t="s">
        <v>1974</v>
      </c>
      <c r="J636" t="s">
        <v>2649</v>
      </c>
    </row>
    <row r="637" spans="1:11">
      <c r="A637">
        <v>64</v>
      </c>
      <c r="B637" t="s">
        <v>1849</v>
      </c>
      <c r="C637" t="s">
        <v>1850</v>
      </c>
      <c r="D637" t="s">
        <v>1791</v>
      </c>
      <c r="E637" t="s">
        <v>1787</v>
      </c>
      <c r="F637" t="s">
        <v>2049</v>
      </c>
      <c r="G637" t="s">
        <v>2800</v>
      </c>
      <c r="H637" t="s">
        <v>2794</v>
      </c>
      <c r="I637" t="s">
        <v>1974</v>
      </c>
      <c r="J637" t="s">
        <v>2688</v>
      </c>
    </row>
    <row r="638" spans="1:11">
      <c r="A638">
        <v>64</v>
      </c>
      <c r="B638" t="s">
        <v>2770</v>
      </c>
      <c r="C638" t="s">
        <v>2771</v>
      </c>
      <c r="D638" t="s">
        <v>1798</v>
      </c>
      <c r="E638" t="s">
        <v>2787</v>
      </c>
      <c r="F638" t="s">
        <v>2527</v>
      </c>
      <c r="G638" t="s">
        <v>2193</v>
      </c>
      <c r="H638" t="s">
        <v>2794</v>
      </c>
      <c r="I638" t="s">
        <v>1974</v>
      </c>
      <c r="J638" t="s">
        <v>2730</v>
      </c>
    </row>
    <row r="639" spans="1:11">
      <c r="A639">
        <v>64</v>
      </c>
      <c r="B639" t="s">
        <v>2108</v>
      </c>
      <c r="C639" t="s">
        <v>2109</v>
      </c>
      <c r="D639" t="s">
        <v>2110</v>
      </c>
      <c r="E639" t="s">
        <v>2781</v>
      </c>
      <c r="F639" t="s">
        <v>2801</v>
      </c>
      <c r="G639" t="s">
        <v>42</v>
      </c>
      <c r="H639" t="s">
        <v>2794</v>
      </c>
      <c r="I639" t="s">
        <v>1974</v>
      </c>
      <c r="J639" t="s">
        <v>2659</v>
      </c>
    </row>
    <row r="640" spans="1:11">
      <c r="A640">
        <v>64</v>
      </c>
      <c r="B640" t="s">
        <v>2802</v>
      </c>
      <c r="C640" t="s">
        <v>2803</v>
      </c>
      <c r="D640" t="s">
        <v>1743</v>
      </c>
      <c r="E640" t="s">
        <v>2804</v>
      </c>
      <c r="F640" t="s">
        <v>2805</v>
      </c>
      <c r="G640" t="s">
        <v>2806</v>
      </c>
      <c r="H640" t="s">
        <v>2794</v>
      </c>
      <c r="I640" t="s">
        <v>1974</v>
      </c>
      <c r="J640" t="s">
        <v>2677</v>
      </c>
    </row>
    <row r="641" spans="1:11">
      <c r="A641">
        <v>64</v>
      </c>
      <c r="B641" t="s">
        <v>2002</v>
      </c>
      <c r="C641" t="s">
        <v>2003</v>
      </c>
      <c r="D641" t="s">
        <v>1773</v>
      </c>
      <c r="E641" t="s">
        <v>2562</v>
      </c>
      <c r="F641" t="s">
        <v>2562</v>
      </c>
      <c r="G641" t="s">
        <v>14</v>
      </c>
      <c r="H641" t="s">
        <v>1602</v>
      </c>
      <c r="I641" t="s">
        <v>2621</v>
      </c>
      <c r="J641" t="s">
        <v>2807</v>
      </c>
      <c r="K641" t="s">
        <v>1870</v>
      </c>
    </row>
    <row r="642" spans="1:11">
      <c r="A642">
        <v>65</v>
      </c>
      <c r="B642" t="s">
        <v>2028</v>
      </c>
      <c r="C642" t="s">
        <v>2029</v>
      </c>
      <c r="D642" t="s">
        <v>1743</v>
      </c>
      <c r="E642" t="s">
        <v>2285</v>
      </c>
      <c r="F642" t="s">
        <v>2530</v>
      </c>
      <c r="G642" t="s">
        <v>497</v>
      </c>
      <c r="H642" t="s">
        <v>2808</v>
      </c>
      <c r="I642" t="s">
        <v>1907</v>
      </c>
      <c r="J642" t="s">
        <v>1747</v>
      </c>
    </row>
    <row r="643" spans="1:11">
      <c r="A643">
        <v>65</v>
      </c>
      <c r="B643" t="s">
        <v>1778</v>
      </c>
      <c r="C643" t="s">
        <v>1779</v>
      </c>
      <c r="D643" t="s">
        <v>1750</v>
      </c>
      <c r="E643" t="s">
        <v>2795</v>
      </c>
      <c r="F643" t="s">
        <v>2048</v>
      </c>
      <c r="G643" t="s">
        <v>1462</v>
      </c>
      <c r="H643" t="s">
        <v>2808</v>
      </c>
      <c r="I643" t="s">
        <v>1974</v>
      </c>
      <c r="J643" t="s">
        <v>2543</v>
      </c>
    </row>
    <row r="644" spans="1:11">
      <c r="A644">
        <v>65</v>
      </c>
      <c r="B644" t="s">
        <v>2640</v>
      </c>
      <c r="C644" t="s">
        <v>2641</v>
      </c>
      <c r="D644" t="s">
        <v>1863</v>
      </c>
      <c r="E644" t="s">
        <v>2797</v>
      </c>
      <c r="F644" t="s">
        <v>1944</v>
      </c>
      <c r="G644" t="s">
        <v>186</v>
      </c>
      <c r="H644" t="s">
        <v>2808</v>
      </c>
      <c r="I644" t="s">
        <v>1974</v>
      </c>
      <c r="J644" t="s">
        <v>2711</v>
      </c>
    </row>
    <row r="645" spans="1:11">
      <c r="A645">
        <v>65</v>
      </c>
      <c r="B645" t="s">
        <v>2189</v>
      </c>
      <c r="C645" t="s">
        <v>2190</v>
      </c>
      <c r="D645" t="s">
        <v>1863</v>
      </c>
      <c r="E645" t="s">
        <v>2404</v>
      </c>
      <c r="F645" t="s">
        <v>2048</v>
      </c>
      <c r="G645" t="s">
        <v>1591</v>
      </c>
      <c r="H645" t="s">
        <v>2808</v>
      </c>
      <c r="I645" t="s">
        <v>2034</v>
      </c>
      <c r="J645" t="s">
        <v>2547</v>
      </c>
    </row>
    <row r="646" spans="1:11">
      <c r="A646">
        <v>65</v>
      </c>
      <c r="B646" t="s">
        <v>2770</v>
      </c>
      <c r="C646" t="s">
        <v>2771</v>
      </c>
      <c r="D646" t="s">
        <v>1798</v>
      </c>
      <c r="E646" t="s">
        <v>2527</v>
      </c>
      <c r="F646" t="s">
        <v>1929</v>
      </c>
      <c r="G646" t="s">
        <v>951</v>
      </c>
      <c r="H646" t="s">
        <v>2808</v>
      </c>
      <c r="I646" t="s">
        <v>2034</v>
      </c>
      <c r="J646" t="s">
        <v>2649</v>
      </c>
    </row>
    <row r="647" spans="1:11">
      <c r="A647">
        <v>65</v>
      </c>
      <c r="B647" t="s">
        <v>1817</v>
      </c>
      <c r="C647" t="s">
        <v>1818</v>
      </c>
      <c r="D647" t="s">
        <v>1773</v>
      </c>
      <c r="E647" t="s">
        <v>2277</v>
      </c>
      <c r="F647" t="s">
        <v>2809</v>
      </c>
      <c r="G647" t="s">
        <v>2810</v>
      </c>
      <c r="H647" t="s">
        <v>2808</v>
      </c>
      <c r="I647" t="s">
        <v>2034</v>
      </c>
      <c r="J647" t="s">
        <v>2688</v>
      </c>
    </row>
    <row r="648" spans="1:11">
      <c r="A648">
        <v>65</v>
      </c>
      <c r="B648" t="s">
        <v>2108</v>
      </c>
      <c r="C648" t="s">
        <v>2109</v>
      </c>
      <c r="D648" t="s">
        <v>2110</v>
      </c>
      <c r="E648" t="s">
        <v>2801</v>
      </c>
      <c r="F648" t="s">
        <v>2811</v>
      </c>
      <c r="G648" t="s">
        <v>2812</v>
      </c>
      <c r="H648" t="s">
        <v>2808</v>
      </c>
      <c r="I648" t="s">
        <v>2034</v>
      </c>
      <c r="J648" t="s">
        <v>2730</v>
      </c>
    </row>
    <row r="649" spans="1:11">
      <c r="A649">
        <v>65</v>
      </c>
      <c r="B649" t="s">
        <v>2119</v>
      </c>
      <c r="C649" t="s">
        <v>2120</v>
      </c>
      <c r="D649" t="s">
        <v>1756</v>
      </c>
      <c r="E649" t="s">
        <v>2813</v>
      </c>
      <c r="F649" t="s">
        <v>2814</v>
      </c>
      <c r="G649" t="s">
        <v>1931</v>
      </c>
      <c r="H649" t="s">
        <v>2808</v>
      </c>
      <c r="I649" t="s">
        <v>2034</v>
      </c>
      <c r="J649" t="s">
        <v>2659</v>
      </c>
    </row>
    <row r="650" spans="1:11">
      <c r="A650">
        <v>65</v>
      </c>
      <c r="B650" t="s">
        <v>1789</v>
      </c>
      <c r="C650" t="s">
        <v>1790</v>
      </c>
      <c r="D650" t="s">
        <v>1791</v>
      </c>
      <c r="E650" t="s">
        <v>2541</v>
      </c>
      <c r="F650" t="s">
        <v>2815</v>
      </c>
      <c r="G650" t="s">
        <v>2816</v>
      </c>
      <c r="H650" t="s">
        <v>2808</v>
      </c>
      <c r="I650" t="s">
        <v>2034</v>
      </c>
      <c r="J650" t="s">
        <v>2677</v>
      </c>
    </row>
    <row r="651" spans="1:11">
      <c r="A651">
        <v>65</v>
      </c>
      <c r="B651" t="s">
        <v>2002</v>
      </c>
      <c r="C651" t="s">
        <v>2003</v>
      </c>
      <c r="D651" t="s">
        <v>1773</v>
      </c>
      <c r="E651" t="s">
        <v>2562</v>
      </c>
      <c r="F651" t="s">
        <v>2562</v>
      </c>
      <c r="G651" t="s">
        <v>14</v>
      </c>
      <c r="H651" t="s">
        <v>1698</v>
      </c>
      <c r="I651" t="s">
        <v>2621</v>
      </c>
      <c r="J651" t="s">
        <v>2817</v>
      </c>
      <c r="K651" t="s">
        <v>1870</v>
      </c>
    </row>
    <row r="652" spans="1:11">
      <c r="A652">
        <v>66</v>
      </c>
      <c r="B652" t="s">
        <v>2028</v>
      </c>
      <c r="C652" t="s">
        <v>2029</v>
      </c>
      <c r="D652" t="s">
        <v>1743</v>
      </c>
      <c r="E652" t="s">
        <v>2530</v>
      </c>
      <c r="F652" t="s">
        <v>1808</v>
      </c>
      <c r="G652" t="s">
        <v>2592</v>
      </c>
      <c r="H652" t="s">
        <v>2271</v>
      </c>
      <c r="I652" t="s">
        <v>1974</v>
      </c>
      <c r="J652" t="s">
        <v>1747</v>
      </c>
    </row>
    <row r="653" spans="1:11">
      <c r="A653">
        <v>66</v>
      </c>
      <c r="B653" t="s">
        <v>1778</v>
      </c>
      <c r="C653" t="s">
        <v>1779</v>
      </c>
      <c r="D653" t="s">
        <v>1750</v>
      </c>
      <c r="E653" t="s">
        <v>2048</v>
      </c>
      <c r="F653" t="s">
        <v>2505</v>
      </c>
      <c r="G653" t="s">
        <v>2818</v>
      </c>
      <c r="H653" t="s">
        <v>2271</v>
      </c>
      <c r="I653" t="s">
        <v>1974</v>
      </c>
      <c r="J653" t="s">
        <v>2543</v>
      </c>
    </row>
    <row r="654" spans="1:11">
      <c r="A654">
        <v>66</v>
      </c>
      <c r="B654" t="s">
        <v>1817</v>
      </c>
      <c r="C654" t="s">
        <v>1818</v>
      </c>
      <c r="D654" t="s">
        <v>1773</v>
      </c>
      <c r="E654" t="s">
        <v>2809</v>
      </c>
      <c r="F654" t="s">
        <v>2078</v>
      </c>
      <c r="G654" t="s">
        <v>2518</v>
      </c>
      <c r="H654" t="s">
        <v>2271</v>
      </c>
      <c r="I654" t="s">
        <v>2034</v>
      </c>
      <c r="J654" t="s">
        <v>2711</v>
      </c>
    </row>
    <row r="655" spans="1:11">
      <c r="A655">
        <v>66</v>
      </c>
      <c r="B655" t="s">
        <v>2189</v>
      </c>
      <c r="C655" t="s">
        <v>2190</v>
      </c>
      <c r="D655" t="s">
        <v>1863</v>
      </c>
      <c r="E655" t="s">
        <v>2048</v>
      </c>
      <c r="F655" t="s">
        <v>2019</v>
      </c>
      <c r="G655" t="s">
        <v>1155</v>
      </c>
      <c r="H655" t="s">
        <v>2271</v>
      </c>
      <c r="I655" t="s">
        <v>2034</v>
      </c>
      <c r="J655" t="s">
        <v>2547</v>
      </c>
    </row>
    <row r="656" spans="1:11">
      <c r="A656">
        <v>66</v>
      </c>
      <c r="B656" t="s">
        <v>2770</v>
      </c>
      <c r="C656" t="s">
        <v>2771</v>
      </c>
      <c r="D656" t="s">
        <v>1798</v>
      </c>
      <c r="E656" t="s">
        <v>1929</v>
      </c>
      <c r="F656" t="s">
        <v>2072</v>
      </c>
      <c r="G656" t="s">
        <v>455</v>
      </c>
      <c r="H656" t="s">
        <v>2271</v>
      </c>
      <c r="I656" t="s">
        <v>2034</v>
      </c>
      <c r="J656" t="s">
        <v>2649</v>
      </c>
    </row>
    <row r="657" spans="1:11">
      <c r="A657">
        <v>66</v>
      </c>
      <c r="B657" t="s">
        <v>2119</v>
      </c>
      <c r="C657" t="s">
        <v>2120</v>
      </c>
      <c r="D657" t="s">
        <v>1756</v>
      </c>
      <c r="E657" t="s">
        <v>2814</v>
      </c>
      <c r="F657" t="s">
        <v>2819</v>
      </c>
      <c r="G657" t="s">
        <v>1294</v>
      </c>
      <c r="H657" t="s">
        <v>2271</v>
      </c>
      <c r="I657" t="s">
        <v>2034</v>
      </c>
      <c r="J657" t="s">
        <v>2688</v>
      </c>
    </row>
    <row r="658" spans="1:11">
      <c r="A658">
        <v>66</v>
      </c>
      <c r="B658" t="s">
        <v>2640</v>
      </c>
      <c r="C658" t="s">
        <v>2641</v>
      </c>
      <c r="D658" t="s">
        <v>1863</v>
      </c>
      <c r="E658" t="s">
        <v>1944</v>
      </c>
      <c r="F658" t="s">
        <v>2020</v>
      </c>
      <c r="G658" t="s">
        <v>1454</v>
      </c>
      <c r="H658" t="s">
        <v>2271</v>
      </c>
      <c r="I658" t="s">
        <v>2034</v>
      </c>
      <c r="J658" t="s">
        <v>2730</v>
      </c>
    </row>
    <row r="659" spans="1:11">
      <c r="A659">
        <v>66</v>
      </c>
      <c r="B659" t="s">
        <v>1789</v>
      </c>
      <c r="C659" t="s">
        <v>1790</v>
      </c>
      <c r="D659" t="s">
        <v>1791</v>
      </c>
      <c r="E659" t="s">
        <v>2815</v>
      </c>
      <c r="F659" t="s">
        <v>2541</v>
      </c>
      <c r="G659" t="s">
        <v>2820</v>
      </c>
      <c r="H659" t="s">
        <v>2271</v>
      </c>
      <c r="I659" t="s">
        <v>2034</v>
      </c>
      <c r="J659" t="s">
        <v>2659</v>
      </c>
    </row>
    <row r="660" spans="1:11">
      <c r="A660">
        <v>66</v>
      </c>
      <c r="B660" t="s">
        <v>2108</v>
      </c>
      <c r="C660" t="s">
        <v>2109</v>
      </c>
      <c r="D660" t="s">
        <v>2110</v>
      </c>
      <c r="E660" t="s">
        <v>2811</v>
      </c>
      <c r="F660" t="s">
        <v>2811</v>
      </c>
      <c r="G660" t="s">
        <v>14</v>
      </c>
      <c r="H660" t="s">
        <v>45</v>
      </c>
      <c r="I660" t="s">
        <v>2065</v>
      </c>
      <c r="J660" t="s">
        <v>2129</v>
      </c>
      <c r="K660" t="s">
        <v>1870</v>
      </c>
    </row>
    <row r="661" spans="1:11">
      <c r="A661">
        <v>66</v>
      </c>
      <c r="B661" t="s">
        <v>2002</v>
      </c>
      <c r="C661" t="s">
        <v>2003</v>
      </c>
      <c r="D661" t="s">
        <v>1773</v>
      </c>
      <c r="E661" t="s">
        <v>2562</v>
      </c>
      <c r="F661" t="s">
        <v>2821</v>
      </c>
      <c r="G661" t="s">
        <v>2822</v>
      </c>
      <c r="H661" t="s">
        <v>2823</v>
      </c>
      <c r="I661" t="s">
        <v>2621</v>
      </c>
      <c r="J661" t="s">
        <v>2824</v>
      </c>
      <c r="K661" t="s">
        <v>1870</v>
      </c>
    </row>
    <row r="662" spans="1:11">
      <c r="A662">
        <v>67</v>
      </c>
      <c r="B662" t="s">
        <v>2028</v>
      </c>
      <c r="C662" t="s">
        <v>2029</v>
      </c>
      <c r="D662" t="s">
        <v>1743</v>
      </c>
      <c r="E662" t="s">
        <v>1808</v>
      </c>
      <c r="F662" t="s">
        <v>2825</v>
      </c>
      <c r="G662" t="s">
        <v>2826</v>
      </c>
      <c r="H662" t="s">
        <v>1892</v>
      </c>
      <c r="I662" t="s">
        <v>1974</v>
      </c>
      <c r="J662" t="s">
        <v>1747</v>
      </c>
    </row>
    <row r="663" spans="1:11">
      <c r="A663">
        <v>67</v>
      </c>
      <c r="B663" t="s">
        <v>1778</v>
      </c>
      <c r="C663" t="s">
        <v>1779</v>
      </c>
      <c r="D663" t="s">
        <v>1750</v>
      </c>
      <c r="E663" t="s">
        <v>2505</v>
      </c>
      <c r="F663" t="s">
        <v>1858</v>
      </c>
      <c r="G663" t="s">
        <v>2827</v>
      </c>
      <c r="H663" t="s">
        <v>1892</v>
      </c>
      <c r="I663" t="s">
        <v>2034</v>
      </c>
      <c r="J663" t="s">
        <v>2543</v>
      </c>
    </row>
    <row r="664" spans="1:11">
      <c r="A664">
        <v>67</v>
      </c>
      <c r="B664" t="s">
        <v>1817</v>
      </c>
      <c r="C664" t="s">
        <v>1818</v>
      </c>
      <c r="D664" t="s">
        <v>1773</v>
      </c>
      <c r="E664" t="s">
        <v>2078</v>
      </c>
      <c r="F664" t="s">
        <v>2277</v>
      </c>
      <c r="G664" t="s">
        <v>2828</v>
      </c>
      <c r="H664" t="s">
        <v>1892</v>
      </c>
      <c r="I664" t="s">
        <v>2034</v>
      </c>
      <c r="J664" t="s">
        <v>2711</v>
      </c>
    </row>
    <row r="665" spans="1:11">
      <c r="A665">
        <v>67</v>
      </c>
      <c r="B665" t="s">
        <v>2189</v>
      </c>
      <c r="C665" t="s">
        <v>2190</v>
      </c>
      <c r="D665" t="s">
        <v>1863</v>
      </c>
      <c r="E665" t="s">
        <v>2019</v>
      </c>
      <c r="F665" t="s">
        <v>2174</v>
      </c>
      <c r="G665" t="s">
        <v>2829</v>
      </c>
      <c r="H665" t="s">
        <v>1892</v>
      </c>
      <c r="I665" t="s">
        <v>2034</v>
      </c>
      <c r="J665" t="s">
        <v>2547</v>
      </c>
    </row>
    <row r="666" spans="1:11">
      <c r="A666">
        <v>67</v>
      </c>
      <c r="B666" t="s">
        <v>2119</v>
      </c>
      <c r="C666" t="s">
        <v>2120</v>
      </c>
      <c r="D666" t="s">
        <v>1756</v>
      </c>
      <c r="E666" t="s">
        <v>2819</v>
      </c>
      <c r="F666" t="s">
        <v>2830</v>
      </c>
      <c r="G666" t="s">
        <v>841</v>
      </c>
      <c r="H666" t="s">
        <v>2831</v>
      </c>
      <c r="I666" t="s">
        <v>2034</v>
      </c>
      <c r="J666" t="s">
        <v>2649</v>
      </c>
      <c r="K666" t="s">
        <v>1886</v>
      </c>
    </row>
    <row r="667" spans="1:11">
      <c r="A667">
        <v>67</v>
      </c>
      <c r="B667" t="s">
        <v>2640</v>
      </c>
      <c r="C667" t="s">
        <v>2641</v>
      </c>
      <c r="D667" t="s">
        <v>1863</v>
      </c>
      <c r="E667" t="s">
        <v>2020</v>
      </c>
      <c r="F667" t="s">
        <v>2637</v>
      </c>
      <c r="G667" t="s">
        <v>129</v>
      </c>
      <c r="H667" t="s">
        <v>1892</v>
      </c>
      <c r="I667" t="s">
        <v>2034</v>
      </c>
      <c r="J667" t="s">
        <v>2688</v>
      </c>
    </row>
    <row r="668" spans="1:11">
      <c r="A668">
        <v>67</v>
      </c>
      <c r="B668" t="s">
        <v>2770</v>
      </c>
      <c r="C668" t="s">
        <v>2771</v>
      </c>
      <c r="D668" t="s">
        <v>1798</v>
      </c>
      <c r="E668" t="s">
        <v>2072</v>
      </c>
      <c r="F668" t="s">
        <v>2539</v>
      </c>
      <c r="G668" t="s">
        <v>2832</v>
      </c>
      <c r="H668" t="s">
        <v>1892</v>
      </c>
      <c r="I668" t="s">
        <v>2034</v>
      </c>
      <c r="J668" t="s">
        <v>2730</v>
      </c>
    </row>
    <row r="669" spans="1:11">
      <c r="A669">
        <v>67</v>
      </c>
      <c r="B669" t="s">
        <v>1789</v>
      </c>
      <c r="C669" t="s">
        <v>1790</v>
      </c>
      <c r="D669" t="s">
        <v>1791</v>
      </c>
      <c r="E669" t="s">
        <v>2541</v>
      </c>
      <c r="F669" t="s">
        <v>2833</v>
      </c>
      <c r="G669" t="s">
        <v>2449</v>
      </c>
      <c r="H669" t="s">
        <v>1892</v>
      </c>
      <c r="I669" t="s">
        <v>2034</v>
      </c>
      <c r="J669" t="s">
        <v>2834</v>
      </c>
    </row>
    <row r="670" spans="1:11">
      <c r="A670">
        <v>67</v>
      </c>
      <c r="B670" t="s">
        <v>2123</v>
      </c>
      <c r="C670" t="s">
        <v>2124</v>
      </c>
      <c r="D670" t="s">
        <v>2691</v>
      </c>
      <c r="E670" t="s">
        <v>2521</v>
      </c>
      <c r="F670" t="s">
        <v>1808</v>
      </c>
      <c r="G670" t="s">
        <v>2835</v>
      </c>
      <c r="H670" t="s">
        <v>1892</v>
      </c>
      <c r="I670" t="s">
        <v>2065</v>
      </c>
      <c r="J670" t="s">
        <v>2677</v>
      </c>
    </row>
    <row r="671" spans="1:11">
      <c r="A671">
        <v>67</v>
      </c>
      <c r="B671" t="s">
        <v>2108</v>
      </c>
      <c r="C671" t="s">
        <v>2109</v>
      </c>
      <c r="D671" t="s">
        <v>2110</v>
      </c>
      <c r="E671" t="s">
        <v>2811</v>
      </c>
      <c r="F671" t="s">
        <v>2811</v>
      </c>
      <c r="G671" t="s">
        <v>14</v>
      </c>
      <c r="H671" t="s">
        <v>52</v>
      </c>
      <c r="I671" t="s">
        <v>2065</v>
      </c>
      <c r="J671" t="s">
        <v>2129</v>
      </c>
      <c r="K671" t="s">
        <v>1870</v>
      </c>
    </row>
    <row r="672" spans="1:11">
      <c r="A672">
        <v>68</v>
      </c>
      <c r="B672" t="s">
        <v>2028</v>
      </c>
      <c r="C672" t="s">
        <v>2029</v>
      </c>
      <c r="D672" t="s">
        <v>1743</v>
      </c>
      <c r="E672" t="s">
        <v>2825</v>
      </c>
      <c r="F672" t="s">
        <v>2836</v>
      </c>
      <c r="G672" t="s">
        <v>221</v>
      </c>
      <c r="H672" t="s">
        <v>2837</v>
      </c>
      <c r="I672" t="s">
        <v>1974</v>
      </c>
      <c r="J672" t="s">
        <v>1747</v>
      </c>
    </row>
    <row r="673" spans="1:11">
      <c r="A673">
        <v>68</v>
      </c>
      <c r="B673" t="s">
        <v>1778</v>
      </c>
      <c r="C673" t="s">
        <v>1779</v>
      </c>
      <c r="D673" t="s">
        <v>1750</v>
      </c>
      <c r="E673" t="s">
        <v>1858</v>
      </c>
      <c r="F673" t="s">
        <v>2289</v>
      </c>
      <c r="G673" t="s">
        <v>962</v>
      </c>
      <c r="H673" t="s">
        <v>2837</v>
      </c>
      <c r="I673" t="s">
        <v>1974</v>
      </c>
      <c r="J673" t="s">
        <v>2543</v>
      </c>
    </row>
    <row r="674" spans="1:11">
      <c r="A674">
        <v>68</v>
      </c>
      <c r="B674" t="s">
        <v>2189</v>
      </c>
      <c r="C674" t="s">
        <v>2190</v>
      </c>
      <c r="D674" t="s">
        <v>1863</v>
      </c>
      <c r="E674" t="s">
        <v>2174</v>
      </c>
      <c r="F674" t="s">
        <v>2510</v>
      </c>
      <c r="G674" t="s">
        <v>502</v>
      </c>
      <c r="H674" t="s">
        <v>2837</v>
      </c>
      <c r="I674" t="s">
        <v>1974</v>
      </c>
      <c r="J674" t="s">
        <v>2711</v>
      </c>
    </row>
    <row r="675" spans="1:11">
      <c r="A675">
        <v>68</v>
      </c>
      <c r="B675" t="s">
        <v>2770</v>
      </c>
      <c r="C675" t="s">
        <v>2771</v>
      </c>
      <c r="D675" t="s">
        <v>1798</v>
      </c>
      <c r="E675" t="s">
        <v>2539</v>
      </c>
      <c r="F675" t="s">
        <v>2072</v>
      </c>
      <c r="G675" t="s">
        <v>440</v>
      </c>
      <c r="H675" t="s">
        <v>2837</v>
      </c>
      <c r="I675" t="s">
        <v>2034</v>
      </c>
      <c r="J675" t="s">
        <v>2547</v>
      </c>
    </row>
    <row r="676" spans="1:11">
      <c r="A676">
        <v>68</v>
      </c>
      <c r="B676" t="s">
        <v>1789</v>
      </c>
      <c r="C676" t="s">
        <v>1790</v>
      </c>
      <c r="D676" t="s">
        <v>1791</v>
      </c>
      <c r="E676" t="s">
        <v>2833</v>
      </c>
      <c r="F676" t="s">
        <v>2838</v>
      </c>
      <c r="G676" t="s">
        <v>889</v>
      </c>
      <c r="H676" t="s">
        <v>2837</v>
      </c>
      <c r="I676" t="s">
        <v>2034</v>
      </c>
      <c r="J676" t="s">
        <v>2649</v>
      </c>
    </row>
    <row r="677" spans="1:11">
      <c r="A677">
        <v>68</v>
      </c>
      <c r="B677" t="s">
        <v>2119</v>
      </c>
      <c r="C677" t="s">
        <v>2120</v>
      </c>
      <c r="D677" t="s">
        <v>1756</v>
      </c>
      <c r="E677" t="s">
        <v>2830</v>
      </c>
      <c r="F677" t="s">
        <v>2839</v>
      </c>
      <c r="G677" t="s">
        <v>2840</v>
      </c>
      <c r="H677" t="s">
        <v>2837</v>
      </c>
      <c r="I677" t="s">
        <v>2034</v>
      </c>
      <c r="J677" t="s">
        <v>2688</v>
      </c>
    </row>
    <row r="678" spans="1:11">
      <c r="A678">
        <v>68</v>
      </c>
      <c r="B678" t="s">
        <v>2640</v>
      </c>
      <c r="C678" t="s">
        <v>2641</v>
      </c>
      <c r="D678" t="s">
        <v>1863</v>
      </c>
      <c r="E678" t="s">
        <v>2637</v>
      </c>
      <c r="F678" t="s">
        <v>2421</v>
      </c>
      <c r="G678" t="s">
        <v>1125</v>
      </c>
      <c r="H678" t="s">
        <v>2012</v>
      </c>
      <c r="I678" t="s">
        <v>2034</v>
      </c>
      <c r="J678" t="s">
        <v>2730</v>
      </c>
      <c r="K678" t="s">
        <v>1886</v>
      </c>
    </row>
    <row r="679" spans="1:11">
      <c r="A679">
        <v>68</v>
      </c>
      <c r="B679" t="s">
        <v>1817</v>
      </c>
      <c r="C679" t="s">
        <v>1818</v>
      </c>
      <c r="D679" t="s">
        <v>1773</v>
      </c>
      <c r="E679" t="s">
        <v>2277</v>
      </c>
      <c r="F679" t="s">
        <v>1764</v>
      </c>
      <c r="G679" t="s">
        <v>1324</v>
      </c>
      <c r="H679" t="s">
        <v>2837</v>
      </c>
      <c r="I679" t="s">
        <v>2034</v>
      </c>
      <c r="J679" t="s">
        <v>2834</v>
      </c>
    </row>
    <row r="680" spans="1:11">
      <c r="A680">
        <v>68</v>
      </c>
      <c r="B680" t="s">
        <v>2002</v>
      </c>
      <c r="C680" t="s">
        <v>2003</v>
      </c>
      <c r="D680" t="s">
        <v>1773</v>
      </c>
      <c r="E680" t="s">
        <v>2841</v>
      </c>
      <c r="F680" t="s">
        <v>2842</v>
      </c>
      <c r="G680" t="s">
        <v>2843</v>
      </c>
      <c r="H680" t="s">
        <v>2837</v>
      </c>
      <c r="I680" t="s">
        <v>2034</v>
      </c>
      <c r="J680" t="s">
        <v>2844</v>
      </c>
    </row>
    <row r="681" spans="1:11">
      <c r="A681">
        <v>68</v>
      </c>
      <c r="B681" t="s">
        <v>2108</v>
      </c>
      <c r="C681" t="s">
        <v>2109</v>
      </c>
      <c r="D681" t="s">
        <v>2110</v>
      </c>
      <c r="E681" t="s">
        <v>2811</v>
      </c>
      <c r="F681" t="s">
        <v>2811</v>
      </c>
      <c r="G681" t="s">
        <v>14</v>
      </c>
      <c r="H681" t="s">
        <v>2686</v>
      </c>
      <c r="I681" t="s">
        <v>2065</v>
      </c>
      <c r="J681" t="s">
        <v>2264</v>
      </c>
      <c r="K681" t="s">
        <v>1870</v>
      </c>
    </row>
    <row r="682" spans="1:11">
      <c r="A682">
        <v>69</v>
      </c>
      <c r="B682" t="s">
        <v>2028</v>
      </c>
      <c r="C682" t="s">
        <v>2029</v>
      </c>
      <c r="D682" t="s">
        <v>1743</v>
      </c>
      <c r="E682" t="s">
        <v>2836</v>
      </c>
      <c r="F682" t="s">
        <v>2845</v>
      </c>
      <c r="G682" t="s">
        <v>1277</v>
      </c>
      <c r="H682" t="s">
        <v>1901</v>
      </c>
      <c r="I682" t="s">
        <v>1907</v>
      </c>
      <c r="J682" t="s">
        <v>1747</v>
      </c>
    </row>
    <row r="683" spans="1:11">
      <c r="A683">
        <v>69</v>
      </c>
      <c r="B683" t="s">
        <v>1778</v>
      </c>
      <c r="C683" t="s">
        <v>1779</v>
      </c>
      <c r="D683" t="s">
        <v>1750</v>
      </c>
      <c r="E683" t="s">
        <v>2289</v>
      </c>
      <c r="F683" t="s">
        <v>1793</v>
      </c>
      <c r="G683" t="s">
        <v>470</v>
      </c>
      <c r="H683" t="s">
        <v>1901</v>
      </c>
      <c r="I683" t="s">
        <v>1974</v>
      </c>
      <c r="J683" t="s">
        <v>2543</v>
      </c>
    </row>
    <row r="684" spans="1:11">
      <c r="A684">
        <v>69</v>
      </c>
      <c r="B684" t="s">
        <v>2770</v>
      </c>
      <c r="C684" t="s">
        <v>2771</v>
      </c>
      <c r="D684" t="s">
        <v>1798</v>
      </c>
      <c r="E684" t="s">
        <v>2072</v>
      </c>
      <c r="F684" t="s">
        <v>2846</v>
      </c>
      <c r="G684" t="s">
        <v>2080</v>
      </c>
      <c r="H684" t="s">
        <v>1901</v>
      </c>
      <c r="I684" t="s">
        <v>1974</v>
      </c>
      <c r="J684" t="s">
        <v>2711</v>
      </c>
    </row>
    <row r="685" spans="1:11">
      <c r="A685">
        <v>69</v>
      </c>
      <c r="B685" t="s">
        <v>2189</v>
      </c>
      <c r="C685" t="s">
        <v>2190</v>
      </c>
      <c r="D685" t="s">
        <v>1863</v>
      </c>
      <c r="E685" t="s">
        <v>2510</v>
      </c>
      <c r="F685" t="s">
        <v>2030</v>
      </c>
      <c r="G685" t="s">
        <v>235</v>
      </c>
      <c r="H685" t="s">
        <v>1901</v>
      </c>
      <c r="I685" t="s">
        <v>1974</v>
      </c>
      <c r="J685" t="s">
        <v>2847</v>
      </c>
    </row>
    <row r="686" spans="1:11">
      <c r="A686">
        <v>69</v>
      </c>
      <c r="B686" t="s">
        <v>1789</v>
      </c>
      <c r="C686" t="s">
        <v>1790</v>
      </c>
      <c r="D686" t="s">
        <v>1791</v>
      </c>
      <c r="E686" t="s">
        <v>2838</v>
      </c>
      <c r="F686" t="s">
        <v>2034</v>
      </c>
      <c r="G686" t="s">
        <v>2135</v>
      </c>
      <c r="H686" t="s">
        <v>1901</v>
      </c>
      <c r="I686" t="s">
        <v>1974</v>
      </c>
      <c r="J686" t="s">
        <v>2649</v>
      </c>
    </row>
    <row r="687" spans="1:11">
      <c r="A687">
        <v>69</v>
      </c>
      <c r="B687" t="s">
        <v>1817</v>
      </c>
      <c r="C687" t="s">
        <v>1818</v>
      </c>
      <c r="D687" t="s">
        <v>1773</v>
      </c>
      <c r="E687" t="s">
        <v>1764</v>
      </c>
      <c r="F687" t="s">
        <v>2293</v>
      </c>
      <c r="G687" t="s">
        <v>152</v>
      </c>
      <c r="H687" t="s">
        <v>1901</v>
      </c>
      <c r="I687" t="s">
        <v>2034</v>
      </c>
      <c r="J687" t="s">
        <v>2688</v>
      </c>
    </row>
    <row r="688" spans="1:11">
      <c r="A688">
        <v>69</v>
      </c>
      <c r="B688" t="s">
        <v>2119</v>
      </c>
      <c r="C688" t="s">
        <v>2120</v>
      </c>
      <c r="D688" t="s">
        <v>1756</v>
      </c>
      <c r="E688" t="s">
        <v>2839</v>
      </c>
      <c r="F688" t="s">
        <v>2848</v>
      </c>
      <c r="G688" t="s">
        <v>299</v>
      </c>
      <c r="H688" t="s">
        <v>1901</v>
      </c>
      <c r="I688" t="s">
        <v>2034</v>
      </c>
      <c r="J688" t="s">
        <v>2730</v>
      </c>
    </row>
    <row r="689" spans="1:11">
      <c r="A689">
        <v>69</v>
      </c>
      <c r="B689" t="s">
        <v>2640</v>
      </c>
      <c r="C689" t="s">
        <v>2641</v>
      </c>
      <c r="D689" t="s">
        <v>1863</v>
      </c>
      <c r="E689" t="s">
        <v>2421</v>
      </c>
      <c r="F689" t="s">
        <v>2165</v>
      </c>
      <c r="G689" t="s">
        <v>681</v>
      </c>
      <c r="H689" t="s">
        <v>1901</v>
      </c>
      <c r="I689" t="s">
        <v>2034</v>
      </c>
      <c r="J689" t="s">
        <v>2834</v>
      </c>
    </row>
    <row r="690" spans="1:11">
      <c r="A690">
        <v>69</v>
      </c>
      <c r="B690" t="s">
        <v>2002</v>
      </c>
      <c r="C690" t="s">
        <v>2003</v>
      </c>
      <c r="D690" t="s">
        <v>1773</v>
      </c>
      <c r="E690" t="s">
        <v>2842</v>
      </c>
      <c r="F690" t="s">
        <v>2180</v>
      </c>
      <c r="G690" t="s">
        <v>2849</v>
      </c>
      <c r="H690" t="s">
        <v>1901</v>
      </c>
      <c r="I690" t="s">
        <v>2034</v>
      </c>
      <c r="J690" t="s">
        <v>2844</v>
      </c>
    </row>
    <row r="691" spans="1:11">
      <c r="A691">
        <v>69</v>
      </c>
      <c r="B691" t="s">
        <v>2108</v>
      </c>
      <c r="C691" t="s">
        <v>2109</v>
      </c>
      <c r="D691" t="s">
        <v>2110</v>
      </c>
      <c r="E691" t="s">
        <v>2811</v>
      </c>
      <c r="F691" t="s">
        <v>2811</v>
      </c>
      <c r="G691" t="s">
        <v>14</v>
      </c>
      <c r="H691" t="s">
        <v>2850</v>
      </c>
      <c r="I691" t="s">
        <v>2065</v>
      </c>
      <c r="J691" t="s">
        <v>2851</v>
      </c>
      <c r="K691" t="s">
        <v>1870</v>
      </c>
    </row>
    <row r="692" spans="1:11">
      <c r="A692">
        <v>70</v>
      </c>
      <c r="B692" t="s">
        <v>2028</v>
      </c>
      <c r="C692" t="s">
        <v>2029</v>
      </c>
      <c r="D692" t="s">
        <v>1743</v>
      </c>
      <c r="E692" t="s">
        <v>2845</v>
      </c>
      <c r="F692" t="s">
        <v>1969</v>
      </c>
      <c r="G692" t="s">
        <v>2852</v>
      </c>
      <c r="H692" t="s">
        <v>1901</v>
      </c>
      <c r="I692" t="s">
        <v>1974</v>
      </c>
      <c r="J692" t="s">
        <v>1747</v>
      </c>
    </row>
    <row r="693" spans="1:11">
      <c r="A693">
        <v>70</v>
      </c>
      <c r="B693" t="s">
        <v>1778</v>
      </c>
      <c r="C693" t="s">
        <v>1779</v>
      </c>
      <c r="D693" t="s">
        <v>1750</v>
      </c>
      <c r="E693" t="s">
        <v>1793</v>
      </c>
      <c r="F693" t="s">
        <v>2157</v>
      </c>
      <c r="G693" t="s">
        <v>2853</v>
      </c>
      <c r="H693" t="s">
        <v>1901</v>
      </c>
      <c r="I693" t="s">
        <v>1974</v>
      </c>
      <c r="J693" t="s">
        <v>2543</v>
      </c>
    </row>
    <row r="694" spans="1:11">
      <c r="A694">
        <v>70</v>
      </c>
      <c r="B694" t="s">
        <v>1789</v>
      </c>
      <c r="C694" t="s">
        <v>1790</v>
      </c>
      <c r="D694" t="s">
        <v>1791</v>
      </c>
      <c r="E694" t="s">
        <v>2034</v>
      </c>
      <c r="F694" t="s">
        <v>2155</v>
      </c>
      <c r="G694" t="s">
        <v>2854</v>
      </c>
      <c r="H694" t="s">
        <v>1901</v>
      </c>
      <c r="I694" t="s">
        <v>1974</v>
      </c>
      <c r="J694" t="s">
        <v>2711</v>
      </c>
    </row>
    <row r="695" spans="1:11">
      <c r="A695">
        <v>70</v>
      </c>
      <c r="B695" t="s">
        <v>1817</v>
      </c>
      <c r="C695" t="s">
        <v>1818</v>
      </c>
      <c r="D695" t="s">
        <v>1773</v>
      </c>
      <c r="E695" t="s">
        <v>2293</v>
      </c>
      <c r="F695" t="s">
        <v>2438</v>
      </c>
      <c r="G695" t="s">
        <v>2855</v>
      </c>
      <c r="H695" t="s">
        <v>1901</v>
      </c>
      <c r="I695" t="s">
        <v>2034</v>
      </c>
      <c r="J695" t="s">
        <v>2847</v>
      </c>
    </row>
    <row r="696" spans="1:11">
      <c r="A696">
        <v>70</v>
      </c>
      <c r="B696" t="s">
        <v>2119</v>
      </c>
      <c r="C696" t="s">
        <v>2120</v>
      </c>
      <c r="D696" t="s">
        <v>1756</v>
      </c>
      <c r="E696" t="s">
        <v>2848</v>
      </c>
      <c r="F696" t="s">
        <v>2856</v>
      </c>
      <c r="G696" t="s">
        <v>2857</v>
      </c>
      <c r="H696" t="s">
        <v>1901</v>
      </c>
      <c r="I696" t="s">
        <v>2034</v>
      </c>
      <c r="J696" t="s">
        <v>2858</v>
      </c>
    </row>
    <row r="697" spans="1:11">
      <c r="A697">
        <v>70</v>
      </c>
      <c r="B697" t="s">
        <v>2189</v>
      </c>
      <c r="C697" t="s">
        <v>2190</v>
      </c>
      <c r="D697" t="s">
        <v>1863</v>
      </c>
      <c r="E697" t="s">
        <v>2030</v>
      </c>
      <c r="F697" t="s">
        <v>2207</v>
      </c>
      <c r="G697" t="s">
        <v>2859</v>
      </c>
      <c r="H697" t="s">
        <v>1901</v>
      </c>
      <c r="I697" t="s">
        <v>2034</v>
      </c>
      <c r="J697" t="s">
        <v>2688</v>
      </c>
    </row>
    <row r="698" spans="1:11">
      <c r="A698">
        <v>70</v>
      </c>
      <c r="B698" t="s">
        <v>2002</v>
      </c>
      <c r="C698" t="s">
        <v>2003</v>
      </c>
      <c r="D698" t="s">
        <v>1773</v>
      </c>
      <c r="E698" t="s">
        <v>2180</v>
      </c>
      <c r="F698" t="s">
        <v>2860</v>
      </c>
      <c r="G698" t="s">
        <v>2861</v>
      </c>
      <c r="H698" t="s">
        <v>1901</v>
      </c>
      <c r="I698" t="s">
        <v>2034</v>
      </c>
      <c r="J698" t="s">
        <v>2730</v>
      </c>
    </row>
    <row r="699" spans="1:11">
      <c r="A699">
        <v>70</v>
      </c>
      <c r="B699" t="s">
        <v>2640</v>
      </c>
      <c r="C699" t="s">
        <v>2641</v>
      </c>
      <c r="D699" t="s">
        <v>1863</v>
      </c>
      <c r="E699" t="s">
        <v>2165</v>
      </c>
      <c r="F699" t="s">
        <v>2505</v>
      </c>
      <c r="G699" t="s">
        <v>2632</v>
      </c>
      <c r="H699" t="s">
        <v>1901</v>
      </c>
      <c r="I699" t="s">
        <v>2034</v>
      </c>
      <c r="J699" t="s">
        <v>2834</v>
      </c>
    </row>
    <row r="700" spans="1:11">
      <c r="A700">
        <v>70</v>
      </c>
      <c r="B700" t="s">
        <v>2770</v>
      </c>
      <c r="C700" t="s">
        <v>2771</v>
      </c>
      <c r="D700" t="s">
        <v>1798</v>
      </c>
      <c r="E700" t="s">
        <v>2846</v>
      </c>
      <c r="F700" t="s">
        <v>2862</v>
      </c>
      <c r="G700" t="s">
        <v>2863</v>
      </c>
      <c r="H700" t="s">
        <v>1901</v>
      </c>
      <c r="I700" t="s">
        <v>2034</v>
      </c>
      <c r="J700" t="s">
        <v>2844</v>
      </c>
    </row>
    <row r="701" spans="1:11">
      <c r="A701">
        <v>70</v>
      </c>
      <c r="B701" t="s">
        <v>2108</v>
      </c>
      <c r="C701" t="s">
        <v>2109</v>
      </c>
      <c r="D701" t="s">
        <v>2110</v>
      </c>
      <c r="E701" t="s">
        <v>2811</v>
      </c>
      <c r="F701" t="s">
        <v>2811</v>
      </c>
      <c r="G701" t="s">
        <v>14</v>
      </c>
      <c r="H701" t="s">
        <v>313</v>
      </c>
      <c r="I701" t="s">
        <v>2065</v>
      </c>
      <c r="J701" t="s">
        <v>2864</v>
      </c>
      <c r="K701" t="s">
        <v>1870</v>
      </c>
    </row>
    <row r="702" spans="1:11">
      <c r="A702">
        <v>71</v>
      </c>
      <c r="B702" t="s">
        <v>1778</v>
      </c>
      <c r="C702" t="s">
        <v>1779</v>
      </c>
      <c r="D702" t="s">
        <v>1750</v>
      </c>
      <c r="E702" t="s">
        <v>2157</v>
      </c>
      <c r="F702" t="s">
        <v>2865</v>
      </c>
      <c r="G702" t="s">
        <v>2866</v>
      </c>
      <c r="H702" t="s">
        <v>2867</v>
      </c>
      <c r="I702" t="s">
        <v>1907</v>
      </c>
      <c r="J702" t="s">
        <v>1747</v>
      </c>
    </row>
    <row r="703" spans="1:11">
      <c r="A703">
        <v>71</v>
      </c>
      <c r="B703" t="s">
        <v>1789</v>
      </c>
      <c r="C703" t="s">
        <v>1790</v>
      </c>
      <c r="D703" t="s">
        <v>1791</v>
      </c>
      <c r="E703" t="s">
        <v>2155</v>
      </c>
      <c r="F703" t="s">
        <v>2562</v>
      </c>
      <c r="G703" t="s">
        <v>2868</v>
      </c>
      <c r="H703" t="s">
        <v>2867</v>
      </c>
      <c r="I703" t="s">
        <v>1907</v>
      </c>
      <c r="J703" t="s">
        <v>2543</v>
      </c>
    </row>
    <row r="704" spans="1:11">
      <c r="A704">
        <v>71</v>
      </c>
      <c r="B704" t="s">
        <v>2028</v>
      </c>
      <c r="C704" t="s">
        <v>2029</v>
      </c>
      <c r="D704" t="s">
        <v>1743</v>
      </c>
      <c r="E704" t="s">
        <v>1969</v>
      </c>
      <c r="F704" t="s">
        <v>2243</v>
      </c>
      <c r="G704" t="s">
        <v>818</v>
      </c>
      <c r="H704" t="s">
        <v>2867</v>
      </c>
      <c r="I704" t="s">
        <v>1907</v>
      </c>
      <c r="J704" t="s">
        <v>2711</v>
      </c>
    </row>
    <row r="705" spans="1:11">
      <c r="A705">
        <v>71</v>
      </c>
      <c r="B705" t="s">
        <v>2002</v>
      </c>
      <c r="C705" t="s">
        <v>2003</v>
      </c>
      <c r="D705" t="s">
        <v>1773</v>
      </c>
      <c r="E705" t="s">
        <v>2860</v>
      </c>
      <c r="F705" t="s">
        <v>1965</v>
      </c>
      <c r="G705" t="s">
        <v>2869</v>
      </c>
      <c r="H705" t="s">
        <v>2867</v>
      </c>
      <c r="I705" t="s">
        <v>1907</v>
      </c>
      <c r="J705" t="s">
        <v>2847</v>
      </c>
    </row>
    <row r="706" spans="1:11">
      <c r="A706">
        <v>71</v>
      </c>
      <c r="B706" t="s">
        <v>2640</v>
      </c>
      <c r="C706" t="s">
        <v>2641</v>
      </c>
      <c r="D706" t="s">
        <v>1863</v>
      </c>
      <c r="E706" t="s">
        <v>2505</v>
      </c>
      <c r="F706" t="s">
        <v>2343</v>
      </c>
      <c r="G706" t="s">
        <v>2870</v>
      </c>
      <c r="H706" t="s">
        <v>2867</v>
      </c>
      <c r="I706" t="s">
        <v>1907</v>
      </c>
      <c r="J706" t="s">
        <v>2858</v>
      </c>
    </row>
    <row r="707" spans="1:11">
      <c r="A707">
        <v>71</v>
      </c>
      <c r="B707" t="s">
        <v>2119</v>
      </c>
      <c r="C707" t="s">
        <v>2120</v>
      </c>
      <c r="D707" t="s">
        <v>1756</v>
      </c>
      <c r="E707" t="s">
        <v>2856</v>
      </c>
      <c r="F707" t="s">
        <v>2680</v>
      </c>
      <c r="G707" t="s">
        <v>2871</v>
      </c>
      <c r="H707" t="s">
        <v>2867</v>
      </c>
      <c r="I707" t="s">
        <v>1974</v>
      </c>
      <c r="J707" t="s">
        <v>2872</v>
      </c>
    </row>
    <row r="708" spans="1:11">
      <c r="A708">
        <v>71</v>
      </c>
      <c r="B708" t="s">
        <v>1817</v>
      </c>
      <c r="C708" t="s">
        <v>1818</v>
      </c>
      <c r="D708" t="s">
        <v>1773</v>
      </c>
      <c r="E708" t="s">
        <v>2438</v>
      </c>
      <c r="F708" t="s">
        <v>2873</v>
      </c>
      <c r="G708" t="s">
        <v>2874</v>
      </c>
      <c r="H708" t="s">
        <v>2867</v>
      </c>
      <c r="I708" t="s">
        <v>1974</v>
      </c>
      <c r="J708" t="s">
        <v>2875</v>
      </c>
    </row>
    <row r="709" spans="1:11">
      <c r="A709">
        <v>71</v>
      </c>
      <c r="B709" t="s">
        <v>1849</v>
      </c>
      <c r="C709" t="s">
        <v>1850</v>
      </c>
      <c r="D709" t="s">
        <v>1791</v>
      </c>
      <c r="E709" t="s">
        <v>2876</v>
      </c>
      <c r="F709" t="s">
        <v>2877</v>
      </c>
      <c r="G709" t="s">
        <v>2878</v>
      </c>
      <c r="H709" t="s">
        <v>2867</v>
      </c>
      <c r="I709" t="s">
        <v>1974</v>
      </c>
      <c r="J709" t="s">
        <v>2834</v>
      </c>
    </row>
    <row r="710" spans="1:11">
      <c r="A710">
        <v>71</v>
      </c>
      <c r="B710" t="s">
        <v>2189</v>
      </c>
      <c r="C710" t="s">
        <v>2190</v>
      </c>
      <c r="D710" t="s">
        <v>1863</v>
      </c>
      <c r="E710" t="s">
        <v>2207</v>
      </c>
      <c r="F710" t="s">
        <v>1899</v>
      </c>
      <c r="G710" t="s">
        <v>2879</v>
      </c>
      <c r="H710" t="s">
        <v>2867</v>
      </c>
      <c r="I710" t="s">
        <v>1974</v>
      </c>
      <c r="J710" t="s">
        <v>2844</v>
      </c>
    </row>
    <row r="711" spans="1:11">
      <c r="A711">
        <v>71</v>
      </c>
      <c r="B711" t="s">
        <v>2108</v>
      </c>
      <c r="C711" t="s">
        <v>2109</v>
      </c>
      <c r="D711" t="s">
        <v>2110</v>
      </c>
      <c r="E711" t="s">
        <v>2811</v>
      </c>
      <c r="F711" t="s">
        <v>2811</v>
      </c>
      <c r="G711" t="s">
        <v>14</v>
      </c>
      <c r="H711" t="s">
        <v>1894</v>
      </c>
      <c r="I711" t="s">
        <v>2065</v>
      </c>
      <c r="J711" t="s">
        <v>2880</v>
      </c>
      <c r="K711" t="s">
        <v>1870</v>
      </c>
    </row>
    <row r="712" spans="1:11">
      <c r="A712">
        <v>72</v>
      </c>
      <c r="B712" t="s">
        <v>1778</v>
      </c>
      <c r="C712" t="s">
        <v>1779</v>
      </c>
      <c r="D712" t="s">
        <v>1750</v>
      </c>
      <c r="E712" t="s">
        <v>2865</v>
      </c>
      <c r="F712" t="s">
        <v>2881</v>
      </c>
      <c r="G712" t="s">
        <v>267</v>
      </c>
      <c r="H712" t="s">
        <v>770</v>
      </c>
      <c r="I712" t="s">
        <v>1794</v>
      </c>
      <c r="J712" t="s">
        <v>1747</v>
      </c>
    </row>
    <row r="713" spans="1:11">
      <c r="A713">
        <v>72</v>
      </c>
      <c r="B713" t="s">
        <v>1789</v>
      </c>
      <c r="C713" t="s">
        <v>1790</v>
      </c>
      <c r="D713" t="s">
        <v>1791</v>
      </c>
      <c r="E713" t="s">
        <v>2562</v>
      </c>
      <c r="F713" t="s">
        <v>2209</v>
      </c>
      <c r="G713" t="s">
        <v>1447</v>
      </c>
      <c r="H713" t="s">
        <v>770</v>
      </c>
      <c r="I713" t="s">
        <v>1794</v>
      </c>
      <c r="J713" t="s">
        <v>2543</v>
      </c>
    </row>
    <row r="714" spans="1:11">
      <c r="A714">
        <v>72</v>
      </c>
      <c r="B714" t="s">
        <v>2002</v>
      </c>
      <c r="C714" t="s">
        <v>2003</v>
      </c>
      <c r="D714" t="s">
        <v>1773</v>
      </c>
      <c r="E714" t="s">
        <v>1965</v>
      </c>
      <c r="F714" t="s">
        <v>1935</v>
      </c>
      <c r="G714" t="s">
        <v>2574</v>
      </c>
      <c r="H714" t="s">
        <v>770</v>
      </c>
      <c r="I714" t="s">
        <v>1794</v>
      </c>
      <c r="J714" t="s">
        <v>2711</v>
      </c>
    </row>
    <row r="715" spans="1:11">
      <c r="A715">
        <v>72</v>
      </c>
      <c r="B715" t="s">
        <v>1849</v>
      </c>
      <c r="C715" t="s">
        <v>1850</v>
      </c>
      <c r="D715" t="s">
        <v>1791</v>
      </c>
      <c r="E715" t="s">
        <v>2877</v>
      </c>
      <c r="F715" t="s">
        <v>2882</v>
      </c>
      <c r="G715" t="s">
        <v>1255</v>
      </c>
      <c r="H715" t="s">
        <v>770</v>
      </c>
      <c r="I715" t="s">
        <v>1907</v>
      </c>
      <c r="J715" t="s">
        <v>2847</v>
      </c>
    </row>
    <row r="716" spans="1:11">
      <c r="A716">
        <v>72</v>
      </c>
      <c r="B716" t="s">
        <v>2119</v>
      </c>
      <c r="C716" t="s">
        <v>2120</v>
      </c>
      <c r="D716" t="s">
        <v>1756</v>
      </c>
      <c r="E716" t="s">
        <v>2680</v>
      </c>
      <c r="F716" t="s">
        <v>1921</v>
      </c>
      <c r="G716" t="s">
        <v>1267</v>
      </c>
      <c r="H716" t="s">
        <v>770</v>
      </c>
      <c r="I716" t="s">
        <v>1907</v>
      </c>
      <c r="J716" t="s">
        <v>2858</v>
      </c>
    </row>
    <row r="717" spans="1:11">
      <c r="A717">
        <v>72</v>
      </c>
      <c r="B717" t="s">
        <v>2028</v>
      </c>
      <c r="C717" t="s">
        <v>2029</v>
      </c>
      <c r="D717" t="s">
        <v>1743</v>
      </c>
      <c r="E717" t="s">
        <v>2243</v>
      </c>
      <c r="F717" t="s">
        <v>1948</v>
      </c>
      <c r="G717" t="s">
        <v>659</v>
      </c>
      <c r="H717" t="s">
        <v>770</v>
      </c>
      <c r="I717" t="s">
        <v>1907</v>
      </c>
      <c r="J717" t="s">
        <v>2872</v>
      </c>
    </row>
    <row r="718" spans="1:11">
      <c r="A718">
        <v>72</v>
      </c>
      <c r="B718" t="s">
        <v>1817</v>
      </c>
      <c r="C718" t="s">
        <v>1818</v>
      </c>
      <c r="D718" t="s">
        <v>1773</v>
      </c>
      <c r="E718" t="s">
        <v>2873</v>
      </c>
      <c r="F718" t="s">
        <v>2883</v>
      </c>
      <c r="G718" t="s">
        <v>2884</v>
      </c>
      <c r="H718" t="s">
        <v>770</v>
      </c>
      <c r="I718" t="s">
        <v>1907</v>
      </c>
      <c r="J718" t="s">
        <v>2875</v>
      </c>
    </row>
    <row r="719" spans="1:11">
      <c r="A719">
        <v>72</v>
      </c>
      <c r="B719" t="s">
        <v>1927</v>
      </c>
      <c r="C719" t="s">
        <v>1928</v>
      </c>
      <c r="D719" t="s">
        <v>1851</v>
      </c>
      <c r="E719" t="s">
        <v>2391</v>
      </c>
      <c r="F719" t="s">
        <v>2885</v>
      </c>
      <c r="G719" t="s">
        <v>431</v>
      </c>
      <c r="H719" t="s">
        <v>770</v>
      </c>
      <c r="I719" t="s">
        <v>1907</v>
      </c>
      <c r="J719" t="s">
        <v>2886</v>
      </c>
    </row>
    <row r="720" spans="1:11">
      <c r="A720">
        <v>72</v>
      </c>
      <c r="B720" t="s">
        <v>2887</v>
      </c>
      <c r="C720" t="s">
        <v>2888</v>
      </c>
      <c r="D720" t="s">
        <v>1791</v>
      </c>
      <c r="E720" t="s">
        <v>2825</v>
      </c>
      <c r="F720" t="s">
        <v>2089</v>
      </c>
      <c r="G720" t="s">
        <v>41</v>
      </c>
      <c r="H720" t="s">
        <v>770</v>
      </c>
      <c r="I720" t="s">
        <v>1907</v>
      </c>
      <c r="J720" t="s">
        <v>1788</v>
      </c>
    </row>
    <row r="721" spans="1:11">
      <c r="A721">
        <v>72</v>
      </c>
      <c r="B721" t="s">
        <v>2108</v>
      </c>
      <c r="C721" t="s">
        <v>2109</v>
      </c>
      <c r="D721" t="s">
        <v>2110</v>
      </c>
      <c r="E721" t="s">
        <v>2811</v>
      </c>
      <c r="F721" t="s">
        <v>2811</v>
      </c>
      <c r="G721" t="s">
        <v>14</v>
      </c>
      <c r="H721" t="s">
        <v>2889</v>
      </c>
      <c r="I721" t="s">
        <v>2065</v>
      </c>
      <c r="J721" t="s">
        <v>2890</v>
      </c>
      <c r="K721" t="s">
        <v>1870</v>
      </c>
    </row>
    <row r="722" spans="1:11">
      <c r="A722">
        <v>73</v>
      </c>
      <c r="B722" t="s">
        <v>1789</v>
      </c>
      <c r="C722" t="s">
        <v>1790</v>
      </c>
      <c r="D722" t="s">
        <v>1791</v>
      </c>
      <c r="E722" t="s">
        <v>2209</v>
      </c>
      <c r="F722" t="s">
        <v>2571</v>
      </c>
      <c r="G722" t="s">
        <v>2891</v>
      </c>
      <c r="H722" t="s">
        <v>2892</v>
      </c>
      <c r="I722" t="s">
        <v>1794</v>
      </c>
      <c r="J722" t="s">
        <v>1747</v>
      </c>
    </row>
    <row r="723" spans="1:11">
      <c r="A723">
        <v>73</v>
      </c>
      <c r="B723" t="s">
        <v>1817</v>
      </c>
      <c r="C723" t="s">
        <v>1818</v>
      </c>
      <c r="D723" t="s">
        <v>1773</v>
      </c>
      <c r="E723" t="s">
        <v>2883</v>
      </c>
      <c r="F723" t="s">
        <v>2882</v>
      </c>
      <c r="G723" t="s">
        <v>2601</v>
      </c>
      <c r="H723" t="s">
        <v>2892</v>
      </c>
      <c r="I723" t="s">
        <v>1907</v>
      </c>
      <c r="J723" t="s">
        <v>2543</v>
      </c>
    </row>
    <row r="724" spans="1:11">
      <c r="A724">
        <v>73</v>
      </c>
      <c r="B724" t="s">
        <v>1778</v>
      </c>
      <c r="C724" t="s">
        <v>1779</v>
      </c>
      <c r="D724" t="s">
        <v>1750</v>
      </c>
      <c r="E724" t="s">
        <v>2881</v>
      </c>
      <c r="F724" t="s">
        <v>2893</v>
      </c>
      <c r="G724" t="s">
        <v>2894</v>
      </c>
      <c r="H724" t="s">
        <v>2892</v>
      </c>
      <c r="I724" t="s">
        <v>1907</v>
      </c>
      <c r="J724" t="s">
        <v>2711</v>
      </c>
    </row>
    <row r="725" spans="1:11">
      <c r="A725">
        <v>73</v>
      </c>
      <c r="B725" t="s">
        <v>2119</v>
      </c>
      <c r="C725" t="s">
        <v>2120</v>
      </c>
      <c r="D725" t="s">
        <v>1756</v>
      </c>
      <c r="E725" t="s">
        <v>1921</v>
      </c>
      <c r="F725" t="s">
        <v>2692</v>
      </c>
      <c r="G725" t="s">
        <v>2895</v>
      </c>
      <c r="H725" t="s">
        <v>2892</v>
      </c>
      <c r="I725" t="s">
        <v>1907</v>
      </c>
      <c r="J725" t="s">
        <v>2847</v>
      </c>
    </row>
    <row r="726" spans="1:11">
      <c r="A726">
        <v>73</v>
      </c>
      <c r="B726" t="s">
        <v>1849</v>
      </c>
      <c r="C726" t="s">
        <v>1850</v>
      </c>
      <c r="D726" t="s">
        <v>1791</v>
      </c>
      <c r="E726" t="s">
        <v>2882</v>
      </c>
      <c r="F726" t="s">
        <v>2896</v>
      </c>
      <c r="G726" t="s">
        <v>2897</v>
      </c>
      <c r="H726" t="s">
        <v>2892</v>
      </c>
      <c r="I726" t="s">
        <v>1907</v>
      </c>
      <c r="J726" t="s">
        <v>2858</v>
      </c>
    </row>
    <row r="727" spans="1:11">
      <c r="A727">
        <v>73</v>
      </c>
      <c r="B727" t="s">
        <v>2002</v>
      </c>
      <c r="C727" t="s">
        <v>2003</v>
      </c>
      <c r="D727" t="s">
        <v>1773</v>
      </c>
      <c r="E727" t="s">
        <v>1935</v>
      </c>
      <c r="F727" t="s">
        <v>2898</v>
      </c>
      <c r="G727" t="s">
        <v>2899</v>
      </c>
      <c r="H727" t="s">
        <v>2892</v>
      </c>
      <c r="I727" t="s">
        <v>1907</v>
      </c>
      <c r="J727" t="s">
        <v>2872</v>
      </c>
    </row>
    <row r="728" spans="1:11">
      <c r="A728">
        <v>73</v>
      </c>
      <c r="B728" t="s">
        <v>2028</v>
      </c>
      <c r="C728" t="s">
        <v>2029</v>
      </c>
      <c r="D728" t="s">
        <v>1743</v>
      </c>
      <c r="E728" t="s">
        <v>1948</v>
      </c>
      <c r="F728" t="s">
        <v>1794</v>
      </c>
      <c r="G728" t="s">
        <v>249</v>
      </c>
      <c r="H728" t="s">
        <v>2892</v>
      </c>
      <c r="I728" t="s">
        <v>1907</v>
      </c>
      <c r="J728" t="s">
        <v>2875</v>
      </c>
    </row>
    <row r="729" spans="1:11">
      <c r="A729">
        <v>73</v>
      </c>
      <c r="B729" t="s">
        <v>1927</v>
      </c>
      <c r="C729" t="s">
        <v>1928</v>
      </c>
      <c r="D729" t="s">
        <v>1851</v>
      </c>
      <c r="E729" t="s">
        <v>2885</v>
      </c>
      <c r="F729" t="s">
        <v>2455</v>
      </c>
      <c r="G729" t="s">
        <v>1565</v>
      </c>
      <c r="H729" t="s">
        <v>2892</v>
      </c>
      <c r="I729" t="s">
        <v>1907</v>
      </c>
      <c r="J729" t="s">
        <v>2886</v>
      </c>
    </row>
    <row r="730" spans="1:11">
      <c r="A730">
        <v>73</v>
      </c>
      <c r="B730" t="s">
        <v>2189</v>
      </c>
      <c r="C730" t="s">
        <v>2190</v>
      </c>
      <c r="D730" t="s">
        <v>1863</v>
      </c>
      <c r="E730" t="s">
        <v>2368</v>
      </c>
      <c r="F730" t="s">
        <v>2900</v>
      </c>
      <c r="G730" t="s">
        <v>2901</v>
      </c>
      <c r="H730" t="s">
        <v>2892</v>
      </c>
      <c r="I730" t="s">
        <v>1907</v>
      </c>
      <c r="J730" t="s">
        <v>1788</v>
      </c>
    </row>
    <row r="731" spans="1:11">
      <c r="A731">
        <v>73</v>
      </c>
      <c r="B731" t="s">
        <v>2108</v>
      </c>
      <c r="C731" t="s">
        <v>2109</v>
      </c>
      <c r="D731" t="s">
        <v>2110</v>
      </c>
      <c r="E731" t="s">
        <v>2811</v>
      </c>
      <c r="F731" t="s">
        <v>2811</v>
      </c>
      <c r="G731" t="s">
        <v>14</v>
      </c>
      <c r="H731" t="s">
        <v>2902</v>
      </c>
      <c r="I731" t="s">
        <v>2065</v>
      </c>
      <c r="J731" t="s">
        <v>2903</v>
      </c>
      <c r="K731" t="s">
        <v>1870</v>
      </c>
    </row>
    <row r="732" spans="1:11">
      <c r="A732">
        <v>74</v>
      </c>
      <c r="B732" t="s">
        <v>1789</v>
      </c>
      <c r="C732" t="s">
        <v>1790</v>
      </c>
      <c r="D732" t="s">
        <v>1791</v>
      </c>
      <c r="E732" t="s">
        <v>2571</v>
      </c>
      <c r="F732" t="s">
        <v>2367</v>
      </c>
      <c r="G732" t="s">
        <v>2904</v>
      </c>
      <c r="H732" t="s">
        <v>2145</v>
      </c>
      <c r="I732" t="s">
        <v>1794</v>
      </c>
      <c r="J732" t="s">
        <v>1747</v>
      </c>
    </row>
    <row r="733" spans="1:11">
      <c r="A733">
        <v>74</v>
      </c>
      <c r="B733" t="s">
        <v>1778</v>
      </c>
      <c r="C733" t="s">
        <v>1779</v>
      </c>
      <c r="D733" t="s">
        <v>1750</v>
      </c>
      <c r="E733" t="s">
        <v>2893</v>
      </c>
      <c r="F733" t="s">
        <v>2564</v>
      </c>
      <c r="G733" t="s">
        <v>2751</v>
      </c>
      <c r="H733" t="s">
        <v>2145</v>
      </c>
      <c r="I733" t="s">
        <v>1907</v>
      </c>
      <c r="J733" t="s">
        <v>2543</v>
      </c>
    </row>
    <row r="734" spans="1:11">
      <c r="A734">
        <v>74</v>
      </c>
      <c r="B734" t="s">
        <v>1817</v>
      </c>
      <c r="C734" t="s">
        <v>1818</v>
      </c>
      <c r="D734" t="s">
        <v>1773</v>
      </c>
      <c r="E734" t="s">
        <v>2882</v>
      </c>
      <c r="F734" t="s">
        <v>2905</v>
      </c>
      <c r="G734" t="s">
        <v>882</v>
      </c>
      <c r="H734" t="s">
        <v>2145</v>
      </c>
      <c r="I734" t="s">
        <v>1907</v>
      </c>
      <c r="J734" t="s">
        <v>2711</v>
      </c>
    </row>
    <row r="735" spans="1:11">
      <c r="A735">
        <v>74</v>
      </c>
      <c r="B735" t="s">
        <v>2028</v>
      </c>
      <c r="C735" t="s">
        <v>2029</v>
      </c>
      <c r="D735" t="s">
        <v>1743</v>
      </c>
      <c r="E735" t="s">
        <v>1794</v>
      </c>
      <c r="F735" t="s">
        <v>2270</v>
      </c>
      <c r="G735" t="s">
        <v>2503</v>
      </c>
      <c r="H735" t="s">
        <v>2145</v>
      </c>
      <c r="I735" t="s">
        <v>1907</v>
      </c>
      <c r="J735" t="s">
        <v>2847</v>
      </c>
    </row>
    <row r="736" spans="1:11">
      <c r="A736">
        <v>74</v>
      </c>
      <c r="B736" t="s">
        <v>1849</v>
      </c>
      <c r="C736" t="s">
        <v>1850</v>
      </c>
      <c r="D736" t="s">
        <v>1791</v>
      </c>
      <c r="E736" t="s">
        <v>2896</v>
      </c>
      <c r="F736" t="s">
        <v>2893</v>
      </c>
      <c r="G736" t="s">
        <v>674</v>
      </c>
      <c r="H736" t="s">
        <v>2145</v>
      </c>
      <c r="I736" t="s">
        <v>1907</v>
      </c>
      <c r="J736" t="s">
        <v>2858</v>
      </c>
    </row>
    <row r="737" spans="1:11">
      <c r="A737">
        <v>74</v>
      </c>
      <c r="B737" t="s">
        <v>2002</v>
      </c>
      <c r="C737" t="s">
        <v>2003</v>
      </c>
      <c r="D737" t="s">
        <v>1773</v>
      </c>
      <c r="E737" t="s">
        <v>2898</v>
      </c>
      <c r="F737" t="s">
        <v>2906</v>
      </c>
      <c r="G737" t="s">
        <v>2907</v>
      </c>
      <c r="H737" t="s">
        <v>2145</v>
      </c>
      <c r="I737" t="s">
        <v>1907</v>
      </c>
      <c r="J737" t="s">
        <v>2872</v>
      </c>
    </row>
    <row r="738" spans="1:11">
      <c r="A738">
        <v>74</v>
      </c>
      <c r="B738" t="s">
        <v>2119</v>
      </c>
      <c r="C738" t="s">
        <v>2120</v>
      </c>
      <c r="D738" t="s">
        <v>1756</v>
      </c>
      <c r="E738" t="s">
        <v>2692</v>
      </c>
      <c r="F738" t="s">
        <v>2908</v>
      </c>
      <c r="G738" t="s">
        <v>740</v>
      </c>
      <c r="H738" t="s">
        <v>2145</v>
      </c>
      <c r="I738" t="s">
        <v>1907</v>
      </c>
      <c r="J738" t="s">
        <v>2875</v>
      </c>
    </row>
    <row r="739" spans="1:11">
      <c r="A739">
        <v>74</v>
      </c>
      <c r="B739" t="s">
        <v>2189</v>
      </c>
      <c r="C739" t="s">
        <v>2190</v>
      </c>
      <c r="D739" t="s">
        <v>1863</v>
      </c>
      <c r="E739" t="s">
        <v>2900</v>
      </c>
      <c r="F739" t="s">
        <v>2494</v>
      </c>
      <c r="G739" t="s">
        <v>2909</v>
      </c>
      <c r="H739" t="s">
        <v>2145</v>
      </c>
      <c r="I739" t="s">
        <v>1907</v>
      </c>
      <c r="J739" t="s">
        <v>2886</v>
      </c>
    </row>
    <row r="740" spans="1:11">
      <c r="A740">
        <v>74</v>
      </c>
      <c r="B740" t="s">
        <v>2910</v>
      </c>
      <c r="C740" t="s">
        <v>2911</v>
      </c>
      <c r="D740" t="s">
        <v>1798</v>
      </c>
      <c r="E740" t="s">
        <v>2912</v>
      </c>
      <c r="F740" t="s">
        <v>1852</v>
      </c>
      <c r="G740" t="s">
        <v>1916</v>
      </c>
      <c r="H740" t="s">
        <v>2145</v>
      </c>
      <c r="I740" t="s">
        <v>1907</v>
      </c>
      <c r="J740" t="s">
        <v>1788</v>
      </c>
    </row>
    <row r="741" spans="1:11">
      <c r="A741">
        <v>74</v>
      </c>
      <c r="B741" t="s">
        <v>2108</v>
      </c>
      <c r="C741" t="s">
        <v>2109</v>
      </c>
      <c r="D741" t="s">
        <v>2110</v>
      </c>
      <c r="E741" t="s">
        <v>2811</v>
      </c>
      <c r="F741" t="s">
        <v>2811</v>
      </c>
      <c r="G741" t="s">
        <v>14</v>
      </c>
      <c r="H741" t="s">
        <v>2042</v>
      </c>
      <c r="I741" t="s">
        <v>2065</v>
      </c>
      <c r="J741" t="s">
        <v>2913</v>
      </c>
      <c r="K741" t="s">
        <v>1870</v>
      </c>
    </row>
    <row r="742" spans="1:11">
      <c r="A742">
        <v>75</v>
      </c>
      <c r="B742" t="s">
        <v>1789</v>
      </c>
      <c r="C742" t="s">
        <v>1790</v>
      </c>
      <c r="D742" t="s">
        <v>1791</v>
      </c>
      <c r="E742" t="s">
        <v>2367</v>
      </c>
      <c r="F742" t="s">
        <v>2041</v>
      </c>
      <c r="G742" t="s">
        <v>654</v>
      </c>
      <c r="H742" t="s">
        <v>2914</v>
      </c>
      <c r="I742" t="s">
        <v>1907</v>
      </c>
      <c r="J742" t="s">
        <v>1747</v>
      </c>
    </row>
    <row r="743" spans="1:11">
      <c r="A743">
        <v>75</v>
      </c>
      <c r="B743" t="s">
        <v>1778</v>
      </c>
      <c r="C743" t="s">
        <v>1779</v>
      </c>
      <c r="D743" t="s">
        <v>1750</v>
      </c>
      <c r="E743" t="s">
        <v>2564</v>
      </c>
      <c r="F743" t="s">
        <v>2893</v>
      </c>
      <c r="G743" t="s">
        <v>1591</v>
      </c>
      <c r="H743" t="s">
        <v>2914</v>
      </c>
      <c r="I743" t="s">
        <v>1907</v>
      </c>
      <c r="J743" t="s">
        <v>2543</v>
      </c>
    </row>
    <row r="744" spans="1:11">
      <c r="A744">
        <v>75</v>
      </c>
      <c r="B744" t="s">
        <v>1817</v>
      </c>
      <c r="C744" t="s">
        <v>1818</v>
      </c>
      <c r="D744" t="s">
        <v>1773</v>
      </c>
      <c r="E744" t="s">
        <v>2905</v>
      </c>
      <c r="F744" t="s">
        <v>2915</v>
      </c>
      <c r="G744" t="s">
        <v>2175</v>
      </c>
      <c r="H744" t="s">
        <v>2914</v>
      </c>
      <c r="I744" t="s">
        <v>1907</v>
      </c>
      <c r="J744" t="s">
        <v>2711</v>
      </c>
    </row>
    <row r="745" spans="1:11">
      <c r="A745">
        <v>75</v>
      </c>
      <c r="B745" t="s">
        <v>2028</v>
      </c>
      <c r="C745" t="s">
        <v>2029</v>
      </c>
      <c r="D745" t="s">
        <v>1743</v>
      </c>
      <c r="E745" t="s">
        <v>2270</v>
      </c>
      <c r="F745" t="s">
        <v>2809</v>
      </c>
      <c r="G745" t="s">
        <v>746</v>
      </c>
      <c r="H745" t="s">
        <v>2914</v>
      </c>
      <c r="I745" t="s">
        <v>1907</v>
      </c>
      <c r="J745" t="s">
        <v>2847</v>
      </c>
    </row>
    <row r="746" spans="1:11">
      <c r="A746">
        <v>75</v>
      </c>
      <c r="B746" t="s">
        <v>2119</v>
      </c>
      <c r="C746" t="s">
        <v>2120</v>
      </c>
      <c r="D746" t="s">
        <v>1756</v>
      </c>
      <c r="E746" t="s">
        <v>2908</v>
      </c>
      <c r="F746" t="s">
        <v>2916</v>
      </c>
      <c r="G746" t="s">
        <v>1082</v>
      </c>
      <c r="H746" t="s">
        <v>2914</v>
      </c>
      <c r="I746" t="s">
        <v>1907</v>
      </c>
      <c r="J746" t="s">
        <v>2858</v>
      </c>
    </row>
    <row r="747" spans="1:11">
      <c r="A747">
        <v>75</v>
      </c>
      <c r="B747" t="s">
        <v>1849</v>
      </c>
      <c r="C747" t="s">
        <v>1850</v>
      </c>
      <c r="D747" t="s">
        <v>1791</v>
      </c>
      <c r="E747" t="s">
        <v>2893</v>
      </c>
      <c r="F747" t="s">
        <v>1899</v>
      </c>
      <c r="G747" t="s">
        <v>701</v>
      </c>
      <c r="H747" t="s">
        <v>2914</v>
      </c>
      <c r="I747" t="s">
        <v>1907</v>
      </c>
      <c r="J747" t="s">
        <v>2872</v>
      </c>
    </row>
    <row r="748" spans="1:11">
      <c r="A748">
        <v>75</v>
      </c>
      <c r="B748" t="s">
        <v>2002</v>
      </c>
      <c r="C748" t="s">
        <v>2003</v>
      </c>
      <c r="D748" t="s">
        <v>1773</v>
      </c>
      <c r="E748" t="s">
        <v>2906</v>
      </c>
      <c r="F748" t="s">
        <v>2022</v>
      </c>
      <c r="G748" t="s">
        <v>2325</v>
      </c>
      <c r="H748" t="s">
        <v>2914</v>
      </c>
      <c r="I748" t="s">
        <v>1974</v>
      </c>
      <c r="J748" t="s">
        <v>2875</v>
      </c>
    </row>
    <row r="749" spans="1:11">
      <c r="A749">
        <v>75</v>
      </c>
      <c r="B749" t="s">
        <v>2640</v>
      </c>
      <c r="C749" t="s">
        <v>2641</v>
      </c>
      <c r="D749" t="s">
        <v>1863</v>
      </c>
      <c r="E749" t="s">
        <v>1897</v>
      </c>
      <c r="F749" t="s">
        <v>2572</v>
      </c>
      <c r="G749" t="s">
        <v>2917</v>
      </c>
      <c r="H749" t="s">
        <v>2914</v>
      </c>
      <c r="I749" t="s">
        <v>1974</v>
      </c>
      <c r="J749" t="s">
        <v>2886</v>
      </c>
    </row>
    <row r="750" spans="1:11">
      <c r="A750">
        <v>75</v>
      </c>
      <c r="B750" t="s">
        <v>1927</v>
      </c>
      <c r="C750" t="s">
        <v>1928</v>
      </c>
      <c r="D750" t="s">
        <v>1851</v>
      </c>
      <c r="E750" t="s">
        <v>2117</v>
      </c>
      <c r="F750" t="s">
        <v>2757</v>
      </c>
      <c r="G750" t="s">
        <v>296</v>
      </c>
      <c r="H750" t="s">
        <v>2914</v>
      </c>
      <c r="I750" t="s">
        <v>1974</v>
      </c>
      <c r="J750" t="s">
        <v>1788</v>
      </c>
    </row>
    <row r="751" spans="1:11">
      <c r="A751">
        <v>75</v>
      </c>
      <c r="B751" t="s">
        <v>2108</v>
      </c>
      <c r="C751" t="s">
        <v>2109</v>
      </c>
      <c r="D751" t="s">
        <v>2110</v>
      </c>
      <c r="E751" t="s">
        <v>2811</v>
      </c>
      <c r="F751" t="s">
        <v>2811</v>
      </c>
      <c r="G751" t="s">
        <v>14</v>
      </c>
      <c r="H751" t="s">
        <v>2210</v>
      </c>
      <c r="I751" t="s">
        <v>2065</v>
      </c>
      <c r="J751" t="s">
        <v>2918</v>
      </c>
      <c r="K751" t="s">
        <v>1870</v>
      </c>
    </row>
    <row r="752" spans="1:11">
      <c r="A752">
        <v>76</v>
      </c>
      <c r="B752" t="s">
        <v>1789</v>
      </c>
      <c r="C752" t="s">
        <v>1790</v>
      </c>
      <c r="D752" t="s">
        <v>1791</v>
      </c>
      <c r="E752" t="s">
        <v>2041</v>
      </c>
      <c r="F752" t="s">
        <v>2357</v>
      </c>
      <c r="G752" t="s">
        <v>431</v>
      </c>
      <c r="H752" t="s">
        <v>2919</v>
      </c>
      <c r="I752" t="s">
        <v>1794</v>
      </c>
      <c r="J752" t="s">
        <v>1747</v>
      </c>
    </row>
    <row r="753" spans="1:11">
      <c r="A753">
        <v>76</v>
      </c>
      <c r="B753" t="s">
        <v>1778</v>
      </c>
      <c r="C753" t="s">
        <v>1779</v>
      </c>
      <c r="D753" t="s">
        <v>1750</v>
      </c>
      <c r="E753" t="s">
        <v>2893</v>
      </c>
      <c r="F753" t="s">
        <v>2789</v>
      </c>
      <c r="G753" t="s">
        <v>138</v>
      </c>
      <c r="H753" t="s">
        <v>2919</v>
      </c>
      <c r="I753" t="s">
        <v>1907</v>
      </c>
      <c r="J753" t="s">
        <v>2543</v>
      </c>
    </row>
    <row r="754" spans="1:11">
      <c r="A754">
        <v>76</v>
      </c>
      <c r="B754" t="s">
        <v>1817</v>
      </c>
      <c r="C754" t="s">
        <v>1818</v>
      </c>
      <c r="D754" t="s">
        <v>1773</v>
      </c>
      <c r="E754" t="s">
        <v>2915</v>
      </c>
      <c r="F754" t="s">
        <v>2159</v>
      </c>
      <c r="G754" t="s">
        <v>147</v>
      </c>
      <c r="H754" t="s">
        <v>2919</v>
      </c>
      <c r="I754" t="s">
        <v>1907</v>
      </c>
      <c r="J754" t="s">
        <v>2711</v>
      </c>
    </row>
    <row r="755" spans="1:11">
      <c r="A755">
        <v>76</v>
      </c>
      <c r="B755" t="s">
        <v>2119</v>
      </c>
      <c r="C755" t="s">
        <v>2120</v>
      </c>
      <c r="D755" t="s">
        <v>1756</v>
      </c>
      <c r="E755" t="s">
        <v>2916</v>
      </c>
      <c r="F755" t="s">
        <v>2920</v>
      </c>
      <c r="G755" t="s">
        <v>244</v>
      </c>
      <c r="H755" t="s">
        <v>2919</v>
      </c>
      <c r="I755" t="s">
        <v>1907</v>
      </c>
      <c r="J755" t="s">
        <v>2847</v>
      </c>
    </row>
    <row r="756" spans="1:11">
      <c r="A756">
        <v>76</v>
      </c>
      <c r="B756" t="s">
        <v>2028</v>
      </c>
      <c r="C756" t="s">
        <v>2029</v>
      </c>
      <c r="D756" t="s">
        <v>1743</v>
      </c>
      <c r="E756" t="s">
        <v>2809</v>
      </c>
      <c r="F756" t="s">
        <v>2008</v>
      </c>
      <c r="G756" t="s">
        <v>2921</v>
      </c>
      <c r="H756" t="s">
        <v>2919</v>
      </c>
      <c r="I756" t="s">
        <v>1907</v>
      </c>
      <c r="J756" t="s">
        <v>2858</v>
      </c>
    </row>
    <row r="757" spans="1:11">
      <c r="A757">
        <v>76</v>
      </c>
      <c r="B757" t="s">
        <v>1849</v>
      </c>
      <c r="C757" t="s">
        <v>1850</v>
      </c>
      <c r="D757" t="s">
        <v>1791</v>
      </c>
      <c r="E757" t="s">
        <v>1899</v>
      </c>
      <c r="F757" t="s">
        <v>2922</v>
      </c>
      <c r="G757" t="s">
        <v>2923</v>
      </c>
      <c r="H757" t="s">
        <v>2919</v>
      </c>
      <c r="I757" t="s">
        <v>1907</v>
      </c>
      <c r="J757" t="s">
        <v>2872</v>
      </c>
    </row>
    <row r="758" spans="1:11">
      <c r="A758">
        <v>76</v>
      </c>
      <c r="B758" t="s">
        <v>1927</v>
      </c>
      <c r="C758" t="s">
        <v>1928</v>
      </c>
      <c r="D758" t="s">
        <v>1851</v>
      </c>
      <c r="E758" t="s">
        <v>2757</v>
      </c>
      <c r="F758" t="s">
        <v>2582</v>
      </c>
      <c r="G758" t="s">
        <v>1102</v>
      </c>
      <c r="H758" t="s">
        <v>2919</v>
      </c>
      <c r="I758" t="s">
        <v>1907</v>
      </c>
      <c r="J758" t="s">
        <v>2875</v>
      </c>
    </row>
    <row r="759" spans="1:11">
      <c r="A759">
        <v>76</v>
      </c>
      <c r="B759" t="s">
        <v>2770</v>
      </c>
      <c r="C759" t="s">
        <v>2771</v>
      </c>
      <c r="D759" t="s">
        <v>1798</v>
      </c>
      <c r="E759" t="s">
        <v>2520</v>
      </c>
      <c r="F759" t="s">
        <v>2924</v>
      </c>
      <c r="G759" t="s">
        <v>1529</v>
      </c>
      <c r="H759" t="s">
        <v>2919</v>
      </c>
      <c r="I759" t="s">
        <v>1974</v>
      </c>
      <c r="J759" t="s">
        <v>2886</v>
      </c>
    </row>
    <row r="760" spans="1:11">
      <c r="A760">
        <v>76</v>
      </c>
      <c r="B760" t="s">
        <v>2189</v>
      </c>
      <c r="C760" t="s">
        <v>2190</v>
      </c>
      <c r="D760" t="s">
        <v>1863</v>
      </c>
      <c r="E760" t="s">
        <v>1793</v>
      </c>
      <c r="F760" t="s">
        <v>2510</v>
      </c>
      <c r="G760" t="s">
        <v>1972</v>
      </c>
      <c r="H760" t="s">
        <v>2919</v>
      </c>
      <c r="I760" t="s">
        <v>1974</v>
      </c>
      <c r="J760" t="s">
        <v>1788</v>
      </c>
    </row>
    <row r="761" spans="1:11">
      <c r="A761">
        <v>76</v>
      </c>
      <c r="B761" t="s">
        <v>2108</v>
      </c>
      <c r="C761" t="s">
        <v>2109</v>
      </c>
      <c r="D761" t="s">
        <v>2110</v>
      </c>
      <c r="E761" t="s">
        <v>2811</v>
      </c>
      <c r="F761" t="s">
        <v>2811</v>
      </c>
      <c r="G761" t="s">
        <v>14</v>
      </c>
      <c r="H761" t="s">
        <v>2925</v>
      </c>
      <c r="I761" t="s">
        <v>2065</v>
      </c>
      <c r="J761" t="s">
        <v>2926</v>
      </c>
      <c r="K761" t="s">
        <v>1870</v>
      </c>
    </row>
    <row r="762" spans="1:11">
      <c r="A762">
        <v>77</v>
      </c>
      <c r="B762" t="s">
        <v>1789</v>
      </c>
      <c r="C762" t="s">
        <v>1790</v>
      </c>
      <c r="D762" t="s">
        <v>1791</v>
      </c>
      <c r="E762" t="s">
        <v>2357</v>
      </c>
      <c r="F762" t="s">
        <v>2064</v>
      </c>
      <c r="G762" t="s">
        <v>2927</v>
      </c>
      <c r="H762" t="s">
        <v>1985</v>
      </c>
      <c r="I762" t="s">
        <v>1907</v>
      </c>
      <c r="J762" t="s">
        <v>1747</v>
      </c>
    </row>
    <row r="763" spans="1:11">
      <c r="A763">
        <v>77</v>
      </c>
      <c r="B763" t="s">
        <v>1778</v>
      </c>
      <c r="C763" t="s">
        <v>1779</v>
      </c>
      <c r="D763" t="s">
        <v>1750</v>
      </c>
      <c r="E763" t="s">
        <v>2789</v>
      </c>
      <c r="F763" t="s">
        <v>2928</v>
      </c>
      <c r="G763" t="s">
        <v>1129</v>
      </c>
      <c r="H763" t="s">
        <v>1985</v>
      </c>
      <c r="I763" t="s">
        <v>1907</v>
      </c>
      <c r="J763" t="s">
        <v>2543</v>
      </c>
    </row>
    <row r="764" spans="1:11">
      <c r="A764">
        <v>77</v>
      </c>
      <c r="B764" t="s">
        <v>1817</v>
      </c>
      <c r="C764" t="s">
        <v>1818</v>
      </c>
      <c r="D764" t="s">
        <v>1773</v>
      </c>
      <c r="E764" t="s">
        <v>2159</v>
      </c>
      <c r="F764" t="s">
        <v>2508</v>
      </c>
      <c r="G764" t="s">
        <v>2929</v>
      </c>
      <c r="H764" t="s">
        <v>1985</v>
      </c>
      <c r="I764" t="s">
        <v>1907</v>
      </c>
      <c r="J764" t="s">
        <v>2711</v>
      </c>
    </row>
    <row r="765" spans="1:11">
      <c r="A765">
        <v>77</v>
      </c>
      <c r="B765" t="s">
        <v>2119</v>
      </c>
      <c r="C765" t="s">
        <v>2120</v>
      </c>
      <c r="D765" t="s">
        <v>1756</v>
      </c>
      <c r="E765" t="s">
        <v>2920</v>
      </c>
      <c r="F765" t="s">
        <v>2091</v>
      </c>
      <c r="G765" t="s">
        <v>2930</v>
      </c>
      <c r="H765" t="s">
        <v>1985</v>
      </c>
      <c r="I765" t="s">
        <v>1907</v>
      </c>
      <c r="J765" t="s">
        <v>2847</v>
      </c>
    </row>
    <row r="766" spans="1:11">
      <c r="A766">
        <v>77</v>
      </c>
      <c r="B766" t="s">
        <v>1849</v>
      </c>
      <c r="C766" t="s">
        <v>1850</v>
      </c>
      <c r="D766" t="s">
        <v>1791</v>
      </c>
      <c r="E766" t="s">
        <v>2922</v>
      </c>
      <c r="F766" t="s">
        <v>1923</v>
      </c>
      <c r="G766" t="s">
        <v>2931</v>
      </c>
      <c r="H766" t="s">
        <v>1985</v>
      </c>
      <c r="I766" t="s">
        <v>1974</v>
      </c>
      <c r="J766" t="s">
        <v>2858</v>
      </c>
    </row>
    <row r="767" spans="1:11">
      <c r="A767">
        <v>77</v>
      </c>
      <c r="B767" t="s">
        <v>1927</v>
      </c>
      <c r="C767" t="s">
        <v>1928</v>
      </c>
      <c r="D767" t="s">
        <v>1851</v>
      </c>
      <c r="E767" t="s">
        <v>2582</v>
      </c>
      <c r="F767" t="s">
        <v>2932</v>
      </c>
      <c r="G767" t="s">
        <v>1246</v>
      </c>
      <c r="H767" t="s">
        <v>1985</v>
      </c>
      <c r="I767" t="s">
        <v>1974</v>
      </c>
      <c r="J767" t="s">
        <v>2872</v>
      </c>
    </row>
    <row r="768" spans="1:11">
      <c r="A768">
        <v>77</v>
      </c>
      <c r="B768" t="s">
        <v>2028</v>
      </c>
      <c r="C768" t="s">
        <v>2029</v>
      </c>
      <c r="D768" t="s">
        <v>1743</v>
      </c>
      <c r="E768" t="s">
        <v>2008</v>
      </c>
      <c r="F768" t="s">
        <v>2933</v>
      </c>
      <c r="G768" t="s">
        <v>1138</v>
      </c>
      <c r="H768" t="s">
        <v>1985</v>
      </c>
      <c r="I768" t="s">
        <v>1974</v>
      </c>
      <c r="J768" t="s">
        <v>2875</v>
      </c>
    </row>
    <row r="769" spans="1:11">
      <c r="A769">
        <v>77</v>
      </c>
      <c r="B769" t="s">
        <v>2770</v>
      </c>
      <c r="C769" t="s">
        <v>2771</v>
      </c>
      <c r="D769" t="s">
        <v>1798</v>
      </c>
      <c r="E769" t="s">
        <v>2924</v>
      </c>
      <c r="F769" t="s">
        <v>2040</v>
      </c>
      <c r="G769" t="s">
        <v>2934</v>
      </c>
      <c r="H769" t="s">
        <v>1985</v>
      </c>
      <c r="I769" t="s">
        <v>1974</v>
      </c>
      <c r="J769" t="s">
        <v>2886</v>
      </c>
    </row>
    <row r="770" spans="1:11">
      <c r="A770">
        <v>77</v>
      </c>
      <c r="B770" t="s">
        <v>2189</v>
      </c>
      <c r="C770" t="s">
        <v>2190</v>
      </c>
      <c r="D770" t="s">
        <v>1863</v>
      </c>
      <c r="E770" t="s">
        <v>2510</v>
      </c>
      <c r="F770" t="s">
        <v>2515</v>
      </c>
      <c r="G770" t="s">
        <v>2935</v>
      </c>
      <c r="H770" t="s">
        <v>1985</v>
      </c>
      <c r="I770" t="s">
        <v>1974</v>
      </c>
      <c r="J770" t="s">
        <v>1788</v>
      </c>
    </row>
    <row r="771" spans="1:11">
      <c r="A771">
        <v>77</v>
      </c>
      <c r="B771" t="s">
        <v>2108</v>
      </c>
      <c r="C771" t="s">
        <v>2109</v>
      </c>
      <c r="D771" t="s">
        <v>2110</v>
      </c>
      <c r="E771" t="s">
        <v>2811</v>
      </c>
      <c r="F771" t="s">
        <v>2811</v>
      </c>
      <c r="G771" t="s">
        <v>14</v>
      </c>
      <c r="H771" t="s">
        <v>2936</v>
      </c>
      <c r="I771" t="s">
        <v>2065</v>
      </c>
      <c r="J771" t="s">
        <v>2937</v>
      </c>
      <c r="K771" t="s">
        <v>1870</v>
      </c>
    </row>
    <row r="772" spans="1:11">
      <c r="A772">
        <v>78</v>
      </c>
      <c r="B772" t="s">
        <v>1789</v>
      </c>
      <c r="C772" t="s">
        <v>1790</v>
      </c>
      <c r="D772" t="s">
        <v>1791</v>
      </c>
      <c r="E772" t="s">
        <v>2064</v>
      </c>
      <c r="F772" t="s">
        <v>1764</v>
      </c>
      <c r="G772" t="s">
        <v>2938</v>
      </c>
      <c r="H772" t="s">
        <v>2919</v>
      </c>
      <c r="I772" t="s">
        <v>1907</v>
      </c>
      <c r="J772" t="s">
        <v>1747</v>
      </c>
    </row>
    <row r="773" spans="1:11">
      <c r="A773">
        <v>78</v>
      </c>
      <c r="B773" t="s">
        <v>1778</v>
      </c>
      <c r="C773" t="s">
        <v>1779</v>
      </c>
      <c r="D773" t="s">
        <v>1750</v>
      </c>
      <c r="E773" t="s">
        <v>2928</v>
      </c>
      <c r="F773" t="s">
        <v>2939</v>
      </c>
      <c r="G773" t="s">
        <v>2940</v>
      </c>
      <c r="H773" t="s">
        <v>2919</v>
      </c>
      <c r="I773" t="s">
        <v>1907</v>
      </c>
      <c r="J773" t="s">
        <v>2543</v>
      </c>
    </row>
    <row r="774" spans="1:11">
      <c r="A774">
        <v>78</v>
      </c>
      <c r="B774" t="s">
        <v>1817</v>
      </c>
      <c r="C774" t="s">
        <v>1818</v>
      </c>
      <c r="D774" t="s">
        <v>1773</v>
      </c>
      <c r="E774" t="s">
        <v>2508</v>
      </c>
      <c r="F774" t="s">
        <v>2941</v>
      </c>
      <c r="G774" t="s">
        <v>2942</v>
      </c>
      <c r="H774" t="s">
        <v>2919</v>
      </c>
      <c r="I774" t="s">
        <v>1907</v>
      </c>
      <c r="J774" t="s">
        <v>2711</v>
      </c>
    </row>
    <row r="775" spans="1:11">
      <c r="A775">
        <v>78</v>
      </c>
      <c r="B775" t="s">
        <v>2119</v>
      </c>
      <c r="C775" t="s">
        <v>2120</v>
      </c>
      <c r="D775" t="s">
        <v>1756</v>
      </c>
      <c r="E775" t="s">
        <v>2091</v>
      </c>
      <c r="F775" t="s">
        <v>2209</v>
      </c>
      <c r="G775" t="s">
        <v>2943</v>
      </c>
      <c r="H775" t="s">
        <v>2919</v>
      </c>
      <c r="I775" t="s">
        <v>1907</v>
      </c>
      <c r="J775" t="s">
        <v>2847</v>
      </c>
    </row>
    <row r="776" spans="1:11">
      <c r="A776">
        <v>78</v>
      </c>
      <c r="B776" t="s">
        <v>2028</v>
      </c>
      <c r="C776" t="s">
        <v>2029</v>
      </c>
      <c r="D776" t="s">
        <v>1743</v>
      </c>
      <c r="E776" t="s">
        <v>2933</v>
      </c>
      <c r="F776" t="s">
        <v>2081</v>
      </c>
      <c r="G776" t="s">
        <v>2944</v>
      </c>
      <c r="H776" t="s">
        <v>2919</v>
      </c>
      <c r="I776" t="s">
        <v>1907</v>
      </c>
      <c r="J776" t="s">
        <v>2858</v>
      </c>
    </row>
    <row r="777" spans="1:11">
      <c r="A777">
        <v>78</v>
      </c>
      <c r="B777" t="s">
        <v>1927</v>
      </c>
      <c r="C777" t="s">
        <v>1928</v>
      </c>
      <c r="D777" t="s">
        <v>1851</v>
      </c>
      <c r="E777" t="s">
        <v>2932</v>
      </c>
      <c r="F777" t="s">
        <v>2945</v>
      </c>
      <c r="G777" t="s">
        <v>2946</v>
      </c>
      <c r="H777" t="s">
        <v>2919</v>
      </c>
      <c r="I777" t="s">
        <v>1974</v>
      </c>
      <c r="J777" t="s">
        <v>2872</v>
      </c>
    </row>
    <row r="778" spans="1:11">
      <c r="A778">
        <v>78</v>
      </c>
      <c r="B778" t="s">
        <v>2770</v>
      </c>
      <c r="C778" t="s">
        <v>2771</v>
      </c>
      <c r="D778" t="s">
        <v>1798</v>
      </c>
      <c r="E778" t="s">
        <v>2040</v>
      </c>
      <c r="F778" t="s">
        <v>2144</v>
      </c>
      <c r="G778" t="s">
        <v>2947</v>
      </c>
      <c r="H778" t="s">
        <v>2919</v>
      </c>
      <c r="I778" t="s">
        <v>1974</v>
      </c>
      <c r="J778" t="s">
        <v>2875</v>
      </c>
    </row>
    <row r="779" spans="1:11">
      <c r="A779">
        <v>78</v>
      </c>
      <c r="B779" t="s">
        <v>2640</v>
      </c>
      <c r="C779" t="s">
        <v>2641</v>
      </c>
      <c r="D779" t="s">
        <v>1863</v>
      </c>
      <c r="E779" t="s">
        <v>2948</v>
      </c>
      <c r="F779" t="s">
        <v>2741</v>
      </c>
      <c r="G779" t="s">
        <v>2949</v>
      </c>
      <c r="H779" t="s">
        <v>2919</v>
      </c>
      <c r="I779" t="s">
        <v>1974</v>
      </c>
      <c r="J779" t="s">
        <v>2886</v>
      </c>
    </row>
    <row r="780" spans="1:11">
      <c r="A780">
        <v>78</v>
      </c>
      <c r="B780" t="s">
        <v>2950</v>
      </c>
      <c r="C780" t="s">
        <v>2951</v>
      </c>
      <c r="D780" t="s">
        <v>1798</v>
      </c>
      <c r="E780" t="s">
        <v>2836</v>
      </c>
      <c r="F780" t="s">
        <v>2952</v>
      </c>
      <c r="G780" t="s">
        <v>2953</v>
      </c>
      <c r="H780" t="s">
        <v>2919</v>
      </c>
      <c r="I780" t="s">
        <v>1974</v>
      </c>
      <c r="J780" t="s">
        <v>1788</v>
      </c>
    </row>
    <row r="781" spans="1:11">
      <c r="A781">
        <v>78</v>
      </c>
      <c r="B781" t="s">
        <v>2108</v>
      </c>
      <c r="C781" t="s">
        <v>2109</v>
      </c>
      <c r="D781" t="s">
        <v>2110</v>
      </c>
      <c r="E781" t="s">
        <v>2811</v>
      </c>
      <c r="F781" t="s">
        <v>2954</v>
      </c>
      <c r="G781" t="s">
        <v>2955</v>
      </c>
      <c r="H781" t="s">
        <v>1900</v>
      </c>
      <c r="I781" t="s">
        <v>2065</v>
      </c>
      <c r="J781" t="s">
        <v>2937</v>
      </c>
      <c r="K781" t="s">
        <v>1870</v>
      </c>
    </row>
    <row r="782" spans="1:11">
      <c r="A782">
        <v>79</v>
      </c>
      <c r="B782" t="s">
        <v>1789</v>
      </c>
      <c r="C782" t="s">
        <v>1790</v>
      </c>
      <c r="D782" t="s">
        <v>1791</v>
      </c>
      <c r="E782" t="s">
        <v>1764</v>
      </c>
      <c r="F782" t="s">
        <v>2893</v>
      </c>
      <c r="G782" t="s">
        <v>2956</v>
      </c>
      <c r="H782" t="s">
        <v>1616</v>
      </c>
      <c r="I782" t="s">
        <v>1794</v>
      </c>
      <c r="J782" t="s">
        <v>1747</v>
      </c>
    </row>
    <row r="783" spans="1:11">
      <c r="A783">
        <v>79</v>
      </c>
      <c r="B783" t="s">
        <v>1778</v>
      </c>
      <c r="C783" t="s">
        <v>1779</v>
      </c>
      <c r="D783" t="s">
        <v>1750</v>
      </c>
      <c r="E783" t="s">
        <v>2939</v>
      </c>
      <c r="F783" t="s">
        <v>2906</v>
      </c>
      <c r="G783" t="s">
        <v>2957</v>
      </c>
      <c r="H783" t="s">
        <v>1616</v>
      </c>
      <c r="I783" t="s">
        <v>1794</v>
      </c>
      <c r="J783" t="s">
        <v>2543</v>
      </c>
    </row>
    <row r="784" spans="1:11">
      <c r="A784">
        <v>79</v>
      </c>
      <c r="B784" t="s">
        <v>2119</v>
      </c>
      <c r="C784" t="s">
        <v>2120</v>
      </c>
      <c r="D784" t="s">
        <v>1756</v>
      </c>
      <c r="E784" t="s">
        <v>2209</v>
      </c>
      <c r="F784" t="s">
        <v>2530</v>
      </c>
      <c r="G784" t="s">
        <v>2958</v>
      </c>
      <c r="H784" t="s">
        <v>1616</v>
      </c>
      <c r="I784" t="s">
        <v>1794</v>
      </c>
      <c r="J784" t="s">
        <v>2711</v>
      </c>
    </row>
    <row r="785" spans="1:11">
      <c r="A785">
        <v>79</v>
      </c>
      <c r="B785" t="s">
        <v>1817</v>
      </c>
      <c r="C785" t="s">
        <v>1818</v>
      </c>
      <c r="D785" t="s">
        <v>1773</v>
      </c>
      <c r="E785" t="s">
        <v>2941</v>
      </c>
      <c r="F785" t="s">
        <v>1819</v>
      </c>
      <c r="G785" t="s">
        <v>2959</v>
      </c>
      <c r="H785" t="s">
        <v>1616</v>
      </c>
      <c r="I785" t="s">
        <v>1907</v>
      </c>
      <c r="J785" t="s">
        <v>2847</v>
      </c>
    </row>
    <row r="786" spans="1:11">
      <c r="A786">
        <v>79</v>
      </c>
      <c r="B786" t="s">
        <v>1849</v>
      </c>
      <c r="C786" t="s">
        <v>1850</v>
      </c>
      <c r="D786" t="s">
        <v>1791</v>
      </c>
      <c r="E786" t="s">
        <v>1838</v>
      </c>
      <c r="F786" t="s">
        <v>2960</v>
      </c>
      <c r="G786" t="s">
        <v>2961</v>
      </c>
      <c r="H786" t="s">
        <v>1616</v>
      </c>
      <c r="I786" t="s">
        <v>1907</v>
      </c>
      <c r="J786" t="s">
        <v>2858</v>
      </c>
    </row>
    <row r="787" spans="1:11">
      <c r="A787">
        <v>79</v>
      </c>
      <c r="B787" t="s">
        <v>2640</v>
      </c>
      <c r="C787" t="s">
        <v>2641</v>
      </c>
      <c r="D787" t="s">
        <v>1863</v>
      </c>
      <c r="E787" t="s">
        <v>2741</v>
      </c>
      <c r="F787" t="s">
        <v>1837</v>
      </c>
      <c r="G787" t="s">
        <v>2962</v>
      </c>
      <c r="H787" t="s">
        <v>1616</v>
      </c>
      <c r="I787" t="s">
        <v>1907</v>
      </c>
      <c r="J787" t="s">
        <v>2872</v>
      </c>
    </row>
    <row r="788" spans="1:11">
      <c r="A788">
        <v>79</v>
      </c>
      <c r="B788" t="s">
        <v>2770</v>
      </c>
      <c r="C788" t="s">
        <v>2771</v>
      </c>
      <c r="D788" t="s">
        <v>1798</v>
      </c>
      <c r="E788" t="s">
        <v>2144</v>
      </c>
      <c r="F788" t="s">
        <v>2564</v>
      </c>
      <c r="G788" t="s">
        <v>2963</v>
      </c>
      <c r="H788" t="s">
        <v>1616</v>
      </c>
      <c r="I788" t="s">
        <v>1907</v>
      </c>
      <c r="J788" t="s">
        <v>2875</v>
      </c>
    </row>
    <row r="789" spans="1:11">
      <c r="A789">
        <v>79</v>
      </c>
      <c r="B789" t="s">
        <v>2678</v>
      </c>
      <c r="C789" t="s">
        <v>2679</v>
      </c>
      <c r="D789" t="s">
        <v>1910</v>
      </c>
      <c r="E789" t="s">
        <v>1852</v>
      </c>
      <c r="F789" t="s">
        <v>2457</v>
      </c>
      <c r="G789" t="s">
        <v>2964</v>
      </c>
      <c r="H789" t="s">
        <v>1616</v>
      </c>
      <c r="I789" t="s">
        <v>1907</v>
      </c>
      <c r="J789" t="s">
        <v>2886</v>
      </c>
    </row>
    <row r="790" spans="1:11">
      <c r="A790">
        <v>79</v>
      </c>
      <c r="B790" t="s">
        <v>2189</v>
      </c>
      <c r="C790" t="s">
        <v>2190</v>
      </c>
      <c r="D790" t="s">
        <v>1863</v>
      </c>
      <c r="E790" t="s">
        <v>2965</v>
      </c>
      <c r="F790" t="s">
        <v>2259</v>
      </c>
      <c r="G790" t="s">
        <v>81</v>
      </c>
      <c r="H790" t="s">
        <v>1616</v>
      </c>
      <c r="I790" t="s">
        <v>1907</v>
      </c>
      <c r="J790" t="s">
        <v>1788</v>
      </c>
    </row>
    <row r="791" spans="1:11">
      <c r="A791">
        <v>79</v>
      </c>
      <c r="B791" t="s">
        <v>2108</v>
      </c>
      <c r="C791" t="s">
        <v>2109</v>
      </c>
      <c r="D791" t="s">
        <v>2110</v>
      </c>
      <c r="E791" t="s">
        <v>2954</v>
      </c>
      <c r="F791" t="s">
        <v>2422</v>
      </c>
      <c r="G791" t="s">
        <v>2966</v>
      </c>
      <c r="H791" t="s">
        <v>2967</v>
      </c>
      <c r="I791" t="s">
        <v>2034</v>
      </c>
      <c r="J791" t="s">
        <v>2968</v>
      </c>
      <c r="K791" t="s">
        <v>1870</v>
      </c>
    </row>
    <row r="792" spans="1:11">
      <c r="A792">
        <v>80</v>
      </c>
      <c r="B792" t="s">
        <v>1789</v>
      </c>
      <c r="C792" t="s">
        <v>1790</v>
      </c>
      <c r="D792" t="s">
        <v>1791</v>
      </c>
      <c r="E792" t="s">
        <v>2893</v>
      </c>
      <c r="F792" t="s">
        <v>2765</v>
      </c>
      <c r="G792" t="s">
        <v>2895</v>
      </c>
      <c r="H792" t="s">
        <v>35</v>
      </c>
      <c r="I792" t="s">
        <v>1746</v>
      </c>
      <c r="J792" t="s">
        <v>1747</v>
      </c>
    </row>
    <row r="793" spans="1:11">
      <c r="A793">
        <v>80</v>
      </c>
      <c r="B793" t="s">
        <v>2119</v>
      </c>
      <c r="C793" t="s">
        <v>2120</v>
      </c>
      <c r="D793" t="s">
        <v>1756</v>
      </c>
      <c r="E793" t="s">
        <v>2530</v>
      </c>
      <c r="F793" t="s">
        <v>2969</v>
      </c>
      <c r="G793" t="s">
        <v>646</v>
      </c>
      <c r="H793" t="s">
        <v>35</v>
      </c>
      <c r="I793" t="s">
        <v>1794</v>
      </c>
      <c r="J793" t="s">
        <v>2543</v>
      </c>
    </row>
    <row r="794" spans="1:11">
      <c r="A794">
        <v>80</v>
      </c>
      <c r="B794" t="s">
        <v>1778</v>
      </c>
      <c r="C794" t="s">
        <v>1779</v>
      </c>
      <c r="D794" t="s">
        <v>1750</v>
      </c>
      <c r="E794" t="s">
        <v>2906</v>
      </c>
      <c r="F794" t="s">
        <v>2970</v>
      </c>
      <c r="G794" t="s">
        <v>1206</v>
      </c>
      <c r="H794" t="s">
        <v>35</v>
      </c>
      <c r="I794" t="s">
        <v>1794</v>
      </c>
      <c r="J794" t="s">
        <v>2711</v>
      </c>
    </row>
    <row r="795" spans="1:11">
      <c r="A795">
        <v>80</v>
      </c>
      <c r="B795" t="s">
        <v>1817</v>
      </c>
      <c r="C795" t="s">
        <v>1818</v>
      </c>
      <c r="D795" t="s">
        <v>1773</v>
      </c>
      <c r="E795" t="s">
        <v>1819</v>
      </c>
      <c r="F795" t="s">
        <v>2050</v>
      </c>
      <c r="G795" t="s">
        <v>2816</v>
      </c>
      <c r="H795" t="s">
        <v>35</v>
      </c>
      <c r="I795" t="s">
        <v>1794</v>
      </c>
      <c r="J795" t="s">
        <v>2847</v>
      </c>
    </row>
    <row r="796" spans="1:11">
      <c r="A796">
        <v>80</v>
      </c>
      <c r="B796" t="s">
        <v>1849</v>
      </c>
      <c r="C796" t="s">
        <v>1850</v>
      </c>
      <c r="D796" t="s">
        <v>1791</v>
      </c>
      <c r="E796" t="s">
        <v>2960</v>
      </c>
      <c r="F796" t="s">
        <v>2971</v>
      </c>
      <c r="G796" t="s">
        <v>1695</v>
      </c>
      <c r="H796" t="s">
        <v>35</v>
      </c>
      <c r="I796" t="s">
        <v>1794</v>
      </c>
      <c r="J796" t="s">
        <v>2858</v>
      </c>
    </row>
    <row r="797" spans="1:11">
      <c r="A797">
        <v>80</v>
      </c>
      <c r="B797" t="s">
        <v>1927</v>
      </c>
      <c r="C797" t="s">
        <v>1928</v>
      </c>
      <c r="D797" t="s">
        <v>1851</v>
      </c>
      <c r="E797" t="s">
        <v>2026</v>
      </c>
      <c r="F797" t="s">
        <v>2217</v>
      </c>
      <c r="G797" t="s">
        <v>895</v>
      </c>
      <c r="H797" t="s">
        <v>35</v>
      </c>
      <c r="I797" t="s">
        <v>1794</v>
      </c>
      <c r="J797" t="s">
        <v>2872</v>
      </c>
    </row>
    <row r="798" spans="1:11">
      <c r="A798">
        <v>80</v>
      </c>
      <c r="B798" t="s">
        <v>2028</v>
      </c>
      <c r="C798" t="s">
        <v>2029</v>
      </c>
      <c r="D798" t="s">
        <v>1743</v>
      </c>
      <c r="E798" t="s">
        <v>2972</v>
      </c>
      <c r="F798" t="s">
        <v>1902</v>
      </c>
      <c r="G798" t="s">
        <v>2973</v>
      </c>
      <c r="H798" t="s">
        <v>35</v>
      </c>
      <c r="I798" t="s">
        <v>1907</v>
      </c>
      <c r="J798" t="s">
        <v>2875</v>
      </c>
    </row>
    <row r="799" spans="1:11">
      <c r="A799">
        <v>80</v>
      </c>
      <c r="B799" t="s">
        <v>2108</v>
      </c>
      <c r="C799" t="s">
        <v>2109</v>
      </c>
      <c r="D799" t="s">
        <v>2110</v>
      </c>
      <c r="E799" t="s">
        <v>2422</v>
      </c>
      <c r="F799" t="s">
        <v>2974</v>
      </c>
      <c r="G799" t="s">
        <v>1005</v>
      </c>
      <c r="H799" t="s">
        <v>35</v>
      </c>
      <c r="I799" t="s">
        <v>1907</v>
      </c>
      <c r="J799" t="s">
        <v>2886</v>
      </c>
    </row>
    <row r="800" spans="1:11">
      <c r="A800">
        <v>80</v>
      </c>
      <c r="B800" t="s">
        <v>2770</v>
      </c>
      <c r="C800" t="s">
        <v>2771</v>
      </c>
      <c r="D800" t="s">
        <v>1798</v>
      </c>
      <c r="E800" t="s">
        <v>2564</v>
      </c>
      <c r="F800" t="s">
        <v>2975</v>
      </c>
      <c r="G800" t="s">
        <v>183</v>
      </c>
      <c r="H800" t="s">
        <v>35</v>
      </c>
      <c r="I800" t="s">
        <v>1907</v>
      </c>
      <c r="J800" t="s">
        <v>1788</v>
      </c>
    </row>
    <row r="801" spans="1:10">
      <c r="A801">
        <v>80</v>
      </c>
      <c r="B801" t="s">
        <v>2950</v>
      </c>
      <c r="C801" t="s">
        <v>2951</v>
      </c>
      <c r="D801" t="s">
        <v>1798</v>
      </c>
      <c r="E801" t="s">
        <v>2976</v>
      </c>
      <c r="F801" t="s">
        <v>1855</v>
      </c>
      <c r="G801" t="s">
        <v>619</v>
      </c>
      <c r="H801" t="s">
        <v>35</v>
      </c>
      <c r="I801" t="s">
        <v>1907</v>
      </c>
      <c r="J801" t="s">
        <v>1932</v>
      </c>
    </row>
    <row r="802" spans="1:10">
      <c r="A802">
        <v>81</v>
      </c>
      <c r="B802" t="s">
        <v>1789</v>
      </c>
      <c r="C802" t="s">
        <v>1790</v>
      </c>
      <c r="D802" t="s">
        <v>1791</v>
      </c>
      <c r="E802" t="s">
        <v>2765</v>
      </c>
      <c r="F802" t="s">
        <v>2285</v>
      </c>
      <c r="G802" t="s">
        <v>583</v>
      </c>
      <c r="H802" t="s">
        <v>35</v>
      </c>
      <c r="I802" t="s">
        <v>1746</v>
      </c>
      <c r="J802" t="s">
        <v>1747</v>
      </c>
    </row>
    <row r="803" spans="1:10">
      <c r="A803">
        <v>81</v>
      </c>
      <c r="B803" t="s">
        <v>2119</v>
      </c>
      <c r="C803" t="s">
        <v>2120</v>
      </c>
      <c r="D803" t="s">
        <v>1756</v>
      </c>
      <c r="E803" t="s">
        <v>2969</v>
      </c>
      <c r="F803" t="s">
        <v>2480</v>
      </c>
      <c r="G803" t="s">
        <v>1101</v>
      </c>
      <c r="H803" t="s">
        <v>35</v>
      </c>
      <c r="I803" t="s">
        <v>1794</v>
      </c>
      <c r="J803" t="s">
        <v>2543</v>
      </c>
    </row>
    <row r="804" spans="1:10">
      <c r="A804">
        <v>81</v>
      </c>
      <c r="B804" t="s">
        <v>1778</v>
      </c>
      <c r="C804" t="s">
        <v>1779</v>
      </c>
      <c r="D804" t="s">
        <v>1750</v>
      </c>
      <c r="E804" t="s">
        <v>2970</v>
      </c>
      <c r="F804" t="s">
        <v>2977</v>
      </c>
      <c r="G804" t="s">
        <v>1188</v>
      </c>
      <c r="H804" t="s">
        <v>35</v>
      </c>
      <c r="I804" t="s">
        <v>1794</v>
      </c>
      <c r="J804" t="s">
        <v>2711</v>
      </c>
    </row>
    <row r="805" spans="1:10">
      <c r="A805">
        <v>81</v>
      </c>
      <c r="B805" t="s">
        <v>2108</v>
      </c>
      <c r="C805" t="s">
        <v>2109</v>
      </c>
      <c r="D805" t="s">
        <v>2110</v>
      </c>
      <c r="E805" t="s">
        <v>2974</v>
      </c>
      <c r="F805" t="s">
        <v>2978</v>
      </c>
      <c r="G805" t="s">
        <v>2979</v>
      </c>
      <c r="H805" t="s">
        <v>35</v>
      </c>
      <c r="I805" t="s">
        <v>1794</v>
      </c>
      <c r="J805" t="s">
        <v>2847</v>
      </c>
    </row>
    <row r="806" spans="1:10">
      <c r="A806">
        <v>81</v>
      </c>
      <c r="B806" t="s">
        <v>1927</v>
      </c>
      <c r="C806" t="s">
        <v>1928</v>
      </c>
      <c r="D806" t="s">
        <v>1851</v>
      </c>
      <c r="E806" t="s">
        <v>2217</v>
      </c>
      <c r="F806" t="s">
        <v>2281</v>
      </c>
      <c r="G806" t="s">
        <v>2980</v>
      </c>
      <c r="H806" t="s">
        <v>35</v>
      </c>
      <c r="I806" t="s">
        <v>1794</v>
      </c>
      <c r="J806" t="s">
        <v>2858</v>
      </c>
    </row>
    <row r="807" spans="1:10">
      <c r="A807">
        <v>81</v>
      </c>
      <c r="B807" t="s">
        <v>1817</v>
      </c>
      <c r="C807" t="s">
        <v>1818</v>
      </c>
      <c r="D807" t="s">
        <v>1773</v>
      </c>
      <c r="E807" t="s">
        <v>2050</v>
      </c>
      <c r="F807" t="s">
        <v>2023</v>
      </c>
      <c r="G807" t="s">
        <v>984</v>
      </c>
      <c r="H807" t="s">
        <v>35</v>
      </c>
      <c r="I807" t="s">
        <v>1794</v>
      </c>
      <c r="J807" t="s">
        <v>2872</v>
      </c>
    </row>
    <row r="808" spans="1:10">
      <c r="A808">
        <v>81</v>
      </c>
      <c r="B808" t="s">
        <v>1849</v>
      </c>
      <c r="C808" t="s">
        <v>1850</v>
      </c>
      <c r="D808" t="s">
        <v>1791</v>
      </c>
      <c r="E808" t="s">
        <v>2971</v>
      </c>
      <c r="F808" t="s">
        <v>2981</v>
      </c>
      <c r="G808" t="s">
        <v>2982</v>
      </c>
      <c r="H808" t="s">
        <v>35</v>
      </c>
      <c r="I808" t="s">
        <v>1794</v>
      </c>
      <c r="J808" t="s">
        <v>2875</v>
      </c>
    </row>
    <row r="809" spans="1:10">
      <c r="A809">
        <v>81</v>
      </c>
      <c r="B809" t="s">
        <v>2770</v>
      </c>
      <c r="C809" t="s">
        <v>2771</v>
      </c>
      <c r="D809" t="s">
        <v>1798</v>
      </c>
      <c r="E809" t="s">
        <v>2975</v>
      </c>
      <c r="F809" t="s">
        <v>1899</v>
      </c>
      <c r="G809" t="s">
        <v>1407</v>
      </c>
      <c r="H809" t="s">
        <v>35</v>
      </c>
      <c r="I809" t="s">
        <v>1794</v>
      </c>
      <c r="J809" t="s">
        <v>2886</v>
      </c>
    </row>
    <row r="810" spans="1:10">
      <c r="A810">
        <v>81</v>
      </c>
      <c r="B810" t="s">
        <v>2028</v>
      </c>
      <c r="C810" t="s">
        <v>2029</v>
      </c>
      <c r="D810" t="s">
        <v>1743</v>
      </c>
      <c r="E810" t="s">
        <v>1902</v>
      </c>
      <c r="F810" t="s">
        <v>2524</v>
      </c>
      <c r="G810" t="s">
        <v>2983</v>
      </c>
      <c r="H810" t="s">
        <v>35</v>
      </c>
      <c r="I810" t="s">
        <v>1794</v>
      </c>
      <c r="J810" t="s">
        <v>1788</v>
      </c>
    </row>
    <row r="811" spans="1:10">
      <c r="A811">
        <v>81</v>
      </c>
      <c r="B811" t="s">
        <v>2950</v>
      </c>
      <c r="C811" t="s">
        <v>2951</v>
      </c>
      <c r="D811" t="s">
        <v>1798</v>
      </c>
      <c r="E811" t="s">
        <v>1855</v>
      </c>
      <c r="F811" t="s">
        <v>2004</v>
      </c>
      <c r="G811" t="s">
        <v>2984</v>
      </c>
      <c r="H811" t="s">
        <v>35</v>
      </c>
      <c r="I811" t="s">
        <v>1794</v>
      </c>
      <c r="J811" t="s">
        <v>1932</v>
      </c>
    </row>
    <row r="812" spans="1:10">
      <c r="A812">
        <v>82</v>
      </c>
      <c r="B812" t="s">
        <v>1789</v>
      </c>
      <c r="C812" t="s">
        <v>1790</v>
      </c>
      <c r="D812" t="s">
        <v>1791</v>
      </c>
      <c r="E812" t="s">
        <v>2285</v>
      </c>
      <c r="F812" t="s">
        <v>2985</v>
      </c>
      <c r="G812" t="s">
        <v>200</v>
      </c>
      <c r="H812" t="s">
        <v>35</v>
      </c>
      <c r="I812" t="s">
        <v>1794</v>
      </c>
      <c r="J812" t="s">
        <v>1747</v>
      </c>
    </row>
    <row r="813" spans="1:10">
      <c r="A813">
        <v>82</v>
      </c>
      <c r="B813" t="s">
        <v>2119</v>
      </c>
      <c r="C813" t="s">
        <v>2120</v>
      </c>
      <c r="D813" t="s">
        <v>1756</v>
      </c>
      <c r="E813" t="s">
        <v>2480</v>
      </c>
      <c r="F813" t="s">
        <v>2277</v>
      </c>
      <c r="G813" t="s">
        <v>2986</v>
      </c>
      <c r="H813" t="s">
        <v>35</v>
      </c>
      <c r="I813" t="s">
        <v>1794</v>
      </c>
      <c r="J813" t="s">
        <v>2543</v>
      </c>
    </row>
    <row r="814" spans="1:10">
      <c r="A814">
        <v>82</v>
      </c>
      <c r="B814" t="s">
        <v>1927</v>
      </c>
      <c r="C814" t="s">
        <v>1928</v>
      </c>
      <c r="D814" t="s">
        <v>1851</v>
      </c>
      <c r="E814" t="s">
        <v>2281</v>
      </c>
      <c r="F814" t="s">
        <v>2987</v>
      </c>
      <c r="G814" t="s">
        <v>2988</v>
      </c>
      <c r="H814" t="s">
        <v>35</v>
      </c>
      <c r="I814" t="s">
        <v>1794</v>
      </c>
      <c r="J814" t="s">
        <v>2711</v>
      </c>
    </row>
    <row r="815" spans="1:10">
      <c r="A815">
        <v>82</v>
      </c>
      <c r="B815" t="s">
        <v>1778</v>
      </c>
      <c r="C815" t="s">
        <v>1779</v>
      </c>
      <c r="D815" t="s">
        <v>1750</v>
      </c>
      <c r="E815" t="s">
        <v>2977</v>
      </c>
      <c r="F815" t="s">
        <v>1782</v>
      </c>
      <c r="G815" t="s">
        <v>2989</v>
      </c>
      <c r="H815" t="s">
        <v>35</v>
      </c>
      <c r="I815" t="s">
        <v>1794</v>
      </c>
      <c r="J815" t="s">
        <v>2847</v>
      </c>
    </row>
    <row r="816" spans="1:10">
      <c r="A816">
        <v>82</v>
      </c>
      <c r="B816" t="s">
        <v>1817</v>
      </c>
      <c r="C816" t="s">
        <v>1818</v>
      </c>
      <c r="D816" t="s">
        <v>1773</v>
      </c>
      <c r="E816" t="s">
        <v>2023</v>
      </c>
      <c r="F816" t="s">
        <v>2990</v>
      </c>
      <c r="G816" t="s">
        <v>2991</v>
      </c>
      <c r="H816" t="s">
        <v>35</v>
      </c>
      <c r="I816" t="s">
        <v>1794</v>
      </c>
      <c r="J816" t="s">
        <v>2858</v>
      </c>
    </row>
    <row r="817" spans="1:10">
      <c r="A817">
        <v>82</v>
      </c>
      <c r="B817" t="s">
        <v>2108</v>
      </c>
      <c r="C817" t="s">
        <v>2109</v>
      </c>
      <c r="D817" t="s">
        <v>2110</v>
      </c>
      <c r="E817" t="s">
        <v>2978</v>
      </c>
      <c r="F817" t="s">
        <v>2666</v>
      </c>
      <c r="G817" t="s">
        <v>2992</v>
      </c>
      <c r="H817" t="s">
        <v>35</v>
      </c>
      <c r="I817" t="s">
        <v>1794</v>
      </c>
      <c r="J817" t="s">
        <v>2872</v>
      </c>
    </row>
    <row r="818" spans="1:10">
      <c r="A818">
        <v>82</v>
      </c>
      <c r="B818" t="s">
        <v>1849</v>
      </c>
      <c r="C818" t="s">
        <v>1850</v>
      </c>
      <c r="D818" t="s">
        <v>1791</v>
      </c>
      <c r="E818" t="s">
        <v>2981</v>
      </c>
      <c r="F818" t="s">
        <v>2912</v>
      </c>
      <c r="G818" t="s">
        <v>2215</v>
      </c>
      <c r="H818" t="s">
        <v>35</v>
      </c>
      <c r="I818" t="s">
        <v>1794</v>
      </c>
      <c r="J818" t="s">
        <v>2875</v>
      </c>
    </row>
    <row r="819" spans="1:10">
      <c r="A819">
        <v>82</v>
      </c>
      <c r="B819" t="s">
        <v>2028</v>
      </c>
      <c r="C819" t="s">
        <v>2029</v>
      </c>
      <c r="D819" t="s">
        <v>1743</v>
      </c>
      <c r="E819" t="s">
        <v>2524</v>
      </c>
      <c r="F819" t="s">
        <v>1746</v>
      </c>
      <c r="G819" t="s">
        <v>2993</v>
      </c>
      <c r="H819" t="s">
        <v>35</v>
      </c>
      <c r="I819" t="s">
        <v>1794</v>
      </c>
      <c r="J819" t="s">
        <v>2886</v>
      </c>
    </row>
    <row r="820" spans="1:10">
      <c r="A820">
        <v>82</v>
      </c>
      <c r="B820" t="s">
        <v>2770</v>
      </c>
      <c r="C820" t="s">
        <v>2771</v>
      </c>
      <c r="D820" t="s">
        <v>1798</v>
      </c>
      <c r="E820" t="s">
        <v>1899</v>
      </c>
      <c r="F820" t="s">
        <v>2765</v>
      </c>
      <c r="G820" t="s">
        <v>2233</v>
      </c>
      <c r="H820" t="s">
        <v>35</v>
      </c>
      <c r="I820" t="s">
        <v>1794</v>
      </c>
      <c r="J820" t="s">
        <v>1822</v>
      </c>
    </row>
    <row r="821" spans="1:10">
      <c r="A821">
        <v>82</v>
      </c>
      <c r="B821" t="s">
        <v>2950</v>
      </c>
      <c r="C821" t="s">
        <v>2951</v>
      </c>
      <c r="D821" t="s">
        <v>1798</v>
      </c>
      <c r="E821" t="s">
        <v>2004</v>
      </c>
      <c r="F821" t="s">
        <v>2288</v>
      </c>
      <c r="G821" t="s">
        <v>2994</v>
      </c>
      <c r="H821" t="s">
        <v>35</v>
      </c>
      <c r="I821" t="s">
        <v>1794</v>
      </c>
      <c r="J821" t="s">
        <v>1932</v>
      </c>
    </row>
    <row r="822" spans="1:10">
      <c r="A822">
        <v>83</v>
      </c>
      <c r="B822" t="s">
        <v>2119</v>
      </c>
      <c r="C822" t="s">
        <v>2120</v>
      </c>
      <c r="D822" t="s">
        <v>1756</v>
      </c>
      <c r="E822" t="s">
        <v>2277</v>
      </c>
      <c r="F822" t="s">
        <v>1978</v>
      </c>
      <c r="G822" t="s">
        <v>2995</v>
      </c>
      <c r="H822" t="s">
        <v>35</v>
      </c>
      <c r="I822" t="s">
        <v>1746</v>
      </c>
      <c r="J822" t="s">
        <v>1747</v>
      </c>
    </row>
    <row r="823" spans="1:10">
      <c r="A823">
        <v>83</v>
      </c>
      <c r="B823" t="s">
        <v>1778</v>
      </c>
      <c r="C823" t="s">
        <v>1779</v>
      </c>
      <c r="D823" t="s">
        <v>1750</v>
      </c>
      <c r="E823" t="s">
        <v>1782</v>
      </c>
      <c r="F823" t="s">
        <v>1855</v>
      </c>
      <c r="G823" t="s">
        <v>2351</v>
      </c>
      <c r="H823" t="s">
        <v>35</v>
      </c>
      <c r="I823" t="s">
        <v>1746</v>
      </c>
      <c r="J823" t="s">
        <v>2543</v>
      </c>
    </row>
    <row r="824" spans="1:10">
      <c r="A824">
        <v>83</v>
      </c>
      <c r="B824" t="s">
        <v>1927</v>
      </c>
      <c r="C824" t="s">
        <v>1928</v>
      </c>
      <c r="D824" t="s">
        <v>1851</v>
      </c>
      <c r="E824" t="s">
        <v>2987</v>
      </c>
      <c r="F824" t="s">
        <v>2295</v>
      </c>
      <c r="G824" t="s">
        <v>910</v>
      </c>
      <c r="H824" t="s">
        <v>35</v>
      </c>
      <c r="I824" t="s">
        <v>1746</v>
      </c>
      <c r="J824" t="s">
        <v>2711</v>
      </c>
    </row>
    <row r="825" spans="1:10">
      <c r="A825">
        <v>83</v>
      </c>
      <c r="B825" t="s">
        <v>1789</v>
      </c>
      <c r="C825" t="s">
        <v>1790</v>
      </c>
      <c r="D825" t="s">
        <v>1791</v>
      </c>
      <c r="E825" t="s">
        <v>2985</v>
      </c>
      <c r="F825" t="s">
        <v>2996</v>
      </c>
      <c r="G825" t="s">
        <v>2997</v>
      </c>
      <c r="H825" t="s">
        <v>35</v>
      </c>
      <c r="I825" t="s">
        <v>1794</v>
      </c>
      <c r="J825" t="s">
        <v>2847</v>
      </c>
    </row>
    <row r="826" spans="1:10">
      <c r="A826">
        <v>83</v>
      </c>
      <c r="B826" t="s">
        <v>1817</v>
      </c>
      <c r="C826" t="s">
        <v>1818</v>
      </c>
      <c r="D826" t="s">
        <v>1773</v>
      </c>
      <c r="E826" t="s">
        <v>2990</v>
      </c>
      <c r="F826" t="s">
        <v>1991</v>
      </c>
      <c r="G826" t="s">
        <v>2998</v>
      </c>
      <c r="H826" t="s">
        <v>35</v>
      </c>
      <c r="I826" t="s">
        <v>1794</v>
      </c>
      <c r="J826" t="s">
        <v>2858</v>
      </c>
    </row>
    <row r="827" spans="1:10">
      <c r="A827">
        <v>83</v>
      </c>
      <c r="B827" t="s">
        <v>1849</v>
      </c>
      <c r="C827" t="s">
        <v>1850</v>
      </c>
      <c r="D827" t="s">
        <v>1791</v>
      </c>
      <c r="E827" t="s">
        <v>2912</v>
      </c>
      <c r="F827" t="s">
        <v>2999</v>
      </c>
      <c r="G827" t="s">
        <v>789</v>
      </c>
      <c r="H827" t="s">
        <v>35</v>
      </c>
      <c r="I827" t="s">
        <v>1794</v>
      </c>
      <c r="J827" t="s">
        <v>2872</v>
      </c>
    </row>
    <row r="828" spans="1:10">
      <c r="A828">
        <v>83</v>
      </c>
      <c r="B828" t="s">
        <v>2108</v>
      </c>
      <c r="C828" t="s">
        <v>2109</v>
      </c>
      <c r="D828" t="s">
        <v>2110</v>
      </c>
      <c r="E828" t="s">
        <v>2666</v>
      </c>
      <c r="F828" t="s">
        <v>3000</v>
      </c>
      <c r="G828" t="s">
        <v>3001</v>
      </c>
      <c r="H828" t="s">
        <v>35</v>
      </c>
      <c r="I828" t="s">
        <v>1794</v>
      </c>
      <c r="J828" t="s">
        <v>2875</v>
      </c>
    </row>
    <row r="829" spans="1:10">
      <c r="A829">
        <v>83</v>
      </c>
      <c r="B829" t="s">
        <v>2028</v>
      </c>
      <c r="C829" t="s">
        <v>2029</v>
      </c>
      <c r="D829" t="s">
        <v>1743</v>
      </c>
      <c r="E829" t="s">
        <v>1746</v>
      </c>
      <c r="F829" t="s">
        <v>2971</v>
      </c>
      <c r="G829" t="s">
        <v>3002</v>
      </c>
      <c r="H829" t="s">
        <v>35</v>
      </c>
      <c r="I829" t="s">
        <v>1794</v>
      </c>
      <c r="J829" t="s">
        <v>2886</v>
      </c>
    </row>
    <row r="830" spans="1:10">
      <c r="A830">
        <v>83</v>
      </c>
      <c r="B830" t="s">
        <v>2950</v>
      </c>
      <c r="C830" t="s">
        <v>2951</v>
      </c>
      <c r="D830" t="s">
        <v>1798</v>
      </c>
      <c r="E830" t="s">
        <v>2288</v>
      </c>
      <c r="F830" t="s">
        <v>2941</v>
      </c>
      <c r="G830" t="s">
        <v>1105</v>
      </c>
      <c r="H830" t="s">
        <v>35</v>
      </c>
      <c r="I830" t="s">
        <v>1794</v>
      </c>
      <c r="J830" t="s">
        <v>1822</v>
      </c>
    </row>
    <row r="831" spans="1:10">
      <c r="A831">
        <v>83</v>
      </c>
      <c r="B831" t="s">
        <v>2123</v>
      </c>
      <c r="C831" t="s">
        <v>2124</v>
      </c>
      <c r="D831" t="s">
        <v>2691</v>
      </c>
      <c r="E831" t="s">
        <v>2999</v>
      </c>
      <c r="F831" t="s">
        <v>3003</v>
      </c>
      <c r="G831" t="s">
        <v>3004</v>
      </c>
      <c r="H831" t="s">
        <v>35</v>
      </c>
      <c r="I831" t="s">
        <v>1794</v>
      </c>
      <c r="J831" t="s">
        <v>1932</v>
      </c>
    </row>
    <row r="832" spans="1:10">
      <c r="A832">
        <v>84</v>
      </c>
      <c r="B832" t="s">
        <v>1927</v>
      </c>
      <c r="C832" t="s">
        <v>1928</v>
      </c>
      <c r="D832" t="s">
        <v>1851</v>
      </c>
      <c r="E832" t="s">
        <v>2295</v>
      </c>
      <c r="F832" t="s">
        <v>2987</v>
      </c>
      <c r="G832" t="s">
        <v>629</v>
      </c>
      <c r="H832" t="s">
        <v>35</v>
      </c>
      <c r="I832" t="s">
        <v>1746</v>
      </c>
      <c r="J832" t="s">
        <v>1747</v>
      </c>
    </row>
    <row r="833" spans="1:10">
      <c r="A833">
        <v>84</v>
      </c>
      <c r="B833" t="s">
        <v>2108</v>
      </c>
      <c r="C833" t="s">
        <v>2109</v>
      </c>
      <c r="D833" t="s">
        <v>2110</v>
      </c>
      <c r="E833" t="s">
        <v>3000</v>
      </c>
      <c r="F833" t="s">
        <v>2597</v>
      </c>
      <c r="G833" t="s">
        <v>1290</v>
      </c>
      <c r="H833" t="s">
        <v>35</v>
      </c>
      <c r="I833" t="s">
        <v>1746</v>
      </c>
      <c r="J833" t="s">
        <v>2543</v>
      </c>
    </row>
    <row r="834" spans="1:10">
      <c r="A834">
        <v>84</v>
      </c>
      <c r="B834" t="s">
        <v>1817</v>
      </c>
      <c r="C834" t="s">
        <v>1818</v>
      </c>
      <c r="D834" t="s">
        <v>1773</v>
      </c>
      <c r="E834" t="s">
        <v>1991</v>
      </c>
      <c r="F834" t="s">
        <v>1959</v>
      </c>
      <c r="G834" t="s">
        <v>957</v>
      </c>
      <c r="H834" t="s">
        <v>35</v>
      </c>
      <c r="I834" t="s">
        <v>1746</v>
      </c>
      <c r="J834" t="s">
        <v>2711</v>
      </c>
    </row>
    <row r="835" spans="1:10">
      <c r="A835">
        <v>84</v>
      </c>
      <c r="B835" t="s">
        <v>2119</v>
      </c>
      <c r="C835" t="s">
        <v>2120</v>
      </c>
      <c r="D835" t="s">
        <v>1756</v>
      </c>
      <c r="E835" t="s">
        <v>1978</v>
      </c>
      <c r="F835" t="s">
        <v>1794</v>
      </c>
      <c r="G835" t="s">
        <v>3005</v>
      </c>
      <c r="H835" t="s">
        <v>35</v>
      </c>
      <c r="I835" t="s">
        <v>1746</v>
      </c>
      <c r="J835" t="s">
        <v>2847</v>
      </c>
    </row>
    <row r="836" spans="1:10">
      <c r="A836">
        <v>84</v>
      </c>
      <c r="B836" t="s">
        <v>2028</v>
      </c>
      <c r="C836" t="s">
        <v>2029</v>
      </c>
      <c r="D836" t="s">
        <v>1743</v>
      </c>
      <c r="E836" t="s">
        <v>2971</v>
      </c>
      <c r="F836" t="s">
        <v>2348</v>
      </c>
      <c r="G836" t="s">
        <v>3006</v>
      </c>
      <c r="H836" t="s">
        <v>35</v>
      </c>
      <c r="I836" t="s">
        <v>1794</v>
      </c>
      <c r="J836" t="s">
        <v>2858</v>
      </c>
    </row>
    <row r="837" spans="1:10">
      <c r="A837">
        <v>84</v>
      </c>
      <c r="B837" t="s">
        <v>1849</v>
      </c>
      <c r="C837" t="s">
        <v>1850</v>
      </c>
      <c r="D837" t="s">
        <v>1791</v>
      </c>
      <c r="E837" t="s">
        <v>2999</v>
      </c>
      <c r="F837" t="s">
        <v>2347</v>
      </c>
      <c r="G837" t="s">
        <v>3007</v>
      </c>
      <c r="H837" t="s">
        <v>35</v>
      </c>
      <c r="I837" t="s">
        <v>1794</v>
      </c>
      <c r="J837" t="s">
        <v>2872</v>
      </c>
    </row>
    <row r="838" spans="1:10">
      <c r="A838">
        <v>84</v>
      </c>
      <c r="B838" t="s">
        <v>1789</v>
      </c>
      <c r="C838" t="s">
        <v>1790</v>
      </c>
      <c r="D838" t="s">
        <v>1791</v>
      </c>
      <c r="E838" t="s">
        <v>2996</v>
      </c>
      <c r="F838" t="s">
        <v>1998</v>
      </c>
      <c r="G838" t="s">
        <v>114</v>
      </c>
      <c r="H838" t="s">
        <v>35</v>
      </c>
      <c r="I838" t="s">
        <v>1794</v>
      </c>
      <c r="J838" t="s">
        <v>2875</v>
      </c>
    </row>
    <row r="839" spans="1:10">
      <c r="A839">
        <v>84</v>
      </c>
      <c r="B839" t="s">
        <v>2123</v>
      </c>
      <c r="C839" t="s">
        <v>2124</v>
      </c>
      <c r="D839" t="s">
        <v>2691</v>
      </c>
      <c r="E839" t="s">
        <v>3003</v>
      </c>
      <c r="F839" t="s">
        <v>3003</v>
      </c>
      <c r="G839" t="s">
        <v>14</v>
      </c>
      <c r="H839" t="s">
        <v>35</v>
      </c>
      <c r="I839" t="s">
        <v>1794</v>
      </c>
      <c r="J839" t="s">
        <v>2886</v>
      </c>
    </row>
    <row r="840" spans="1:10">
      <c r="A840">
        <v>84</v>
      </c>
      <c r="B840" t="s">
        <v>2802</v>
      </c>
      <c r="C840" t="s">
        <v>2803</v>
      </c>
      <c r="D840" t="s">
        <v>1743</v>
      </c>
      <c r="E840" t="s">
        <v>1879</v>
      </c>
      <c r="F840" t="s">
        <v>2882</v>
      </c>
      <c r="G840" t="s">
        <v>3008</v>
      </c>
      <c r="H840" t="s">
        <v>35</v>
      </c>
      <c r="I840" t="s">
        <v>1794</v>
      </c>
      <c r="J840" t="s">
        <v>1822</v>
      </c>
    </row>
    <row r="841" spans="1:10">
      <c r="A841">
        <v>84</v>
      </c>
      <c r="B841" t="s">
        <v>1908</v>
      </c>
      <c r="C841" t="s">
        <v>1909</v>
      </c>
      <c r="D841" t="s">
        <v>1743</v>
      </c>
      <c r="E841" t="s">
        <v>3009</v>
      </c>
      <c r="F841" t="s">
        <v>1774</v>
      </c>
      <c r="G841" t="s">
        <v>606</v>
      </c>
      <c r="H841" t="s">
        <v>35</v>
      </c>
      <c r="I841" t="s">
        <v>1794</v>
      </c>
      <c r="J841" t="s">
        <v>1932</v>
      </c>
    </row>
    <row r="842" spans="1:10">
      <c r="A842">
        <v>85</v>
      </c>
      <c r="B842" t="s">
        <v>2108</v>
      </c>
      <c r="C842" t="s">
        <v>2109</v>
      </c>
      <c r="D842" t="s">
        <v>2110</v>
      </c>
      <c r="E842" t="s">
        <v>2597</v>
      </c>
      <c r="F842" t="s">
        <v>3010</v>
      </c>
      <c r="G842" t="s">
        <v>31</v>
      </c>
      <c r="H842" t="s">
        <v>35</v>
      </c>
      <c r="I842" t="s">
        <v>1746</v>
      </c>
      <c r="J842" t="s">
        <v>1747</v>
      </c>
    </row>
    <row r="843" spans="1:10">
      <c r="A843">
        <v>85</v>
      </c>
      <c r="B843" t="s">
        <v>2119</v>
      </c>
      <c r="C843" t="s">
        <v>2120</v>
      </c>
      <c r="D843" t="s">
        <v>1756</v>
      </c>
      <c r="E843" t="s">
        <v>1794</v>
      </c>
      <c r="F843" t="s">
        <v>1794</v>
      </c>
      <c r="G843" t="s">
        <v>14</v>
      </c>
      <c r="H843" t="s">
        <v>35</v>
      </c>
      <c r="I843" t="s">
        <v>1746</v>
      </c>
      <c r="J843" t="s">
        <v>2543</v>
      </c>
    </row>
    <row r="844" spans="1:10">
      <c r="A844">
        <v>85</v>
      </c>
      <c r="B844" t="s">
        <v>1927</v>
      </c>
      <c r="C844" t="s">
        <v>1928</v>
      </c>
      <c r="D844" t="s">
        <v>1851</v>
      </c>
      <c r="E844" t="s">
        <v>2987</v>
      </c>
      <c r="F844" t="s">
        <v>2387</v>
      </c>
      <c r="G844" t="s">
        <v>1007</v>
      </c>
      <c r="H844" t="s">
        <v>35</v>
      </c>
      <c r="I844" t="s">
        <v>1746</v>
      </c>
      <c r="J844" t="s">
        <v>2711</v>
      </c>
    </row>
    <row r="845" spans="1:10">
      <c r="A845">
        <v>85</v>
      </c>
      <c r="B845" t="s">
        <v>1817</v>
      </c>
      <c r="C845" t="s">
        <v>1818</v>
      </c>
      <c r="D845" t="s">
        <v>1773</v>
      </c>
      <c r="E845" t="s">
        <v>1959</v>
      </c>
      <c r="F845" t="s">
        <v>3011</v>
      </c>
      <c r="G845" t="s">
        <v>132</v>
      </c>
      <c r="H845" t="s">
        <v>35</v>
      </c>
      <c r="I845" t="s">
        <v>1794</v>
      </c>
      <c r="J845" t="s">
        <v>2847</v>
      </c>
    </row>
    <row r="846" spans="1:10">
      <c r="A846">
        <v>85</v>
      </c>
      <c r="B846" t="s">
        <v>2028</v>
      </c>
      <c r="C846" t="s">
        <v>2029</v>
      </c>
      <c r="D846" t="s">
        <v>1743</v>
      </c>
      <c r="E846" t="s">
        <v>2348</v>
      </c>
      <c r="F846" t="s">
        <v>3012</v>
      </c>
      <c r="G846" t="s">
        <v>221</v>
      </c>
      <c r="H846" t="s">
        <v>35</v>
      </c>
      <c r="I846" t="s">
        <v>1794</v>
      </c>
      <c r="J846" t="s">
        <v>2858</v>
      </c>
    </row>
    <row r="847" spans="1:10">
      <c r="A847">
        <v>85</v>
      </c>
      <c r="B847" t="s">
        <v>2770</v>
      </c>
      <c r="C847" t="s">
        <v>2771</v>
      </c>
      <c r="D847" t="s">
        <v>1798</v>
      </c>
      <c r="E847" t="s">
        <v>2298</v>
      </c>
      <c r="F847" t="s">
        <v>3013</v>
      </c>
      <c r="G847" t="s">
        <v>1213</v>
      </c>
      <c r="H847" t="s">
        <v>35</v>
      </c>
      <c r="I847" t="s">
        <v>1794</v>
      </c>
      <c r="J847" t="s">
        <v>2872</v>
      </c>
    </row>
    <row r="848" spans="1:10">
      <c r="A848">
        <v>85</v>
      </c>
      <c r="B848" t="s">
        <v>1849</v>
      </c>
      <c r="C848" t="s">
        <v>1850</v>
      </c>
      <c r="D848" t="s">
        <v>1791</v>
      </c>
      <c r="E848" t="s">
        <v>2347</v>
      </c>
      <c r="F848" t="s">
        <v>1881</v>
      </c>
      <c r="G848" t="s">
        <v>1034</v>
      </c>
      <c r="H848" t="s">
        <v>35</v>
      </c>
      <c r="I848" t="s">
        <v>1794</v>
      </c>
      <c r="J848" t="s">
        <v>2875</v>
      </c>
    </row>
    <row r="849" spans="1:10">
      <c r="A849">
        <v>85</v>
      </c>
      <c r="B849" t="s">
        <v>2802</v>
      </c>
      <c r="C849" t="s">
        <v>2803</v>
      </c>
      <c r="D849" t="s">
        <v>1743</v>
      </c>
      <c r="E849" t="s">
        <v>2882</v>
      </c>
      <c r="F849" t="s">
        <v>2081</v>
      </c>
      <c r="G849" t="s">
        <v>3014</v>
      </c>
      <c r="H849" t="s">
        <v>35</v>
      </c>
      <c r="I849" t="s">
        <v>1794</v>
      </c>
      <c r="J849" t="s">
        <v>1783</v>
      </c>
    </row>
    <row r="850" spans="1:10">
      <c r="A850">
        <v>85</v>
      </c>
      <c r="B850" t="s">
        <v>2123</v>
      </c>
      <c r="C850" t="s">
        <v>2124</v>
      </c>
      <c r="D850" t="s">
        <v>2691</v>
      </c>
      <c r="E850" t="s">
        <v>3003</v>
      </c>
      <c r="F850" t="s">
        <v>2050</v>
      </c>
      <c r="G850" t="s">
        <v>1499</v>
      </c>
      <c r="H850" t="s">
        <v>35</v>
      </c>
      <c r="I850" t="s">
        <v>1794</v>
      </c>
      <c r="J850" t="s">
        <v>1822</v>
      </c>
    </row>
    <row r="851" spans="1:10">
      <c r="A851">
        <v>85</v>
      </c>
      <c r="B851" t="s">
        <v>2640</v>
      </c>
      <c r="C851" t="s">
        <v>2641</v>
      </c>
      <c r="D851" t="s">
        <v>1863</v>
      </c>
      <c r="E851" t="s">
        <v>2054</v>
      </c>
      <c r="F851" t="s">
        <v>2987</v>
      </c>
      <c r="G851" t="s">
        <v>2589</v>
      </c>
      <c r="H851" t="s">
        <v>35</v>
      </c>
      <c r="I851" t="s">
        <v>1794</v>
      </c>
      <c r="J851" t="s">
        <v>1932</v>
      </c>
    </row>
    <row r="852" spans="1:10">
      <c r="A852">
        <v>86</v>
      </c>
      <c r="B852" t="s">
        <v>2108</v>
      </c>
      <c r="C852" t="s">
        <v>2109</v>
      </c>
      <c r="D852" t="s">
        <v>2110</v>
      </c>
      <c r="E852" t="s">
        <v>3010</v>
      </c>
      <c r="F852" t="s">
        <v>1957</v>
      </c>
      <c r="G852" t="s">
        <v>3015</v>
      </c>
      <c r="H852" t="s">
        <v>35</v>
      </c>
      <c r="I852" t="s">
        <v>1746</v>
      </c>
      <c r="J852" t="s">
        <v>1747</v>
      </c>
    </row>
    <row r="853" spans="1:10">
      <c r="A853">
        <v>86</v>
      </c>
      <c r="B853" t="s">
        <v>2119</v>
      </c>
      <c r="C853" t="s">
        <v>2120</v>
      </c>
      <c r="D853" t="s">
        <v>1756</v>
      </c>
      <c r="E853" t="s">
        <v>1794</v>
      </c>
      <c r="F853" t="s">
        <v>2427</v>
      </c>
      <c r="G853" t="s">
        <v>3016</v>
      </c>
      <c r="H853" t="s">
        <v>35</v>
      </c>
      <c r="I853" t="s">
        <v>1746</v>
      </c>
      <c r="J853" t="s">
        <v>2543</v>
      </c>
    </row>
    <row r="854" spans="1:10">
      <c r="A854">
        <v>86</v>
      </c>
      <c r="B854" t="s">
        <v>2028</v>
      </c>
      <c r="C854" t="s">
        <v>2029</v>
      </c>
      <c r="D854" t="s">
        <v>1743</v>
      </c>
      <c r="E854" t="s">
        <v>3012</v>
      </c>
      <c r="F854" t="s">
        <v>3017</v>
      </c>
      <c r="G854" t="s">
        <v>3018</v>
      </c>
      <c r="H854" t="s">
        <v>35</v>
      </c>
      <c r="I854" t="s">
        <v>1746</v>
      </c>
      <c r="J854" t="s">
        <v>2711</v>
      </c>
    </row>
    <row r="855" spans="1:10">
      <c r="A855">
        <v>86</v>
      </c>
      <c r="B855" t="s">
        <v>1927</v>
      </c>
      <c r="C855" t="s">
        <v>1928</v>
      </c>
      <c r="D855" t="s">
        <v>1851</v>
      </c>
      <c r="E855" t="s">
        <v>2387</v>
      </c>
      <c r="F855" t="s">
        <v>3019</v>
      </c>
      <c r="G855" t="s">
        <v>3020</v>
      </c>
      <c r="H855" t="s">
        <v>35</v>
      </c>
      <c r="I855" t="s">
        <v>1746</v>
      </c>
      <c r="J855" t="s">
        <v>2847</v>
      </c>
    </row>
    <row r="856" spans="1:10">
      <c r="A856">
        <v>86</v>
      </c>
      <c r="B856" t="s">
        <v>1817</v>
      </c>
      <c r="C856" t="s">
        <v>1818</v>
      </c>
      <c r="D856" t="s">
        <v>1773</v>
      </c>
      <c r="E856" t="s">
        <v>3011</v>
      </c>
      <c r="F856" t="s">
        <v>3021</v>
      </c>
      <c r="G856" t="s">
        <v>3022</v>
      </c>
      <c r="H856" t="s">
        <v>35</v>
      </c>
      <c r="I856" t="s">
        <v>1746</v>
      </c>
      <c r="J856" t="s">
        <v>2858</v>
      </c>
    </row>
    <row r="857" spans="1:10">
      <c r="A857">
        <v>86</v>
      </c>
      <c r="B857" t="s">
        <v>2770</v>
      </c>
      <c r="C857" t="s">
        <v>2771</v>
      </c>
      <c r="D857" t="s">
        <v>1798</v>
      </c>
      <c r="E857" t="s">
        <v>3013</v>
      </c>
      <c r="F857" t="s">
        <v>1782</v>
      </c>
      <c r="G857" t="s">
        <v>3023</v>
      </c>
      <c r="H857" t="s">
        <v>35</v>
      </c>
      <c r="I857" t="s">
        <v>1746</v>
      </c>
      <c r="J857" t="s">
        <v>2872</v>
      </c>
    </row>
    <row r="858" spans="1:10">
      <c r="A858">
        <v>86</v>
      </c>
      <c r="B858" t="s">
        <v>1849</v>
      </c>
      <c r="C858" t="s">
        <v>1850</v>
      </c>
      <c r="D858" t="s">
        <v>1791</v>
      </c>
      <c r="E858" t="s">
        <v>1881</v>
      </c>
      <c r="F858" t="s">
        <v>1991</v>
      </c>
      <c r="G858" t="s">
        <v>3024</v>
      </c>
      <c r="H858" t="s">
        <v>35</v>
      </c>
      <c r="I858" t="s">
        <v>1794</v>
      </c>
      <c r="J858" t="s">
        <v>3025</v>
      </c>
    </row>
    <row r="859" spans="1:10">
      <c r="A859">
        <v>86</v>
      </c>
      <c r="B859" t="s">
        <v>2950</v>
      </c>
      <c r="C859" t="s">
        <v>2951</v>
      </c>
      <c r="D859" t="s">
        <v>1798</v>
      </c>
      <c r="E859" t="s">
        <v>3026</v>
      </c>
      <c r="F859" t="s">
        <v>2011</v>
      </c>
      <c r="G859" t="s">
        <v>3027</v>
      </c>
      <c r="H859" t="s">
        <v>35</v>
      </c>
      <c r="I859" t="s">
        <v>1794</v>
      </c>
      <c r="J859" t="s">
        <v>1783</v>
      </c>
    </row>
    <row r="860" spans="1:10">
      <c r="A860">
        <v>86</v>
      </c>
      <c r="B860" t="s">
        <v>1908</v>
      </c>
      <c r="C860" t="s">
        <v>1909</v>
      </c>
      <c r="D860" t="s">
        <v>1743</v>
      </c>
      <c r="E860" t="s">
        <v>1774</v>
      </c>
      <c r="F860" t="s">
        <v>3028</v>
      </c>
      <c r="G860" t="s">
        <v>3029</v>
      </c>
      <c r="H860" t="s">
        <v>35</v>
      </c>
      <c r="I860" t="s">
        <v>1794</v>
      </c>
      <c r="J860" t="s">
        <v>1822</v>
      </c>
    </row>
    <row r="861" spans="1:10">
      <c r="A861">
        <v>86</v>
      </c>
      <c r="B861" t="s">
        <v>2640</v>
      </c>
      <c r="C861" t="s">
        <v>2641</v>
      </c>
      <c r="D861" t="s">
        <v>1863</v>
      </c>
      <c r="E861" t="s">
        <v>2987</v>
      </c>
      <c r="F861" t="s">
        <v>1879</v>
      </c>
      <c r="G861" t="s">
        <v>3030</v>
      </c>
      <c r="H861" t="s">
        <v>35</v>
      </c>
      <c r="I861" t="s">
        <v>1794</v>
      </c>
      <c r="J861" t="s">
        <v>1932</v>
      </c>
    </row>
    <row r="862" spans="1:10">
      <c r="A862">
        <v>87</v>
      </c>
      <c r="B862" t="s">
        <v>2108</v>
      </c>
      <c r="C862" t="s">
        <v>2109</v>
      </c>
      <c r="D862" t="s">
        <v>2110</v>
      </c>
      <c r="E862" t="s">
        <v>1957</v>
      </c>
      <c r="F862" t="s">
        <v>2569</v>
      </c>
      <c r="G862" t="s">
        <v>2182</v>
      </c>
      <c r="H862" t="s">
        <v>35</v>
      </c>
      <c r="I862" t="s">
        <v>1746</v>
      </c>
      <c r="J862" t="s">
        <v>1747</v>
      </c>
    </row>
    <row r="863" spans="1:10">
      <c r="A863">
        <v>87</v>
      </c>
      <c r="B863" t="s">
        <v>1927</v>
      </c>
      <c r="C863" t="s">
        <v>1928</v>
      </c>
      <c r="D863" t="s">
        <v>1851</v>
      </c>
      <c r="E863" t="s">
        <v>3019</v>
      </c>
      <c r="F863" t="s">
        <v>3019</v>
      </c>
      <c r="G863" t="s">
        <v>14</v>
      </c>
      <c r="H863" t="s">
        <v>35</v>
      </c>
      <c r="I863" t="s">
        <v>1746</v>
      </c>
      <c r="J863" t="s">
        <v>2543</v>
      </c>
    </row>
    <row r="864" spans="1:10">
      <c r="A864">
        <v>87</v>
      </c>
      <c r="B864" t="s">
        <v>2770</v>
      </c>
      <c r="C864" t="s">
        <v>2771</v>
      </c>
      <c r="D864" t="s">
        <v>1798</v>
      </c>
      <c r="E864" t="s">
        <v>1782</v>
      </c>
      <c r="F864" t="s">
        <v>2082</v>
      </c>
      <c r="G864" t="s">
        <v>3031</v>
      </c>
      <c r="H864" t="s">
        <v>35</v>
      </c>
      <c r="I864" t="s">
        <v>1746</v>
      </c>
      <c r="J864" t="s">
        <v>2711</v>
      </c>
    </row>
    <row r="865" spans="1:10">
      <c r="A865">
        <v>87</v>
      </c>
      <c r="B865" t="s">
        <v>1789</v>
      </c>
      <c r="C865" t="s">
        <v>1790</v>
      </c>
      <c r="D865" t="s">
        <v>1791</v>
      </c>
      <c r="E865" t="s">
        <v>3032</v>
      </c>
      <c r="F865" t="s">
        <v>2440</v>
      </c>
      <c r="G865" t="s">
        <v>3033</v>
      </c>
      <c r="H865" t="s">
        <v>35</v>
      </c>
      <c r="I865" t="s">
        <v>1746</v>
      </c>
      <c r="J865" t="s">
        <v>2847</v>
      </c>
    </row>
    <row r="866" spans="1:10">
      <c r="A866">
        <v>87</v>
      </c>
      <c r="B866" t="s">
        <v>2119</v>
      </c>
      <c r="C866" t="s">
        <v>2120</v>
      </c>
      <c r="D866" t="s">
        <v>1756</v>
      </c>
      <c r="E866" t="s">
        <v>2427</v>
      </c>
      <c r="F866" t="s">
        <v>3034</v>
      </c>
      <c r="G866" t="s">
        <v>493</v>
      </c>
      <c r="H866" t="s">
        <v>35</v>
      </c>
      <c r="I866" t="s">
        <v>1746</v>
      </c>
      <c r="J866" t="s">
        <v>2858</v>
      </c>
    </row>
    <row r="867" spans="1:10">
      <c r="A867">
        <v>87</v>
      </c>
      <c r="B867" t="s">
        <v>1817</v>
      </c>
      <c r="C867" t="s">
        <v>1818</v>
      </c>
      <c r="D867" t="s">
        <v>1773</v>
      </c>
      <c r="E867" t="s">
        <v>3021</v>
      </c>
      <c r="F867" t="s">
        <v>3035</v>
      </c>
      <c r="G867" t="s">
        <v>2010</v>
      </c>
      <c r="H867" t="s">
        <v>35</v>
      </c>
      <c r="I867" t="s">
        <v>1746</v>
      </c>
      <c r="J867" t="s">
        <v>2872</v>
      </c>
    </row>
    <row r="868" spans="1:10">
      <c r="A868">
        <v>87</v>
      </c>
      <c r="B868" t="s">
        <v>1849</v>
      </c>
      <c r="C868" t="s">
        <v>1850</v>
      </c>
      <c r="D868" t="s">
        <v>1791</v>
      </c>
      <c r="E868" t="s">
        <v>1991</v>
      </c>
      <c r="F868" t="s">
        <v>1959</v>
      </c>
      <c r="G868" t="s">
        <v>933</v>
      </c>
      <c r="H868" t="s">
        <v>35</v>
      </c>
      <c r="I868" t="s">
        <v>1746</v>
      </c>
      <c r="J868" t="s">
        <v>3025</v>
      </c>
    </row>
    <row r="869" spans="1:10">
      <c r="A869">
        <v>87</v>
      </c>
      <c r="B869" t="s">
        <v>2028</v>
      </c>
      <c r="C869" t="s">
        <v>2029</v>
      </c>
      <c r="D869" t="s">
        <v>1743</v>
      </c>
      <c r="E869" t="s">
        <v>3017</v>
      </c>
      <c r="F869" t="s">
        <v>3036</v>
      </c>
      <c r="G869" t="s">
        <v>818</v>
      </c>
      <c r="H869" t="s">
        <v>35</v>
      </c>
      <c r="I869" t="s">
        <v>1746</v>
      </c>
      <c r="J869" t="s">
        <v>1783</v>
      </c>
    </row>
    <row r="870" spans="1:10">
      <c r="A870">
        <v>87</v>
      </c>
      <c r="B870" t="s">
        <v>2640</v>
      </c>
      <c r="C870" t="s">
        <v>2641</v>
      </c>
      <c r="D870" t="s">
        <v>1863</v>
      </c>
      <c r="E870" t="s">
        <v>1879</v>
      </c>
      <c r="F870" t="s">
        <v>2905</v>
      </c>
      <c r="G870" t="s">
        <v>2429</v>
      </c>
      <c r="H870" t="s">
        <v>35</v>
      </c>
      <c r="I870" t="s">
        <v>1746</v>
      </c>
      <c r="J870" t="s">
        <v>1822</v>
      </c>
    </row>
    <row r="871" spans="1:10">
      <c r="A871">
        <v>87</v>
      </c>
      <c r="B871" t="s">
        <v>2950</v>
      </c>
      <c r="C871" t="s">
        <v>2951</v>
      </c>
      <c r="D871" t="s">
        <v>1798</v>
      </c>
      <c r="E871" t="s">
        <v>2011</v>
      </c>
      <c r="F871" t="s">
        <v>1959</v>
      </c>
      <c r="G871" t="s">
        <v>3037</v>
      </c>
      <c r="H871" t="s">
        <v>35</v>
      </c>
      <c r="I871" t="s">
        <v>1746</v>
      </c>
      <c r="J871" t="s">
        <v>1932</v>
      </c>
    </row>
    <row r="872" spans="1:10">
      <c r="A872">
        <v>88</v>
      </c>
      <c r="B872" t="s">
        <v>2108</v>
      </c>
      <c r="C872" t="s">
        <v>2109</v>
      </c>
      <c r="D872" t="s">
        <v>2110</v>
      </c>
      <c r="E872" t="s">
        <v>2569</v>
      </c>
      <c r="F872" t="s">
        <v>3038</v>
      </c>
      <c r="G872" t="s">
        <v>127</v>
      </c>
      <c r="H872" t="s">
        <v>35</v>
      </c>
      <c r="I872" t="s">
        <v>1746</v>
      </c>
      <c r="J872" t="s">
        <v>1747</v>
      </c>
    </row>
    <row r="873" spans="1:10">
      <c r="A873">
        <v>88</v>
      </c>
      <c r="B873" t="s">
        <v>1927</v>
      </c>
      <c r="C873" t="s">
        <v>1928</v>
      </c>
      <c r="D873" t="s">
        <v>1851</v>
      </c>
      <c r="E873" t="s">
        <v>3019</v>
      </c>
      <c r="F873" t="s">
        <v>2842</v>
      </c>
      <c r="G873" t="s">
        <v>3039</v>
      </c>
      <c r="H873" t="s">
        <v>35</v>
      </c>
      <c r="I873" t="s">
        <v>1746</v>
      </c>
      <c r="J873" t="s">
        <v>2543</v>
      </c>
    </row>
    <row r="874" spans="1:10">
      <c r="A874">
        <v>88</v>
      </c>
      <c r="B874" t="s">
        <v>1789</v>
      </c>
      <c r="C874" t="s">
        <v>1790</v>
      </c>
      <c r="D874" t="s">
        <v>1791</v>
      </c>
      <c r="E874" t="s">
        <v>2440</v>
      </c>
      <c r="F874" t="s">
        <v>2022</v>
      </c>
      <c r="G874" t="s">
        <v>3040</v>
      </c>
      <c r="H874" t="s">
        <v>35</v>
      </c>
      <c r="I874" t="s">
        <v>1746</v>
      </c>
      <c r="J874" t="s">
        <v>2711</v>
      </c>
    </row>
    <row r="875" spans="1:10">
      <c r="A875">
        <v>88</v>
      </c>
      <c r="B875" t="s">
        <v>2119</v>
      </c>
      <c r="C875" t="s">
        <v>2120</v>
      </c>
      <c r="D875" t="s">
        <v>1756</v>
      </c>
      <c r="E875" t="s">
        <v>3034</v>
      </c>
      <c r="F875" t="s">
        <v>2440</v>
      </c>
      <c r="G875" t="s">
        <v>3041</v>
      </c>
      <c r="H875" t="s">
        <v>35</v>
      </c>
      <c r="I875" t="s">
        <v>1746</v>
      </c>
      <c r="J875" t="s">
        <v>2847</v>
      </c>
    </row>
    <row r="876" spans="1:10">
      <c r="A876">
        <v>88</v>
      </c>
      <c r="B876" t="s">
        <v>1817</v>
      </c>
      <c r="C876" t="s">
        <v>1818</v>
      </c>
      <c r="D876" t="s">
        <v>1773</v>
      </c>
      <c r="E876" t="s">
        <v>3035</v>
      </c>
      <c r="F876" t="s">
        <v>1842</v>
      </c>
      <c r="G876" t="s">
        <v>3042</v>
      </c>
      <c r="H876" t="s">
        <v>35</v>
      </c>
      <c r="I876" t="s">
        <v>1746</v>
      </c>
      <c r="J876" t="s">
        <v>2858</v>
      </c>
    </row>
    <row r="877" spans="1:10">
      <c r="A877">
        <v>88</v>
      </c>
      <c r="B877" t="s">
        <v>2770</v>
      </c>
      <c r="C877" t="s">
        <v>2771</v>
      </c>
      <c r="D877" t="s">
        <v>1798</v>
      </c>
      <c r="E877" t="s">
        <v>2082</v>
      </c>
      <c r="F877" t="s">
        <v>2999</v>
      </c>
      <c r="G877" t="s">
        <v>3043</v>
      </c>
      <c r="H877" t="s">
        <v>35</v>
      </c>
      <c r="I877" t="s">
        <v>1746</v>
      </c>
      <c r="J877" t="s">
        <v>2872</v>
      </c>
    </row>
    <row r="878" spans="1:10">
      <c r="A878">
        <v>88</v>
      </c>
      <c r="B878" t="s">
        <v>1778</v>
      </c>
      <c r="C878" t="s">
        <v>1779</v>
      </c>
      <c r="D878" t="s">
        <v>1750</v>
      </c>
      <c r="E878" t="s">
        <v>2550</v>
      </c>
      <c r="F878" t="s">
        <v>1991</v>
      </c>
      <c r="G878" t="s">
        <v>2991</v>
      </c>
      <c r="H878" t="s">
        <v>35</v>
      </c>
      <c r="I878" t="s">
        <v>1746</v>
      </c>
      <c r="J878" t="s">
        <v>3025</v>
      </c>
    </row>
    <row r="879" spans="1:10">
      <c r="A879">
        <v>88</v>
      </c>
      <c r="B879" t="s">
        <v>2028</v>
      </c>
      <c r="C879" t="s">
        <v>2029</v>
      </c>
      <c r="D879" t="s">
        <v>1743</v>
      </c>
      <c r="E879" t="s">
        <v>3036</v>
      </c>
      <c r="F879" t="s">
        <v>1988</v>
      </c>
      <c r="G879" t="s">
        <v>3044</v>
      </c>
      <c r="H879" t="s">
        <v>35</v>
      </c>
      <c r="I879" t="s">
        <v>1746</v>
      </c>
      <c r="J879" t="s">
        <v>1783</v>
      </c>
    </row>
    <row r="880" spans="1:10">
      <c r="A880">
        <v>88</v>
      </c>
      <c r="B880" t="s">
        <v>2950</v>
      </c>
      <c r="C880" t="s">
        <v>2951</v>
      </c>
      <c r="D880" t="s">
        <v>1798</v>
      </c>
      <c r="E880" t="s">
        <v>1959</v>
      </c>
      <c r="F880" t="s">
        <v>3045</v>
      </c>
      <c r="G880" t="s">
        <v>937</v>
      </c>
      <c r="H880" t="s">
        <v>35</v>
      </c>
      <c r="I880" t="s">
        <v>1746</v>
      </c>
      <c r="J880" t="s">
        <v>1822</v>
      </c>
    </row>
    <row r="881" spans="1:10">
      <c r="A881">
        <v>88</v>
      </c>
      <c r="B881" t="s">
        <v>2123</v>
      </c>
      <c r="C881" t="s">
        <v>2124</v>
      </c>
      <c r="D881" t="s">
        <v>2691</v>
      </c>
      <c r="E881" t="s">
        <v>3045</v>
      </c>
      <c r="F881" t="s">
        <v>1860</v>
      </c>
      <c r="G881" t="s">
        <v>3046</v>
      </c>
      <c r="H881" t="s">
        <v>35</v>
      </c>
      <c r="I881" t="s">
        <v>1746</v>
      </c>
      <c r="J881" t="s">
        <v>1932</v>
      </c>
    </row>
    <row r="882" spans="1:10">
      <c r="A882">
        <v>89</v>
      </c>
      <c r="B882" t="s">
        <v>2108</v>
      </c>
      <c r="C882" t="s">
        <v>2109</v>
      </c>
      <c r="D882" t="s">
        <v>2110</v>
      </c>
      <c r="E882" t="s">
        <v>3038</v>
      </c>
      <c r="F882" t="s">
        <v>3047</v>
      </c>
      <c r="G882" t="s">
        <v>3048</v>
      </c>
      <c r="H882" t="s">
        <v>35</v>
      </c>
      <c r="I882" t="s">
        <v>3049</v>
      </c>
      <c r="J882" t="s">
        <v>1747</v>
      </c>
    </row>
    <row r="883" spans="1:10">
      <c r="A883">
        <v>89</v>
      </c>
      <c r="B883" t="s">
        <v>1789</v>
      </c>
      <c r="C883" t="s">
        <v>1790</v>
      </c>
      <c r="D883" t="s">
        <v>1791</v>
      </c>
      <c r="E883" t="s">
        <v>2022</v>
      </c>
      <c r="F883" t="s">
        <v>3050</v>
      </c>
      <c r="G883" t="s">
        <v>3051</v>
      </c>
      <c r="H883" t="s">
        <v>35</v>
      </c>
      <c r="I883" t="s">
        <v>3049</v>
      </c>
      <c r="J883" t="s">
        <v>2543</v>
      </c>
    </row>
    <row r="884" spans="1:10">
      <c r="A884">
        <v>89</v>
      </c>
      <c r="B884" t="s">
        <v>2119</v>
      </c>
      <c r="C884" t="s">
        <v>2120</v>
      </c>
      <c r="D884" t="s">
        <v>1756</v>
      </c>
      <c r="E884" t="s">
        <v>2440</v>
      </c>
      <c r="F884" t="s">
        <v>2877</v>
      </c>
      <c r="G884" t="s">
        <v>1124</v>
      </c>
      <c r="H884" t="s">
        <v>35</v>
      </c>
      <c r="I884" t="s">
        <v>3049</v>
      </c>
      <c r="J884" t="s">
        <v>2711</v>
      </c>
    </row>
    <row r="885" spans="1:10">
      <c r="A885">
        <v>89</v>
      </c>
      <c r="B885" t="s">
        <v>2028</v>
      </c>
      <c r="C885" t="s">
        <v>2029</v>
      </c>
      <c r="D885" t="s">
        <v>1743</v>
      </c>
      <c r="E885" t="s">
        <v>1988</v>
      </c>
      <c r="F885" t="s">
        <v>3035</v>
      </c>
      <c r="G885" t="s">
        <v>3052</v>
      </c>
      <c r="H885" t="s">
        <v>35</v>
      </c>
      <c r="I885" t="s">
        <v>3049</v>
      </c>
      <c r="J885" t="s">
        <v>2847</v>
      </c>
    </row>
    <row r="886" spans="1:10">
      <c r="A886">
        <v>89</v>
      </c>
      <c r="B886" t="s">
        <v>1927</v>
      </c>
      <c r="C886" t="s">
        <v>1928</v>
      </c>
      <c r="D886" t="s">
        <v>1851</v>
      </c>
      <c r="E886" t="s">
        <v>2842</v>
      </c>
      <c r="F886" t="s">
        <v>2273</v>
      </c>
      <c r="G886" t="s">
        <v>3053</v>
      </c>
      <c r="H886" t="s">
        <v>35</v>
      </c>
      <c r="I886" t="s">
        <v>3049</v>
      </c>
      <c r="J886" t="s">
        <v>2858</v>
      </c>
    </row>
    <row r="887" spans="1:10">
      <c r="A887">
        <v>89</v>
      </c>
      <c r="B887" t="s">
        <v>1817</v>
      </c>
      <c r="C887" t="s">
        <v>1818</v>
      </c>
      <c r="D887" t="s">
        <v>1773</v>
      </c>
      <c r="E887" t="s">
        <v>1842</v>
      </c>
      <c r="F887" t="s">
        <v>3054</v>
      </c>
      <c r="G887" t="s">
        <v>301</v>
      </c>
      <c r="H887" t="s">
        <v>35</v>
      </c>
      <c r="I887" t="s">
        <v>3049</v>
      </c>
      <c r="J887" t="s">
        <v>2872</v>
      </c>
    </row>
    <row r="888" spans="1:10">
      <c r="A888">
        <v>89</v>
      </c>
      <c r="B888" t="s">
        <v>1778</v>
      </c>
      <c r="C888" t="s">
        <v>1779</v>
      </c>
      <c r="D888" t="s">
        <v>1750</v>
      </c>
      <c r="E888" t="s">
        <v>1991</v>
      </c>
      <c r="F888" t="s">
        <v>1959</v>
      </c>
      <c r="G888" t="s">
        <v>1243</v>
      </c>
      <c r="H888" t="s">
        <v>35</v>
      </c>
      <c r="I888" t="s">
        <v>1746</v>
      </c>
      <c r="J888" t="s">
        <v>3025</v>
      </c>
    </row>
    <row r="889" spans="1:10">
      <c r="A889">
        <v>89</v>
      </c>
      <c r="B889" t="s">
        <v>1849</v>
      </c>
      <c r="C889" t="s">
        <v>1850</v>
      </c>
      <c r="D889" t="s">
        <v>1791</v>
      </c>
      <c r="E889" t="s">
        <v>3055</v>
      </c>
      <c r="F889" t="s">
        <v>1803</v>
      </c>
      <c r="G889" t="s">
        <v>3056</v>
      </c>
      <c r="H889" t="s">
        <v>35</v>
      </c>
      <c r="I889" t="s">
        <v>1746</v>
      </c>
      <c r="J889" t="s">
        <v>1783</v>
      </c>
    </row>
    <row r="890" spans="1:10">
      <c r="A890">
        <v>89</v>
      </c>
      <c r="B890" t="s">
        <v>1754</v>
      </c>
      <c r="C890" t="s">
        <v>1755</v>
      </c>
      <c r="D890" t="s">
        <v>1756</v>
      </c>
      <c r="E890" t="s">
        <v>3057</v>
      </c>
      <c r="F890" t="s">
        <v>3058</v>
      </c>
      <c r="G890" t="s">
        <v>1214</v>
      </c>
      <c r="H890" t="s">
        <v>35</v>
      </c>
      <c r="I890" t="s">
        <v>1746</v>
      </c>
      <c r="J890" t="s">
        <v>1822</v>
      </c>
    </row>
    <row r="891" spans="1:10">
      <c r="A891">
        <v>89</v>
      </c>
      <c r="B891" t="s">
        <v>2123</v>
      </c>
      <c r="C891" t="s">
        <v>2124</v>
      </c>
      <c r="D891" t="s">
        <v>2691</v>
      </c>
      <c r="E891" t="s">
        <v>1860</v>
      </c>
      <c r="F891" t="s">
        <v>3059</v>
      </c>
      <c r="G891" t="s">
        <v>2983</v>
      </c>
      <c r="H891" t="s">
        <v>35</v>
      </c>
      <c r="I891" t="s">
        <v>1746</v>
      </c>
      <c r="J891" t="s">
        <v>1932</v>
      </c>
    </row>
    <row r="892" spans="1:10">
      <c r="A892">
        <v>90</v>
      </c>
      <c r="B892" t="s">
        <v>2108</v>
      </c>
      <c r="C892" t="s">
        <v>2109</v>
      </c>
      <c r="D892" t="s">
        <v>2110</v>
      </c>
      <c r="E892" t="s">
        <v>3047</v>
      </c>
      <c r="F892" t="s">
        <v>3060</v>
      </c>
      <c r="G892" t="s">
        <v>3061</v>
      </c>
      <c r="H892" t="s">
        <v>35</v>
      </c>
      <c r="I892" t="s">
        <v>3049</v>
      </c>
      <c r="J892" t="s">
        <v>1747</v>
      </c>
    </row>
    <row r="893" spans="1:10">
      <c r="A893">
        <v>90</v>
      </c>
      <c r="B893" t="s">
        <v>2028</v>
      </c>
      <c r="C893" t="s">
        <v>2029</v>
      </c>
      <c r="D893" t="s">
        <v>1743</v>
      </c>
      <c r="E893" t="s">
        <v>3035</v>
      </c>
      <c r="F893" t="s">
        <v>1781</v>
      </c>
      <c r="G893" t="s">
        <v>3062</v>
      </c>
      <c r="H893" t="s">
        <v>35</v>
      </c>
      <c r="I893" t="s">
        <v>3049</v>
      </c>
      <c r="J893" t="s">
        <v>2543</v>
      </c>
    </row>
    <row r="894" spans="1:10">
      <c r="A894">
        <v>90</v>
      </c>
      <c r="B894" t="s">
        <v>2119</v>
      </c>
      <c r="C894" t="s">
        <v>2120</v>
      </c>
      <c r="D894" t="s">
        <v>1756</v>
      </c>
      <c r="E894" t="s">
        <v>2877</v>
      </c>
      <c r="F894" t="s">
        <v>3063</v>
      </c>
      <c r="G894" t="s">
        <v>3064</v>
      </c>
      <c r="H894" t="s">
        <v>35</v>
      </c>
      <c r="I894" t="s">
        <v>3049</v>
      </c>
      <c r="J894" t="s">
        <v>2711</v>
      </c>
    </row>
    <row r="895" spans="1:10">
      <c r="A895">
        <v>90</v>
      </c>
      <c r="B895" t="s">
        <v>2123</v>
      </c>
      <c r="C895" t="s">
        <v>2124</v>
      </c>
      <c r="D895" t="s">
        <v>2691</v>
      </c>
      <c r="E895" t="s">
        <v>3059</v>
      </c>
      <c r="F895" t="s">
        <v>1846</v>
      </c>
      <c r="G895" t="s">
        <v>3065</v>
      </c>
      <c r="H895" t="s">
        <v>35</v>
      </c>
      <c r="I895" t="s">
        <v>3049</v>
      </c>
      <c r="J895" t="s">
        <v>2847</v>
      </c>
    </row>
    <row r="896" spans="1:10">
      <c r="A896">
        <v>90</v>
      </c>
      <c r="B896" t="s">
        <v>1817</v>
      </c>
      <c r="C896" t="s">
        <v>1818</v>
      </c>
      <c r="D896" t="s">
        <v>1773</v>
      </c>
      <c r="E896" t="s">
        <v>3054</v>
      </c>
      <c r="F896" t="s">
        <v>3066</v>
      </c>
      <c r="G896" t="s">
        <v>3067</v>
      </c>
      <c r="H896" t="s">
        <v>35</v>
      </c>
      <c r="I896" t="s">
        <v>3049</v>
      </c>
      <c r="J896" t="s">
        <v>2858</v>
      </c>
    </row>
    <row r="897" spans="1:10">
      <c r="A897">
        <v>90</v>
      </c>
      <c r="B897" t="s">
        <v>2770</v>
      </c>
      <c r="C897" t="s">
        <v>2771</v>
      </c>
      <c r="D897" t="s">
        <v>1798</v>
      </c>
      <c r="E897" t="s">
        <v>3068</v>
      </c>
      <c r="F897" t="s">
        <v>3069</v>
      </c>
      <c r="G897" t="s">
        <v>3070</v>
      </c>
      <c r="H897" t="s">
        <v>35</v>
      </c>
      <c r="I897" t="s">
        <v>1746</v>
      </c>
      <c r="J897" t="s">
        <v>2872</v>
      </c>
    </row>
    <row r="898" spans="1:10">
      <c r="A898">
        <v>90</v>
      </c>
      <c r="B898" t="s">
        <v>1908</v>
      </c>
      <c r="C898" t="s">
        <v>1909</v>
      </c>
      <c r="D898" t="s">
        <v>1743</v>
      </c>
      <c r="E898" t="s">
        <v>1841</v>
      </c>
      <c r="F898" t="s">
        <v>1757</v>
      </c>
      <c r="G898" t="s">
        <v>2447</v>
      </c>
      <c r="H898" t="s">
        <v>35</v>
      </c>
      <c r="I898" t="s">
        <v>1746</v>
      </c>
      <c r="J898" t="s">
        <v>3025</v>
      </c>
    </row>
    <row r="899" spans="1:10">
      <c r="A899">
        <v>90</v>
      </c>
      <c r="B899" t="s">
        <v>1754</v>
      </c>
      <c r="C899" t="s">
        <v>1755</v>
      </c>
      <c r="D899" t="s">
        <v>1756</v>
      </c>
      <c r="E899" t="s">
        <v>3058</v>
      </c>
      <c r="F899" t="s">
        <v>3071</v>
      </c>
      <c r="G899" t="s">
        <v>3072</v>
      </c>
      <c r="H899" t="s">
        <v>35</v>
      </c>
      <c r="I899" t="s">
        <v>1746</v>
      </c>
      <c r="J899" t="s">
        <v>1783</v>
      </c>
    </row>
    <row r="900" spans="1:10">
      <c r="A900">
        <v>90</v>
      </c>
      <c r="B900" t="s">
        <v>1849</v>
      </c>
      <c r="C900" t="s">
        <v>1850</v>
      </c>
      <c r="D900" t="s">
        <v>1791</v>
      </c>
      <c r="E900" t="s">
        <v>1803</v>
      </c>
      <c r="F900" t="s">
        <v>3073</v>
      </c>
      <c r="G900" t="s">
        <v>2654</v>
      </c>
      <c r="H900" t="s">
        <v>35</v>
      </c>
      <c r="I900" t="s">
        <v>1746</v>
      </c>
      <c r="J900" t="s">
        <v>1822</v>
      </c>
    </row>
    <row r="901" spans="1:10">
      <c r="A901">
        <v>90</v>
      </c>
      <c r="B901" t="s">
        <v>1955</v>
      </c>
      <c r="C901" t="s">
        <v>1956</v>
      </c>
      <c r="D901" t="s">
        <v>1791</v>
      </c>
      <c r="E901" t="s">
        <v>3074</v>
      </c>
      <c r="F901" t="s">
        <v>3068</v>
      </c>
      <c r="G901" t="s">
        <v>3075</v>
      </c>
      <c r="H901" t="s">
        <v>35</v>
      </c>
      <c r="I901" t="s">
        <v>1746</v>
      </c>
      <c r="J901" t="s">
        <v>1932</v>
      </c>
    </row>
    <row r="902" spans="1:10">
      <c r="A902">
        <v>91</v>
      </c>
      <c r="B902" t="s">
        <v>2108</v>
      </c>
      <c r="C902" t="s">
        <v>2109</v>
      </c>
      <c r="D902" t="s">
        <v>2110</v>
      </c>
      <c r="E902" t="s">
        <v>3060</v>
      </c>
      <c r="F902" t="s">
        <v>3076</v>
      </c>
      <c r="G902" t="s">
        <v>3077</v>
      </c>
      <c r="H902" t="s">
        <v>35</v>
      </c>
      <c r="I902" t="s">
        <v>3049</v>
      </c>
      <c r="J902" t="s">
        <v>1747</v>
      </c>
    </row>
    <row r="903" spans="1:10">
      <c r="A903">
        <v>91</v>
      </c>
      <c r="B903" t="s">
        <v>2123</v>
      </c>
      <c r="C903" t="s">
        <v>2124</v>
      </c>
      <c r="D903" t="s">
        <v>2691</v>
      </c>
      <c r="E903" t="s">
        <v>1846</v>
      </c>
      <c r="F903" t="s">
        <v>2086</v>
      </c>
      <c r="G903" t="s">
        <v>2818</v>
      </c>
      <c r="H903" t="s">
        <v>35</v>
      </c>
      <c r="I903" t="s">
        <v>1746</v>
      </c>
      <c r="J903" t="s">
        <v>2543</v>
      </c>
    </row>
    <row r="904" spans="1:10">
      <c r="A904">
        <v>91</v>
      </c>
      <c r="B904" t="s">
        <v>1817</v>
      </c>
      <c r="C904" t="s">
        <v>1818</v>
      </c>
      <c r="D904" t="s">
        <v>1773</v>
      </c>
      <c r="E904" t="s">
        <v>3066</v>
      </c>
      <c r="F904" t="s">
        <v>3021</v>
      </c>
      <c r="G904" t="s">
        <v>220</v>
      </c>
      <c r="H904" t="s">
        <v>35</v>
      </c>
      <c r="I904" t="s">
        <v>1746</v>
      </c>
      <c r="J904" t="s">
        <v>2711</v>
      </c>
    </row>
    <row r="905" spans="1:10">
      <c r="A905">
        <v>91</v>
      </c>
      <c r="B905" t="s">
        <v>2770</v>
      </c>
      <c r="C905" t="s">
        <v>2771</v>
      </c>
      <c r="D905" t="s">
        <v>1798</v>
      </c>
      <c r="E905" t="s">
        <v>3069</v>
      </c>
      <c r="F905" t="s">
        <v>2287</v>
      </c>
      <c r="G905" t="s">
        <v>2507</v>
      </c>
      <c r="H905" t="s">
        <v>35</v>
      </c>
      <c r="I905" t="s">
        <v>1746</v>
      </c>
      <c r="J905" t="s">
        <v>2847</v>
      </c>
    </row>
    <row r="906" spans="1:10">
      <c r="A906">
        <v>91</v>
      </c>
      <c r="B906" t="s">
        <v>2119</v>
      </c>
      <c r="C906" t="s">
        <v>2120</v>
      </c>
      <c r="D906" t="s">
        <v>1756</v>
      </c>
      <c r="E906" t="s">
        <v>3063</v>
      </c>
      <c r="F906" t="s">
        <v>2427</v>
      </c>
      <c r="G906" t="s">
        <v>3078</v>
      </c>
      <c r="H906" t="s">
        <v>35</v>
      </c>
      <c r="I906" t="s">
        <v>1746</v>
      </c>
      <c r="J906" t="s">
        <v>2858</v>
      </c>
    </row>
    <row r="907" spans="1:10">
      <c r="A907">
        <v>91</v>
      </c>
      <c r="B907" t="s">
        <v>1955</v>
      </c>
      <c r="C907" t="s">
        <v>1956</v>
      </c>
      <c r="D907" t="s">
        <v>1791</v>
      </c>
      <c r="E907" t="s">
        <v>3068</v>
      </c>
      <c r="F907" t="s">
        <v>1782</v>
      </c>
      <c r="G907" t="s">
        <v>3079</v>
      </c>
      <c r="H907" t="s">
        <v>35</v>
      </c>
      <c r="I907" t="s">
        <v>1746</v>
      </c>
      <c r="J907" t="s">
        <v>2872</v>
      </c>
    </row>
    <row r="908" spans="1:10">
      <c r="A908">
        <v>91</v>
      </c>
      <c r="B908" t="s">
        <v>1849</v>
      </c>
      <c r="C908" t="s">
        <v>1850</v>
      </c>
      <c r="D908" t="s">
        <v>1791</v>
      </c>
      <c r="E908" t="s">
        <v>3073</v>
      </c>
      <c r="F908" t="s">
        <v>3080</v>
      </c>
      <c r="G908" t="s">
        <v>3081</v>
      </c>
      <c r="H908" t="s">
        <v>35</v>
      </c>
      <c r="I908" t="s">
        <v>1746</v>
      </c>
      <c r="J908" t="s">
        <v>3025</v>
      </c>
    </row>
    <row r="909" spans="1:10">
      <c r="A909">
        <v>91</v>
      </c>
      <c r="B909" t="s">
        <v>2950</v>
      </c>
      <c r="C909" t="s">
        <v>2951</v>
      </c>
      <c r="D909" t="s">
        <v>1798</v>
      </c>
      <c r="E909" t="s">
        <v>1904</v>
      </c>
      <c r="F909" t="s">
        <v>1800</v>
      </c>
      <c r="G909" t="s">
        <v>35</v>
      </c>
      <c r="H909" t="s">
        <v>35</v>
      </c>
      <c r="I909" t="s">
        <v>1746</v>
      </c>
      <c r="J909" t="s">
        <v>1783</v>
      </c>
    </row>
    <row r="910" spans="1:10">
      <c r="A910">
        <v>91</v>
      </c>
      <c r="B910" t="s">
        <v>1908</v>
      </c>
      <c r="C910" t="s">
        <v>1909</v>
      </c>
      <c r="D910" t="s">
        <v>1743</v>
      </c>
      <c r="E910" t="s">
        <v>1757</v>
      </c>
      <c r="F910" t="s">
        <v>3082</v>
      </c>
      <c r="G910" t="s">
        <v>829</v>
      </c>
      <c r="H910" t="s">
        <v>35</v>
      </c>
      <c r="I910" t="s">
        <v>1746</v>
      </c>
      <c r="J910" t="s">
        <v>1822</v>
      </c>
    </row>
    <row r="911" spans="1:10">
      <c r="A911">
        <v>91</v>
      </c>
      <c r="B911" t="s">
        <v>1789</v>
      </c>
      <c r="C911" t="s">
        <v>1790</v>
      </c>
      <c r="D911" t="s">
        <v>1791</v>
      </c>
      <c r="E911" t="s">
        <v>2841</v>
      </c>
      <c r="F911" t="s">
        <v>3083</v>
      </c>
      <c r="G911" t="s">
        <v>3084</v>
      </c>
      <c r="H911" t="s">
        <v>35</v>
      </c>
      <c r="I911" t="s">
        <v>1746</v>
      </c>
      <c r="J911" t="s">
        <v>1932</v>
      </c>
    </row>
    <row r="912" spans="1:10">
      <c r="A912">
        <v>92</v>
      </c>
      <c r="B912" t="s">
        <v>2108</v>
      </c>
      <c r="C912" t="s">
        <v>2109</v>
      </c>
      <c r="D912" t="s">
        <v>2110</v>
      </c>
      <c r="E912" t="s">
        <v>3076</v>
      </c>
      <c r="F912" t="s">
        <v>1858</v>
      </c>
      <c r="G912" t="s">
        <v>3085</v>
      </c>
      <c r="H912" t="s">
        <v>35</v>
      </c>
      <c r="I912" t="s">
        <v>1746</v>
      </c>
      <c r="J912" t="s">
        <v>1747</v>
      </c>
    </row>
    <row r="913" spans="1:10">
      <c r="A913">
        <v>92</v>
      </c>
      <c r="B913" t="s">
        <v>1817</v>
      </c>
      <c r="C913" t="s">
        <v>1818</v>
      </c>
      <c r="D913" t="s">
        <v>1773</v>
      </c>
      <c r="E913" t="s">
        <v>3021</v>
      </c>
      <c r="F913" t="s">
        <v>2296</v>
      </c>
      <c r="G913" t="s">
        <v>183</v>
      </c>
      <c r="H913" t="s">
        <v>35</v>
      </c>
      <c r="I913" t="s">
        <v>1746</v>
      </c>
      <c r="J913" t="s">
        <v>2543</v>
      </c>
    </row>
    <row r="914" spans="1:10">
      <c r="A914">
        <v>92</v>
      </c>
      <c r="B914" t="s">
        <v>2119</v>
      </c>
      <c r="C914" t="s">
        <v>2120</v>
      </c>
      <c r="D914" t="s">
        <v>1756</v>
      </c>
      <c r="E914" t="s">
        <v>2427</v>
      </c>
      <c r="F914" t="s">
        <v>1948</v>
      </c>
      <c r="G914" t="s">
        <v>481</v>
      </c>
      <c r="H914" t="s">
        <v>35</v>
      </c>
      <c r="I914" t="s">
        <v>1746</v>
      </c>
      <c r="J914" t="s">
        <v>2711</v>
      </c>
    </row>
    <row r="915" spans="1:10">
      <c r="A915">
        <v>92</v>
      </c>
      <c r="B915" t="s">
        <v>2770</v>
      </c>
      <c r="C915" t="s">
        <v>2771</v>
      </c>
      <c r="D915" t="s">
        <v>1798</v>
      </c>
      <c r="E915" t="s">
        <v>2287</v>
      </c>
      <c r="F915" t="s">
        <v>1867</v>
      </c>
      <c r="G915" t="s">
        <v>79</v>
      </c>
      <c r="H915" t="s">
        <v>35</v>
      </c>
      <c r="I915" t="s">
        <v>1746</v>
      </c>
      <c r="J915" t="s">
        <v>2847</v>
      </c>
    </row>
    <row r="916" spans="1:10">
      <c r="A916">
        <v>92</v>
      </c>
      <c r="B916" t="s">
        <v>2123</v>
      </c>
      <c r="C916" t="s">
        <v>2124</v>
      </c>
      <c r="D916" t="s">
        <v>2691</v>
      </c>
      <c r="E916" t="s">
        <v>2086</v>
      </c>
      <c r="F916" t="s">
        <v>1990</v>
      </c>
      <c r="G916" t="s">
        <v>207</v>
      </c>
      <c r="H916" t="s">
        <v>35</v>
      </c>
      <c r="I916" t="s">
        <v>1746</v>
      </c>
      <c r="J916" t="s">
        <v>2858</v>
      </c>
    </row>
    <row r="917" spans="1:10">
      <c r="A917">
        <v>92</v>
      </c>
      <c r="B917" t="s">
        <v>1849</v>
      </c>
      <c r="C917" t="s">
        <v>1850</v>
      </c>
      <c r="D917" t="s">
        <v>1791</v>
      </c>
      <c r="E917" t="s">
        <v>3080</v>
      </c>
      <c r="F917" t="s">
        <v>3086</v>
      </c>
      <c r="G917" t="s">
        <v>700</v>
      </c>
      <c r="H917" t="s">
        <v>35</v>
      </c>
      <c r="I917" t="s">
        <v>1746</v>
      </c>
      <c r="J917" t="s">
        <v>2872</v>
      </c>
    </row>
    <row r="918" spans="1:10">
      <c r="A918">
        <v>92</v>
      </c>
      <c r="B918" t="s">
        <v>1789</v>
      </c>
      <c r="C918" t="s">
        <v>1790</v>
      </c>
      <c r="D918" t="s">
        <v>1791</v>
      </c>
      <c r="E918" t="s">
        <v>3083</v>
      </c>
      <c r="F918" t="s">
        <v>3087</v>
      </c>
      <c r="G918" t="s">
        <v>1447</v>
      </c>
      <c r="H918" t="s">
        <v>35</v>
      </c>
      <c r="I918" t="s">
        <v>1746</v>
      </c>
      <c r="J918" t="s">
        <v>3025</v>
      </c>
    </row>
    <row r="919" spans="1:10">
      <c r="A919">
        <v>92</v>
      </c>
      <c r="B919" t="s">
        <v>1778</v>
      </c>
      <c r="C919" t="s">
        <v>1779</v>
      </c>
      <c r="D919" t="s">
        <v>1750</v>
      </c>
      <c r="E919" t="s">
        <v>2011</v>
      </c>
      <c r="F919" t="s">
        <v>3003</v>
      </c>
      <c r="G919" t="s">
        <v>1370</v>
      </c>
      <c r="H919" t="s">
        <v>35</v>
      </c>
      <c r="I919" t="s">
        <v>1746</v>
      </c>
      <c r="J919" t="s">
        <v>1783</v>
      </c>
    </row>
    <row r="920" spans="1:10">
      <c r="A920">
        <v>92</v>
      </c>
      <c r="B920" t="s">
        <v>1955</v>
      </c>
      <c r="C920" t="s">
        <v>1956</v>
      </c>
      <c r="D920" t="s">
        <v>1791</v>
      </c>
      <c r="E920" t="s">
        <v>1782</v>
      </c>
      <c r="F920" t="s">
        <v>1867</v>
      </c>
      <c r="G920" t="s">
        <v>3088</v>
      </c>
      <c r="H920" t="s">
        <v>35</v>
      </c>
      <c r="I920" t="s">
        <v>1746</v>
      </c>
      <c r="J920" t="s">
        <v>1822</v>
      </c>
    </row>
    <row r="921" spans="1:10">
      <c r="A921">
        <v>92</v>
      </c>
      <c r="B921" t="s">
        <v>2950</v>
      </c>
      <c r="C921" t="s">
        <v>2951</v>
      </c>
      <c r="D921" t="s">
        <v>1798</v>
      </c>
      <c r="E921" t="s">
        <v>1800</v>
      </c>
      <c r="F921" t="s">
        <v>2050</v>
      </c>
      <c r="G921" t="s">
        <v>2962</v>
      </c>
      <c r="H921" t="s">
        <v>35</v>
      </c>
      <c r="I921" t="s">
        <v>1794</v>
      </c>
      <c r="J921" t="s">
        <v>1932</v>
      </c>
    </row>
    <row r="922" spans="1:10">
      <c r="A922">
        <v>93</v>
      </c>
      <c r="B922" t="s">
        <v>2108</v>
      </c>
      <c r="C922" t="s">
        <v>2109</v>
      </c>
      <c r="D922" t="s">
        <v>2110</v>
      </c>
      <c r="E922" t="s">
        <v>1858</v>
      </c>
      <c r="F922" t="s">
        <v>3089</v>
      </c>
      <c r="G922" t="s">
        <v>74</v>
      </c>
      <c r="H922" t="s">
        <v>35</v>
      </c>
      <c r="I922" t="s">
        <v>1746</v>
      </c>
      <c r="J922" t="s">
        <v>1747</v>
      </c>
    </row>
    <row r="923" spans="1:10">
      <c r="A923">
        <v>93</v>
      </c>
      <c r="B923" t="s">
        <v>2119</v>
      </c>
      <c r="C923" t="s">
        <v>2120</v>
      </c>
      <c r="D923" t="s">
        <v>1756</v>
      </c>
      <c r="E923" t="s">
        <v>1948</v>
      </c>
      <c r="F923" t="s">
        <v>1794</v>
      </c>
      <c r="G923" t="s">
        <v>1824</v>
      </c>
      <c r="H923" t="s">
        <v>35</v>
      </c>
      <c r="I923" t="s">
        <v>1746</v>
      </c>
      <c r="J923" t="s">
        <v>2543</v>
      </c>
    </row>
    <row r="924" spans="1:10">
      <c r="A924">
        <v>93</v>
      </c>
      <c r="B924" t="s">
        <v>1817</v>
      </c>
      <c r="C924" t="s">
        <v>1818</v>
      </c>
      <c r="D924" t="s">
        <v>1773</v>
      </c>
      <c r="E924" t="s">
        <v>2296</v>
      </c>
      <c r="F924" t="s">
        <v>3090</v>
      </c>
      <c r="G924" t="s">
        <v>3091</v>
      </c>
      <c r="H924" t="s">
        <v>35</v>
      </c>
      <c r="I924" t="s">
        <v>1746</v>
      </c>
      <c r="J924" t="s">
        <v>2711</v>
      </c>
    </row>
    <row r="925" spans="1:10">
      <c r="A925">
        <v>93</v>
      </c>
      <c r="B925" t="s">
        <v>2123</v>
      </c>
      <c r="C925" t="s">
        <v>2124</v>
      </c>
      <c r="D925" t="s">
        <v>2691</v>
      </c>
      <c r="E925" t="s">
        <v>1990</v>
      </c>
      <c r="F925" t="s">
        <v>3092</v>
      </c>
      <c r="G925" t="s">
        <v>1936</v>
      </c>
      <c r="H925" t="s">
        <v>35</v>
      </c>
      <c r="I925" t="s">
        <v>1746</v>
      </c>
      <c r="J925" t="s">
        <v>2847</v>
      </c>
    </row>
    <row r="926" spans="1:10">
      <c r="A926">
        <v>93</v>
      </c>
      <c r="B926" t="s">
        <v>2770</v>
      </c>
      <c r="C926" t="s">
        <v>2771</v>
      </c>
      <c r="D926" t="s">
        <v>1798</v>
      </c>
      <c r="E926" t="s">
        <v>1867</v>
      </c>
      <c r="F926" t="s">
        <v>3093</v>
      </c>
      <c r="G926" t="s">
        <v>3094</v>
      </c>
      <c r="H926" t="s">
        <v>35</v>
      </c>
      <c r="I926" t="s">
        <v>1746</v>
      </c>
      <c r="J926" t="s">
        <v>2858</v>
      </c>
    </row>
    <row r="927" spans="1:10">
      <c r="A927">
        <v>93</v>
      </c>
      <c r="B927" t="s">
        <v>2028</v>
      </c>
      <c r="C927" t="s">
        <v>2029</v>
      </c>
      <c r="D927" t="s">
        <v>1743</v>
      </c>
      <c r="E927" t="s">
        <v>2082</v>
      </c>
      <c r="F927" t="s">
        <v>3095</v>
      </c>
      <c r="G927" t="s">
        <v>279</v>
      </c>
      <c r="H927" t="s">
        <v>35</v>
      </c>
      <c r="I927" t="s">
        <v>1746</v>
      </c>
      <c r="J927" t="s">
        <v>2872</v>
      </c>
    </row>
    <row r="928" spans="1:10">
      <c r="A928">
        <v>93</v>
      </c>
      <c r="B928" t="s">
        <v>1849</v>
      </c>
      <c r="C928" t="s">
        <v>1850</v>
      </c>
      <c r="D928" t="s">
        <v>1791</v>
      </c>
      <c r="E928" t="s">
        <v>3086</v>
      </c>
      <c r="F928" t="s">
        <v>1800</v>
      </c>
      <c r="G928" t="s">
        <v>3096</v>
      </c>
      <c r="H928" t="s">
        <v>35</v>
      </c>
      <c r="I928" t="s">
        <v>1746</v>
      </c>
      <c r="J928" t="s">
        <v>3025</v>
      </c>
    </row>
    <row r="929" spans="1:11">
      <c r="A929">
        <v>93</v>
      </c>
      <c r="B929" t="s">
        <v>1789</v>
      </c>
      <c r="C929" t="s">
        <v>1790</v>
      </c>
      <c r="D929" t="s">
        <v>1791</v>
      </c>
      <c r="E929" t="s">
        <v>3087</v>
      </c>
      <c r="F929" t="s">
        <v>3097</v>
      </c>
      <c r="G929" t="s">
        <v>3098</v>
      </c>
      <c r="H929" t="s">
        <v>35</v>
      </c>
      <c r="I929" t="s">
        <v>1746</v>
      </c>
      <c r="J929" t="s">
        <v>1783</v>
      </c>
    </row>
    <row r="930" spans="1:11">
      <c r="A930">
        <v>93</v>
      </c>
      <c r="B930" t="s">
        <v>1778</v>
      </c>
      <c r="C930" t="s">
        <v>1779</v>
      </c>
      <c r="D930" t="s">
        <v>1750</v>
      </c>
      <c r="E930" t="s">
        <v>3003</v>
      </c>
      <c r="F930" t="s">
        <v>3095</v>
      </c>
      <c r="G930" t="s">
        <v>1916</v>
      </c>
      <c r="H930" t="s">
        <v>35</v>
      </c>
      <c r="I930" t="s">
        <v>1746</v>
      </c>
      <c r="J930" t="s">
        <v>1822</v>
      </c>
    </row>
    <row r="931" spans="1:11">
      <c r="A931">
        <v>93</v>
      </c>
      <c r="B931" t="s">
        <v>1955</v>
      </c>
      <c r="C931" t="s">
        <v>1956</v>
      </c>
      <c r="D931" t="s">
        <v>1791</v>
      </c>
      <c r="E931" t="s">
        <v>1867</v>
      </c>
      <c r="F931" t="s">
        <v>2035</v>
      </c>
      <c r="G931" t="s">
        <v>615</v>
      </c>
      <c r="H931" t="s">
        <v>35</v>
      </c>
      <c r="I931" t="s">
        <v>1746</v>
      </c>
      <c r="J931" t="s">
        <v>1932</v>
      </c>
    </row>
    <row r="932" spans="1:11">
      <c r="A932">
        <v>94</v>
      </c>
      <c r="B932" t="s">
        <v>2108</v>
      </c>
      <c r="C932" t="s">
        <v>2109</v>
      </c>
      <c r="D932" t="s">
        <v>2110</v>
      </c>
      <c r="E932" t="s">
        <v>3089</v>
      </c>
      <c r="F932" t="s">
        <v>1974</v>
      </c>
      <c r="G932" t="s">
        <v>3099</v>
      </c>
      <c r="H932" t="s">
        <v>3100</v>
      </c>
      <c r="I932" t="s">
        <v>1746</v>
      </c>
      <c r="J932" t="s">
        <v>1747</v>
      </c>
    </row>
    <row r="933" spans="1:11">
      <c r="A933">
        <v>94</v>
      </c>
      <c r="B933" t="s">
        <v>2119</v>
      </c>
      <c r="C933" t="s">
        <v>2120</v>
      </c>
      <c r="D933" t="s">
        <v>1756</v>
      </c>
      <c r="E933" t="s">
        <v>1794</v>
      </c>
      <c r="F933" t="s">
        <v>1808</v>
      </c>
      <c r="G933" t="s">
        <v>3101</v>
      </c>
      <c r="H933" t="s">
        <v>3100</v>
      </c>
      <c r="I933" t="s">
        <v>1746</v>
      </c>
      <c r="J933" t="s">
        <v>2543</v>
      </c>
    </row>
    <row r="934" spans="1:11">
      <c r="A934">
        <v>94</v>
      </c>
      <c r="B934" t="s">
        <v>1789</v>
      </c>
      <c r="C934" t="s">
        <v>1790</v>
      </c>
      <c r="D934" t="s">
        <v>1791</v>
      </c>
      <c r="E934" t="s">
        <v>3097</v>
      </c>
      <c r="F934" t="s">
        <v>2144</v>
      </c>
      <c r="G934" t="s">
        <v>3102</v>
      </c>
      <c r="H934" t="s">
        <v>3100</v>
      </c>
      <c r="I934" t="s">
        <v>1746</v>
      </c>
      <c r="J934" t="s">
        <v>2711</v>
      </c>
    </row>
    <row r="935" spans="1:11">
      <c r="A935">
        <v>94</v>
      </c>
      <c r="B935" t="s">
        <v>1849</v>
      </c>
      <c r="C935" t="s">
        <v>1850</v>
      </c>
      <c r="D935" t="s">
        <v>1791</v>
      </c>
      <c r="E935" t="s">
        <v>1800</v>
      </c>
      <c r="F935" t="s">
        <v>2348</v>
      </c>
      <c r="G935" t="s">
        <v>3103</v>
      </c>
      <c r="H935" t="s">
        <v>3100</v>
      </c>
      <c r="I935" t="s">
        <v>1746</v>
      </c>
      <c r="J935" t="s">
        <v>2847</v>
      </c>
    </row>
    <row r="936" spans="1:11">
      <c r="A936">
        <v>94</v>
      </c>
      <c r="B936" t="s">
        <v>2123</v>
      </c>
      <c r="C936" t="s">
        <v>2124</v>
      </c>
      <c r="D936" t="s">
        <v>2691</v>
      </c>
      <c r="E936" t="s">
        <v>3092</v>
      </c>
      <c r="F936" t="s">
        <v>1881</v>
      </c>
      <c r="G936" t="s">
        <v>2962</v>
      </c>
      <c r="H936" t="s">
        <v>1916</v>
      </c>
      <c r="I936" t="s">
        <v>1746</v>
      </c>
      <c r="J936" t="s">
        <v>2858</v>
      </c>
      <c r="K936" t="s">
        <v>1886</v>
      </c>
    </row>
    <row r="937" spans="1:11">
      <c r="A937">
        <v>94</v>
      </c>
      <c r="B937" t="s">
        <v>2028</v>
      </c>
      <c r="C937" t="s">
        <v>2029</v>
      </c>
      <c r="D937" t="s">
        <v>1743</v>
      </c>
      <c r="E937" t="s">
        <v>3095</v>
      </c>
      <c r="F937" t="s">
        <v>1746</v>
      </c>
      <c r="G937" t="s">
        <v>3104</v>
      </c>
      <c r="H937" t="s">
        <v>3100</v>
      </c>
      <c r="I937" t="s">
        <v>1746</v>
      </c>
      <c r="J937" t="s">
        <v>2872</v>
      </c>
    </row>
    <row r="938" spans="1:11">
      <c r="A938">
        <v>94</v>
      </c>
      <c r="B938" t="s">
        <v>1778</v>
      </c>
      <c r="C938" t="s">
        <v>1779</v>
      </c>
      <c r="D938" t="s">
        <v>1750</v>
      </c>
      <c r="E938" t="s">
        <v>3095</v>
      </c>
      <c r="F938" t="s">
        <v>2972</v>
      </c>
      <c r="G938" t="s">
        <v>3105</v>
      </c>
      <c r="H938" t="s">
        <v>3100</v>
      </c>
      <c r="I938" t="s">
        <v>1746</v>
      </c>
      <c r="J938" t="s">
        <v>2875</v>
      </c>
    </row>
    <row r="939" spans="1:11">
      <c r="A939">
        <v>94</v>
      </c>
      <c r="B939" t="s">
        <v>1817</v>
      </c>
      <c r="C939" t="s">
        <v>1818</v>
      </c>
      <c r="D939" t="s">
        <v>1773</v>
      </c>
      <c r="E939" t="s">
        <v>3090</v>
      </c>
      <c r="F939" t="s">
        <v>3068</v>
      </c>
      <c r="G939" t="s">
        <v>3106</v>
      </c>
      <c r="H939" t="s">
        <v>3100</v>
      </c>
      <c r="I939" t="s">
        <v>1746</v>
      </c>
      <c r="J939" t="s">
        <v>1783</v>
      </c>
    </row>
    <row r="940" spans="1:11">
      <c r="A940">
        <v>94</v>
      </c>
      <c r="B940" t="s">
        <v>1955</v>
      </c>
      <c r="C940" t="s">
        <v>1956</v>
      </c>
      <c r="D940" t="s">
        <v>1791</v>
      </c>
      <c r="E940" t="s">
        <v>2035</v>
      </c>
      <c r="F940" t="s">
        <v>2845</v>
      </c>
      <c r="G940" t="s">
        <v>3107</v>
      </c>
      <c r="H940" t="s">
        <v>74</v>
      </c>
      <c r="I940" t="s">
        <v>1794</v>
      </c>
      <c r="J940" t="s">
        <v>1822</v>
      </c>
      <c r="K940" t="s">
        <v>1886</v>
      </c>
    </row>
    <row r="941" spans="1:11">
      <c r="A941">
        <v>94</v>
      </c>
      <c r="B941" t="s">
        <v>1908</v>
      </c>
      <c r="C941" t="s">
        <v>1909</v>
      </c>
      <c r="D941" t="s">
        <v>1743</v>
      </c>
      <c r="E941" t="s">
        <v>3108</v>
      </c>
      <c r="F941" t="s">
        <v>3109</v>
      </c>
      <c r="G941" t="s">
        <v>3110</v>
      </c>
      <c r="H941" t="s">
        <v>3100</v>
      </c>
      <c r="I941" t="s">
        <v>1794</v>
      </c>
      <c r="J941" t="s">
        <v>1932</v>
      </c>
    </row>
    <row r="942" spans="1:11">
      <c r="A942">
        <v>95</v>
      </c>
      <c r="B942" t="s">
        <v>2108</v>
      </c>
      <c r="C942" t="s">
        <v>2109</v>
      </c>
      <c r="D942" t="s">
        <v>2110</v>
      </c>
      <c r="E942" t="s">
        <v>1974</v>
      </c>
      <c r="F942" t="s">
        <v>2357</v>
      </c>
      <c r="G942" t="s">
        <v>3111</v>
      </c>
      <c r="H942" t="s">
        <v>35</v>
      </c>
      <c r="I942" t="s">
        <v>1746</v>
      </c>
      <c r="J942" t="s">
        <v>1747</v>
      </c>
    </row>
    <row r="943" spans="1:11">
      <c r="A943">
        <v>95</v>
      </c>
      <c r="B943" t="s">
        <v>2119</v>
      </c>
      <c r="C943" t="s">
        <v>2120</v>
      </c>
      <c r="D943" t="s">
        <v>1756</v>
      </c>
      <c r="E943" t="s">
        <v>1808</v>
      </c>
      <c r="F943" t="s">
        <v>2510</v>
      </c>
      <c r="G943" t="s">
        <v>1097</v>
      </c>
      <c r="H943" t="s">
        <v>35</v>
      </c>
      <c r="I943" t="s">
        <v>1794</v>
      </c>
      <c r="J943" t="s">
        <v>2543</v>
      </c>
    </row>
    <row r="944" spans="1:11">
      <c r="A944">
        <v>95</v>
      </c>
      <c r="B944" t="s">
        <v>1817</v>
      </c>
      <c r="C944" t="s">
        <v>1818</v>
      </c>
      <c r="D944" t="s">
        <v>1773</v>
      </c>
      <c r="E944" t="s">
        <v>3068</v>
      </c>
      <c r="F944" t="s">
        <v>1819</v>
      </c>
      <c r="G944" t="s">
        <v>3112</v>
      </c>
      <c r="H944" t="s">
        <v>35</v>
      </c>
      <c r="I944" t="s">
        <v>1794</v>
      </c>
      <c r="J944" t="s">
        <v>2711</v>
      </c>
    </row>
    <row r="945" spans="1:10">
      <c r="A945">
        <v>95</v>
      </c>
      <c r="B945" t="s">
        <v>2770</v>
      </c>
      <c r="C945" t="s">
        <v>2771</v>
      </c>
      <c r="D945" t="s">
        <v>1798</v>
      </c>
      <c r="E945" t="s">
        <v>2841</v>
      </c>
      <c r="F945" t="s">
        <v>3032</v>
      </c>
      <c r="G945" t="s">
        <v>3113</v>
      </c>
      <c r="H945" t="s">
        <v>35</v>
      </c>
      <c r="I945" t="s">
        <v>1794</v>
      </c>
      <c r="J945" t="s">
        <v>2847</v>
      </c>
    </row>
    <row r="946" spans="1:10">
      <c r="A946">
        <v>95</v>
      </c>
      <c r="B946" t="s">
        <v>2028</v>
      </c>
      <c r="C946" t="s">
        <v>2029</v>
      </c>
      <c r="D946" t="s">
        <v>1743</v>
      </c>
      <c r="E946" t="s">
        <v>1746</v>
      </c>
      <c r="F946" t="s">
        <v>1746</v>
      </c>
      <c r="G946" t="s">
        <v>14</v>
      </c>
      <c r="H946" t="s">
        <v>35</v>
      </c>
      <c r="I946" t="s">
        <v>1794</v>
      </c>
      <c r="J946" t="s">
        <v>2858</v>
      </c>
    </row>
    <row r="947" spans="1:10">
      <c r="A947">
        <v>95</v>
      </c>
      <c r="B947" t="s">
        <v>1789</v>
      </c>
      <c r="C947" t="s">
        <v>1790</v>
      </c>
      <c r="D947" t="s">
        <v>1791</v>
      </c>
      <c r="E947" t="s">
        <v>2144</v>
      </c>
      <c r="F947" t="s">
        <v>2078</v>
      </c>
      <c r="G947" t="s">
        <v>3114</v>
      </c>
      <c r="H947" t="s">
        <v>35</v>
      </c>
      <c r="I947" t="s">
        <v>1794</v>
      </c>
      <c r="J947" t="s">
        <v>2872</v>
      </c>
    </row>
    <row r="948" spans="1:10">
      <c r="A948">
        <v>95</v>
      </c>
      <c r="B948" t="s">
        <v>1778</v>
      </c>
      <c r="C948" t="s">
        <v>1779</v>
      </c>
      <c r="D948" t="s">
        <v>1750</v>
      </c>
      <c r="E948" t="s">
        <v>2972</v>
      </c>
      <c r="F948" t="s">
        <v>2905</v>
      </c>
      <c r="G948" t="s">
        <v>2175</v>
      </c>
      <c r="H948" t="s">
        <v>35</v>
      </c>
      <c r="I948" t="s">
        <v>1794</v>
      </c>
      <c r="J948" t="s">
        <v>3025</v>
      </c>
    </row>
    <row r="949" spans="1:10">
      <c r="A949">
        <v>95</v>
      </c>
      <c r="B949" t="s">
        <v>1849</v>
      </c>
      <c r="C949" t="s">
        <v>1850</v>
      </c>
      <c r="D949" t="s">
        <v>1791</v>
      </c>
      <c r="E949" t="s">
        <v>2348</v>
      </c>
      <c r="F949" t="s">
        <v>2981</v>
      </c>
      <c r="G949" t="s">
        <v>3115</v>
      </c>
      <c r="H949" t="s">
        <v>35</v>
      </c>
      <c r="I949" t="s">
        <v>1794</v>
      </c>
      <c r="J949" t="s">
        <v>1783</v>
      </c>
    </row>
    <row r="950" spans="1:10">
      <c r="A950">
        <v>95</v>
      </c>
      <c r="B950" t="s">
        <v>2123</v>
      </c>
      <c r="C950" t="s">
        <v>2124</v>
      </c>
      <c r="D950" t="s">
        <v>2691</v>
      </c>
      <c r="E950" t="s">
        <v>1881</v>
      </c>
      <c r="F950" t="s">
        <v>2550</v>
      </c>
      <c r="G950" t="s">
        <v>3116</v>
      </c>
      <c r="H950" t="s">
        <v>35</v>
      </c>
      <c r="I950" t="s">
        <v>1794</v>
      </c>
      <c r="J950" t="s">
        <v>1822</v>
      </c>
    </row>
    <row r="951" spans="1:10">
      <c r="A951">
        <v>95</v>
      </c>
      <c r="B951" t="s">
        <v>2950</v>
      </c>
      <c r="C951" t="s">
        <v>2951</v>
      </c>
      <c r="D951" t="s">
        <v>1798</v>
      </c>
      <c r="E951" t="s">
        <v>2873</v>
      </c>
      <c r="F951" t="s">
        <v>3117</v>
      </c>
      <c r="G951" t="s">
        <v>3118</v>
      </c>
      <c r="H951" t="s">
        <v>35</v>
      </c>
      <c r="I951" t="s">
        <v>1794</v>
      </c>
      <c r="J951" t="s">
        <v>1932</v>
      </c>
    </row>
    <row r="952" spans="1:10">
      <c r="A952">
        <v>96</v>
      </c>
      <c r="B952" t="s">
        <v>2108</v>
      </c>
      <c r="C952" t="s">
        <v>2109</v>
      </c>
      <c r="D952" t="s">
        <v>2110</v>
      </c>
      <c r="E952" t="s">
        <v>2357</v>
      </c>
      <c r="F952" t="s">
        <v>2804</v>
      </c>
      <c r="G952" t="s">
        <v>237</v>
      </c>
      <c r="H952" t="s">
        <v>35</v>
      </c>
      <c r="I952" t="s">
        <v>1746</v>
      </c>
      <c r="J952" t="s">
        <v>1747</v>
      </c>
    </row>
    <row r="953" spans="1:10">
      <c r="A953">
        <v>96</v>
      </c>
      <c r="B953" t="s">
        <v>2770</v>
      </c>
      <c r="C953" t="s">
        <v>2771</v>
      </c>
      <c r="D953" t="s">
        <v>1798</v>
      </c>
      <c r="E953" t="s">
        <v>3032</v>
      </c>
      <c r="F953" t="s">
        <v>3119</v>
      </c>
      <c r="G953" t="s">
        <v>31</v>
      </c>
      <c r="H953" t="s">
        <v>35</v>
      </c>
      <c r="I953" t="s">
        <v>1746</v>
      </c>
      <c r="J953" t="s">
        <v>2543</v>
      </c>
    </row>
    <row r="954" spans="1:10">
      <c r="A954">
        <v>96</v>
      </c>
      <c r="B954" t="s">
        <v>2123</v>
      </c>
      <c r="C954" t="s">
        <v>2124</v>
      </c>
      <c r="D954" t="s">
        <v>2691</v>
      </c>
      <c r="E954" t="s">
        <v>2550</v>
      </c>
      <c r="F954" t="s">
        <v>3120</v>
      </c>
      <c r="G954" t="s">
        <v>1915</v>
      </c>
      <c r="H954" t="s">
        <v>35</v>
      </c>
      <c r="I954" t="s">
        <v>1746</v>
      </c>
      <c r="J954" t="s">
        <v>2711</v>
      </c>
    </row>
    <row r="955" spans="1:10">
      <c r="A955">
        <v>96</v>
      </c>
      <c r="B955" t="s">
        <v>1789</v>
      </c>
      <c r="C955" t="s">
        <v>1790</v>
      </c>
      <c r="D955" t="s">
        <v>1791</v>
      </c>
      <c r="E955" t="s">
        <v>2078</v>
      </c>
      <c r="F955" t="s">
        <v>3121</v>
      </c>
      <c r="G955" t="s">
        <v>3122</v>
      </c>
      <c r="H955" t="s">
        <v>35</v>
      </c>
      <c r="I955" t="s">
        <v>1794</v>
      </c>
      <c r="J955" t="s">
        <v>2847</v>
      </c>
    </row>
    <row r="956" spans="1:10">
      <c r="A956">
        <v>96</v>
      </c>
      <c r="B956" t="s">
        <v>1849</v>
      </c>
      <c r="C956" t="s">
        <v>1850</v>
      </c>
      <c r="D956" t="s">
        <v>1791</v>
      </c>
      <c r="E956" t="s">
        <v>2981</v>
      </c>
      <c r="F956" t="s">
        <v>3026</v>
      </c>
      <c r="G956" t="s">
        <v>581</v>
      </c>
      <c r="H956" t="s">
        <v>35</v>
      </c>
      <c r="I956" t="s">
        <v>1794</v>
      </c>
      <c r="J956" t="s">
        <v>2858</v>
      </c>
    </row>
    <row r="957" spans="1:10">
      <c r="A957">
        <v>96</v>
      </c>
      <c r="B957" t="s">
        <v>1817</v>
      </c>
      <c r="C957" t="s">
        <v>1818</v>
      </c>
      <c r="D957" t="s">
        <v>1773</v>
      </c>
      <c r="E957" t="s">
        <v>1819</v>
      </c>
      <c r="F957" t="s">
        <v>3123</v>
      </c>
      <c r="G957" t="s">
        <v>3124</v>
      </c>
      <c r="H957" t="s">
        <v>35</v>
      </c>
      <c r="I957" t="s">
        <v>1794</v>
      </c>
      <c r="J957" t="s">
        <v>2872</v>
      </c>
    </row>
    <row r="958" spans="1:10">
      <c r="A958">
        <v>96</v>
      </c>
      <c r="B958" t="s">
        <v>2028</v>
      </c>
      <c r="C958" t="s">
        <v>2029</v>
      </c>
      <c r="D958" t="s">
        <v>1743</v>
      </c>
      <c r="E958" t="s">
        <v>1746</v>
      </c>
      <c r="F958" t="s">
        <v>3125</v>
      </c>
      <c r="G958" t="s">
        <v>1612</v>
      </c>
      <c r="H958" t="s">
        <v>35</v>
      </c>
      <c r="I958" t="s">
        <v>1794</v>
      </c>
      <c r="J958" t="s">
        <v>3025</v>
      </c>
    </row>
    <row r="959" spans="1:10">
      <c r="A959">
        <v>96</v>
      </c>
      <c r="B959" t="s">
        <v>2950</v>
      </c>
      <c r="C959" t="s">
        <v>2951</v>
      </c>
      <c r="D959" t="s">
        <v>1798</v>
      </c>
      <c r="E959" t="s">
        <v>3117</v>
      </c>
      <c r="F959" t="s">
        <v>3126</v>
      </c>
      <c r="G959" t="s">
        <v>1375</v>
      </c>
      <c r="H959" t="s">
        <v>35</v>
      </c>
      <c r="I959" t="s">
        <v>1794</v>
      </c>
      <c r="J959" t="s">
        <v>1783</v>
      </c>
    </row>
    <row r="960" spans="1:10">
      <c r="A960">
        <v>96</v>
      </c>
      <c r="B960" t="s">
        <v>2119</v>
      </c>
      <c r="C960" t="s">
        <v>2120</v>
      </c>
      <c r="D960" t="s">
        <v>1756</v>
      </c>
      <c r="E960" t="s">
        <v>2510</v>
      </c>
      <c r="F960" t="s">
        <v>2480</v>
      </c>
      <c r="G960" t="s">
        <v>1325</v>
      </c>
      <c r="H960" t="s">
        <v>35</v>
      </c>
      <c r="I960" t="s">
        <v>1794</v>
      </c>
      <c r="J960" t="s">
        <v>1822</v>
      </c>
    </row>
    <row r="961" spans="1:10">
      <c r="A961">
        <v>96</v>
      </c>
      <c r="B961" t="s">
        <v>2802</v>
      </c>
      <c r="C961" t="s">
        <v>2803</v>
      </c>
      <c r="D961" t="s">
        <v>1743</v>
      </c>
      <c r="E961" t="s">
        <v>3083</v>
      </c>
      <c r="F961" t="s">
        <v>3050</v>
      </c>
      <c r="G961" t="s">
        <v>3127</v>
      </c>
      <c r="H961" t="s">
        <v>35</v>
      </c>
      <c r="I961" t="s">
        <v>1794</v>
      </c>
      <c r="J961" t="s">
        <v>1932</v>
      </c>
    </row>
    <row r="962" spans="1:10">
      <c r="A962">
        <v>97</v>
      </c>
      <c r="B962" t="s">
        <v>2108</v>
      </c>
      <c r="C962" t="s">
        <v>2109</v>
      </c>
      <c r="D962" t="s">
        <v>2110</v>
      </c>
      <c r="E962" t="s">
        <v>2804</v>
      </c>
      <c r="F962" t="s">
        <v>2413</v>
      </c>
      <c r="G962" t="s">
        <v>3128</v>
      </c>
      <c r="H962" t="s">
        <v>35</v>
      </c>
      <c r="I962" t="s">
        <v>1746</v>
      </c>
      <c r="J962" t="s">
        <v>1747</v>
      </c>
    </row>
    <row r="963" spans="1:10">
      <c r="A963">
        <v>97</v>
      </c>
      <c r="B963" t="s">
        <v>1817</v>
      </c>
      <c r="C963" t="s">
        <v>1818</v>
      </c>
      <c r="D963" t="s">
        <v>1773</v>
      </c>
      <c r="E963" t="s">
        <v>3123</v>
      </c>
      <c r="F963" t="s">
        <v>2279</v>
      </c>
      <c r="G963" t="s">
        <v>1848</v>
      </c>
      <c r="H963" t="s">
        <v>35</v>
      </c>
      <c r="I963" t="s">
        <v>1794</v>
      </c>
      <c r="J963" t="s">
        <v>2543</v>
      </c>
    </row>
    <row r="964" spans="1:10">
      <c r="A964">
        <v>97</v>
      </c>
      <c r="B964" t="s">
        <v>1789</v>
      </c>
      <c r="C964" t="s">
        <v>1790</v>
      </c>
      <c r="D964" t="s">
        <v>1791</v>
      </c>
      <c r="E964" t="s">
        <v>3121</v>
      </c>
      <c r="F964" t="s">
        <v>2965</v>
      </c>
      <c r="G964" t="s">
        <v>3129</v>
      </c>
      <c r="H964" t="s">
        <v>35</v>
      </c>
      <c r="I964" t="s">
        <v>1794</v>
      </c>
      <c r="J964" t="s">
        <v>2711</v>
      </c>
    </row>
    <row r="965" spans="1:10">
      <c r="A965">
        <v>97</v>
      </c>
      <c r="B965" t="s">
        <v>2770</v>
      </c>
      <c r="C965" t="s">
        <v>2771</v>
      </c>
      <c r="D965" t="s">
        <v>1798</v>
      </c>
      <c r="E965" t="s">
        <v>3119</v>
      </c>
      <c r="F965" t="s">
        <v>2294</v>
      </c>
      <c r="G965" t="s">
        <v>3130</v>
      </c>
      <c r="H965" t="s">
        <v>35</v>
      </c>
      <c r="I965" t="s">
        <v>1794</v>
      </c>
      <c r="J965" t="s">
        <v>2847</v>
      </c>
    </row>
    <row r="966" spans="1:10">
      <c r="A966">
        <v>97</v>
      </c>
      <c r="B966" t="s">
        <v>2119</v>
      </c>
      <c r="C966" t="s">
        <v>2120</v>
      </c>
      <c r="D966" t="s">
        <v>1756</v>
      </c>
      <c r="E966" t="s">
        <v>2480</v>
      </c>
      <c r="F966" t="s">
        <v>2221</v>
      </c>
      <c r="G966" t="s">
        <v>1285</v>
      </c>
      <c r="H966" t="s">
        <v>35</v>
      </c>
      <c r="I966" t="s">
        <v>1794</v>
      </c>
      <c r="J966" t="s">
        <v>2858</v>
      </c>
    </row>
    <row r="967" spans="1:10">
      <c r="A967">
        <v>97</v>
      </c>
      <c r="B967" t="s">
        <v>1778</v>
      </c>
      <c r="C967" t="s">
        <v>1779</v>
      </c>
      <c r="D967" t="s">
        <v>1750</v>
      </c>
      <c r="E967" t="s">
        <v>2066</v>
      </c>
      <c r="F967" t="s">
        <v>1867</v>
      </c>
      <c r="G967" t="s">
        <v>3131</v>
      </c>
      <c r="H967" t="s">
        <v>35</v>
      </c>
      <c r="I967" t="s">
        <v>1794</v>
      </c>
      <c r="J967" t="s">
        <v>2872</v>
      </c>
    </row>
    <row r="968" spans="1:10">
      <c r="A968">
        <v>97</v>
      </c>
      <c r="B968" t="s">
        <v>2028</v>
      </c>
      <c r="C968" t="s">
        <v>2029</v>
      </c>
      <c r="D968" t="s">
        <v>1743</v>
      </c>
      <c r="E968" t="s">
        <v>3125</v>
      </c>
      <c r="F968" t="s">
        <v>3125</v>
      </c>
      <c r="G968" t="s">
        <v>14</v>
      </c>
      <c r="H968" t="s">
        <v>35</v>
      </c>
      <c r="I968" t="s">
        <v>1794</v>
      </c>
      <c r="J968" t="s">
        <v>3025</v>
      </c>
    </row>
    <row r="969" spans="1:10">
      <c r="A969">
        <v>97</v>
      </c>
      <c r="B969" t="s">
        <v>1849</v>
      </c>
      <c r="C969" t="s">
        <v>1850</v>
      </c>
      <c r="D969" t="s">
        <v>1791</v>
      </c>
      <c r="E969" t="s">
        <v>3026</v>
      </c>
      <c r="F969" t="s">
        <v>1881</v>
      </c>
      <c r="G969" t="s">
        <v>2502</v>
      </c>
      <c r="H969" t="s">
        <v>35</v>
      </c>
      <c r="I969" t="s">
        <v>1794</v>
      </c>
      <c r="J969" t="s">
        <v>1783</v>
      </c>
    </row>
    <row r="970" spans="1:10">
      <c r="A970">
        <v>97</v>
      </c>
      <c r="B970" t="s">
        <v>2802</v>
      </c>
      <c r="C970" t="s">
        <v>2803</v>
      </c>
      <c r="D970" t="s">
        <v>1743</v>
      </c>
      <c r="E970" t="s">
        <v>3050</v>
      </c>
      <c r="F970" t="s">
        <v>3132</v>
      </c>
      <c r="G970" t="s">
        <v>227</v>
      </c>
      <c r="H970" t="s">
        <v>35</v>
      </c>
      <c r="I970" t="s">
        <v>1794</v>
      </c>
      <c r="J970" t="s">
        <v>1822</v>
      </c>
    </row>
    <row r="971" spans="1:10">
      <c r="A971">
        <v>97</v>
      </c>
      <c r="B971" t="s">
        <v>2887</v>
      </c>
      <c r="C971" t="s">
        <v>2888</v>
      </c>
      <c r="D971" t="s">
        <v>1791</v>
      </c>
      <c r="E971" t="s">
        <v>2438</v>
      </c>
      <c r="F971" t="s">
        <v>3133</v>
      </c>
      <c r="G971" t="s">
        <v>3134</v>
      </c>
      <c r="H971" t="s">
        <v>35</v>
      </c>
      <c r="I971" t="s">
        <v>1794</v>
      </c>
      <c r="J971" t="s">
        <v>1932</v>
      </c>
    </row>
    <row r="972" spans="1:10">
      <c r="A972">
        <v>98</v>
      </c>
      <c r="B972" t="s">
        <v>1789</v>
      </c>
      <c r="C972" t="s">
        <v>1790</v>
      </c>
      <c r="D972" t="s">
        <v>1791</v>
      </c>
      <c r="E972" t="s">
        <v>2965</v>
      </c>
      <c r="F972" t="s">
        <v>2515</v>
      </c>
      <c r="G972" t="s">
        <v>3135</v>
      </c>
      <c r="H972" t="s">
        <v>35</v>
      </c>
      <c r="I972" t="s">
        <v>1746</v>
      </c>
      <c r="J972" t="s">
        <v>1747</v>
      </c>
    </row>
    <row r="973" spans="1:10">
      <c r="A973">
        <v>98</v>
      </c>
      <c r="B973" t="s">
        <v>2119</v>
      </c>
      <c r="C973" t="s">
        <v>2120</v>
      </c>
      <c r="D973" t="s">
        <v>1756</v>
      </c>
      <c r="E973" t="s">
        <v>2221</v>
      </c>
      <c r="F973" t="s">
        <v>2089</v>
      </c>
      <c r="G973" t="s">
        <v>3136</v>
      </c>
      <c r="H973" t="s">
        <v>35</v>
      </c>
      <c r="I973" t="s">
        <v>1746</v>
      </c>
      <c r="J973" t="s">
        <v>2543</v>
      </c>
    </row>
    <row r="974" spans="1:10">
      <c r="A974">
        <v>98</v>
      </c>
      <c r="B974" t="s">
        <v>2108</v>
      </c>
      <c r="C974" t="s">
        <v>2109</v>
      </c>
      <c r="D974" t="s">
        <v>2110</v>
      </c>
      <c r="E974" t="s">
        <v>2413</v>
      </c>
      <c r="F974" t="s">
        <v>2421</v>
      </c>
      <c r="G974" t="s">
        <v>3137</v>
      </c>
      <c r="H974" t="s">
        <v>35</v>
      </c>
      <c r="I974" t="s">
        <v>1794</v>
      </c>
      <c r="J974" t="s">
        <v>2711</v>
      </c>
    </row>
    <row r="975" spans="1:10">
      <c r="A975">
        <v>98</v>
      </c>
      <c r="B975" t="s">
        <v>1908</v>
      </c>
      <c r="C975" t="s">
        <v>1909</v>
      </c>
      <c r="D975" t="s">
        <v>1743</v>
      </c>
      <c r="E975" t="s">
        <v>1829</v>
      </c>
      <c r="F975" t="s">
        <v>3138</v>
      </c>
      <c r="G975" t="s">
        <v>3139</v>
      </c>
      <c r="H975" t="s">
        <v>35</v>
      </c>
      <c r="I975" t="s">
        <v>1794</v>
      </c>
      <c r="J975" t="s">
        <v>2847</v>
      </c>
    </row>
    <row r="976" spans="1:10">
      <c r="A976">
        <v>98</v>
      </c>
      <c r="B976" t="s">
        <v>1778</v>
      </c>
      <c r="C976" t="s">
        <v>1779</v>
      </c>
      <c r="D976" t="s">
        <v>1750</v>
      </c>
      <c r="E976" t="s">
        <v>1867</v>
      </c>
      <c r="F976" t="s">
        <v>3140</v>
      </c>
      <c r="G976" t="s">
        <v>1866</v>
      </c>
      <c r="H976" t="s">
        <v>35</v>
      </c>
      <c r="I976" t="s">
        <v>1794</v>
      </c>
      <c r="J976" t="s">
        <v>2858</v>
      </c>
    </row>
    <row r="977" spans="1:10">
      <c r="A977">
        <v>98</v>
      </c>
      <c r="B977" t="s">
        <v>2028</v>
      </c>
      <c r="C977" t="s">
        <v>2029</v>
      </c>
      <c r="D977" t="s">
        <v>1743</v>
      </c>
      <c r="E977" t="s">
        <v>3125</v>
      </c>
      <c r="F977" t="s">
        <v>3133</v>
      </c>
      <c r="G977" t="s">
        <v>430</v>
      </c>
      <c r="H977" t="s">
        <v>35</v>
      </c>
      <c r="I977" t="s">
        <v>1794</v>
      </c>
      <c r="J977" t="s">
        <v>2872</v>
      </c>
    </row>
    <row r="978" spans="1:10">
      <c r="A978">
        <v>98</v>
      </c>
      <c r="B978" t="s">
        <v>1849</v>
      </c>
      <c r="C978" t="s">
        <v>1850</v>
      </c>
      <c r="D978" t="s">
        <v>1791</v>
      </c>
      <c r="E978" t="s">
        <v>1881</v>
      </c>
      <c r="F978" t="s">
        <v>2023</v>
      </c>
      <c r="G978" t="s">
        <v>665</v>
      </c>
      <c r="H978" t="s">
        <v>35</v>
      </c>
      <c r="I978" t="s">
        <v>1794</v>
      </c>
      <c r="J978" t="s">
        <v>2875</v>
      </c>
    </row>
    <row r="979" spans="1:10">
      <c r="A979">
        <v>98</v>
      </c>
      <c r="B979" t="s">
        <v>1817</v>
      </c>
      <c r="C979" t="s">
        <v>1818</v>
      </c>
      <c r="D979" t="s">
        <v>1773</v>
      </c>
      <c r="E979" t="s">
        <v>2279</v>
      </c>
      <c r="F979" t="s">
        <v>2279</v>
      </c>
      <c r="G979" t="s">
        <v>841</v>
      </c>
      <c r="H979" t="s">
        <v>35</v>
      </c>
      <c r="I979" t="s">
        <v>1794</v>
      </c>
      <c r="J979" t="s">
        <v>1783</v>
      </c>
    </row>
    <row r="980" spans="1:10">
      <c r="A980">
        <v>98</v>
      </c>
      <c r="B980" t="s">
        <v>2887</v>
      </c>
      <c r="C980" t="s">
        <v>2888</v>
      </c>
      <c r="D980" t="s">
        <v>1791</v>
      </c>
      <c r="E980" t="s">
        <v>3133</v>
      </c>
      <c r="F980" t="s">
        <v>2384</v>
      </c>
      <c r="G980" t="s">
        <v>352</v>
      </c>
      <c r="H980" t="s">
        <v>35</v>
      </c>
      <c r="I980" t="s">
        <v>1794</v>
      </c>
      <c r="J980" t="s">
        <v>1822</v>
      </c>
    </row>
    <row r="981" spans="1:10">
      <c r="A981">
        <v>98</v>
      </c>
      <c r="B981" t="s">
        <v>2802</v>
      </c>
      <c r="C981" t="s">
        <v>2803</v>
      </c>
      <c r="D981" t="s">
        <v>1743</v>
      </c>
      <c r="E981" t="s">
        <v>3132</v>
      </c>
      <c r="F981" t="s">
        <v>3141</v>
      </c>
      <c r="G981" t="s">
        <v>1149</v>
      </c>
      <c r="H981" t="s">
        <v>35</v>
      </c>
      <c r="I981" t="s">
        <v>1794</v>
      </c>
      <c r="J981" t="s">
        <v>1932</v>
      </c>
    </row>
    <row r="982" spans="1:10">
      <c r="A982">
        <v>99</v>
      </c>
      <c r="B982" t="s">
        <v>1817</v>
      </c>
      <c r="C982" t="s">
        <v>1818</v>
      </c>
      <c r="D982" t="s">
        <v>1773</v>
      </c>
      <c r="E982" t="s">
        <v>2279</v>
      </c>
      <c r="F982" t="s">
        <v>3017</v>
      </c>
      <c r="G982" t="s">
        <v>2892</v>
      </c>
      <c r="H982" t="s">
        <v>35</v>
      </c>
      <c r="I982" t="s">
        <v>1746</v>
      </c>
      <c r="J982" t="s">
        <v>1747</v>
      </c>
    </row>
    <row r="983" spans="1:10">
      <c r="A983">
        <v>99</v>
      </c>
      <c r="B983" t="s">
        <v>1778</v>
      </c>
      <c r="C983" t="s">
        <v>1779</v>
      </c>
      <c r="D983" t="s">
        <v>1750</v>
      </c>
      <c r="E983" t="s">
        <v>3140</v>
      </c>
      <c r="F983" t="s">
        <v>3142</v>
      </c>
      <c r="G983" t="s">
        <v>1180</v>
      </c>
      <c r="H983" t="s">
        <v>35</v>
      </c>
      <c r="I983" t="s">
        <v>1794</v>
      </c>
      <c r="J983" t="s">
        <v>2543</v>
      </c>
    </row>
    <row r="984" spans="1:10">
      <c r="A984">
        <v>99</v>
      </c>
      <c r="B984" t="s">
        <v>2119</v>
      </c>
      <c r="C984" t="s">
        <v>2120</v>
      </c>
      <c r="D984" t="s">
        <v>1756</v>
      </c>
      <c r="E984" t="s">
        <v>2089</v>
      </c>
      <c r="F984" t="s">
        <v>3143</v>
      </c>
      <c r="G984" t="s">
        <v>3144</v>
      </c>
      <c r="H984" t="s">
        <v>35</v>
      </c>
      <c r="I984" t="s">
        <v>1794</v>
      </c>
      <c r="J984" t="s">
        <v>2711</v>
      </c>
    </row>
    <row r="985" spans="1:10">
      <c r="A985">
        <v>99</v>
      </c>
      <c r="B985" t="s">
        <v>1908</v>
      </c>
      <c r="C985" t="s">
        <v>1909</v>
      </c>
      <c r="D985" t="s">
        <v>1743</v>
      </c>
      <c r="E985" t="s">
        <v>3138</v>
      </c>
      <c r="F985" t="s">
        <v>1864</v>
      </c>
      <c r="G985" t="s">
        <v>3145</v>
      </c>
      <c r="H985" t="s">
        <v>35</v>
      </c>
      <c r="I985" t="s">
        <v>1794</v>
      </c>
      <c r="J985" t="s">
        <v>2847</v>
      </c>
    </row>
    <row r="986" spans="1:10">
      <c r="A986">
        <v>99</v>
      </c>
      <c r="B986" t="s">
        <v>1849</v>
      </c>
      <c r="C986" t="s">
        <v>1850</v>
      </c>
      <c r="D986" t="s">
        <v>1791</v>
      </c>
      <c r="E986" t="s">
        <v>2023</v>
      </c>
      <c r="F986" t="s">
        <v>3146</v>
      </c>
      <c r="G986" t="s">
        <v>3147</v>
      </c>
      <c r="H986" t="s">
        <v>35</v>
      </c>
      <c r="I986" t="s">
        <v>1794</v>
      </c>
      <c r="J986" t="s">
        <v>2858</v>
      </c>
    </row>
    <row r="987" spans="1:10">
      <c r="A987">
        <v>99</v>
      </c>
      <c r="B987" t="s">
        <v>1789</v>
      </c>
      <c r="C987" t="s">
        <v>1790</v>
      </c>
      <c r="D987" t="s">
        <v>1791</v>
      </c>
      <c r="E987" t="s">
        <v>2515</v>
      </c>
      <c r="F987" t="s">
        <v>2194</v>
      </c>
      <c r="G987" t="s">
        <v>523</v>
      </c>
      <c r="H987" t="s">
        <v>35</v>
      </c>
      <c r="I987" t="s">
        <v>1794</v>
      </c>
      <c r="J987" t="s">
        <v>2872</v>
      </c>
    </row>
    <row r="988" spans="1:10">
      <c r="A988">
        <v>99</v>
      </c>
      <c r="B988" t="s">
        <v>2108</v>
      </c>
      <c r="C988" t="s">
        <v>2109</v>
      </c>
      <c r="D988" t="s">
        <v>2110</v>
      </c>
      <c r="E988" t="s">
        <v>2421</v>
      </c>
      <c r="F988" t="s">
        <v>1986</v>
      </c>
      <c r="G988" t="s">
        <v>3148</v>
      </c>
      <c r="H988" t="s">
        <v>35</v>
      </c>
      <c r="I988" t="s">
        <v>1794</v>
      </c>
      <c r="J988" t="s">
        <v>2875</v>
      </c>
    </row>
    <row r="989" spans="1:10">
      <c r="A989">
        <v>99</v>
      </c>
      <c r="B989" t="s">
        <v>2640</v>
      </c>
      <c r="C989" t="s">
        <v>2641</v>
      </c>
      <c r="D989" t="s">
        <v>1863</v>
      </c>
      <c r="E989" t="s">
        <v>2776</v>
      </c>
      <c r="F989" t="s">
        <v>1764</v>
      </c>
      <c r="G989" t="s">
        <v>614</v>
      </c>
      <c r="H989" t="s">
        <v>35</v>
      </c>
      <c r="I989" t="s">
        <v>1794</v>
      </c>
      <c r="J989" t="s">
        <v>1783</v>
      </c>
    </row>
    <row r="990" spans="1:10">
      <c r="A990">
        <v>99</v>
      </c>
      <c r="B990" t="s">
        <v>2770</v>
      </c>
      <c r="C990" t="s">
        <v>2771</v>
      </c>
      <c r="D990" t="s">
        <v>1798</v>
      </c>
      <c r="E990" t="s">
        <v>2081</v>
      </c>
      <c r="F990" t="s">
        <v>3121</v>
      </c>
      <c r="G990" t="s">
        <v>770</v>
      </c>
      <c r="H990" t="s">
        <v>35</v>
      </c>
      <c r="I990" t="s">
        <v>1794</v>
      </c>
      <c r="J990" t="s">
        <v>1822</v>
      </c>
    </row>
    <row r="991" spans="1:10">
      <c r="A991">
        <v>99</v>
      </c>
      <c r="B991" t="s">
        <v>2123</v>
      </c>
      <c r="C991" t="s">
        <v>2124</v>
      </c>
      <c r="D991" t="s">
        <v>2691</v>
      </c>
      <c r="E991" t="s">
        <v>1852</v>
      </c>
      <c r="F991" t="s">
        <v>1867</v>
      </c>
      <c r="G991" t="s">
        <v>906</v>
      </c>
      <c r="H991" t="s">
        <v>35</v>
      </c>
      <c r="I991" t="s">
        <v>1794</v>
      </c>
      <c r="J991" t="s">
        <v>1932</v>
      </c>
    </row>
    <row r="992" spans="1:10">
      <c r="A992">
        <v>100</v>
      </c>
      <c r="B992" t="s">
        <v>2119</v>
      </c>
      <c r="C992" t="s">
        <v>2120</v>
      </c>
      <c r="D992" t="s">
        <v>1756</v>
      </c>
      <c r="E992" t="s">
        <v>3143</v>
      </c>
      <c r="F992" t="s">
        <v>2795</v>
      </c>
      <c r="G992" t="s">
        <v>3149</v>
      </c>
      <c r="H992" t="s">
        <v>35</v>
      </c>
      <c r="I992" t="s">
        <v>1794</v>
      </c>
      <c r="J992" t="s">
        <v>1747</v>
      </c>
    </row>
    <row r="993" spans="1:10">
      <c r="A993">
        <v>100</v>
      </c>
      <c r="B993" t="s">
        <v>1789</v>
      </c>
      <c r="C993" t="s">
        <v>1790</v>
      </c>
      <c r="D993" t="s">
        <v>1791</v>
      </c>
      <c r="E993" t="s">
        <v>2194</v>
      </c>
      <c r="F993" t="s">
        <v>3150</v>
      </c>
      <c r="G993" t="s">
        <v>3033</v>
      </c>
      <c r="H993" t="s">
        <v>35</v>
      </c>
      <c r="I993" t="s">
        <v>1794</v>
      </c>
      <c r="J993" t="s">
        <v>2543</v>
      </c>
    </row>
    <row r="994" spans="1:10">
      <c r="A994">
        <v>100</v>
      </c>
      <c r="B994" t="s">
        <v>1849</v>
      </c>
      <c r="C994" t="s">
        <v>1850</v>
      </c>
      <c r="D994" t="s">
        <v>1791</v>
      </c>
      <c r="E994" t="s">
        <v>3146</v>
      </c>
      <c r="F994" t="s">
        <v>1883</v>
      </c>
      <c r="G994" t="s">
        <v>1282</v>
      </c>
      <c r="H994" t="s">
        <v>35</v>
      </c>
      <c r="I994" t="s">
        <v>1794</v>
      </c>
      <c r="J994" t="s">
        <v>2711</v>
      </c>
    </row>
    <row r="995" spans="1:10">
      <c r="A995">
        <v>100</v>
      </c>
      <c r="B995" t="s">
        <v>1908</v>
      </c>
      <c r="C995" t="s">
        <v>1909</v>
      </c>
      <c r="D995" t="s">
        <v>1743</v>
      </c>
      <c r="E995" t="s">
        <v>1864</v>
      </c>
      <c r="F995" t="s">
        <v>3151</v>
      </c>
      <c r="G995" t="s">
        <v>748</v>
      </c>
      <c r="H995" t="s">
        <v>35</v>
      </c>
      <c r="I995" t="s">
        <v>1794</v>
      </c>
      <c r="J995" t="s">
        <v>2847</v>
      </c>
    </row>
    <row r="996" spans="1:10">
      <c r="A996">
        <v>100</v>
      </c>
      <c r="B996" t="s">
        <v>1817</v>
      </c>
      <c r="C996" t="s">
        <v>1818</v>
      </c>
      <c r="D996" t="s">
        <v>1773</v>
      </c>
      <c r="E996" t="s">
        <v>3017</v>
      </c>
      <c r="F996" t="s">
        <v>2050</v>
      </c>
      <c r="G996" t="s">
        <v>781</v>
      </c>
      <c r="H996" t="s">
        <v>35</v>
      </c>
      <c r="I996" t="s">
        <v>1794</v>
      </c>
      <c r="J996" t="s">
        <v>2858</v>
      </c>
    </row>
    <row r="997" spans="1:10">
      <c r="A997">
        <v>100</v>
      </c>
      <c r="B997" t="s">
        <v>1778</v>
      </c>
      <c r="C997" t="s">
        <v>1779</v>
      </c>
      <c r="D997" t="s">
        <v>1750</v>
      </c>
      <c r="E997" t="s">
        <v>3142</v>
      </c>
      <c r="F997" t="s">
        <v>2440</v>
      </c>
      <c r="G997" t="s">
        <v>1213</v>
      </c>
      <c r="H997" t="s">
        <v>35</v>
      </c>
      <c r="I997" t="s">
        <v>1794</v>
      </c>
      <c r="J997" t="s">
        <v>2872</v>
      </c>
    </row>
    <row r="998" spans="1:10">
      <c r="A998">
        <v>100</v>
      </c>
      <c r="B998" t="s">
        <v>2108</v>
      </c>
      <c r="C998" t="s">
        <v>2109</v>
      </c>
      <c r="D998" t="s">
        <v>2110</v>
      </c>
      <c r="E998" t="s">
        <v>1986</v>
      </c>
      <c r="F998" t="s">
        <v>2703</v>
      </c>
      <c r="G998" t="s">
        <v>3152</v>
      </c>
      <c r="H998" t="s">
        <v>35</v>
      </c>
      <c r="I998" t="s">
        <v>1794</v>
      </c>
      <c r="J998" t="s">
        <v>2875</v>
      </c>
    </row>
    <row r="999" spans="1:10">
      <c r="A999">
        <v>100</v>
      </c>
      <c r="B999" t="s">
        <v>2887</v>
      </c>
      <c r="C999" t="s">
        <v>2888</v>
      </c>
      <c r="D999" t="s">
        <v>1791</v>
      </c>
      <c r="E999" t="s">
        <v>3034</v>
      </c>
      <c r="F999" t="s">
        <v>3153</v>
      </c>
      <c r="G999" t="s">
        <v>1169</v>
      </c>
      <c r="H999" t="s">
        <v>35</v>
      </c>
      <c r="I999" t="s">
        <v>1794</v>
      </c>
      <c r="J999" t="s">
        <v>1783</v>
      </c>
    </row>
    <row r="1000" spans="1:10">
      <c r="A1000">
        <v>100</v>
      </c>
      <c r="B1000" t="s">
        <v>2802</v>
      </c>
      <c r="C1000" t="s">
        <v>2803</v>
      </c>
      <c r="D1000" t="s">
        <v>1743</v>
      </c>
      <c r="E1000" t="s">
        <v>1948</v>
      </c>
      <c r="F1000" t="s">
        <v>3154</v>
      </c>
      <c r="G1000" t="s">
        <v>694</v>
      </c>
      <c r="H1000" t="s">
        <v>35</v>
      </c>
      <c r="I1000" t="s">
        <v>1794</v>
      </c>
      <c r="J1000" t="s">
        <v>1822</v>
      </c>
    </row>
    <row r="1001" spans="1:10">
      <c r="A1001">
        <v>100</v>
      </c>
      <c r="B1001" t="s">
        <v>3155</v>
      </c>
      <c r="C1001" t="s">
        <v>3156</v>
      </c>
      <c r="D1001" t="s">
        <v>2691</v>
      </c>
      <c r="E1001" t="s">
        <v>3157</v>
      </c>
      <c r="F1001" t="s">
        <v>3154</v>
      </c>
      <c r="G1001" t="s">
        <v>3158</v>
      </c>
      <c r="H1001" t="s">
        <v>35</v>
      </c>
      <c r="I1001" t="s">
        <v>1794</v>
      </c>
      <c r="J1001" t="s">
        <v>1932</v>
      </c>
    </row>
    <row r="1002" spans="1:10">
      <c r="A1002">
        <v>101</v>
      </c>
      <c r="B1002" t="s">
        <v>2119</v>
      </c>
      <c r="C1002" t="s">
        <v>2120</v>
      </c>
      <c r="D1002" t="s">
        <v>1756</v>
      </c>
      <c r="E1002" t="s">
        <v>2795</v>
      </c>
      <c r="F1002" t="s">
        <v>3159</v>
      </c>
      <c r="G1002" t="s">
        <v>645</v>
      </c>
      <c r="H1002" t="s">
        <v>35</v>
      </c>
      <c r="I1002" t="s">
        <v>1794</v>
      </c>
      <c r="J1002" t="s">
        <v>1747</v>
      </c>
    </row>
    <row r="1003" spans="1:10">
      <c r="A1003">
        <v>101</v>
      </c>
      <c r="B1003" t="s">
        <v>1789</v>
      </c>
      <c r="C1003" t="s">
        <v>1790</v>
      </c>
      <c r="D1003" t="s">
        <v>1791</v>
      </c>
      <c r="E1003" t="s">
        <v>3150</v>
      </c>
      <c r="F1003" t="s">
        <v>2026</v>
      </c>
      <c r="G1003" t="s">
        <v>3160</v>
      </c>
      <c r="H1003" t="s">
        <v>35</v>
      </c>
      <c r="I1003" t="s">
        <v>1794</v>
      </c>
      <c r="J1003" t="s">
        <v>2543</v>
      </c>
    </row>
    <row r="1004" spans="1:10">
      <c r="A1004">
        <v>101</v>
      </c>
      <c r="B1004" t="s">
        <v>1817</v>
      </c>
      <c r="C1004" t="s">
        <v>1818</v>
      </c>
      <c r="D1004" t="s">
        <v>1773</v>
      </c>
      <c r="E1004" t="s">
        <v>2050</v>
      </c>
      <c r="F1004" t="s">
        <v>1782</v>
      </c>
      <c r="G1004" t="s">
        <v>826</v>
      </c>
      <c r="H1004" t="s">
        <v>35</v>
      </c>
      <c r="I1004" t="s">
        <v>1794</v>
      </c>
      <c r="J1004" t="s">
        <v>2711</v>
      </c>
    </row>
    <row r="1005" spans="1:10">
      <c r="A1005">
        <v>101</v>
      </c>
      <c r="B1005" t="s">
        <v>1908</v>
      </c>
      <c r="C1005" t="s">
        <v>1909</v>
      </c>
      <c r="D1005" t="s">
        <v>1743</v>
      </c>
      <c r="E1005" t="s">
        <v>3151</v>
      </c>
      <c r="F1005" t="s">
        <v>3161</v>
      </c>
      <c r="G1005" t="s">
        <v>3162</v>
      </c>
      <c r="H1005" t="s">
        <v>35</v>
      </c>
      <c r="I1005" t="s">
        <v>1794</v>
      </c>
      <c r="J1005" t="s">
        <v>2847</v>
      </c>
    </row>
    <row r="1006" spans="1:10">
      <c r="A1006">
        <v>101</v>
      </c>
      <c r="B1006" t="s">
        <v>2108</v>
      </c>
      <c r="C1006" t="s">
        <v>2109</v>
      </c>
      <c r="D1006" t="s">
        <v>2110</v>
      </c>
      <c r="E1006" t="s">
        <v>2703</v>
      </c>
      <c r="F1006" t="s">
        <v>1986</v>
      </c>
      <c r="G1006" t="s">
        <v>1206</v>
      </c>
      <c r="H1006" t="s">
        <v>35</v>
      </c>
      <c r="I1006" t="s">
        <v>1794</v>
      </c>
      <c r="J1006" t="s">
        <v>2858</v>
      </c>
    </row>
    <row r="1007" spans="1:10">
      <c r="A1007">
        <v>101</v>
      </c>
      <c r="B1007" t="s">
        <v>1849</v>
      </c>
      <c r="C1007" t="s">
        <v>1850</v>
      </c>
      <c r="D1007" t="s">
        <v>1791</v>
      </c>
      <c r="E1007" t="s">
        <v>1883</v>
      </c>
      <c r="F1007" t="s">
        <v>2035</v>
      </c>
      <c r="G1007" t="s">
        <v>3163</v>
      </c>
      <c r="H1007" t="s">
        <v>35</v>
      </c>
      <c r="I1007" t="s">
        <v>1794</v>
      </c>
      <c r="J1007" t="s">
        <v>2872</v>
      </c>
    </row>
    <row r="1008" spans="1:10">
      <c r="A1008">
        <v>101</v>
      </c>
      <c r="B1008" t="s">
        <v>1778</v>
      </c>
      <c r="C1008" t="s">
        <v>1779</v>
      </c>
      <c r="D1008" t="s">
        <v>1750</v>
      </c>
      <c r="E1008" t="s">
        <v>2440</v>
      </c>
      <c r="F1008" t="s">
        <v>3164</v>
      </c>
      <c r="G1008" t="s">
        <v>1596</v>
      </c>
      <c r="H1008" t="s">
        <v>35</v>
      </c>
      <c r="I1008" t="s">
        <v>1794</v>
      </c>
      <c r="J1008" t="s">
        <v>2875</v>
      </c>
    </row>
    <row r="1009" spans="1:10">
      <c r="A1009">
        <v>101</v>
      </c>
      <c r="B1009" t="s">
        <v>2802</v>
      </c>
      <c r="C1009" t="s">
        <v>2803</v>
      </c>
      <c r="D1009" t="s">
        <v>1743</v>
      </c>
      <c r="E1009" t="s">
        <v>3154</v>
      </c>
      <c r="F1009" t="s">
        <v>2922</v>
      </c>
      <c r="G1009" t="s">
        <v>3165</v>
      </c>
      <c r="H1009" t="s">
        <v>35</v>
      </c>
      <c r="I1009" t="s">
        <v>1794</v>
      </c>
      <c r="J1009" t="s">
        <v>1783</v>
      </c>
    </row>
    <row r="1010" spans="1:10">
      <c r="A1010">
        <v>101</v>
      </c>
      <c r="B1010" t="s">
        <v>2887</v>
      </c>
      <c r="C1010" t="s">
        <v>2888</v>
      </c>
      <c r="D1010" t="s">
        <v>1791</v>
      </c>
      <c r="E1010" t="s">
        <v>3153</v>
      </c>
      <c r="F1010" t="s">
        <v>2900</v>
      </c>
      <c r="G1010" t="s">
        <v>2574</v>
      </c>
      <c r="H1010" t="s">
        <v>35</v>
      </c>
      <c r="I1010" t="s">
        <v>1794</v>
      </c>
      <c r="J1010" t="s">
        <v>1822</v>
      </c>
    </row>
    <row r="1011" spans="1:10">
      <c r="A1011">
        <v>101</v>
      </c>
      <c r="B1011" t="s">
        <v>2123</v>
      </c>
      <c r="C1011" t="s">
        <v>2124</v>
      </c>
      <c r="D1011" t="s">
        <v>2691</v>
      </c>
      <c r="E1011" t="s">
        <v>1852</v>
      </c>
      <c r="F1011" t="s">
        <v>1855</v>
      </c>
      <c r="G1011" t="s">
        <v>1303</v>
      </c>
      <c r="H1011" t="s">
        <v>35</v>
      </c>
      <c r="I1011" t="s">
        <v>1794</v>
      </c>
      <c r="J1011" t="s">
        <v>1932</v>
      </c>
    </row>
    <row r="1012" spans="1:10">
      <c r="A1012">
        <v>102</v>
      </c>
      <c r="B1012" t="s">
        <v>1789</v>
      </c>
      <c r="C1012" t="s">
        <v>1790</v>
      </c>
      <c r="D1012" t="s">
        <v>1791</v>
      </c>
      <c r="E1012" t="s">
        <v>2026</v>
      </c>
      <c r="F1012" t="s">
        <v>3166</v>
      </c>
      <c r="G1012" t="s">
        <v>3167</v>
      </c>
      <c r="H1012" t="s">
        <v>35</v>
      </c>
      <c r="I1012" t="s">
        <v>1794</v>
      </c>
      <c r="J1012" t="s">
        <v>1747</v>
      </c>
    </row>
    <row r="1013" spans="1:10">
      <c r="A1013">
        <v>102</v>
      </c>
      <c r="B1013" t="s">
        <v>1817</v>
      </c>
      <c r="C1013" t="s">
        <v>1818</v>
      </c>
      <c r="D1013" t="s">
        <v>1773</v>
      </c>
      <c r="E1013" t="s">
        <v>1782</v>
      </c>
      <c r="F1013" t="s">
        <v>2882</v>
      </c>
      <c r="G1013" t="s">
        <v>3168</v>
      </c>
      <c r="H1013" t="s">
        <v>35</v>
      </c>
      <c r="I1013" t="s">
        <v>1794</v>
      </c>
      <c r="J1013" t="s">
        <v>2543</v>
      </c>
    </row>
    <row r="1014" spans="1:10">
      <c r="A1014">
        <v>102</v>
      </c>
      <c r="B1014" t="s">
        <v>2119</v>
      </c>
      <c r="C1014" t="s">
        <v>2120</v>
      </c>
      <c r="D1014" t="s">
        <v>1756</v>
      </c>
      <c r="E1014" t="s">
        <v>3159</v>
      </c>
      <c r="F1014" t="s">
        <v>3169</v>
      </c>
      <c r="G1014" t="s">
        <v>3170</v>
      </c>
      <c r="H1014" t="s">
        <v>35</v>
      </c>
      <c r="I1014" t="s">
        <v>1794</v>
      </c>
      <c r="J1014" t="s">
        <v>2711</v>
      </c>
    </row>
    <row r="1015" spans="1:10">
      <c r="A1015">
        <v>102</v>
      </c>
      <c r="B1015" t="s">
        <v>1908</v>
      </c>
      <c r="C1015" t="s">
        <v>1909</v>
      </c>
      <c r="D1015" t="s">
        <v>1743</v>
      </c>
      <c r="E1015" t="s">
        <v>3161</v>
      </c>
      <c r="F1015" t="s">
        <v>3066</v>
      </c>
      <c r="G1015" t="s">
        <v>3171</v>
      </c>
      <c r="H1015" t="s">
        <v>35</v>
      </c>
      <c r="I1015" t="s">
        <v>1794</v>
      </c>
      <c r="J1015" t="s">
        <v>2847</v>
      </c>
    </row>
    <row r="1016" spans="1:10">
      <c r="A1016">
        <v>102</v>
      </c>
      <c r="B1016" t="s">
        <v>1778</v>
      </c>
      <c r="C1016" t="s">
        <v>1779</v>
      </c>
      <c r="D1016" t="s">
        <v>1750</v>
      </c>
      <c r="E1016" t="s">
        <v>3164</v>
      </c>
      <c r="F1016" t="s">
        <v>2564</v>
      </c>
      <c r="G1016" t="s">
        <v>3172</v>
      </c>
      <c r="H1016" t="s">
        <v>35</v>
      </c>
      <c r="I1016" t="s">
        <v>1794</v>
      </c>
      <c r="J1016" t="s">
        <v>2858</v>
      </c>
    </row>
    <row r="1017" spans="1:10">
      <c r="A1017">
        <v>102</v>
      </c>
      <c r="B1017" t="s">
        <v>2108</v>
      </c>
      <c r="C1017" t="s">
        <v>2109</v>
      </c>
      <c r="D1017" t="s">
        <v>2110</v>
      </c>
      <c r="E1017" t="s">
        <v>1986</v>
      </c>
      <c r="F1017" t="s">
        <v>2247</v>
      </c>
      <c r="G1017" t="s">
        <v>3173</v>
      </c>
      <c r="H1017" t="s">
        <v>35</v>
      </c>
      <c r="I1017" t="s">
        <v>1794</v>
      </c>
      <c r="J1017" t="s">
        <v>2872</v>
      </c>
    </row>
    <row r="1018" spans="1:10">
      <c r="A1018">
        <v>102</v>
      </c>
      <c r="B1018" t="s">
        <v>1849</v>
      </c>
      <c r="C1018" t="s">
        <v>1850</v>
      </c>
      <c r="D1018" t="s">
        <v>1791</v>
      </c>
      <c r="E1018" t="s">
        <v>2035</v>
      </c>
      <c r="F1018" t="s">
        <v>3174</v>
      </c>
      <c r="G1018" t="s">
        <v>3175</v>
      </c>
      <c r="H1018" t="s">
        <v>35</v>
      </c>
      <c r="I1018" t="s">
        <v>1794</v>
      </c>
      <c r="J1018" t="s">
        <v>3025</v>
      </c>
    </row>
    <row r="1019" spans="1:10">
      <c r="A1019">
        <v>102</v>
      </c>
      <c r="B1019" t="s">
        <v>2123</v>
      </c>
      <c r="C1019" t="s">
        <v>2124</v>
      </c>
      <c r="D1019" t="s">
        <v>2691</v>
      </c>
      <c r="E1019" t="s">
        <v>1855</v>
      </c>
      <c r="F1019" t="s">
        <v>3140</v>
      </c>
      <c r="G1019" t="s">
        <v>3176</v>
      </c>
      <c r="H1019" t="s">
        <v>35</v>
      </c>
      <c r="I1019" t="s">
        <v>1907</v>
      </c>
      <c r="J1019" t="s">
        <v>1783</v>
      </c>
    </row>
    <row r="1020" spans="1:10">
      <c r="A1020">
        <v>102</v>
      </c>
      <c r="B1020" t="s">
        <v>2640</v>
      </c>
      <c r="C1020" t="s">
        <v>2641</v>
      </c>
      <c r="D1020" t="s">
        <v>1863</v>
      </c>
      <c r="E1020" t="s">
        <v>1998</v>
      </c>
      <c r="F1020" t="s">
        <v>3076</v>
      </c>
      <c r="G1020" t="s">
        <v>3177</v>
      </c>
      <c r="H1020" t="s">
        <v>35</v>
      </c>
      <c r="I1020" t="s">
        <v>1907</v>
      </c>
      <c r="J1020" t="s">
        <v>1822</v>
      </c>
    </row>
    <row r="1021" spans="1:10">
      <c r="A1021">
        <v>102</v>
      </c>
      <c r="B1021" t="s">
        <v>2887</v>
      </c>
      <c r="C1021" t="s">
        <v>2888</v>
      </c>
      <c r="D1021" t="s">
        <v>1791</v>
      </c>
      <c r="E1021" t="s">
        <v>2900</v>
      </c>
      <c r="F1021" t="s">
        <v>3178</v>
      </c>
      <c r="G1021" t="s">
        <v>3170</v>
      </c>
      <c r="H1021" t="s">
        <v>35</v>
      </c>
      <c r="I1021" t="s">
        <v>1907</v>
      </c>
      <c r="J1021" t="s">
        <v>1932</v>
      </c>
    </row>
    <row r="1022" spans="1:10">
      <c r="A1022">
        <v>103</v>
      </c>
      <c r="B1022" t="s">
        <v>2119</v>
      </c>
      <c r="C1022" t="s">
        <v>2120</v>
      </c>
      <c r="D1022" t="s">
        <v>1756</v>
      </c>
      <c r="E1022" t="s">
        <v>3169</v>
      </c>
      <c r="F1022" t="s">
        <v>2687</v>
      </c>
      <c r="G1022" t="s">
        <v>2778</v>
      </c>
      <c r="H1022" t="s">
        <v>35</v>
      </c>
      <c r="I1022" t="s">
        <v>1794</v>
      </c>
      <c r="J1022" t="s">
        <v>1747</v>
      </c>
    </row>
    <row r="1023" spans="1:10">
      <c r="A1023">
        <v>103</v>
      </c>
      <c r="B1023" t="s">
        <v>2108</v>
      </c>
      <c r="C1023" t="s">
        <v>2109</v>
      </c>
      <c r="D1023" t="s">
        <v>2110</v>
      </c>
      <c r="E1023" t="s">
        <v>2247</v>
      </c>
      <c r="F1023" t="s">
        <v>2769</v>
      </c>
      <c r="G1023" t="s">
        <v>3179</v>
      </c>
      <c r="H1023" t="s">
        <v>35</v>
      </c>
      <c r="I1023" t="s">
        <v>1794</v>
      </c>
      <c r="J1023" t="s">
        <v>2543</v>
      </c>
    </row>
    <row r="1024" spans="1:10">
      <c r="A1024">
        <v>103</v>
      </c>
      <c r="B1024" t="s">
        <v>1789</v>
      </c>
      <c r="C1024" t="s">
        <v>1790</v>
      </c>
      <c r="D1024" t="s">
        <v>1791</v>
      </c>
      <c r="E1024" t="s">
        <v>3166</v>
      </c>
      <c r="F1024" t="s">
        <v>1897</v>
      </c>
      <c r="G1024" t="s">
        <v>3147</v>
      </c>
      <c r="H1024" t="s">
        <v>35</v>
      </c>
      <c r="I1024" t="s">
        <v>1907</v>
      </c>
      <c r="J1024" t="s">
        <v>2711</v>
      </c>
    </row>
    <row r="1025" spans="1:10">
      <c r="A1025">
        <v>103</v>
      </c>
      <c r="B1025" t="s">
        <v>1778</v>
      </c>
      <c r="C1025" t="s">
        <v>1779</v>
      </c>
      <c r="D1025" t="s">
        <v>1750</v>
      </c>
      <c r="E1025" t="s">
        <v>2564</v>
      </c>
      <c r="F1025" t="s">
        <v>3097</v>
      </c>
      <c r="G1025" t="s">
        <v>348</v>
      </c>
      <c r="H1025" t="s">
        <v>35</v>
      </c>
      <c r="I1025" t="s">
        <v>1907</v>
      </c>
      <c r="J1025" t="s">
        <v>2847</v>
      </c>
    </row>
    <row r="1026" spans="1:10">
      <c r="A1026">
        <v>103</v>
      </c>
      <c r="B1026" t="s">
        <v>1817</v>
      </c>
      <c r="C1026" t="s">
        <v>1818</v>
      </c>
      <c r="D1026" t="s">
        <v>1773</v>
      </c>
      <c r="E1026" t="s">
        <v>2882</v>
      </c>
      <c r="F1026" t="s">
        <v>1820</v>
      </c>
      <c r="G1026" t="s">
        <v>3180</v>
      </c>
      <c r="H1026" t="s">
        <v>35</v>
      </c>
      <c r="I1026" t="s">
        <v>1907</v>
      </c>
      <c r="J1026" t="s">
        <v>2858</v>
      </c>
    </row>
    <row r="1027" spans="1:10">
      <c r="A1027">
        <v>103</v>
      </c>
      <c r="B1027" t="s">
        <v>1849</v>
      </c>
      <c r="C1027" t="s">
        <v>1850</v>
      </c>
      <c r="D1027" t="s">
        <v>1791</v>
      </c>
      <c r="E1027" t="s">
        <v>3174</v>
      </c>
      <c r="F1027" t="s">
        <v>2865</v>
      </c>
      <c r="G1027" t="s">
        <v>1759</v>
      </c>
      <c r="H1027" t="s">
        <v>35</v>
      </c>
      <c r="I1027" t="s">
        <v>1907</v>
      </c>
      <c r="J1027" t="s">
        <v>2872</v>
      </c>
    </row>
    <row r="1028" spans="1:10">
      <c r="A1028">
        <v>103</v>
      </c>
      <c r="B1028" t="s">
        <v>2123</v>
      </c>
      <c r="C1028" t="s">
        <v>2124</v>
      </c>
      <c r="D1028" t="s">
        <v>2691</v>
      </c>
      <c r="E1028" t="s">
        <v>3140</v>
      </c>
      <c r="F1028" t="s">
        <v>2508</v>
      </c>
      <c r="G1028" t="s">
        <v>1124</v>
      </c>
      <c r="H1028" t="s">
        <v>35</v>
      </c>
      <c r="I1028" t="s">
        <v>1907</v>
      </c>
      <c r="J1028" t="s">
        <v>3025</v>
      </c>
    </row>
    <row r="1029" spans="1:10">
      <c r="A1029">
        <v>103</v>
      </c>
      <c r="B1029" t="s">
        <v>2887</v>
      </c>
      <c r="C1029" t="s">
        <v>2888</v>
      </c>
      <c r="D1029" t="s">
        <v>1791</v>
      </c>
      <c r="E1029" t="s">
        <v>3178</v>
      </c>
      <c r="F1029" t="s">
        <v>2845</v>
      </c>
      <c r="G1029" t="s">
        <v>3181</v>
      </c>
      <c r="H1029" t="s">
        <v>35</v>
      </c>
      <c r="I1029" t="s">
        <v>1907</v>
      </c>
      <c r="J1029" t="s">
        <v>1783</v>
      </c>
    </row>
    <row r="1030" spans="1:10">
      <c r="A1030">
        <v>103</v>
      </c>
      <c r="B1030" t="s">
        <v>2802</v>
      </c>
      <c r="C1030" t="s">
        <v>2803</v>
      </c>
      <c r="D1030" t="s">
        <v>1743</v>
      </c>
      <c r="E1030" t="s">
        <v>2530</v>
      </c>
      <c r="F1030" t="s">
        <v>2845</v>
      </c>
      <c r="G1030" t="s">
        <v>962</v>
      </c>
      <c r="H1030" t="s">
        <v>35</v>
      </c>
      <c r="I1030" t="s">
        <v>1907</v>
      </c>
      <c r="J1030" t="s">
        <v>1822</v>
      </c>
    </row>
    <row r="1031" spans="1:10">
      <c r="A1031">
        <v>103</v>
      </c>
      <c r="B1031" t="s">
        <v>2640</v>
      </c>
      <c r="C1031" t="s">
        <v>2641</v>
      </c>
      <c r="D1031" t="s">
        <v>1863</v>
      </c>
      <c r="E1031" t="s">
        <v>3076</v>
      </c>
      <c r="F1031" t="s">
        <v>2633</v>
      </c>
      <c r="G1031" t="s">
        <v>2032</v>
      </c>
      <c r="H1031" t="s">
        <v>35</v>
      </c>
      <c r="I1031" t="s">
        <v>1907</v>
      </c>
      <c r="J1031" t="s">
        <v>1932</v>
      </c>
    </row>
    <row r="1032" spans="1:10">
      <c r="A1032">
        <v>104</v>
      </c>
      <c r="B1032" t="s">
        <v>2108</v>
      </c>
      <c r="C1032" t="s">
        <v>2109</v>
      </c>
      <c r="D1032" t="s">
        <v>2110</v>
      </c>
      <c r="E1032" t="s">
        <v>2769</v>
      </c>
      <c r="F1032" t="s">
        <v>2399</v>
      </c>
      <c r="G1032" t="s">
        <v>3182</v>
      </c>
      <c r="H1032" t="s">
        <v>35</v>
      </c>
      <c r="I1032" t="s">
        <v>1794</v>
      </c>
      <c r="J1032" t="s">
        <v>1747</v>
      </c>
    </row>
    <row r="1033" spans="1:10">
      <c r="A1033">
        <v>104</v>
      </c>
      <c r="B1033" t="s">
        <v>1817</v>
      </c>
      <c r="C1033" t="s">
        <v>1818</v>
      </c>
      <c r="D1033" t="s">
        <v>1773</v>
      </c>
      <c r="E1033" t="s">
        <v>1820</v>
      </c>
      <c r="F1033" t="s">
        <v>2970</v>
      </c>
      <c r="G1033" t="s">
        <v>3183</v>
      </c>
      <c r="H1033" t="s">
        <v>35</v>
      </c>
      <c r="I1033" t="s">
        <v>1794</v>
      </c>
      <c r="J1033" t="s">
        <v>2543</v>
      </c>
    </row>
    <row r="1034" spans="1:10">
      <c r="A1034">
        <v>104</v>
      </c>
      <c r="B1034" t="s">
        <v>1849</v>
      </c>
      <c r="C1034" t="s">
        <v>1850</v>
      </c>
      <c r="D1034" t="s">
        <v>1791</v>
      </c>
      <c r="E1034" t="s">
        <v>2865</v>
      </c>
      <c r="F1034" t="s">
        <v>2338</v>
      </c>
      <c r="G1034" t="s">
        <v>775</v>
      </c>
      <c r="H1034" t="s">
        <v>35</v>
      </c>
      <c r="I1034" t="s">
        <v>1907</v>
      </c>
      <c r="J1034" t="s">
        <v>2711</v>
      </c>
    </row>
    <row r="1035" spans="1:10">
      <c r="A1035">
        <v>104</v>
      </c>
      <c r="B1035" t="s">
        <v>1778</v>
      </c>
      <c r="C1035" t="s">
        <v>1779</v>
      </c>
      <c r="D1035" t="s">
        <v>1750</v>
      </c>
      <c r="E1035" t="s">
        <v>3097</v>
      </c>
      <c r="F1035" t="s">
        <v>2987</v>
      </c>
      <c r="G1035" t="s">
        <v>1553</v>
      </c>
      <c r="H1035" t="s">
        <v>35</v>
      </c>
      <c r="I1035" t="s">
        <v>1907</v>
      </c>
      <c r="J1035" t="s">
        <v>2847</v>
      </c>
    </row>
    <row r="1036" spans="1:10">
      <c r="A1036">
        <v>104</v>
      </c>
      <c r="B1036" t="s">
        <v>2123</v>
      </c>
      <c r="C1036" t="s">
        <v>2124</v>
      </c>
      <c r="D1036" t="s">
        <v>2691</v>
      </c>
      <c r="E1036" t="s">
        <v>2508</v>
      </c>
      <c r="F1036" t="s">
        <v>2551</v>
      </c>
      <c r="G1036" t="s">
        <v>3184</v>
      </c>
      <c r="H1036" t="s">
        <v>35</v>
      </c>
      <c r="I1036" t="s">
        <v>1907</v>
      </c>
      <c r="J1036" t="s">
        <v>2858</v>
      </c>
    </row>
    <row r="1037" spans="1:10">
      <c r="A1037">
        <v>104</v>
      </c>
      <c r="B1037" t="s">
        <v>1789</v>
      </c>
      <c r="C1037" t="s">
        <v>1790</v>
      </c>
      <c r="D1037" t="s">
        <v>1791</v>
      </c>
      <c r="E1037" t="s">
        <v>1897</v>
      </c>
      <c r="F1037" t="s">
        <v>2060</v>
      </c>
      <c r="G1037" t="s">
        <v>3185</v>
      </c>
      <c r="H1037" t="s">
        <v>35</v>
      </c>
      <c r="I1037" t="s">
        <v>1907</v>
      </c>
      <c r="J1037" t="s">
        <v>2872</v>
      </c>
    </row>
    <row r="1038" spans="1:10">
      <c r="A1038">
        <v>104</v>
      </c>
      <c r="B1038" t="s">
        <v>2887</v>
      </c>
      <c r="C1038" t="s">
        <v>2888</v>
      </c>
      <c r="D1038" t="s">
        <v>1791</v>
      </c>
      <c r="E1038" t="s">
        <v>2845</v>
      </c>
      <c r="F1038" t="s">
        <v>1978</v>
      </c>
      <c r="G1038" t="s">
        <v>3186</v>
      </c>
      <c r="H1038" t="s">
        <v>35</v>
      </c>
      <c r="I1038" t="s">
        <v>1907</v>
      </c>
      <c r="J1038" t="s">
        <v>3025</v>
      </c>
    </row>
    <row r="1039" spans="1:10">
      <c r="A1039">
        <v>104</v>
      </c>
      <c r="B1039" t="s">
        <v>1908</v>
      </c>
      <c r="C1039" t="s">
        <v>1909</v>
      </c>
      <c r="D1039" t="s">
        <v>1743</v>
      </c>
      <c r="E1039" t="s">
        <v>3187</v>
      </c>
      <c r="F1039" t="s">
        <v>2276</v>
      </c>
      <c r="G1039" t="s">
        <v>596</v>
      </c>
      <c r="H1039" t="s">
        <v>35</v>
      </c>
      <c r="I1039" t="s">
        <v>1907</v>
      </c>
      <c r="J1039" t="s">
        <v>1783</v>
      </c>
    </row>
    <row r="1040" spans="1:10">
      <c r="A1040">
        <v>104</v>
      </c>
      <c r="B1040" t="s">
        <v>2802</v>
      </c>
      <c r="C1040" t="s">
        <v>2803</v>
      </c>
      <c r="D1040" t="s">
        <v>1743</v>
      </c>
      <c r="E1040" t="s">
        <v>2845</v>
      </c>
      <c r="F1040" t="s">
        <v>1764</v>
      </c>
      <c r="G1040" t="s">
        <v>2810</v>
      </c>
      <c r="H1040" t="s">
        <v>35</v>
      </c>
      <c r="I1040" t="s">
        <v>1907</v>
      </c>
      <c r="J1040" t="s">
        <v>1822</v>
      </c>
    </row>
    <row r="1041" spans="1:11">
      <c r="A1041">
        <v>104</v>
      </c>
      <c r="B1041" t="s">
        <v>2119</v>
      </c>
      <c r="C1041" t="s">
        <v>2120</v>
      </c>
      <c r="D1041" t="s">
        <v>1756</v>
      </c>
      <c r="E1041" t="s">
        <v>2687</v>
      </c>
      <c r="F1041" t="s">
        <v>2096</v>
      </c>
      <c r="G1041" t="s">
        <v>282</v>
      </c>
      <c r="H1041" t="s">
        <v>35</v>
      </c>
      <c r="I1041" t="s">
        <v>1907</v>
      </c>
      <c r="J1041" t="s">
        <v>1932</v>
      </c>
    </row>
    <row r="1042" spans="1:11">
      <c r="A1042">
        <v>105</v>
      </c>
      <c r="B1042" t="s">
        <v>1817</v>
      </c>
      <c r="C1042" t="s">
        <v>1818</v>
      </c>
      <c r="D1042" t="s">
        <v>1773</v>
      </c>
      <c r="E1042" t="s">
        <v>2970</v>
      </c>
      <c r="F1042" t="s">
        <v>1855</v>
      </c>
      <c r="G1042" t="s">
        <v>548</v>
      </c>
      <c r="H1042" t="s">
        <v>1985</v>
      </c>
      <c r="I1042" t="s">
        <v>1907</v>
      </c>
      <c r="J1042" t="s">
        <v>1747</v>
      </c>
    </row>
    <row r="1043" spans="1:11">
      <c r="A1043">
        <v>105</v>
      </c>
      <c r="B1043" t="s">
        <v>2119</v>
      </c>
      <c r="C1043" t="s">
        <v>2120</v>
      </c>
      <c r="D1043" t="s">
        <v>1756</v>
      </c>
      <c r="E1043" t="s">
        <v>2096</v>
      </c>
      <c r="F1043" t="s">
        <v>2697</v>
      </c>
      <c r="G1043" t="s">
        <v>1553</v>
      </c>
      <c r="H1043" t="s">
        <v>1985</v>
      </c>
      <c r="I1043" t="s">
        <v>1907</v>
      </c>
      <c r="J1043" t="s">
        <v>2543</v>
      </c>
    </row>
    <row r="1044" spans="1:11">
      <c r="A1044">
        <v>105</v>
      </c>
      <c r="B1044" t="s">
        <v>1908</v>
      </c>
      <c r="C1044" t="s">
        <v>1909</v>
      </c>
      <c r="D1044" t="s">
        <v>1743</v>
      </c>
      <c r="E1044" t="s">
        <v>2276</v>
      </c>
      <c r="F1044" t="s">
        <v>3073</v>
      </c>
      <c r="G1044" t="s">
        <v>500</v>
      </c>
      <c r="H1044" t="s">
        <v>1985</v>
      </c>
      <c r="I1044" t="s">
        <v>1907</v>
      </c>
      <c r="J1044" t="s">
        <v>2711</v>
      </c>
    </row>
    <row r="1045" spans="1:11">
      <c r="A1045">
        <v>105</v>
      </c>
      <c r="B1045" t="s">
        <v>1849</v>
      </c>
      <c r="C1045" t="s">
        <v>1850</v>
      </c>
      <c r="D1045" t="s">
        <v>1791</v>
      </c>
      <c r="E1045" t="s">
        <v>2338</v>
      </c>
      <c r="F1045" t="s">
        <v>2185</v>
      </c>
      <c r="G1045" t="s">
        <v>24</v>
      </c>
      <c r="H1045" t="s">
        <v>1985</v>
      </c>
      <c r="I1045" t="s">
        <v>1907</v>
      </c>
      <c r="J1045" t="s">
        <v>2847</v>
      </c>
    </row>
    <row r="1046" spans="1:11">
      <c r="A1046">
        <v>105</v>
      </c>
      <c r="B1046" t="s">
        <v>1778</v>
      </c>
      <c r="C1046" t="s">
        <v>1779</v>
      </c>
      <c r="D1046" t="s">
        <v>1750</v>
      </c>
      <c r="E1046" t="s">
        <v>2987</v>
      </c>
      <c r="F1046" t="s">
        <v>2270</v>
      </c>
      <c r="G1046" t="s">
        <v>665</v>
      </c>
      <c r="H1046" t="s">
        <v>1985</v>
      </c>
      <c r="I1046" t="s">
        <v>1907</v>
      </c>
      <c r="J1046" t="s">
        <v>2858</v>
      </c>
    </row>
    <row r="1047" spans="1:11">
      <c r="A1047">
        <v>105</v>
      </c>
      <c r="B1047" t="s">
        <v>2887</v>
      </c>
      <c r="C1047" t="s">
        <v>2888</v>
      </c>
      <c r="D1047" t="s">
        <v>1791</v>
      </c>
      <c r="E1047" t="s">
        <v>1978</v>
      </c>
      <c r="F1047" t="s">
        <v>2101</v>
      </c>
      <c r="G1047" t="s">
        <v>798</v>
      </c>
      <c r="H1047" t="s">
        <v>1985</v>
      </c>
      <c r="I1047" t="s">
        <v>1907</v>
      </c>
      <c r="J1047" t="s">
        <v>2872</v>
      </c>
    </row>
    <row r="1048" spans="1:11">
      <c r="A1048">
        <v>105</v>
      </c>
      <c r="B1048" t="s">
        <v>2640</v>
      </c>
      <c r="C1048" t="s">
        <v>2641</v>
      </c>
      <c r="D1048" t="s">
        <v>1863</v>
      </c>
      <c r="E1048" t="s">
        <v>2562</v>
      </c>
      <c r="F1048" t="s">
        <v>3089</v>
      </c>
      <c r="G1048" t="s">
        <v>3188</v>
      </c>
      <c r="H1048" t="s">
        <v>1985</v>
      </c>
      <c r="I1048" t="s">
        <v>1907</v>
      </c>
      <c r="J1048" t="s">
        <v>3025</v>
      </c>
    </row>
    <row r="1049" spans="1:11">
      <c r="A1049">
        <v>105</v>
      </c>
      <c r="B1049" t="s">
        <v>2802</v>
      </c>
      <c r="C1049" t="s">
        <v>2803</v>
      </c>
      <c r="D1049" t="s">
        <v>1743</v>
      </c>
      <c r="E1049" t="s">
        <v>1764</v>
      </c>
      <c r="F1049" t="s">
        <v>2278</v>
      </c>
      <c r="G1049" t="s">
        <v>2650</v>
      </c>
      <c r="H1049" t="s">
        <v>1985</v>
      </c>
      <c r="I1049" t="s">
        <v>1974</v>
      </c>
      <c r="J1049" t="s">
        <v>1783</v>
      </c>
    </row>
    <row r="1050" spans="1:11">
      <c r="A1050">
        <v>105</v>
      </c>
      <c r="B1050" t="s">
        <v>1789</v>
      </c>
      <c r="C1050" t="s">
        <v>1790</v>
      </c>
      <c r="D1050" t="s">
        <v>1791</v>
      </c>
      <c r="E1050" t="s">
        <v>2060</v>
      </c>
      <c r="F1050" t="s">
        <v>1921</v>
      </c>
      <c r="G1050" t="s">
        <v>553</v>
      </c>
      <c r="H1050" t="s">
        <v>1985</v>
      </c>
      <c r="I1050" t="s">
        <v>1974</v>
      </c>
      <c r="J1050" t="s">
        <v>1822</v>
      </c>
    </row>
    <row r="1051" spans="1:11">
      <c r="A1051">
        <v>105</v>
      </c>
      <c r="B1051" t="s">
        <v>2108</v>
      </c>
      <c r="C1051" t="s">
        <v>2109</v>
      </c>
      <c r="D1051" t="s">
        <v>2110</v>
      </c>
      <c r="E1051" t="s">
        <v>2399</v>
      </c>
      <c r="F1051" t="s">
        <v>2399</v>
      </c>
      <c r="G1051" t="s">
        <v>14</v>
      </c>
      <c r="H1051" t="s">
        <v>96</v>
      </c>
      <c r="I1051" t="s">
        <v>1974</v>
      </c>
      <c r="J1051" t="s">
        <v>3189</v>
      </c>
      <c r="K1051" t="s">
        <v>1870</v>
      </c>
    </row>
    <row r="1052" spans="1:11">
      <c r="A1052">
        <v>106</v>
      </c>
      <c r="B1052" t="s">
        <v>1817</v>
      </c>
      <c r="C1052" t="s">
        <v>1818</v>
      </c>
      <c r="D1052" t="s">
        <v>1773</v>
      </c>
      <c r="E1052" t="s">
        <v>1855</v>
      </c>
      <c r="F1052" t="s">
        <v>1810</v>
      </c>
      <c r="G1052" t="s">
        <v>685</v>
      </c>
      <c r="H1052" t="s">
        <v>3190</v>
      </c>
      <c r="I1052" t="s">
        <v>1907</v>
      </c>
      <c r="J1052" t="s">
        <v>1747</v>
      </c>
    </row>
    <row r="1053" spans="1:11">
      <c r="A1053">
        <v>106</v>
      </c>
      <c r="B1053" t="s">
        <v>1849</v>
      </c>
      <c r="C1053" t="s">
        <v>1850</v>
      </c>
      <c r="D1053" t="s">
        <v>1791</v>
      </c>
      <c r="E1053" t="s">
        <v>2185</v>
      </c>
      <c r="F1053" t="s">
        <v>2159</v>
      </c>
      <c r="G1053" t="s">
        <v>970</v>
      </c>
      <c r="H1053" t="s">
        <v>3190</v>
      </c>
      <c r="I1053" t="s">
        <v>1907</v>
      </c>
      <c r="J1053" t="s">
        <v>2543</v>
      </c>
    </row>
    <row r="1054" spans="1:11">
      <c r="A1054">
        <v>106</v>
      </c>
      <c r="B1054" t="s">
        <v>2802</v>
      </c>
      <c r="C1054" t="s">
        <v>2803</v>
      </c>
      <c r="D1054" t="s">
        <v>1743</v>
      </c>
      <c r="E1054" t="s">
        <v>2278</v>
      </c>
      <c r="F1054" t="s">
        <v>2309</v>
      </c>
      <c r="G1054" t="s">
        <v>2529</v>
      </c>
      <c r="H1054" t="s">
        <v>3190</v>
      </c>
      <c r="I1054" t="s">
        <v>1907</v>
      </c>
      <c r="J1054" t="s">
        <v>2711</v>
      </c>
    </row>
    <row r="1055" spans="1:11">
      <c r="A1055">
        <v>106</v>
      </c>
      <c r="B1055" t="s">
        <v>2887</v>
      </c>
      <c r="C1055" t="s">
        <v>2888</v>
      </c>
      <c r="D1055" t="s">
        <v>1791</v>
      </c>
      <c r="E1055" t="s">
        <v>2101</v>
      </c>
      <c r="F1055" t="s">
        <v>2079</v>
      </c>
      <c r="G1055" t="s">
        <v>3191</v>
      </c>
      <c r="H1055" t="s">
        <v>3190</v>
      </c>
      <c r="I1055" t="s">
        <v>1907</v>
      </c>
      <c r="J1055" t="s">
        <v>2847</v>
      </c>
    </row>
    <row r="1056" spans="1:11">
      <c r="A1056">
        <v>106</v>
      </c>
      <c r="B1056" t="s">
        <v>2640</v>
      </c>
      <c r="C1056" t="s">
        <v>2641</v>
      </c>
      <c r="D1056" t="s">
        <v>1863</v>
      </c>
      <c r="E1056" t="s">
        <v>3089</v>
      </c>
      <c r="F1056" t="s">
        <v>1958</v>
      </c>
      <c r="G1056" t="s">
        <v>3192</v>
      </c>
      <c r="H1056" t="s">
        <v>3190</v>
      </c>
      <c r="I1056" t="s">
        <v>1907</v>
      </c>
      <c r="J1056" t="s">
        <v>2858</v>
      </c>
    </row>
    <row r="1057" spans="1:11">
      <c r="A1057">
        <v>106</v>
      </c>
      <c r="B1057" t="s">
        <v>2028</v>
      </c>
      <c r="C1057" t="s">
        <v>2029</v>
      </c>
      <c r="D1057" t="s">
        <v>1743</v>
      </c>
      <c r="E1057" t="s">
        <v>1787</v>
      </c>
      <c r="F1057" t="s">
        <v>3193</v>
      </c>
      <c r="G1057" t="s">
        <v>1129</v>
      </c>
      <c r="H1057" t="s">
        <v>3190</v>
      </c>
      <c r="I1057" t="s">
        <v>1907</v>
      </c>
      <c r="J1057" t="s">
        <v>2872</v>
      </c>
    </row>
    <row r="1058" spans="1:11">
      <c r="A1058">
        <v>106</v>
      </c>
      <c r="B1058" t="s">
        <v>1778</v>
      </c>
      <c r="C1058" t="s">
        <v>1779</v>
      </c>
      <c r="D1058" t="s">
        <v>1750</v>
      </c>
      <c r="E1058" t="s">
        <v>2270</v>
      </c>
      <c r="F1058" t="s">
        <v>2809</v>
      </c>
      <c r="G1058" t="s">
        <v>1365</v>
      </c>
      <c r="H1058" t="s">
        <v>3190</v>
      </c>
      <c r="I1058" t="s">
        <v>1907</v>
      </c>
      <c r="J1058" t="s">
        <v>3025</v>
      </c>
    </row>
    <row r="1059" spans="1:11">
      <c r="A1059">
        <v>106</v>
      </c>
      <c r="B1059" t="s">
        <v>2950</v>
      </c>
      <c r="C1059" t="s">
        <v>2951</v>
      </c>
      <c r="D1059" t="s">
        <v>1798</v>
      </c>
      <c r="E1059" t="s">
        <v>2876</v>
      </c>
      <c r="F1059" t="s">
        <v>3194</v>
      </c>
      <c r="G1059" t="s">
        <v>3195</v>
      </c>
      <c r="H1059" t="s">
        <v>3190</v>
      </c>
      <c r="I1059" t="s">
        <v>1907</v>
      </c>
      <c r="J1059" t="s">
        <v>1783</v>
      </c>
    </row>
    <row r="1060" spans="1:11">
      <c r="A1060">
        <v>106</v>
      </c>
      <c r="B1060" t="s">
        <v>1789</v>
      </c>
      <c r="C1060" t="s">
        <v>1790</v>
      </c>
      <c r="D1060" t="s">
        <v>1791</v>
      </c>
      <c r="E1060" t="s">
        <v>1921</v>
      </c>
      <c r="F1060" t="s">
        <v>3196</v>
      </c>
      <c r="G1060" t="s">
        <v>3197</v>
      </c>
      <c r="H1060" t="s">
        <v>3190</v>
      </c>
      <c r="I1060" t="s">
        <v>1907</v>
      </c>
      <c r="J1060" t="s">
        <v>1822</v>
      </c>
    </row>
    <row r="1061" spans="1:11">
      <c r="A1061">
        <v>106</v>
      </c>
      <c r="B1061" t="s">
        <v>2108</v>
      </c>
      <c r="C1061" t="s">
        <v>2109</v>
      </c>
      <c r="D1061" t="s">
        <v>2110</v>
      </c>
      <c r="E1061" t="s">
        <v>2399</v>
      </c>
      <c r="F1061" t="s">
        <v>2399</v>
      </c>
      <c r="G1061" t="s">
        <v>14</v>
      </c>
      <c r="H1061" t="s">
        <v>3198</v>
      </c>
      <c r="I1061" t="s">
        <v>1974</v>
      </c>
      <c r="J1061" t="s">
        <v>3199</v>
      </c>
      <c r="K1061" t="s">
        <v>1870</v>
      </c>
    </row>
    <row r="1062" spans="1:11">
      <c r="A1062">
        <v>107</v>
      </c>
      <c r="B1062" t="s">
        <v>1817</v>
      </c>
      <c r="C1062" t="s">
        <v>1818</v>
      </c>
      <c r="D1062" t="s">
        <v>1773</v>
      </c>
      <c r="E1062" t="s">
        <v>1810</v>
      </c>
      <c r="F1062" t="s">
        <v>2440</v>
      </c>
      <c r="G1062" t="s">
        <v>45</v>
      </c>
      <c r="H1062" t="s">
        <v>1813</v>
      </c>
      <c r="I1062" t="s">
        <v>1907</v>
      </c>
      <c r="J1062" t="s">
        <v>1747</v>
      </c>
    </row>
    <row r="1063" spans="1:11">
      <c r="A1063">
        <v>107</v>
      </c>
      <c r="B1063" t="s">
        <v>2119</v>
      </c>
      <c r="C1063" t="s">
        <v>2120</v>
      </c>
      <c r="D1063" t="s">
        <v>1756</v>
      </c>
      <c r="E1063" t="s">
        <v>2060</v>
      </c>
      <c r="F1063" t="s">
        <v>3200</v>
      </c>
      <c r="G1063" t="s">
        <v>1661</v>
      </c>
      <c r="H1063" t="s">
        <v>1813</v>
      </c>
      <c r="I1063" t="s">
        <v>1907</v>
      </c>
      <c r="J1063" t="s">
        <v>2543</v>
      </c>
    </row>
    <row r="1064" spans="1:11">
      <c r="A1064">
        <v>107</v>
      </c>
      <c r="B1064" t="s">
        <v>1789</v>
      </c>
      <c r="C1064" t="s">
        <v>1790</v>
      </c>
      <c r="D1064" t="s">
        <v>1791</v>
      </c>
      <c r="E1064" t="s">
        <v>3196</v>
      </c>
      <c r="F1064" t="s">
        <v>3201</v>
      </c>
      <c r="G1064" t="s">
        <v>469</v>
      </c>
      <c r="H1064" t="s">
        <v>1813</v>
      </c>
      <c r="I1064" t="s">
        <v>1907</v>
      </c>
      <c r="J1064" t="s">
        <v>2711</v>
      </c>
    </row>
    <row r="1065" spans="1:11">
      <c r="A1065">
        <v>107</v>
      </c>
      <c r="B1065" t="s">
        <v>1849</v>
      </c>
      <c r="C1065" t="s">
        <v>1850</v>
      </c>
      <c r="D1065" t="s">
        <v>1791</v>
      </c>
      <c r="E1065" t="s">
        <v>2159</v>
      </c>
      <c r="F1065" t="s">
        <v>2952</v>
      </c>
      <c r="G1065" t="s">
        <v>3202</v>
      </c>
      <c r="H1065" t="s">
        <v>1813</v>
      </c>
      <c r="I1065" t="s">
        <v>1907</v>
      </c>
      <c r="J1065" t="s">
        <v>2847</v>
      </c>
    </row>
    <row r="1066" spans="1:11">
      <c r="A1066">
        <v>107</v>
      </c>
      <c r="B1066" t="s">
        <v>2028</v>
      </c>
      <c r="C1066" t="s">
        <v>2029</v>
      </c>
      <c r="D1066" t="s">
        <v>1743</v>
      </c>
      <c r="E1066" t="s">
        <v>3193</v>
      </c>
      <c r="F1066" t="s">
        <v>3203</v>
      </c>
      <c r="G1066" t="s">
        <v>1924</v>
      </c>
      <c r="H1066" t="s">
        <v>1813</v>
      </c>
      <c r="I1066" t="s">
        <v>1907</v>
      </c>
      <c r="J1066" t="s">
        <v>2858</v>
      </c>
    </row>
    <row r="1067" spans="1:11">
      <c r="A1067">
        <v>107</v>
      </c>
      <c r="B1067" t="s">
        <v>2640</v>
      </c>
      <c r="C1067" t="s">
        <v>2641</v>
      </c>
      <c r="D1067" t="s">
        <v>1863</v>
      </c>
      <c r="E1067" t="s">
        <v>1958</v>
      </c>
      <c r="F1067" t="s">
        <v>2633</v>
      </c>
      <c r="G1067" t="s">
        <v>2252</v>
      </c>
      <c r="H1067" t="s">
        <v>1813</v>
      </c>
      <c r="I1067" t="s">
        <v>1907</v>
      </c>
      <c r="J1067" t="s">
        <v>2872</v>
      </c>
    </row>
    <row r="1068" spans="1:11">
      <c r="A1068">
        <v>107</v>
      </c>
      <c r="B1068" t="s">
        <v>2950</v>
      </c>
      <c r="C1068" t="s">
        <v>2951</v>
      </c>
      <c r="D1068" t="s">
        <v>1798</v>
      </c>
      <c r="E1068" t="s">
        <v>3194</v>
      </c>
      <c r="F1068" t="s">
        <v>3204</v>
      </c>
      <c r="G1068" t="s">
        <v>3205</v>
      </c>
      <c r="H1068" t="s">
        <v>1813</v>
      </c>
      <c r="I1068" t="s">
        <v>1907</v>
      </c>
      <c r="J1068" t="s">
        <v>3025</v>
      </c>
    </row>
    <row r="1069" spans="1:11">
      <c r="A1069">
        <v>107</v>
      </c>
      <c r="B1069" t="s">
        <v>1908</v>
      </c>
      <c r="C1069" t="s">
        <v>1909</v>
      </c>
      <c r="D1069" t="s">
        <v>1743</v>
      </c>
      <c r="E1069" t="s">
        <v>1846</v>
      </c>
      <c r="F1069" t="s">
        <v>1834</v>
      </c>
      <c r="G1069" t="s">
        <v>3206</v>
      </c>
      <c r="H1069" t="s">
        <v>1813</v>
      </c>
      <c r="I1069" t="s">
        <v>1907</v>
      </c>
      <c r="J1069" t="s">
        <v>1783</v>
      </c>
    </row>
    <row r="1070" spans="1:11">
      <c r="A1070">
        <v>107</v>
      </c>
      <c r="B1070" t="s">
        <v>2189</v>
      </c>
      <c r="C1070" t="s">
        <v>2190</v>
      </c>
      <c r="D1070" t="s">
        <v>1863</v>
      </c>
      <c r="E1070" t="s">
        <v>1925</v>
      </c>
      <c r="F1070" t="s">
        <v>2285</v>
      </c>
      <c r="G1070" t="s">
        <v>3207</v>
      </c>
      <c r="H1070" t="s">
        <v>1813</v>
      </c>
      <c r="I1070" t="s">
        <v>1907</v>
      </c>
      <c r="J1070" t="s">
        <v>1822</v>
      </c>
    </row>
    <row r="1071" spans="1:11">
      <c r="A1071">
        <v>107</v>
      </c>
      <c r="B1071" t="s">
        <v>2108</v>
      </c>
      <c r="C1071" t="s">
        <v>2109</v>
      </c>
      <c r="D1071" t="s">
        <v>2110</v>
      </c>
      <c r="E1071" t="s">
        <v>2399</v>
      </c>
      <c r="F1071" t="s">
        <v>2399</v>
      </c>
      <c r="G1071" t="s">
        <v>14</v>
      </c>
      <c r="H1071" t="s">
        <v>3065</v>
      </c>
      <c r="I1071" t="s">
        <v>1974</v>
      </c>
      <c r="J1071" t="s">
        <v>3199</v>
      </c>
      <c r="K1071" t="s">
        <v>1870</v>
      </c>
    </row>
    <row r="1072" spans="1:11">
      <c r="A1072">
        <v>108</v>
      </c>
      <c r="B1072" t="s">
        <v>1817</v>
      </c>
      <c r="C1072" t="s">
        <v>1818</v>
      </c>
      <c r="D1072" t="s">
        <v>1773</v>
      </c>
      <c r="E1072" t="s">
        <v>2440</v>
      </c>
      <c r="F1072" t="s">
        <v>2877</v>
      </c>
      <c r="G1072" t="s">
        <v>623</v>
      </c>
      <c r="H1072" t="s">
        <v>2154</v>
      </c>
      <c r="I1072" t="s">
        <v>1907</v>
      </c>
      <c r="J1072" t="s">
        <v>1747</v>
      </c>
    </row>
    <row r="1073" spans="1:11">
      <c r="A1073">
        <v>108</v>
      </c>
      <c r="B1073" t="s">
        <v>1789</v>
      </c>
      <c r="C1073" t="s">
        <v>1790</v>
      </c>
      <c r="D1073" t="s">
        <v>1791</v>
      </c>
      <c r="E1073" t="s">
        <v>3201</v>
      </c>
      <c r="F1073" t="s">
        <v>1940</v>
      </c>
      <c r="G1073" t="s">
        <v>766</v>
      </c>
      <c r="H1073" t="s">
        <v>2154</v>
      </c>
      <c r="I1073" t="s">
        <v>1907</v>
      </c>
      <c r="J1073" t="s">
        <v>2543</v>
      </c>
    </row>
    <row r="1074" spans="1:11">
      <c r="A1074">
        <v>108</v>
      </c>
      <c r="B1074" t="s">
        <v>2119</v>
      </c>
      <c r="C1074" t="s">
        <v>2120</v>
      </c>
      <c r="D1074" t="s">
        <v>1756</v>
      </c>
      <c r="E1074" t="s">
        <v>3200</v>
      </c>
      <c r="F1074" t="s">
        <v>2683</v>
      </c>
      <c r="G1074" t="s">
        <v>284</v>
      </c>
      <c r="H1074" t="s">
        <v>2154</v>
      </c>
      <c r="I1074" t="s">
        <v>1907</v>
      </c>
      <c r="J1074" t="s">
        <v>2711</v>
      </c>
    </row>
    <row r="1075" spans="1:11">
      <c r="A1075">
        <v>108</v>
      </c>
      <c r="B1075" t="s">
        <v>1849</v>
      </c>
      <c r="C1075" t="s">
        <v>1850</v>
      </c>
      <c r="D1075" t="s">
        <v>1791</v>
      </c>
      <c r="E1075" t="s">
        <v>2952</v>
      </c>
      <c r="F1075" t="s">
        <v>2893</v>
      </c>
      <c r="G1075" t="s">
        <v>3208</v>
      </c>
      <c r="H1075" t="s">
        <v>2154</v>
      </c>
      <c r="I1075" t="s">
        <v>1907</v>
      </c>
      <c r="J1075" t="s">
        <v>2847</v>
      </c>
    </row>
    <row r="1076" spans="1:11">
      <c r="A1076">
        <v>108</v>
      </c>
      <c r="B1076" t="s">
        <v>2640</v>
      </c>
      <c r="C1076" t="s">
        <v>2641</v>
      </c>
      <c r="D1076" t="s">
        <v>1863</v>
      </c>
      <c r="E1076" t="s">
        <v>2633</v>
      </c>
      <c r="F1076" t="s">
        <v>3000</v>
      </c>
      <c r="G1076" t="s">
        <v>3147</v>
      </c>
      <c r="H1076" t="s">
        <v>2154</v>
      </c>
      <c r="I1076" t="s">
        <v>1907</v>
      </c>
      <c r="J1076" t="s">
        <v>2858</v>
      </c>
    </row>
    <row r="1077" spans="1:11">
      <c r="A1077">
        <v>108</v>
      </c>
      <c r="B1077" t="s">
        <v>2950</v>
      </c>
      <c r="C1077" t="s">
        <v>2951</v>
      </c>
      <c r="D1077" t="s">
        <v>1798</v>
      </c>
      <c r="E1077" t="s">
        <v>3204</v>
      </c>
      <c r="F1077" t="s">
        <v>1942</v>
      </c>
      <c r="G1077" t="s">
        <v>3149</v>
      </c>
      <c r="H1077" t="s">
        <v>2154</v>
      </c>
      <c r="I1077" t="s">
        <v>1974</v>
      </c>
      <c r="J1077" t="s">
        <v>2872</v>
      </c>
    </row>
    <row r="1078" spans="1:11">
      <c r="A1078">
        <v>108</v>
      </c>
      <c r="B1078" t="s">
        <v>1908</v>
      </c>
      <c r="C1078" t="s">
        <v>1909</v>
      </c>
      <c r="D1078" t="s">
        <v>1743</v>
      </c>
      <c r="E1078" t="s">
        <v>1834</v>
      </c>
      <c r="F1078" t="s">
        <v>1917</v>
      </c>
      <c r="G1078" t="s">
        <v>2810</v>
      </c>
      <c r="H1078" t="s">
        <v>2154</v>
      </c>
      <c r="I1078" t="s">
        <v>1974</v>
      </c>
      <c r="J1078" t="s">
        <v>3025</v>
      </c>
    </row>
    <row r="1079" spans="1:11">
      <c r="A1079">
        <v>108</v>
      </c>
      <c r="B1079" t="s">
        <v>2802</v>
      </c>
      <c r="C1079" t="s">
        <v>2803</v>
      </c>
      <c r="D1079" t="s">
        <v>1743</v>
      </c>
      <c r="E1079" t="s">
        <v>2562</v>
      </c>
      <c r="F1079" t="s">
        <v>2573</v>
      </c>
      <c r="G1079" t="s">
        <v>431</v>
      </c>
      <c r="H1079" t="s">
        <v>2154</v>
      </c>
      <c r="I1079" t="s">
        <v>1974</v>
      </c>
      <c r="J1079" t="s">
        <v>1783</v>
      </c>
    </row>
    <row r="1080" spans="1:11">
      <c r="A1080">
        <v>108</v>
      </c>
      <c r="B1080" t="s">
        <v>2123</v>
      </c>
      <c r="C1080" t="s">
        <v>2124</v>
      </c>
      <c r="D1080" t="s">
        <v>2691</v>
      </c>
      <c r="E1080" t="s">
        <v>1948</v>
      </c>
      <c r="F1080" t="s">
        <v>2081</v>
      </c>
      <c r="G1080" t="s">
        <v>568</v>
      </c>
      <c r="H1080" t="s">
        <v>2154</v>
      </c>
      <c r="I1080" t="s">
        <v>1974</v>
      </c>
      <c r="J1080" t="s">
        <v>1822</v>
      </c>
    </row>
    <row r="1081" spans="1:11">
      <c r="A1081">
        <v>108</v>
      </c>
      <c r="B1081" t="s">
        <v>2108</v>
      </c>
      <c r="C1081" t="s">
        <v>2109</v>
      </c>
      <c r="D1081" t="s">
        <v>2110</v>
      </c>
      <c r="E1081" t="s">
        <v>2399</v>
      </c>
      <c r="F1081" t="s">
        <v>3209</v>
      </c>
      <c r="G1081" t="s">
        <v>3167</v>
      </c>
      <c r="H1081" t="s">
        <v>164</v>
      </c>
      <c r="I1081" t="s">
        <v>1974</v>
      </c>
      <c r="J1081" t="s">
        <v>3189</v>
      </c>
      <c r="K1081" t="s">
        <v>1870</v>
      </c>
    </row>
    <row r="1082" spans="1:11">
      <c r="A1082">
        <v>109</v>
      </c>
      <c r="B1082" t="s">
        <v>1817</v>
      </c>
      <c r="C1082" t="s">
        <v>1818</v>
      </c>
      <c r="D1082" t="s">
        <v>1773</v>
      </c>
      <c r="E1082" t="s">
        <v>2877</v>
      </c>
      <c r="F1082" t="s">
        <v>2159</v>
      </c>
      <c r="G1082" t="s">
        <v>967</v>
      </c>
      <c r="H1082" t="s">
        <v>35</v>
      </c>
      <c r="I1082" t="s">
        <v>1907</v>
      </c>
      <c r="J1082" t="s">
        <v>1747</v>
      </c>
    </row>
    <row r="1083" spans="1:11">
      <c r="A1083">
        <v>109</v>
      </c>
      <c r="B1083" t="s">
        <v>2119</v>
      </c>
      <c r="C1083" t="s">
        <v>2120</v>
      </c>
      <c r="D1083" t="s">
        <v>1756</v>
      </c>
      <c r="E1083" t="s">
        <v>2683</v>
      </c>
      <c r="F1083" t="s">
        <v>2683</v>
      </c>
      <c r="G1083" t="s">
        <v>14</v>
      </c>
      <c r="H1083" t="s">
        <v>35</v>
      </c>
      <c r="I1083" t="s">
        <v>1907</v>
      </c>
      <c r="J1083" t="s">
        <v>2543</v>
      </c>
    </row>
    <row r="1084" spans="1:11">
      <c r="A1084">
        <v>109</v>
      </c>
      <c r="B1084" t="s">
        <v>1789</v>
      </c>
      <c r="C1084" t="s">
        <v>1790</v>
      </c>
      <c r="D1084" t="s">
        <v>1791</v>
      </c>
      <c r="E1084" t="s">
        <v>1940</v>
      </c>
      <c r="F1084" t="s">
        <v>2133</v>
      </c>
      <c r="G1084" t="s">
        <v>3210</v>
      </c>
      <c r="H1084" t="s">
        <v>35</v>
      </c>
      <c r="I1084" t="s">
        <v>1907</v>
      </c>
      <c r="J1084" t="s">
        <v>2711</v>
      </c>
    </row>
    <row r="1085" spans="1:11">
      <c r="A1085">
        <v>109</v>
      </c>
      <c r="B1085" t="s">
        <v>1849</v>
      </c>
      <c r="C1085" t="s">
        <v>1850</v>
      </c>
      <c r="D1085" t="s">
        <v>1791</v>
      </c>
      <c r="E1085" t="s">
        <v>2893</v>
      </c>
      <c r="F1085" t="s">
        <v>3193</v>
      </c>
      <c r="G1085" t="s">
        <v>2363</v>
      </c>
      <c r="H1085" t="s">
        <v>35</v>
      </c>
      <c r="I1085" t="s">
        <v>1907</v>
      </c>
      <c r="J1085" t="s">
        <v>2847</v>
      </c>
    </row>
    <row r="1086" spans="1:11">
      <c r="A1086">
        <v>109</v>
      </c>
      <c r="B1086" t="s">
        <v>1908</v>
      </c>
      <c r="C1086" t="s">
        <v>1909</v>
      </c>
      <c r="D1086" t="s">
        <v>1743</v>
      </c>
      <c r="E1086" t="s">
        <v>1917</v>
      </c>
      <c r="F1086" t="s">
        <v>1965</v>
      </c>
      <c r="G1086" t="s">
        <v>608</v>
      </c>
      <c r="H1086" t="s">
        <v>35</v>
      </c>
      <c r="I1086" t="s">
        <v>1907</v>
      </c>
      <c r="J1086" t="s">
        <v>2858</v>
      </c>
    </row>
    <row r="1087" spans="1:11">
      <c r="A1087">
        <v>109</v>
      </c>
      <c r="B1087" t="s">
        <v>2028</v>
      </c>
      <c r="C1087" t="s">
        <v>2029</v>
      </c>
      <c r="D1087" t="s">
        <v>1743</v>
      </c>
      <c r="E1087" t="s">
        <v>2494</v>
      </c>
      <c r="F1087" t="s">
        <v>2152</v>
      </c>
      <c r="G1087" t="s">
        <v>3211</v>
      </c>
      <c r="H1087" t="s">
        <v>35</v>
      </c>
      <c r="I1087" t="s">
        <v>1907</v>
      </c>
      <c r="J1087" t="s">
        <v>2872</v>
      </c>
    </row>
    <row r="1088" spans="1:11">
      <c r="A1088">
        <v>109</v>
      </c>
      <c r="B1088" t="s">
        <v>2950</v>
      </c>
      <c r="C1088" t="s">
        <v>2951</v>
      </c>
      <c r="D1088" t="s">
        <v>1798</v>
      </c>
      <c r="E1088" t="s">
        <v>1942</v>
      </c>
      <c r="F1088" t="s">
        <v>2985</v>
      </c>
      <c r="G1088" t="s">
        <v>55</v>
      </c>
      <c r="H1088" t="s">
        <v>35</v>
      </c>
      <c r="I1088" t="s">
        <v>1974</v>
      </c>
      <c r="J1088" t="s">
        <v>3025</v>
      </c>
    </row>
    <row r="1089" spans="1:10">
      <c r="A1089">
        <v>109</v>
      </c>
      <c r="B1089" t="s">
        <v>1778</v>
      </c>
      <c r="C1089" t="s">
        <v>1779</v>
      </c>
      <c r="D1089" t="s">
        <v>1750</v>
      </c>
      <c r="E1089" t="s">
        <v>2009</v>
      </c>
      <c r="F1089" t="s">
        <v>2019</v>
      </c>
      <c r="G1089" t="s">
        <v>2899</v>
      </c>
      <c r="H1089" t="s">
        <v>35</v>
      </c>
      <c r="I1089" t="s">
        <v>1974</v>
      </c>
      <c r="J1089" t="s">
        <v>1783</v>
      </c>
    </row>
    <row r="1090" spans="1:10">
      <c r="A1090">
        <v>109</v>
      </c>
      <c r="B1090" t="s">
        <v>2123</v>
      </c>
      <c r="C1090" t="s">
        <v>2124</v>
      </c>
      <c r="D1090" t="s">
        <v>2691</v>
      </c>
      <c r="E1090" t="s">
        <v>2081</v>
      </c>
      <c r="F1090" t="s">
        <v>2243</v>
      </c>
      <c r="G1090" t="s">
        <v>1074</v>
      </c>
      <c r="H1090" t="s">
        <v>35</v>
      </c>
      <c r="I1090" t="s">
        <v>1974</v>
      </c>
      <c r="J1090" t="s">
        <v>1822</v>
      </c>
    </row>
    <row r="1091" spans="1:10">
      <c r="A1091">
        <v>109</v>
      </c>
      <c r="B1091" t="s">
        <v>2189</v>
      </c>
      <c r="C1091" t="s">
        <v>2190</v>
      </c>
      <c r="D1091" t="s">
        <v>1863</v>
      </c>
      <c r="E1091" t="s">
        <v>2273</v>
      </c>
      <c r="F1091" t="s">
        <v>3212</v>
      </c>
      <c r="G1091" t="s">
        <v>1205</v>
      </c>
      <c r="H1091" t="s">
        <v>35</v>
      </c>
      <c r="I1091" t="s">
        <v>1974</v>
      </c>
      <c r="J1091" t="s">
        <v>1932</v>
      </c>
    </row>
    <row r="1092" spans="1:10">
      <c r="A1092">
        <v>110</v>
      </c>
      <c r="B1092" t="s">
        <v>2119</v>
      </c>
      <c r="C1092" t="s">
        <v>2120</v>
      </c>
      <c r="D1092" t="s">
        <v>1756</v>
      </c>
      <c r="E1092" t="s">
        <v>2683</v>
      </c>
      <c r="F1092" t="s">
        <v>3213</v>
      </c>
      <c r="G1092" t="s">
        <v>3214</v>
      </c>
      <c r="H1092" t="s">
        <v>35</v>
      </c>
      <c r="I1092" t="s">
        <v>1907</v>
      </c>
      <c r="J1092" t="s">
        <v>1747</v>
      </c>
    </row>
    <row r="1093" spans="1:10">
      <c r="A1093">
        <v>110</v>
      </c>
      <c r="B1093" t="s">
        <v>1817</v>
      </c>
      <c r="C1093" t="s">
        <v>1818</v>
      </c>
      <c r="D1093" t="s">
        <v>1773</v>
      </c>
      <c r="E1093" t="s">
        <v>2159</v>
      </c>
      <c r="F1093" t="s">
        <v>3019</v>
      </c>
      <c r="G1093" t="s">
        <v>497</v>
      </c>
      <c r="H1093" t="s">
        <v>35</v>
      </c>
      <c r="I1093" t="s">
        <v>1907</v>
      </c>
      <c r="J1093" t="s">
        <v>2543</v>
      </c>
    </row>
    <row r="1094" spans="1:10">
      <c r="A1094">
        <v>110</v>
      </c>
      <c r="B1094" t="s">
        <v>1778</v>
      </c>
      <c r="C1094" t="s">
        <v>1779</v>
      </c>
      <c r="D1094" t="s">
        <v>1750</v>
      </c>
      <c r="E1094" t="s">
        <v>2019</v>
      </c>
      <c r="F1094" t="s">
        <v>1858</v>
      </c>
      <c r="G1094" t="s">
        <v>3056</v>
      </c>
      <c r="H1094" t="s">
        <v>35</v>
      </c>
      <c r="I1094" t="s">
        <v>1974</v>
      </c>
      <c r="J1094" t="s">
        <v>2711</v>
      </c>
    </row>
    <row r="1095" spans="1:10">
      <c r="A1095">
        <v>110</v>
      </c>
      <c r="B1095" t="s">
        <v>2123</v>
      </c>
      <c r="C1095" t="s">
        <v>2124</v>
      </c>
      <c r="D1095" t="s">
        <v>2691</v>
      </c>
      <c r="E1095" t="s">
        <v>2243</v>
      </c>
      <c r="F1095" t="s">
        <v>3215</v>
      </c>
      <c r="G1095" t="s">
        <v>2667</v>
      </c>
      <c r="H1095" t="s">
        <v>35</v>
      </c>
      <c r="I1095" t="s">
        <v>1974</v>
      </c>
      <c r="J1095" t="s">
        <v>2847</v>
      </c>
    </row>
    <row r="1096" spans="1:10">
      <c r="A1096">
        <v>110</v>
      </c>
      <c r="B1096" t="s">
        <v>1789</v>
      </c>
      <c r="C1096" t="s">
        <v>1790</v>
      </c>
      <c r="D1096" t="s">
        <v>1791</v>
      </c>
      <c r="E1096" t="s">
        <v>2133</v>
      </c>
      <c r="F1096" t="s">
        <v>3216</v>
      </c>
      <c r="G1096" t="s">
        <v>1163</v>
      </c>
      <c r="H1096" t="s">
        <v>35</v>
      </c>
      <c r="I1096" t="s">
        <v>1974</v>
      </c>
      <c r="J1096" t="s">
        <v>2858</v>
      </c>
    </row>
    <row r="1097" spans="1:10">
      <c r="A1097">
        <v>110</v>
      </c>
      <c r="B1097" t="s">
        <v>2028</v>
      </c>
      <c r="C1097" t="s">
        <v>2029</v>
      </c>
      <c r="D1097" t="s">
        <v>1743</v>
      </c>
      <c r="E1097" t="s">
        <v>2152</v>
      </c>
      <c r="F1097" t="s">
        <v>2526</v>
      </c>
      <c r="G1097" t="s">
        <v>3217</v>
      </c>
      <c r="H1097" t="s">
        <v>35</v>
      </c>
      <c r="I1097" t="s">
        <v>1974</v>
      </c>
      <c r="J1097" t="s">
        <v>2872</v>
      </c>
    </row>
    <row r="1098" spans="1:10">
      <c r="A1098">
        <v>110</v>
      </c>
      <c r="B1098" t="s">
        <v>2950</v>
      </c>
      <c r="C1098" t="s">
        <v>2951</v>
      </c>
      <c r="D1098" t="s">
        <v>1798</v>
      </c>
      <c r="E1098" t="s">
        <v>2985</v>
      </c>
      <c r="F1098" t="s">
        <v>2207</v>
      </c>
      <c r="G1098" t="s">
        <v>803</v>
      </c>
      <c r="H1098" t="s">
        <v>35</v>
      </c>
      <c r="I1098" t="s">
        <v>1974</v>
      </c>
      <c r="J1098" t="s">
        <v>3025</v>
      </c>
    </row>
    <row r="1099" spans="1:10">
      <c r="A1099">
        <v>110</v>
      </c>
      <c r="B1099" t="s">
        <v>1908</v>
      </c>
      <c r="C1099" t="s">
        <v>1909</v>
      </c>
      <c r="D1099" t="s">
        <v>1743</v>
      </c>
      <c r="E1099" t="s">
        <v>1965</v>
      </c>
      <c r="F1099" t="s">
        <v>2307</v>
      </c>
      <c r="G1099" t="s">
        <v>3218</v>
      </c>
      <c r="H1099" t="s">
        <v>35</v>
      </c>
      <c r="I1099" t="s">
        <v>1974</v>
      </c>
      <c r="J1099" t="s">
        <v>1783</v>
      </c>
    </row>
    <row r="1100" spans="1:10">
      <c r="A1100">
        <v>110</v>
      </c>
      <c r="B1100" t="s">
        <v>1849</v>
      </c>
      <c r="C1100" t="s">
        <v>1850</v>
      </c>
      <c r="D1100" t="s">
        <v>1791</v>
      </c>
      <c r="E1100" t="s">
        <v>3193</v>
      </c>
      <c r="F1100" t="s">
        <v>2295</v>
      </c>
      <c r="G1100" t="s">
        <v>1100</v>
      </c>
      <c r="H1100" t="s">
        <v>35</v>
      </c>
      <c r="I1100" t="s">
        <v>1974</v>
      </c>
      <c r="J1100" t="s">
        <v>1822</v>
      </c>
    </row>
    <row r="1101" spans="1:10">
      <c r="A1101">
        <v>110</v>
      </c>
      <c r="B1101" t="s">
        <v>2802</v>
      </c>
      <c r="C1101" t="s">
        <v>2803</v>
      </c>
      <c r="D1101" t="s">
        <v>1743</v>
      </c>
      <c r="E1101" t="s">
        <v>2548</v>
      </c>
      <c r="F1101" t="s">
        <v>3219</v>
      </c>
      <c r="G1101" t="s">
        <v>568</v>
      </c>
      <c r="H1101" t="s">
        <v>35</v>
      </c>
      <c r="I1101" t="s">
        <v>1974</v>
      </c>
      <c r="J1101" t="s">
        <v>1932</v>
      </c>
    </row>
    <row r="1102" spans="1:10">
      <c r="A1102">
        <v>111</v>
      </c>
      <c r="B1102" t="s">
        <v>2119</v>
      </c>
      <c r="C1102" t="s">
        <v>2120</v>
      </c>
      <c r="D1102" t="s">
        <v>1756</v>
      </c>
      <c r="E1102" t="s">
        <v>3213</v>
      </c>
      <c r="F1102" t="s">
        <v>3220</v>
      </c>
      <c r="G1102" t="s">
        <v>3221</v>
      </c>
      <c r="H1102" t="s">
        <v>35</v>
      </c>
      <c r="I1102" t="s">
        <v>1907</v>
      </c>
      <c r="J1102" t="s">
        <v>1747</v>
      </c>
    </row>
    <row r="1103" spans="1:10">
      <c r="A1103">
        <v>111</v>
      </c>
      <c r="B1103" t="s">
        <v>1817</v>
      </c>
      <c r="C1103" t="s">
        <v>1818</v>
      </c>
      <c r="D1103" t="s">
        <v>1773</v>
      </c>
      <c r="E1103" t="s">
        <v>3019</v>
      </c>
      <c r="F1103" t="s">
        <v>3087</v>
      </c>
      <c r="G1103" t="s">
        <v>136</v>
      </c>
      <c r="H1103" t="s">
        <v>35</v>
      </c>
      <c r="I1103" t="s">
        <v>1907</v>
      </c>
      <c r="J1103" t="s">
        <v>2543</v>
      </c>
    </row>
    <row r="1104" spans="1:10">
      <c r="A1104">
        <v>111</v>
      </c>
      <c r="B1104" t="s">
        <v>1789</v>
      </c>
      <c r="C1104" t="s">
        <v>1790</v>
      </c>
      <c r="D1104" t="s">
        <v>1791</v>
      </c>
      <c r="E1104" t="s">
        <v>3216</v>
      </c>
      <c r="F1104" t="s">
        <v>2165</v>
      </c>
      <c r="G1104" t="s">
        <v>1142</v>
      </c>
      <c r="H1104" t="s">
        <v>35</v>
      </c>
      <c r="I1104" t="s">
        <v>1907</v>
      </c>
      <c r="J1104" t="s">
        <v>2711</v>
      </c>
    </row>
    <row r="1105" spans="1:10">
      <c r="A1105">
        <v>111</v>
      </c>
      <c r="B1105" t="s">
        <v>1849</v>
      </c>
      <c r="C1105" t="s">
        <v>1850</v>
      </c>
      <c r="D1105" t="s">
        <v>1791</v>
      </c>
      <c r="E1105" t="s">
        <v>2295</v>
      </c>
      <c r="F1105" t="s">
        <v>2387</v>
      </c>
      <c r="G1105" t="s">
        <v>1086</v>
      </c>
      <c r="H1105" t="s">
        <v>35</v>
      </c>
      <c r="I1105" t="s">
        <v>1974</v>
      </c>
      <c r="J1105" t="s">
        <v>2847</v>
      </c>
    </row>
    <row r="1106" spans="1:10">
      <c r="A1106">
        <v>111</v>
      </c>
      <c r="B1106" t="s">
        <v>2189</v>
      </c>
      <c r="C1106" t="s">
        <v>2190</v>
      </c>
      <c r="D1106" t="s">
        <v>1863</v>
      </c>
      <c r="E1106" t="s">
        <v>2101</v>
      </c>
      <c r="F1106" t="s">
        <v>1823</v>
      </c>
      <c r="G1106" t="s">
        <v>1604</v>
      </c>
      <c r="H1106" t="s">
        <v>35</v>
      </c>
      <c r="I1106" t="s">
        <v>1974</v>
      </c>
      <c r="J1106" t="s">
        <v>2858</v>
      </c>
    </row>
    <row r="1107" spans="1:10">
      <c r="A1107">
        <v>111</v>
      </c>
      <c r="B1107" t="s">
        <v>2950</v>
      </c>
      <c r="C1107" t="s">
        <v>2951</v>
      </c>
      <c r="D1107" t="s">
        <v>1798</v>
      </c>
      <c r="E1107" t="s">
        <v>2207</v>
      </c>
      <c r="F1107" t="s">
        <v>2285</v>
      </c>
      <c r="G1107" t="s">
        <v>3222</v>
      </c>
      <c r="H1107" t="s">
        <v>35</v>
      </c>
      <c r="I1107" t="s">
        <v>1974</v>
      </c>
      <c r="J1107" t="s">
        <v>2872</v>
      </c>
    </row>
    <row r="1108" spans="1:10">
      <c r="A1108">
        <v>111</v>
      </c>
      <c r="B1108" t="s">
        <v>1908</v>
      </c>
      <c r="C1108" t="s">
        <v>1909</v>
      </c>
      <c r="D1108" t="s">
        <v>1743</v>
      </c>
      <c r="E1108" t="s">
        <v>2307</v>
      </c>
      <c r="F1108" t="s">
        <v>3223</v>
      </c>
      <c r="G1108" t="s">
        <v>1470</v>
      </c>
      <c r="H1108" t="s">
        <v>35</v>
      </c>
      <c r="I1108" t="s">
        <v>1974</v>
      </c>
      <c r="J1108" t="s">
        <v>3025</v>
      </c>
    </row>
    <row r="1109" spans="1:10">
      <c r="A1109">
        <v>111</v>
      </c>
      <c r="B1109" t="s">
        <v>2028</v>
      </c>
      <c r="C1109" t="s">
        <v>2029</v>
      </c>
      <c r="D1109" t="s">
        <v>1743</v>
      </c>
      <c r="E1109" t="s">
        <v>2526</v>
      </c>
      <c r="F1109" t="s">
        <v>2176</v>
      </c>
      <c r="G1109" t="s">
        <v>3224</v>
      </c>
      <c r="H1109" t="s">
        <v>35</v>
      </c>
      <c r="I1109" t="s">
        <v>1974</v>
      </c>
      <c r="J1109" t="s">
        <v>1783</v>
      </c>
    </row>
    <row r="1110" spans="1:10">
      <c r="A1110">
        <v>111</v>
      </c>
      <c r="B1110" t="s">
        <v>2802</v>
      </c>
      <c r="C1110" t="s">
        <v>2803</v>
      </c>
      <c r="D1110" t="s">
        <v>1743</v>
      </c>
      <c r="E1110" t="s">
        <v>3219</v>
      </c>
      <c r="F1110" t="s">
        <v>2588</v>
      </c>
      <c r="G1110" t="s">
        <v>2812</v>
      </c>
      <c r="H1110" t="s">
        <v>35</v>
      </c>
      <c r="I1110" t="s">
        <v>1974</v>
      </c>
      <c r="J1110" t="s">
        <v>1822</v>
      </c>
    </row>
    <row r="1111" spans="1:10">
      <c r="A1111">
        <v>111</v>
      </c>
      <c r="B1111" t="s">
        <v>1778</v>
      </c>
      <c r="C1111" t="s">
        <v>1779</v>
      </c>
      <c r="D1111" t="s">
        <v>1750</v>
      </c>
      <c r="E1111" t="s">
        <v>1858</v>
      </c>
      <c r="F1111" t="s">
        <v>2049</v>
      </c>
      <c r="G1111" t="s">
        <v>150</v>
      </c>
      <c r="H1111" t="s">
        <v>35</v>
      </c>
      <c r="I1111" t="s">
        <v>1974</v>
      </c>
      <c r="J1111" t="s">
        <v>1932</v>
      </c>
    </row>
    <row r="1112" spans="1:10">
      <c r="A1112">
        <v>112</v>
      </c>
      <c r="B1112" t="s">
        <v>1817</v>
      </c>
      <c r="C1112" t="s">
        <v>1818</v>
      </c>
      <c r="D1112" t="s">
        <v>1773</v>
      </c>
      <c r="E1112" t="s">
        <v>3087</v>
      </c>
      <c r="F1112" t="s">
        <v>2900</v>
      </c>
      <c r="G1112" t="s">
        <v>2425</v>
      </c>
      <c r="H1112" t="s">
        <v>35</v>
      </c>
      <c r="I1112" t="s">
        <v>1974</v>
      </c>
      <c r="J1112" t="s">
        <v>1747</v>
      </c>
    </row>
    <row r="1113" spans="1:10">
      <c r="A1113">
        <v>112</v>
      </c>
      <c r="B1113" t="s">
        <v>1789</v>
      </c>
      <c r="C1113" t="s">
        <v>1790</v>
      </c>
      <c r="D1113" t="s">
        <v>1791</v>
      </c>
      <c r="E1113" t="s">
        <v>2165</v>
      </c>
      <c r="F1113" t="s">
        <v>2683</v>
      </c>
      <c r="G1113" t="s">
        <v>2056</v>
      </c>
      <c r="H1113" t="s">
        <v>35</v>
      </c>
      <c r="I1113" t="s">
        <v>1974</v>
      </c>
      <c r="J1113" t="s">
        <v>2543</v>
      </c>
    </row>
    <row r="1114" spans="1:10">
      <c r="A1114">
        <v>112</v>
      </c>
      <c r="B1114" t="s">
        <v>2119</v>
      </c>
      <c r="C1114" t="s">
        <v>2120</v>
      </c>
      <c r="D1114" t="s">
        <v>1756</v>
      </c>
      <c r="E1114" t="s">
        <v>3220</v>
      </c>
      <c r="F1114" t="s">
        <v>2020</v>
      </c>
      <c r="G1114" t="s">
        <v>1021</v>
      </c>
      <c r="H1114" t="s">
        <v>35</v>
      </c>
      <c r="I1114" t="s">
        <v>1974</v>
      </c>
      <c r="J1114" t="s">
        <v>2711</v>
      </c>
    </row>
    <row r="1115" spans="1:10">
      <c r="A1115">
        <v>112</v>
      </c>
      <c r="B1115" t="s">
        <v>1849</v>
      </c>
      <c r="C1115" t="s">
        <v>1850</v>
      </c>
      <c r="D1115" t="s">
        <v>1791</v>
      </c>
      <c r="E1115" t="s">
        <v>2387</v>
      </c>
      <c r="F1115" t="s">
        <v>2009</v>
      </c>
      <c r="G1115" t="s">
        <v>2145</v>
      </c>
      <c r="H1115" t="s">
        <v>35</v>
      </c>
      <c r="I1115" t="s">
        <v>1974</v>
      </c>
      <c r="J1115" t="s">
        <v>2847</v>
      </c>
    </row>
    <row r="1116" spans="1:10">
      <c r="A1116">
        <v>112</v>
      </c>
      <c r="B1116" t="s">
        <v>2123</v>
      </c>
      <c r="C1116" t="s">
        <v>2124</v>
      </c>
      <c r="D1116" t="s">
        <v>2691</v>
      </c>
      <c r="E1116" t="s">
        <v>2219</v>
      </c>
      <c r="F1116" t="s">
        <v>2294</v>
      </c>
      <c r="G1116" t="s">
        <v>3225</v>
      </c>
      <c r="H1116" t="s">
        <v>35</v>
      </c>
      <c r="I1116" t="s">
        <v>1974</v>
      </c>
      <c r="J1116" t="s">
        <v>2858</v>
      </c>
    </row>
    <row r="1117" spans="1:10">
      <c r="A1117">
        <v>112</v>
      </c>
      <c r="B1117" t="s">
        <v>2640</v>
      </c>
      <c r="C1117" t="s">
        <v>2641</v>
      </c>
      <c r="D1117" t="s">
        <v>1863</v>
      </c>
      <c r="E1117" t="s">
        <v>3216</v>
      </c>
      <c r="F1117" t="s">
        <v>1921</v>
      </c>
      <c r="G1117" t="s">
        <v>3226</v>
      </c>
      <c r="H1117" t="s">
        <v>35</v>
      </c>
      <c r="I1117" t="s">
        <v>1974</v>
      </c>
      <c r="J1117" t="s">
        <v>2872</v>
      </c>
    </row>
    <row r="1118" spans="1:10">
      <c r="A1118">
        <v>112</v>
      </c>
      <c r="B1118" t="s">
        <v>2189</v>
      </c>
      <c r="C1118" t="s">
        <v>2190</v>
      </c>
      <c r="D1118" t="s">
        <v>1863</v>
      </c>
      <c r="E1118" t="s">
        <v>1823</v>
      </c>
      <c r="F1118" t="s">
        <v>3203</v>
      </c>
      <c r="G1118" t="s">
        <v>3111</v>
      </c>
      <c r="H1118" t="s">
        <v>35</v>
      </c>
      <c r="I1118" t="s">
        <v>1974</v>
      </c>
      <c r="J1118" t="s">
        <v>3025</v>
      </c>
    </row>
    <row r="1119" spans="1:10">
      <c r="A1119">
        <v>112</v>
      </c>
      <c r="B1119" t="s">
        <v>1778</v>
      </c>
      <c r="C1119" t="s">
        <v>1779</v>
      </c>
      <c r="D1119" t="s">
        <v>1750</v>
      </c>
      <c r="E1119" t="s">
        <v>2049</v>
      </c>
      <c r="F1119" t="s">
        <v>2530</v>
      </c>
      <c r="G1119" t="s">
        <v>3227</v>
      </c>
      <c r="H1119" t="s">
        <v>35</v>
      </c>
      <c r="I1119" t="s">
        <v>1974</v>
      </c>
      <c r="J1119" t="s">
        <v>1783</v>
      </c>
    </row>
    <row r="1120" spans="1:10">
      <c r="A1120">
        <v>112</v>
      </c>
      <c r="B1120" t="s">
        <v>2950</v>
      </c>
      <c r="C1120" t="s">
        <v>2951</v>
      </c>
      <c r="D1120" t="s">
        <v>1798</v>
      </c>
      <c r="E1120" t="s">
        <v>2285</v>
      </c>
      <c r="F1120" t="s">
        <v>1978</v>
      </c>
      <c r="G1120" t="s">
        <v>3228</v>
      </c>
      <c r="H1120" t="s">
        <v>35</v>
      </c>
      <c r="I1120" t="s">
        <v>2034</v>
      </c>
      <c r="J1120" t="s">
        <v>1822</v>
      </c>
    </row>
    <row r="1121" spans="1:11">
      <c r="A1121">
        <v>112</v>
      </c>
      <c r="B1121" t="s">
        <v>2108</v>
      </c>
      <c r="C1121" t="s">
        <v>2109</v>
      </c>
      <c r="D1121" t="s">
        <v>2110</v>
      </c>
      <c r="E1121" t="s">
        <v>3229</v>
      </c>
      <c r="F1121" t="s">
        <v>3230</v>
      </c>
      <c r="G1121" t="s">
        <v>1943</v>
      </c>
      <c r="H1121" t="s">
        <v>35</v>
      </c>
      <c r="I1121" t="s">
        <v>2034</v>
      </c>
      <c r="J1121" t="s">
        <v>1932</v>
      </c>
    </row>
    <row r="1122" spans="1:11">
      <c r="A1122">
        <v>113</v>
      </c>
      <c r="B1122" t="s">
        <v>2119</v>
      </c>
      <c r="C1122" t="s">
        <v>2120</v>
      </c>
      <c r="D1122" t="s">
        <v>1756</v>
      </c>
      <c r="E1122" t="s">
        <v>2020</v>
      </c>
      <c r="F1122" t="s">
        <v>2020</v>
      </c>
      <c r="G1122" t="s">
        <v>14</v>
      </c>
      <c r="H1122" t="s">
        <v>2154</v>
      </c>
      <c r="I1122" t="s">
        <v>1907</v>
      </c>
      <c r="J1122" t="s">
        <v>1747</v>
      </c>
    </row>
    <row r="1123" spans="1:11">
      <c r="A1123">
        <v>113</v>
      </c>
      <c r="B1123" t="s">
        <v>1789</v>
      </c>
      <c r="C1123" t="s">
        <v>1790</v>
      </c>
      <c r="D1123" t="s">
        <v>1791</v>
      </c>
      <c r="E1123" t="s">
        <v>2683</v>
      </c>
      <c r="F1123" t="s">
        <v>2577</v>
      </c>
      <c r="G1123" t="s">
        <v>1179</v>
      </c>
      <c r="H1123" t="s">
        <v>2154</v>
      </c>
      <c r="I1123" t="s">
        <v>1974</v>
      </c>
      <c r="J1123" t="s">
        <v>2543</v>
      </c>
    </row>
    <row r="1124" spans="1:11">
      <c r="A1124">
        <v>113</v>
      </c>
      <c r="B1124" t="s">
        <v>2123</v>
      </c>
      <c r="C1124" t="s">
        <v>2124</v>
      </c>
      <c r="D1124" t="s">
        <v>2691</v>
      </c>
      <c r="E1124" t="s">
        <v>2294</v>
      </c>
      <c r="F1124" t="s">
        <v>1923</v>
      </c>
      <c r="G1124" t="s">
        <v>2355</v>
      </c>
      <c r="H1124" t="s">
        <v>2154</v>
      </c>
      <c r="I1124" t="s">
        <v>1974</v>
      </c>
      <c r="J1124" t="s">
        <v>2711</v>
      </c>
    </row>
    <row r="1125" spans="1:11">
      <c r="A1125">
        <v>113</v>
      </c>
      <c r="B1125" t="s">
        <v>2028</v>
      </c>
      <c r="C1125" t="s">
        <v>2029</v>
      </c>
      <c r="D1125" t="s">
        <v>1743</v>
      </c>
      <c r="E1125" t="s">
        <v>2472</v>
      </c>
      <c r="F1125" t="s">
        <v>3219</v>
      </c>
      <c r="G1125" t="s">
        <v>1898</v>
      </c>
      <c r="H1125" t="s">
        <v>2154</v>
      </c>
      <c r="I1125" t="s">
        <v>1974</v>
      </c>
      <c r="J1125" t="s">
        <v>2847</v>
      </c>
    </row>
    <row r="1126" spans="1:11">
      <c r="A1126">
        <v>113</v>
      </c>
      <c r="B1126" t="s">
        <v>1778</v>
      </c>
      <c r="C1126" t="s">
        <v>1779</v>
      </c>
      <c r="D1126" t="s">
        <v>1750</v>
      </c>
      <c r="E1126" t="s">
        <v>2530</v>
      </c>
      <c r="F1126" t="s">
        <v>2019</v>
      </c>
      <c r="G1126" t="s">
        <v>3231</v>
      </c>
      <c r="H1126" t="s">
        <v>2154</v>
      </c>
      <c r="I1126" t="s">
        <v>1974</v>
      </c>
      <c r="J1126" t="s">
        <v>2858</v>
      </c>
    </row>
    <row r="1127" spans="1:11">
      <c r="A1127">
        <v>113</v>
      </c>
      <c r="B1127" t="s">
        <v>2002</v>
      </c>
      <c r="C1127" t="s">
        <v>2003</v>
      </c>
      <c r="D1127" t="s">
        <v>1773</v>
      </c>
      <c r="E1127" t="s">
        <v>1852</v>
      </c>
      <c r="F1127" t="s">
        <v>2906</v>
      </c>
      <c r="G1127" t="s">
        <v>101</v>
      </c>
      <c r="H1127" t="s">
        <v>2154</v>
      </c>
      <c r="I1127" t="s">
        <v>1974</v>
      </c>
      <c r="J1127" t="s">
        <v>2872</v>
      </c>
    </row>
    <row r="1128" spans="1:11">
      <c r="A1128">
        <v>113</v>
      </c>
      <c r="B1128" t="s">
        <v>2189</v>
      </c>
      <c r="C1128" t="s">
        <v>2190</v>
      </c>
      <c r="D1128" t="s">
        <v>1863</v>
      </c>
      <c r="E1128" t="s">
        <v>3203</v>
      </c>
      <c r="F1128" t="s">
        <v>2562</v>
      </c>
      <c r="G1128" t="s">
        <v>3232</v>
      </c>
      <c r="H1128" t="s">
        <v>2154</v>
      </c>
      <c r="I1128" t="s">
        <v>1974</v>
      </c>
      <c r="J1128" t="s">
        <v>2875</v>
      </c>
    </row>
    <row r="1129" spans="1:11">
      <c r="A1129">
        <v>113</v>
      </c>
      <c r="B1129" t="s">
        <v>2770</v>
      </c>
      <c r="C1129" t="s">
        <v>2771</v>
      </c>
      <c r="D1129" t="s">
        <v>1798</v>
      </c>
      <c r="E1129" t="s">
        <v>3169</v>
      </c>
      <c r="F1129" t="s">
        <v>2584</v>
      </c>
      <c r="G1129" t="s">
        <v>781</v>
      </c>
      <c r="H1129" t="s">
        <v>2154</v>
      </c>
      <c r="I1129" t="s">
        <v>1974</v>
      </c>
      <c r="J1129" t="s">
        <v>1783</v>
      </c>
    </row>
    <row r="1130" spans="1:11">
      <c r="A1130">
        <v>113</v>
      </c>
      <c r="B1130" t="s">
        <v>2950</v>
      </c>
      <c r="C1130" t="s">
        <v>2951</v>
      </c>
      <c r="D1130" t="s">
        <v>1798</v>
      </c>
      <c r="E1130" t="s">
        <v>1978</v>
      </c>
      <c r="F1130" t="s">
        <v>3233</v>
      </c>
      <c r="G1130" t="s">
        <v>2867</v>
      </c>
      <c r="H1130" t="s">
        <v>2154</v>
      </c>
      <c r="I1130" t="s">
        <v>1974</v>
      </c>
      <c r="J1130" t="s">
        <v>1822</v>
      </c>
    </row>
    <row r="1131" spans="1:11">
      <c r="A1131">
        <v>113</v>
      </c>
      <c r="B1131" t="s">
        <v>1817</v>
      </c>
      <c r="C1131" t="s">
        <v>1818</v>
      </c>
      <c r="D1131" t="s">
        <v>1773</v>
      </c>
      <c r="E1131" t="s">
        <v>2900</v>
      </c>
      <c r="F1131" t="s">
        <v>2900</v>
      </c>
      <c r="G1131" t="s">
        <v>14</v>
      </c>
      <c r="H1131" t="s">
        <v>3234</v>
      </c>
      <c r="I1131" t="s">
        <v>1974</v>
      </c>
      <c r="J1131" t="s">
        <v>1932</v>
      </c>
      <c r="K1131" t="s">
        <v>1870</v>
      </c>
    </row>
    <row r="1132" spans="1:11">
      <c r="A1132">
        <v>114</v>
      </c>
      <c r="B1132" t="s">
        <v>2119</v>
      </c>
      <c r="C1132" t="s">
        <v>2120</v>
      </c>
      <c r="D1132" t="s">
        <v>1756</v>
      </c>
      <c r="E1132" t="s">
        <v>2020</v>
      </c>
      <c r="F1132" t="s">
        <v>1973</v>
      </c>
      <c r="G1132" t="s">
        <v>756</v>
      </c>
      <c r="H1132" t="s">
        <v>74</v>
      </c>
      <c r="I1132" t="s">
        <v>1907</v>
      </c>
      <c r="J1132" t="s">
        <v>1747</v>
      </c>
    </row>
    <row r="1133" spans="1:11">
      <c r="A1133">
        <v>114</v>
      </c>
      <c r="B1133" t="s">
        <v>1789</v>
      </c>
      <c r="C1133" t="s">
        <v>1790</v>
      </c>
      <c r="D1133" t="s">
        <v>1791</v>
      </c>
      <c r="E1133" t="s">
        <v>2577</v>
      </c>
      <c r="F1133" t="s">
        <v>3235</v>
      </c>
      <c r="G1133" t="s">
        <v>3236</v>
      </c>
      <c r="H1133" t="s">
        <v>74</v>
      </c>
      <c r="I1133" t="s">
        <v>1907</v>
      </c>
      <c r="J1133" t="s">
        <v>2543</v>
      </c>
    </row>
    <row r="1134" spans="1:11">
      <c r="A1134">
        <v>114</v>
      </c>
      <c r="B1134" t="s">
        <v>2002</v>
      </c>
      <c r="C1134" t="s">
        <v>2003</v>
      </c>
      <c r="D1134" t="s">
        <v>1773</v>
      </c>
      <c r="E1134" t="s">
        <v>2906</v>
      </c>
      <c r="F1134" t="s">
        <v>2960</v>
      </c>
      <c r="G1134" t="s">
        <v>869</v>
      </c>
      <c r="H1134" t="s">
        <v>74</v>
      </c>
      <c r="I1134" t="s">
        <v>1974</v>
      </c>
      <c r="J1134" t="s">
        <v>2711</v>
      </c>
    </row>
    <row r="1135" spans="1:11">
      <c r="A1135">
        <v>114</v>
      </c>
      <c r="B1135" t="s">
        <v>2123</v>
      </c>
      <c r="C1135" t="s">
        <v>2124</v>
      </c>
      <c r="D1135" t="s">
        <v>2691</v>
      </c>
      <c r="E1135" t="s">
        <v>1923</v>
      </c>
      <c r="F1135" t="s">
        <v>1978</v>
      </c>
      <c r="G1135" t="s">
        <v>41</v>
      </c>
      <c r="H1135" t="s">
        <v>74</v>
      </c>
      <c r="I1135" t="s">
        <v>1974</v>
      </c>
      <c r="J1135" t="s">
        <v>2847</v>
      </c>
    </row>
    <row r="1136" spans="1:11">
      <c r="A1136">
        <v>114</v>
      </c>
      <c r="B1136" t="s">
        <v>2770</v>
      </c>
      <c r="C1136" t="s">
        <v>2771</v>
      </c>
      <c r="D1136" t="s">
        <v>1798</v>
      </c>
      <c r="E1136" t="s">
        <v>2584</v>
      </c>
      <c r="F1136" t="s">
        <v>3237</v>
      </c>
      <c r="G1136" t="s">
        <v>221</v>
      </c>
      <c r="H1136" t="s">
        <v>74</v>
      </c>
      <c r="I1136" t="s">
        <v>1974</v>
      </c>
      <c r="J1136" t="s">
        <v>2858</v>
      </c>
    </row>
    <row r="1137" spans="1:11">
      <c r="A1137">
        <v>114</v>
      </c>
      <c r="B1137" t="s">
        <v>1849</v>
      </c>
      <c r="C1137" t="s">
        <v>1850</v>
      </c>
      <c r="D1137" t="s">
        <v>1791</v>
      </c>
      <c r="E1137" t="s">
        <v>2273</v>
      </c>
      <c r="F1137" t="s">
        <v>2101</v>
      </c>
      <c r="G1137" t="s">
        <v>404</v>
      </c>
      <c r="H1137" t="s">
        <v>74</v>
      </c>
      <c r="I1137" t="s">
        <v>1974</v>
      </c>
      <c r="J1137" t="s">
        <v>2872</v>
      </c>
    </row>
    <row r="1138" spans="1:11">
      <c r="A1138">
        <v>114</v>
      </c>
      <c r="B1138" t="s">
        <v>2108</v>
      </c>
      <c r="C1138" t="s">
        <v>2109</v>
      </c>
      <c r="D1138" t="s">
        <v>2110</v>
      </c>
      <c r="E1138" t="s">
        <v>3238</v>
      </c>
      <c r="F1138" t="s">
        <v>3239</v>
      </c>
      <c r="G1138" t="s">
        <v>3240</v>
      </c>
      <c r="H1138" t="s">
        <v>74</v>
      </c>
      <c r="I1138" t="s">
        <v>1974</v>
      </c>
      <c r="J1138" t="s">
        <v>2875</v>
      </c>
    </row>
    <row r="1139" spans="1:11">
      <c r="A1139">
        <v>114</v>
      </c>
      <c r="B1139" t="s">
        <v>2887</v>
      </c>
      <c r="C1139" t="s">
        <v>2888</v>
      </c>
      <c r="D1139" t="s">
        <v>1791</v>
      </c>
      <c r="E1139" t="s">
        <v>2520</v>
      </c>
      <c r="F1139" t="s">
        <v>3241</v>
      </c>
      <c r="G1139" t="s">
        <v>3242</v>
      </c>
      <c r="H1139" t="s">
        <v>74</v>
      </c>
      <c r="I1139" t="s">
        <v>1974</v>
      </c>
      <c r="J1139" t="s">
        <v>2886</v>
      </c>
    </row>
    <row r="1140" spans="1:11">
      <c r="A1140">
        <v>114</v>
      </c>
      <c r="B1140" t="s">
        <v>2640</v>
      </c>
      <c r="C1140" t="s">
        <v>2641</v>
      </c>
      <c r="D1140" t="s">
        <v>1863</v>
      </c>
      <c r="E1140" t="s">
        <v>3243</v>
      </c>
      <c r="F1140" t="s">
        <v>2212</v>
      </c>
      <c r="G1140" t="s">
        <v>3244</v>
      </c>
      <c r="H1140" t="s">
        <v>74</v>
      </c>
      <c r="I1140" t="s">
        <v>1974</v>
      </c>
      <c r="J1140" t="s">
        <v>1788</v>
      </c>
    </row>
    <row r="1141" spans="1:11">
      <c r="A1141">
        <v>114</v>
      </c>
      <c r="B1141" t="s">
        <v>1817</v>
      </c>
      <c r="C1141" t="s">
        <v>1818</v>
      </c>
      <c r="D1141" t="s">
        <v>1773</v>
      </c>
      <c r="E1141" t="s">
        <v>2900</v>
      </c>
      <c r="F1141" t="s">
        <v>2900</v>
      </c>
      <c r="G1141" t="s">
        <v>14</v>
      </c>
      <c r="H1141" t="s">
        <v>3245</v>
      </c>
      <c r="I1141" t="s">
        <v>1974</v>
      </c>
      <c r="J1141" t="s">
        <v>1795</v>
      </c>
      <c r="K1141" t="s">
        <v>1870</v>
      </c>
    </row>
    <row r="1142" spans="1:11">
      <c r="A1142">
        <v>115</v>
      </c>
      <c r="B1142" t="s">
        <v>2119</v>
      </c>
      <c r="C1142" t="s">
        <v>2120</v>
      </c>
      <c r="D1142" t="s">
        <v>1756</v>
      </c>
      <c r="E1142" t="s">
        <v>1973</v>
      </c>
      <c r="F1142" t="s">
        <v>2142</v>
      </c>
      <c r="G1142" t="s">
        <v>362</v>
      </c>
      <c r="H1142" t="s">
        <v>2014</v>
      </c>
      <c r="I1142" t="s">
        <v>1974</v>
      </c>
      <c r="J1142" t="s">
        <v>1747</v>
      </c>
    </row>
    <row r="1143" spans="1:11">
      <c r="A1143">
        <v>115</v>
      </c>
      <c r="B1143" t="s">
        <v>2002</v>
      </c>
      <c r="C1143" t="s">
        <v>2003</v>
      </c>
      <c r="D1143" t="s">
        <v>1773</v>
      </c>
      <c r="E1143" t="s">
        <v>2960</v>
      </c>
      <c r="F1143" t="s">
        <v>2487</v>
      </c>
      <c r="G1143" t="s">
        <v>3246</v>
      </c>
      <c r="H1143" t="s">
        <v>2014</v>
      </c>
      <c r="I1143" t="s">
        <v>1974</v>
      </c>
      <c r="J1143" t="s">
        <v>2543</v>
      </c>
    </row>
    <row r="1144" spans="1:11">
      <c r="A1144">
        <v>115</v>
      </c>
      <c r="B1144" t="s">
        <v>1817</v>
      </c>
      <c r="C1144" t="s">
        <v>1818</v>
      </c>
      <c r="D1144" t="s">
        <v>1773</v>
      </c>
      <c r="E1144" t="s">
        <v>2900</v>
      </c>
      <c r="F1144" t="s">
        <v>2900</v>
      </c>
      <c r="G1144" t="s">
        <v>14</v>
      </c>
      <c r="H1144" t="s">
        <v>2412</v>
      </c>
      <c r="I1144" t="s">
        <v>1974</v>
      </c>
      <c r="J1144" t="s">
        <v>2711</v>
      </c>
      <c r="K1144" t="s">
        <v>1886</v>
      </c>
    </row>
    <row r="1145" spans="1:11">
      <c r="A1145">
        <v>115</v>
      </c>
      <c r="B1145" t="s">
        <v>2123</v>
      </c>
      <c r="C1145" t="s">
        <v>2124</v>
      </c>
      <c r="D1145" t="s">
        <v>2691</v>
      </c>
      <c r="E1145" t="s">
        <v>1978</v>
      </c>
      <c r="F1145" t="s">
        <v>2048</v>
      </c>
      <c r="G1145" t="s">
        <v>3247</v>
      </c>
      <c r="H1145" t="s">
        <v>2014</v>
      </c>
      <c r="I1145" t="s">
        <v>1974</v>
      </c>
      <c r="J1145" t="s">
        <v>2847</v>
      </c>
    </row>
    <row r="1146" spans="1:11">
      <c r="A1146">
        <v>115</v>
      </c>
      <c r="B1146" t="s">
        <v>1789</v>
      </c>
      <c r="C1146" t="s">
        <v>1790</v>
      </c>
      <c r="D1146" t="s">
        <v>1791</v>
      </c>
      <c r="E1146" t="s">
        <v>3235</v>
      </c>
      <c r="F1146" t="s">
        <v>2059</v>
      </c>
      <c r="G1146" t="s">
        <v>3124</v>
      </c>
      <c r="H1146" t="s">
        <v>2014</v>
      </c>
      <c r="I1146" t="s">
        <v>1974</v>
      </c>
      <c r="J1146" t="s">
        <v>2858</v>
      </c>
    </row>
    <row r="1147" spans="1:11">
      <c r="A1147">
        <v>115</v>
      </c>
      <c r="B1147" t="s">
        <v>2108</v>
      </c>
      <c r="C1147" t="s">
        <v>2109</v>
      </c>
      <c r="D1147" t="s">
        <v>2110</v>
      </c>
      <c r="E1147" t="s">
        <v>3239</v>
      </c>
      <c r="F1147" t="s">
        <v>3248</v>
      </c>
      <c r="G1147" t="s">
        <v>3249</v>
      </c>
      <c r="H1147" t="s">
        <v>2014</v>
      </c>
      <c r="I1147" t="s">
        <v>2034</v>
      </c>
      <c r="J1147" t="s">
        <v>2872</v>
      </c>
    </row>
    <row r="1148" spans="1:11">
      <c r="A1148">
        <v>115</v>
      </c>
      <c r="B1148" t="s">
        <v>2189</v>
      </c>
      <c r="C1148" t="s">
        <v>2190</v>
      </c>
      <c r="D1148" t="s">
        <v>1863</v>
      </c>
      <c r="E1148" t="s">
        <v>2221</v>
      </c>
      <c r="F1148" t="s">
        <v>2521</v>
      </c>
      <c r="G1148" t="s">
        <v>1159</v>
      </c>
      <c r="H1148" t="s">
        <v>2014</v>
      </c>
      <c r="I1148" t="s">
        <v>2034</v>
      </c>
      <c r="J1148" t="s">
        <v>2875</v>
      </c>
    </row>
    <row r="1149" spans="1:11">
      <c r="A1149">
        <v>115</v>
      </c>
      <c r="B1149" t="s">
        <v>2950</v>
      </c>
      <c r="C1149" t="s">
        <v>2951</v>
      </c>
      <c r="D1149" t="s">
        <v>1798</v>
      </c>
      <c r="E1149" t="s">
        <v>3060</v>
      </c>
      <c r="F1149" t="s">
        <v>3143</v>
      </c>
      <c r="G1149" t="s">
        <v>3250</v>
      </c>
      <c r="H1149" t="s">
        <v>2014</v>
      </c>
      <c r="I1149" t="s">
        <v>2034</v>
      </c>
      <c r="J1149" t="s">
        <v>2886</v>
      </c>
    </row>
    <row r="1150" spans="1:11">
      <c r="A1150">
        <v>115</v>
      </c>
      <c r="B1150" t="s">
        <v>2640</v>
      </c>
      <c r="C1150" t="s">
        <v>2641</v>
      </c>
      <c r="D1150" t="s">
        <v>1863</v>
      </c>
      <c r="E1150" t="s">
        <v>2212</v>
      </c>
      <c r="F1150" t="s">
        <v>3251</v>
      </c>
      <c r="G1150" t="s">
        <v>3252</v>
      </c>
      <c r="H1150" t="s">
        <v>2014</v>
      </c>
      <c r="I1150" t="s">
        <v>2034</v>
      </c>
      <c r="J1150" t="s">
        <v>1788</v>
      </c>
    </row>
    <row r="1151" spans="1:11">
      <c r="A1151">
        <v>115</v>
      </c>
      <c r="B1151" t="s">
        <v>2770</v>
      </c>
      <c r="C1151" t="s">
        <v>2771</v>
      </c>
      <c r="D1151" t="s">
        <v>1798</v>
      </c>
      <c r="E1151" t="s">
        <v>3237</v>
      </c>
      <c r="F1151" t="s">
        <v>2072</v>
      </c>
      <c r="G1151" t="s">
        <v>3253</v>
      </c>
      <c r="H1151" t="s">
        <v>2014</v>
      </c>
      <c r="I1151" t="s">
        <v>2034</v>
      </c>
      <c r="J1151" t="s">
        <v>1795</v>
      </c>
    </row>
    <row r="1152" spans="1:11">
      <c r="A1152">
        <v>116</v>
      </c>
      <c r="B1152" t="s">
        <v>2119</v>
      </c>
      <c r="C1152" t="s">
        <v>2120</v>
      </c>
      <c r="D1152" t="s">
        <v>1756</v>
      </c>
      <c r="E1152" t="s">
        <v>2142</v>
      </c>
      <c r="F1152" t="s">
        <v>1973</v>
      </c>
      <c r="G1152" t="s">
        <v>3217</v>
      </c>
      <c r="H1152" t="s">
        <v>1890</v>
      </c>
      <c r="I1152" t="s">
        <v>1974</v>
      </c>
      <c r="J1152" t="s">
        <v>1747</v>
      </c>
    </row>
    <row r="1153" spans="1:11">
      <c r="A1153">
        <v>116</v>
      </c>
      <c r="B1153" t="s">
        <v>2002</v>
      </c>
      <c r="C1153" t="s">
        <v>2003</v>
      </c>
      <c r="D1153" t="s">
        <v>1773</v>
      </c>
      <c r="E1153" t="s">
        <v>2487</v>
      </c>
      <c r="F1153" t="s">
        <v>2906</v>
      </c>
      <c r="G1153" t="s">
        <v>387</v>
      </c>
      <c r="H1153" t="s">
        <v>1890</v>
      </c>
      <c r="I1153" t="s">
        <v>1974</v>
      </c>
      <c r="J1153" t="s">
        <v>2543</v>
      </c>
    </row>
    <row r="1154" spans="1:11">
      <c r="A1154">
        <v>116</v>
      </c>
      <c r="B1154" t="s">
        <v>1817</v>
      </c>
      <c r="C1154" t="s">
        <v>1818</v>
      </c>
      <c r="D1154" t="s">
        <v>1773</v>
      </c>
      <c r="E1154" t="s">
        <v>2900</v>
      </c>
      <c r="F1154" t="s">
        <v>2176</v>
      </c>
      <c r="G1154" t="s">
        <v>3254</v>
      </c>
      <c r="H1154" t="s">
        <v>1616</v>
      </c>
      <c r="I1154" t="s">
        <v>1974</v>
      </c>
      <c r="J1154" t="s">
        <v>2711</v>
      </c>
      <c r="K1154" t="s">
        <v>1886</v>
      </c>
    </row>
    <row r="1155" spans="1:11">
      <c r="A1155">
        <v>116</v>
      </c>
      <c r="B1155" t="s">
        <v>2189</v>
      </c>
      <c r="C1155" t="s">
        <v>2190</v>
      </c>
      <c r="D1155" t="s">
        <v>1863</v>
      </c>
      <c r="E1155" t="s">
        <v>2521</v>
      </c>
      <c r="F1155" t="s">
        <v>1823</v>
      </c>
      <c r="G1155" t="s">
        <v>191</v>
      </c>
      <c r="H1155" t="s">
        <v>1890</v>
      </c>
      <c r="I1155" t="s">
        <v>2034</v>
      </c>
      <c r="J1155" t="s">
        <v>2847</v>
      </c>
    </row>
    <row r="1156" spans="1:11">
      <c r="A1156">
        <v>116</v>
      </c>
      <c r="B1156" t="s">
        <v>1789</v>
      </c>
      <c r="C1156" t="s">
        <v>1790</v>
      </c>
      <c r="D1156" t="s">
        <v>1791</v>
      </c>
      <c r="E1156" t="s">
        <v>2059</v>
      </c>
      <c r="F1156" t="s">
        <v>3255</v>
      </c>
      <c r="G1156" t="s">
        <v>3256</v>
      </c>
      <c r="H1156" t="s">
        <v>1890</v>
      </c>
      <c r="I1156" t="s">
        <v>2034</v>
      </c>
      <c r="J1156" t="s">
        <v>2858</v>
      </c>
    </row>
    <row r="1157" spans="1:11">
      <c r="A1157">
        <v>116</v>
      </c>
      <c r="B1157" t="s">
        <v>2770</v>
      </c>
      <c r="C1157" t="s">
        <v>2771</v>
      </c>
      <c r="D1157" t="s">
        <v>1798</v>
      </c>
      <c r="E1157" t="s">
        <v>2072</v>
      </c>
      <c r="F1157" t="s">
        <v>2527</v>
      </c>
      <c r="G1157" t="s">
        <v>1034</v>
      </c>
      <c r="H1157" t="s">
        <v>1890</v>
      </c>
      <c r="I1157" t="s">
        <v>2034</v>
      </c>
      <c r="J1157" t="s">
        <v>2872</v>
      </c>
    </row>
    <row r="1158" spans="1:11">
      <c r="A1158">
        <v>116</v>
      </c>
      <c r="B1158" t="s">
        <v>2950</v>
      </c>
      <c r="C1158" t="s">
        <v>2951</v>
      </c>
      <c r="D1158" t="s">
        <v>1798</v>
      </c>
      <c r="E1158" t="s">
        <v>3143</v>
      </c>
      <c r="F1158" t="s">
        <v>3060</v>
      </c>
      <c r="G1158" t="s">
        <v>3056</v>
      </c>
      <c r="H1158" t="s">
        <v>1890</v>
      </c>
      <c r="I1158" t="s">
        <v>2034</v>
      </c>
      <c r="J1158" t="s">
        <v>2875</v>
      </c>
    </row>
    <row r="1159" spans="1:11">
      <c r="A1159">
        <v>116</v>
      </c>
      <c r="B1159" t="s">
        <v>2108</v>
      </c>
      <c r="C1159" t="s">
        <v>2109</v>
      </c>
      <c r="D1159" t="s">
        <v>2110</v>
      </c>
      <c r="E1159" t="s">
        <v>3248</v>
      </c>
      <c r="F1159" t="s">
        <v>3257</v>
      </c>
      <c r="G1159" t="s">
        <v>3258</v>
      </c>
      <c r="H1159" t="s">
        <v>1890</v>
      </c>
      <c r="I1159" t="s">
        <v>2034</v>
      </c>
      <c r="J1159" t="s">
        <v>2886</v>
      </c>
    </row>
    <row r="1160" spans="1:11">
      <c r="A1160">
        <v>116</v>
      </c>
      <c r="B1160" t="s">
        <v>1778</v>
      </c>
      <c r="C1160" t="s">
        <v>1779</v>
      </c>
      <c r="D1160" t="s">
        <v>1750</v>
      </c>
      <c r="E1160" t="s">
        <v>2726</v>
      </c>
      <c r="F1160" t="s">
        <v>2166</v>
      </c>
      <c r="G1160" t="s">
        <v>3129</v>
      </c>
      <c r="H1160" t="s">
        <v>1890</v>
      </c>
      <c r="I1160" t="s">
        <v>2034</v>
      </c>
      <c r="J1160" t="s">
        <v>1788</v>
      </c>
    </row>
    <row r="1161" spans="1:11">
      <c r="A1161">
        <v>116</v>
      </c>
      <c r="B1161" t="s">
        <v>1849</v>
      </c>
      <c r="C1161" t="s">
        <v>1850</v>
      </c>
      <c r="D1161" t="s">
        <v>1791</v>
      </c>
      <c r="E1161" t="s">
        <v>2281</v>
      </c>
      <c r="F1161" t="s">
        <v>2530</v>
      </c>
      <c r="G1161" t="s">
        <v>330</v>
      </c>
      <c r="H1161" t="s">
        <v>1890</v>
      </c>
      <c r="I1161" t="s">
        <v>2034</v>
      </c>
      <c r="J1161" t="s">
        <v>1795</v>
      </c>
    </row>
    <row r="1162" spans="1:11">
      <c r="A1162">
        <v>117</v>
      </c>
      <c r="B1162" t="s">
        <v>2119</v>
      </c>
      <c r="C1162" t="s">
        <v>2120</v>
      </c>
      <c r="D1162" t="s">
        <v>1756</v>
      </c>
      <c r="E1162" t="s">
        <v>1973</v>
      </c>
      <c r="F1162" t="s">
        <v>3259</v>
      </c>
      <c r="G1162" t="s">
        <v>2608</v>
      </c>
      <c r="H1162" t="s">
        <v>35</v>
      </c>
      <c r="I1162" t="s">
        <v>1974</v>
      </c>
      <c r="J1162" t="s">
        <v>1747</v>
      </c>
    </row>
    <row r="1163" spans="1:11">
      <c r="A1163">
        <v>117</v>
      </c>
      <c r="B1163" t="s">
        <v>2002</v>
      </c>
      <c r="C1163" t="s">
        <v>2003</v>
      </c>
      <c r="D1163" t="s">
        <v>1773</v>
      </c>
      <c r="E1163" t="s">
        <v>2906</v>
      </c>
      <c r="F1163" t="s">
        <v>2316</v>
      </c>
      <c r="G1163" t="s">
        <v>1227</v>
      </c>
      <c r="H1163" t="s">
        <v>35</v>
      </c>
      <c r="I1163" t="s">
        <v>1974</v>
      </c>
      <c r="J1163" t="s">
        <v>2543</v>
      </c>
    </row>
    <row r="1164" spans="1:11">
      <c r="A1164">
        <v>117</v>
      </c>
      <c r="B1164" t="s">
        <v>1789</v>
      </c>
      <c r="C1164" t="s">
        <v>1790</v>
      </c>
      <c r="D1164" t="s">
        <v>1791</v>
      </c>
      <c r="E1164" t="s">
        <v>3255</v>
      </c>
      <c r="F1164" t="s">
        <v>3260</v>
      </c>
      <c r="G1164" t="s">
        <v>3261</v>
      </c>
      <c r="H1164" t="s">
        <v>35</v>
      </c>
      <c r="I1164" t="s">
        <v>1974</v>
      </c>
      <c r="J1164" t="s">
        <v>2711</v>
      </c>
    </row>
    <row r="1165" spans="1:11">
      <c r="A1165">
        <v>117</v>
      </c>
      <c r="B1165" t="s">
        <v>2189</v>
      </c>
      <c r="C1165" t="s">
        <v>2190</v>
      </c>
      <c r="D1165" t="s">
        <v>1863</v>
      </c>
      <c r="E1165" t="s">
        <v>1823</v>
      </c>
      <c r="F1165" t="s">
        <v>3262</v>
      </c>
      <c r="G1165" t="s">
        <v>3263</v>
      </c>
      <c r="H1165" t="s">
        <v>35</v>
      </c>
      <c r="I1165" t="s">
        <v>2034</v>
      </c>
      <c r="J1165" t="s">
        <v>2847</v>
      </c>
    </row>
    <row r="1166" spans="1:11">
      <c r="A1166">
        <v>117</v>
      </c>
      <c r="B1166" t="s">
        <v>1778</v>
      </c>
      <c r="C1166" t="s">
        <v>1779</v>
      </c>
      <c r="D1166" t="s">
        <v>1750</v>
      </c>
      <c r="E1166" t="s">
        <v>2166</v>
      </c>
      <c r="F1166" t="s">
        <v>2354</v>
      </c>
      <c r="G1166" t="s">
        <v>2080</v>
      </c>
      <c r="H1166" t="s">
        <v>35</v>
      </c>
      <c r="I1166" t="s">
        <v>2034</v>
      </c>
      <c r="J1166" t="s">
        <v>2858</v>
      </c>
    </row>
    <row r="1167" spans="1:11">
      <c r="A1167">
        <v>117</v>
      </c>
      <c r="B1167" t="s">
        <v>1849</v>
      </c>
      <c r="C1167" t="s">
        <v>1850</v>
      </c>
      <c r="D1167" t="s">
        <v>1791</v>
      </c>
      <c r="E1167" t="s">
        <v>2530</v>
      </c>
      <c r="F1167" t="s">
        <v>2804</v>
      </c>
      <c r="G1167" t="s">
        <v>3264</v>
      </c>
      <c r="H1167" t="s">
        <v>35</v>
      </c>
      <c r="I1167" t="s">
        <v>2034</v>
      </c>
      <c r="J1167" t="s">
        <v>2872</v>
      </c>
    </row>
    <row r="1168" spans="1:11">
      <c r="A1168">
        <v>117</v>
      </c>
      <c r="B1168" t="s">
        <v>2950</v>
      </c>
      <c r="C1168" t="s">
        <v>2951</v>
      </c>
      <c r="D1168" t="s">
        <v>1798</v>
      </c>
      <c r="E1168" t="s">
        <v>3060</v>
      </c>
      <c r="F1168" t="s">
        <v>1957</v>
      </c>
      <c r="G1168" t="s">
        <v>3265</v>
      </c>
      <c r="H1168" t="s">
        <v>35</v>
      </c>
      <c r="I1168" t="s">
        <v>2034</v>
      </c>
      <c r="J1168" t="s">
        <v>2875</v>
      </c>
    </row>
    <row r="1169" spans="1:10">
      <c r="A1169">
        <v>117</v>
      </c>
      <c r="B1169" t="s">
        <v>2770</v>
      </c>
      <c r="C1169" t="s">
        <v>2771</v>
      </c>
      <c r="D1169" t="s">
        <v>1798</v>
      </c>
      <c r="E1169" t="s">
        <v>2527</v>
      </c>
      <c r="F1169" t="s">
        <v>2687</v>
      </c>
      <c r="G1169" t="s">
        <v>2069</v>
      </c>
      <c r="H1169" t="s">
        <v>35</v>
      </c>
      <c r="I1169" t="s">
        <v>2034</v>
      </c>
      <c r="J1169" t="s">
        <v>2886</v>
      </c>
    </row>
    <row r="1170" spans="1:10">
      <c r="A1170">
        <v>117</v>
      </c>
      <c r="B1170" t="s">
        <v>2108</v>
      </c>
      <c r="C1170" t="s">
        <v>2109</v>
      </c>
      <c r="D1170" t="s">
        <v>2110</v>
      </c>
      <c r="E1170" t="s">
        <v>3257</v>
      </c>
      <c r="F1170" t="s">
        <v>3266</v>
      </c>
      <c r="G1170" t="s">
        <v>3267</v>
      </c>
      <c r="H1170" t="s">
        <v>35</v>
      </c>
      <c r="I1170" t="s">
        <v>2034</v>
      </c>
      <c r="J1170" t="s">
        <v>1788</v>
      </c>
    </row>
    <row r="1171" spans="1:10">
      <c r="A1171">
        <v>117</v>
      </c>
      <c r="B1171" t="s">
        <v>2802</v>
      </c>
      <c r="C1171" t="s">
        <v>2803</v>
      </c>
      <c r="D1171" t="s">
        <v>1743</v>
      </c>
      <c r="E1171" t="s">
        <v>3241</v>
      </c>
      <c r="F1171" t="s">
        <v>2648</v>
      </c>
      <c r="G1171" t="s">
        <v>915</v>
      </c>
      <c r="H1171" t="s">
        <v>35</v>
      </c>
      <c r="I1171" t="s">
        <v>2034</v>
      </c>
      <c r="J1171" t="s">
        <v>1795</v>
      </c>
    </row>
    <row r="1172" spans="1:10">
      <c r="A1172">
        <v>118</v>
      </c>
      <c r="B1172" t="s">
        <v>2119</v>
      </c>
      <c r="C1172" t="s">
        <v>2120</v>
      </c>
      <c r="D1172" t="s">
        <v>1756</v>
      </c>
      <c r="E1172" t="s">
        <v>3259</v>
      </c>
      <c r="F1172" t="s">
        <v>3268</v>
      </c>
      <c r="G1172" t="s">
        <v>1491</v>
      </c>
      <c r="H1172" t="s">
        <v>35</v>
      </c>
      <c r="I1172" t="s">
        <v>1974</v>
      </c>
      <c r="J1172" t="s">
        <v>1747</v>
      </c>
    </row>
    <row r="1173" spans="1:10">
      <c r="A1173">
        <v>118</v>
      </c>
      <c r="B1173" t="s">
        <v>2002</v>
      </c>
      <c r="C1173" t="s">
        <v>2003</v>
      </c>
      <c r="D1173" t="s">
        <v>1773</v>
      </c>
      <c r="E1173" t="s">
        <v>2316</v>
      </c>
      <c r="F1173" t="s">
        <v>2338</v>
      </c>
      <c r="G1173" t="s">
        <v>2171</v>
      </c>
      <c r="H1173" t="s">
        <v>35</v>
      </c>
      <c r="I1173" t="s">
        <v>1974</v>
      </c>
      <c r="J1173" t="s">
        <v>2543</v>
      </c>
    </row>
    <row r="1174" spans="1:10">
      <c r="A1174">
        <v>118</v>
      </c>
      <c r="B1174" t="s">
        <v>1789</v>
      </c>
      <c r="C1174" t="s">
        <v>1790</v>
      </c>
      <c r="D1174" t="s">
        <v>1791</v>
      </c>
      <c r="E1174" t="s">
        <v>3260</v>
      </c>
      <c r="F1174" t="s">
        <v>3260</v>
      </c>
      <c r="G1174" t="s">
        <v>14</v>
      </c>
      <c r="H1174" t="s">
        <v>35</v>
      </c>
      <c r="I1174" t="s">
        <v>2034</v>
      </c>
      <c r="J1174" t="s">
        <v>2711</v>
      </c>
    </row>
    <row r="1175" spans="1:10">
      <c r="A1175">
        <v>118</v>
      </c>
      <c r="B1175" t="s">
        <v>2189</v>
      </c>
      <c r="C1175" t="s">
        <v>2190</v>
      </c>
      <c r="D1175" t="s">
        <v>1863</v>
      </c>
      <c r="E1175" t="s">
        <v>3262</v>
      </c>
      <c r="F1175" t="s">
        <v>3219</v>
      </c>
      <c r="G1175" t="s">
        <v>1340</v>
      </c>
      <c r="H1175" t="s">
        <v>35</v>
      </c>
      <c r="I1175" t="s">
        <v>2034</v>
      </c>
      <c r="J1175" t="s">
        <v>2847</v>
      </c>
    </row>
    <row r="1176" spans="1:10">
      <c r="A1176">
        <v>118</v>
      </c>
      <c r="B1176" t="s">
        <v>2108</v>
      </c>
      <c r="C1176" t="s">
        <v>2109</v>
      </c>
      <c r="D1176" t="s">
        <v>2110</v>
      </c>
      <c r="E1176" t="s">
        <v>3266</v>
      </c>
      <c r="F1176" t="s">
        <v>2579</v>
      </c>
      <c r="G1176" t="s">
        <v>3269</v>
      </c>
      <c r="H1176" t="s">
        <v>35</v>
      </c>
      <c r="I1176" t="s">
        <v>2034</v>
      </c>
      <c r="J1176" t="s">
        <v>2858</v>
      </c>
    </row>
    <row r="1177" spans="1:10">
      <c r="A1177">
        <v>118</v>
      </c>
      <c r="B1177" t="s">
        <v>2770</v>
      </c>
      <c r="C1177" t="s">
        <v>2771</v>
      </c>
      <c r="D1177" t="s">
        <v>1798</v>
      </c>
      <c r="E1177" t="s">
        <v>2687</v>
      </c>
      <c r="F1177" t="s">
        <v>2117</v>
      </c>
      <c r="G1177" t="s">
        <v>590</v>
      </c>
      <c r="H1177" t="s">
        <v>35</v>
      </c>
      <c r="I1177" t="s">
        <v>2034</v>
      </c>
      <c r="J1177" t="s">
        <v>2872</v>
      </c>
    </row>
    <row r="1178" spans="1:10">
      <c r="A1178">
        <v>118</v>
      </c>
      <c r="B1178" t="s">
        <v>2950</v>
      </c>
      <c r="C1178" t="s">
        <v>2951</v>
      </c>
      <c r="D1178" t="s">
        <v>1798</v>
      </c>
      <c r="E1178" t="s">
        <v>1957</v>
      </c>
      <c r="F1178" t="s">
        <v>2176</v>
      </c>
      <c r="G1178" t="s">
        <v>279</v>
      </c>
      <c r="H1178" t="s">
        <v>35</v>
      </c>
      <c r="I1178" t="s">
        <v>2034</v>
      </c>
      <c r="J1178" t="s">
        <v>2875</v>
      </c>
    </row>
    <row r="1179" spans="1:10">
      <c r="A1179">
        <v>118</v>
      </c>
      <c r="B1179" t="s">
        <v>1778</v>
      </c>
      <c r="C1179" t="s">
        <v>1779</v>
      </c>
      <c r="D1179" t="s">
        <v>1750</v>
      </c>
      <c r="E1179" t="s">
        <v>2354</v>
      </c>
      <c r="F1179" t="s">
        <v>2068</v>
      </c>
      <c r="G1179" t="s">
        <v>3270</v>
      </c>
      <c r="H1179" t="s">
        <v>35</v>
      </c>
      <c r="I1179" t="s">
        <v>2034</v>
      </c>
      <c r="J1179" t="s">
        <v>2886</v>
      </c>
    </row>
    <row r="1180" spans="1:10">
      <c r="A1180">
        <v>118</v>
      </c>
      <c r="B1180" t="s">
        <v>2123</v>
      </c>
      <c r="C1180" t="s">
        <v>2124</v>
      </c>
      <c r="D1180" t="s">
        <v>2691</v>
      </c>
      <c r="E1180" t="s">
        <v>2996</v>
      </c>
      <c r="F1180" t="s">
        <v>2025</v>
      </c>
      <c r="G1180" t="s">
        <v>236</v>
      </c>
      <c r="H1180" t="s">
        <v>35</v>
      </c>
      <c r="I1180" t="s">
        <v>2034</v>
      </c>
      <c r="J1180" t="s">
        <v>1788</v>
      </c>
    </row>
    <row r="1181" spans="1:10">
      <c r="A1181">
        <v>118</v>
      </c>
      <c r="B1181" t="s">
        <v>2802</v>
      </c>
      <c r="C1181" t="s">
        <v>2803</v>
      </c>
      <c r="D1181" t="s">
        <v>1743</v>
      </c>
      <c r="E1181" t="s">
        <v>2648</v>
      </c>
      <c r="F1181" t="s">
        <v>2637</v>
      </c>
      <c r="G1181" t="s">
        <v>1872</v>
      </c>
      <c r="H1181" t="s">
        <v>35</v>
      </c>
      <c r="I1181" t="s">
        <v>2034</v>
      </c>
      <c r="J1181" t="s">
        <v>1795</v>
      </c>
    </row>
    <row r="1182" spans="1:10">
      <c r="A1182">
        <v>119</v>
      </c>
      <c r="B1182" t="s">
        <v>2119</v>
      </c>
      <c r="C1182" t="s">
        <v>2120</v>
      </c>
      <c r="D1182" t="s">
        <v>1756</v>
      </c>
      <c r="E1182" t="s">
        <v>3268</v>
      </c>
      <c r="F1182" t="s">
        <v>3271</v>
      </c>
      <c r="G1182" t="s">
        <v>799</v>
      </c>
      <c r="H1182" t="s">
        <v>35</v>
      </c>
      <c r="I1182" t="s">
        <v>2034</v>
      </c>
      <c r="J1182" t="s">
        <v>1747</v>
      </c>
    </row>
    <row r="1183" spans="1:10">
      <c r="A1183">
        <v>119</v>
      </c>
      <c r="B1183" t="s">
        <v>2002</v>
      </c>
      <c r="C1183" t="s">
        <v>2003</v>
      </c>
      <c r="D1183" t="s">
        <v>1773</v>
      </c>
      <c r="E1183" t="s">
        <v>2338</v>
      </c>
      <c r="F1183" t="s">
        <v>3157</v>
      </c>
      <c r="G1183" t="s">
        <v>3272</v>
      </c>
      <c r="H1183" t="s">
        <v>35</v>
      </c>
      <c r="I1183" t="s">
        <v>2034</v>
      </c>
      <c r="J1183" t="s">
        <v>2543</v>
      </c>
    </row>
    <row r="1184" spans="1:10">
      <c r="A1184">
        <v>119</v>
      </c>
      <c r="B1184" t="s">
        <v>1778</v>
      </c>
      <c r="C1184" t="s">
        <v>1779</v>
      </c>
      <c r="D1184" t="s">
        <v>1750</v>
      </c>
      <c r="E1184" t="s">
        <v>2068</v>
      </c>
      <c r="F1184" t="s">
        <v>2291</v>
      </c>
      <c r="G1184" t="s">
        <v>1588</v>
      </c>
      <c r="H1184" t="s">
        <v>35</v>
      </c>
      <c r="I1184" t="s">
        <v>2034</v>
      </c>
      <c r="J1184" t="s">
        <v>2711</v>
      </c>
    </row>
    <row r="1185" spans="1:10">
      <c r="A1185">
        <v>119</v>
      </c>
      <c r="B1185" t="s">
        <v>2950</v>
      </c>
      <c r="C1185" t="s">
        <v>2951</v>
      </c>
      <c r="D1185" t="s">
        <v>1798</v>
      </c>
      <c r="E1185" t="s">
        <v>2176</v>
      </c>
      <c r="F1185" t="s">
        <v>1808</v>
      </c>
      <c r="G1185" t="s">
        <v>1138</v>
      </c>
      <c r="H1185" t="s">
        <v>35</v>
      </c>
      <c r="I1185" t="s">
        <v>2034</v>
      </c>
      <c r="J1185" t="s">
        <v>2847</v>
      </c>
    </row>
    <row r="1186" spans="1:10">
      <c r="A1186">
        <v>119</v>
      </c>
      <c r="B1186" t="s">
        <v>2123</v>
      </c>
      <c r="C1186" t="s">
        <v>2124</v>
      </c>
      <c r="D1186" t="s">
        <v>2691</v>
      </c>
      <c r="E1186" t="s">
        <v>2025</v>
      </c>
      <c r="F1186" t="s">
        <v>1812</v>
      </c>
      <c r="G1186" t="s">
        <v>3217</v>
      </c>
      <c r="H1186" t="s">
        <v>35</v>
      </c>
      <c r="I1186" t="s">
        <v>2034</v>
      </c>
      <c r="J1186" t="s">
        <v>2858</v>
      </c>
    </row>
    <row r="1187" spans="1:10">
      <c r="A1187">
        <v>119</v>
      </c>
      <c r="B1187" t="s">
        <v>2189</v>
      </c>
      <c r="C1187" t="s">
        <v>2190</v>
      </c>
      <c r="D1187" t="s">
        <v>1863</v>
      </c>
      <c r="E1187" t="s">
        <v>3219</v>
      </c>
      <c r="F1187" t="s">
        <v>2504</v>
      </c>
      <c r="G1187" t="s">
        <v>3033</v>
      </c>
      <c r="H1187" t="s">
        <v>35</v>
      </c>
      <c r="I1187" t="s">
        <v>2034</v>
      </c>
      <c r="J1187" t="s">
        <v>2872</v>
      </c>
    </row>
    <row r="1188" spans="1:10">
      <c r="A1188">
        <v>119</v>
      </c>
      <c r="B1188" t="s">
        <v>2108</v>
      </c>
      <c r="C1188" t="s">
        <v>2109</v>
      </c>
      <c r="D1188" t="s">
        <v>2110</v>
      </c>
      <c r="E1188" t="s">
        <v>2579</v>
      </c>
      <c r="F1188" t="s">
        <v>3273</v>
      </c>
      <c r="G1188" t="s">
        <v>3274</v>
      </c>
      <c r="H1188" t="s">
        <v>35</v>
      </c>
      <c r="I1188" t="s">
        <v>2034</v>
      </c>
      <c r="J1188" t="s">
        <v>2875</v>
      </c>
    </row>
    <row r="1189" spans="1:10">
      <c r="A1189">
        <v>119</v>
      </c>
      <c r="B1189" t="s">
        <v>3275</v>
      </c>
      <c r="C1189" t="s">
        <v>3276</v>
      </c>
      <c r="D1189" t="s">
        <v>1750</v>
      </c>
      <c r="E1189" t="s">
        <v>2219</v>
      </c>
      <c r="F1189" t="s">
        <v>2219</v>
      </c>
      <c r="G1189" t="s">
        <v>559</v>
      </c>
      <c r="H1189" t="s">
        <v>35</v>
      </c>
      <c r="I1189" t="s">
        <v>2065</v>
      </c>
      <c r="J1189" t="s">
        <v>2886</v>
      </c>
    </row>
    <row r="1190" spans="1:10">
      <c r="A1190">
        <v>119</v>
      </c>
      <c r="B1190" t="s">
        <v>1789</v>
      </c>
      <c r="C1190" t="s">
        <v>1790</v>
      </c>
      <c r="D1190" t="s">
        <v>1791</v>
      </c>
      <c r="E1190" t="s">
        <v>3260</v>
      </c>
      <c r="F1190" t="s">
        <v>3277</v>
      </c>
      <c r="G1190" t="s">
        <v>3246</v>
      </c>
      <c r="H1190" t="s">
        <v>35</v>
      </c>
      <c r="I1190" t="s">
        <v>2065</v>
      </c>
      <c r="J1190" t="s">
        <v>1788</v>
      </c>
    </row>
    <row r="1191" spans="1:10">
      <c r="A1191">
        <v>119</v>
      </c>
      <c r="B1191" t="s">
        <v>2770</v>
      </c>
      <c r="C1191" t="s">
        <v>2771</v>
      </c>
      <c r="D1191" t="s">
        <v>1798</v>
      </c>
      <c r="E1191" t="s">
        <v>2117</v>
      </c>
      <c r="F1191" t="s">
        <v>3278</v>
      </c>
      <c r="G1191" t="s">
        <v>3279</v>
      </c>
      <c r="H1191" t="s">
        <v>35</v>
      </c>
      <c r="I1191" t="s">
        <v>2065</v>
      </c>
      <c r="J1191" t="s">
        <v>1795</v>
      </c>
    </row>
    <row r="1192" spans="1:10">
      <c r="A1192">
        <v>120</v>
      </c>
      <c r="B1192" t="s">
        <v>2950</v>
      </c>
      <c r="C1192" t="s">
        <v>2951</v>
      </c>
      <c r="D1192" t="s">
        <v>1798</v>
      </c>
      <c r="E1192" t="s">
        <v>1808</v>
      </c>
      <c r="F1192" t="s">
        <v>2030</v>
      </c>
      <c r="G1192" t="s">
        <v>2411</v>
      </c>
      <c r="H1192" t="s">
        <v>35</v>
      </c>
      <c r="I1192" t="s">
        <v>2034</v>
      </c>
      <c r="J1192" t="s">
        <v>1747</v>
      </c>
    </row>
    <row r="1193" spans="1:10">
      <c r="A1193">
        <v>120</v>
      </c>
      <c r="B1193" t="s">
        <v>2119</v>
      </c>
      <c r="C1193" t="s">
        <v>2120</v>
      </c>
      <c r="D1193" t="s">
        <v>1756</v>
      </c>
      <c r="E1193" t="s">
        <v>3271</v>
      </c>
      <c r="F1193" t="s">
        <v>3280</v>
      </c>
      <c r="G1193" t="s">
        <v>3281</v>
      </c>
      <c r="H1193" t="s">
        <v>35</v>
      </c>
      <c r="I1193" t="s">
        <v>2034</v>
      </c>
      <c r="J1193" t="s">
        <v>2543</v>
      </c>
    </row>
    <row r="1194" spans="1:10">
      <c r="A1194">
        <v>120</v>
      </c>
      <c r="B1194" t="s">
        <v>2189</v>
      </c>
      <c r="C1194" t="s">
        <v>2190</v>
      </c>
      <c r="D1194" t="s">
        <v>1863</v>
      </c>
      <c r="E1194" t="s">
        <v>2504</v>
      </c>
      <c r="F1194" t="s">
        <v>3282</v>
      </c>
      <c r="G1194" t="s">
        <v>951</v>
      </c>
      <c r="H1194" t="s">
        <v>35</v>
      </c>
      <c r="I1194" t="s">
        <v>2034</v>
      </c>
      <c r="J1194" t="s">
        <v>2711</v>
      </c>
    </row>
    <row r="1195" spans="1:10">
      <c r="A1195">
        <v>120</v>
      </c>
      <c r="B1195" t="s">
        <v>2108</v>
      </c>
      <c r="C1195" t="s">
        <v>2109</v>
      </c>
      <c r="D1195" t="s">
        <v>2110</v>
      </c>
      <c r="E1195" t="s">
        <v>3273</v>
      </c>
      <c r="F1195" t="s">
        <v>2223</v>
      </c>
      <c r="G1195" t="s">
        <v>647</v>
      </c>
      <c r="H1195" t="s">
        <v>35</v>
      </c>
      <c r="I1195" t="s">
        <v>2034</v>
      </c>
      <c r="J1195" t="s">
        <v>2847</v>
      </c>
    </row>
    <row r="1196" spans="1:10">
      <c r="A1196">
        <v>120</v>
      </c>
      <c r="B1196" t="s">
        <v>2770</v>
      </c>
      <c r="C1196" t="s">
        <v>2771</v>
      </c>
      <c r="D1196" t="s">
        <v>1798</v>
      </c>
      <c r="E1196" t="s">
        <v>3278</v>
      </c>
      <c r="F1196" t="s">
        <v>2683</v>
      </c>
      <c r="G1196" t="s">
        <v>1413</v>
      </c>
      <c r="H1196" t="s">
        <v>35</v>
      </c>
      <c r="I1196" t="s">
        <v>2034</v>
      </c>
      <c r="J1196" t="s">
        <v>2858</v>
      </c>
    </row>
    <row r="1197" spans="1:10">
      <c r="A1197">
        <v>120</v>
      </c>
      <c r="B1197" t="s">
        <v>2123</v>
      </c>
      <c r="C1197" t="s">
        <v>2124</v>
      </c>
      <c r="D1197" t="s">
        <v>2691</v>
      </c>
      <c r="E1197" t="s">
        <v>1812</v>
      </c>
      <c r="F1197" t="s">
        <v>2497</v>
      </c>
      <c r="G1197" t="s">
        <v>930</v>
      </c>
      <c r="H1197" t="s">
        <v>35</v>
      </c>
      <c r="I1197" t="s">
        <v>2034</v>
      </c>
      <c r="J1197" t="s">
        <v>2872</v>
      </c>
    </row>
    <row r="1198" spans="1:10">
      <c r="A1198">
        <v>120</v>
      </c>
      <c r="B1198" t="s">
        <v>1789</v>
      </c>
      <c r="C1198" t="s">
        <v>1790</v>
      </c>
      <c r="D1198" t="s">
        <v>1791</v>
      </c>
      <c r="E1198" t="s">
        <v>3277</v>
      </c>
      <c r="F1198" t="s">
        <v>3283</v>
      </c>
      <c r="G1198" t="s">
        <v>937</v>
      </c>
      <c r="H1198" t="s">
        <v>35</v>
      </c>
      <c r="I1198" t="s">
        <v>2034</v>
      </c>
      <c r="J1198" t="s">
        <v>2875</v>
      </c>
    </row>
    <row r="1199" spans="1:10">
      <c r="A1199">
        <v>120</v>
      </c>
      <c r="B1199" t="s">
        <v>1778</v>
      </c>
      <c r="C1199" t="s">
        <v>1779</v>
      </c>
      <c r="D1199" t="s">
        <v>1750</v>
      </c>
      <c r="E1199" t="s">
        <v>2291</v>
      </c>
      <c r="F1199" t="s">
        <v>2783</v>
      </c>
      <c r="G1199" t="s">
        <v>937</v>
      </c>
      <c r="H1199" t="s">
        <v>35</v>
      </c>
      <c r="I1199" t="s">
        <v>2034</v>
      </c>
      <c r="J1199" t="s">
        <v>2886</v>
      </c>
    </row>
    <row r="1200" spans="1:10">
      <c r="A1200">
        <v>120</v>
      </c>
      <c r="B1200" t="s">
        <v>3275</v>
      </c>
      <c r="C1200" t="s">
        <v>3276</v>
      </c>
      <c r="D1200" t="s">
        <v>1750</v>
      </c>
      <c r="E1200" t="s">
        <v>2219</v>
      </c>
      <c r="F1200" t="s">
        <v>1923</v>
      </c>
      <c r="G1200" t="s">
        <v>3284</v>
      </c>
      <c r="H1200" t="s">
        <v>35</v>
      </c>
      <c r="I1200" t="s">
        <v>2065</v>
      </c>
      <c r="J1200" t="s">
        <v>1788</v>
      </c>
    </row>
    <row r="1201" spans="1:11">
      <c r="A1201">
        <v>120</v>
      </c>
      <c r="B1201" t="s">
        <v>2002</v>
      </c>
      <c r="C1201" t="s">
        <v>2003</v>
      </c>
      <c r="D1201" t="s">
        <v>1773</v>
      </c>
      <c r="E1201" t="s">
        <v>3157</v>
      </c>
      <c r="F1201" t="s">
        <v>3087</v>
      </c>
      <c r="G1201" t="s">
        <v>793</v>
      </c>
      <c r="H1201" t="s">
        <v>35</v>
      </c>
      <c r="I1201" t="s">
        <v>2065</v>
      </c>
      <c r="J1201" t="s">
        <v>1795</v>
      </c>
    </row>
    <row r="1202" spans="1:11">
      <c r="A1202">
        <v>121</v>
      </c>
      <c r="B1202" t="s">
        <v>2119</v>
      </c>
      <c r="C1202" t="s">
        <v>2120</v>
      </c>
      <c r="D1202" t="s">
        <v>1756</v>
      </c>
      <c r="E1202" t="s">
        <v>3280</v>
      </c>
      <c r="F1202" t="s">
        <v>3280</v>
      </c>
      <c r="G1202" t="s">
        <v>14</v>
      </c>
      <c r="H1202" t="s">
        <v>1981</v>
      </c>
      <c r="I1202" t="s">
        <v>2034</v>
      </c>
      <c r="J1202" t="s">
        <v>1747</v>
      </c>
      <c r="K1202" t="s">
        <v>1886</v>
      </c>
    </row>
    <row r="1203" spans="1:11">
      <c r="A1203">
        <v>121</v>
      </c>
      <c r="B1203" t="s">
        <v>2189</v>
      </c>
      <c r="C1203" t="s">
        <v>2190</v>
      </c>
      <c r="D1203" t="s">
        <v>1863</v>
      </c>
      <c r="E1203" t="s">
        <v>3282</v>
      </c>
      <c r="F1203" t="s">
        <v>2548</v>
      </c>
      <c r="G1203" t="s">
        <v>1500</v>
      </c>
      <c r="H1203" t="s">
        <v>35</v>
      </c>
      <c r="I1203" t="s">
        <v>2034</v>
      </c>
      <c r="J1203" t="s">
        <v>2543</v>
      </c>
    </row>
    <row r="1204" spans="1:11">
      <c r="A1204">
        <v>121</v>
      </c>
      <c r="B1204" t="s">
        <v>2950</v>
      </c>
      <c r="C1204" t="s">
        <v>2951</v>
      </c>
      <c r="D1204" t="s">
        <v>1798</v>
      </c>
      <c r="E1204" t="s">
        <v>2030</v>
      </c>
      <c r="F1204" t="s">
        <v>2461</v>
      </c>
      <c r="G1204" t="s">
        <v>2021</v>
      </c>
      <c r="H1204" t="s">
        <v>35</v>
      </c>
      <c r="I1204" t="s">
        <v>2034</v>
      </c>
      <c r="J1204" t="s">
        <v>2711</v>
      </c>
    </row>
    <row r="1205" spans="1:11">
      <c r="A1205">
        <v>121</v>
      </c>
      <c r="B1205" t="s">
        <v>1778</v>
      </c>
      <c r="C1205" t="s">
        <v>1779</v>
      </c>
      <c r="D1205" t="s">
        <v>1750</v>
      </c>
      <c r="E1205" t="s">
        <v>2783</v>
      </c>
      <c r="F1205" t="s">
        <v>3285</v>
      </c>
      <c r="G1205" t="s">
        <v>1457</v>
      </c>
      <c r="H1205" t="s">
        <v>35</v>
      </c>
      <c r="I1205" t="s">
        <v>2034</v>
      </c>
      <c r="J1205" t="s">
        <v>2847</v>
      </c>
    </row>
    <row r="1206" spans="1:11">
      <c r="A1206">
        <v>121</v>
      </c>
      <c r="B1206" t="s">
        <v>2123</v>
      </c>
      <c r="C1206" t="s">
        <v>2124</v>
      </c>
      <c r="D1206" t="s">
        <v>2691</v>
      </c>
      <c r="E1206" t="s">
        <v>2497</v>
      </c>
      <c r="F1206" t="s">
        <v>2515</v>
      </c>
      <c r="G1206" t="s">
        <v>3286</v>
      </c>
      <c r="H1206" t="s">
        <v>35</v>
      </c>
      <c r="I1206" t="s">
        <v>2034</v>
      </c>
      <c r="J1206" t="s">
        <v>2858</v>
      </c>
    </row>
    <row r="1207" spans="1:11">
      <c r="A1207">
        <v>121</v>
      </c>
      <c r="B1207" t="s">
        <v>1789</v>
      </c>
      <c r="C1207" t="s">
        <v>1790</v>
      </c>
      <c r="D1207" t="s">
        <v>1791</v>
      </c>
      <c r="E1207" t="s">
        <v>3283</v>
      </c>
      <c r="F1207" t="s">
        <v>2132</v>
      </c>
      <c r="G1207" t="s">
        <v>806</v>
      </c>
      <c r="H1207" t="s">
        <v>35</v>
      </c>
      <c r="I1207" t="s">
        <v>2034</v>
      </c>
      <c r="J1207" t="s">
        <v>2872</v>
      </c>
    </row>
    <row r="1208" spans="1:11">
      <c r="A1208">
        <v>121</v>
      </c>
      <c r="B1208" t="s">
        <v>2108</v>
      </c>
      <c r="C1208" t="s">
        <v>2109</v>
      </c>
      <c r="D1208" t="s">
        <v>2110</v>
      </c>
      <c r="E1208" t="s">
        <v>2223</v>
      </c>
      <c r="F1208" t="s">
        <v>3287</v>
      </c>
      <c r="G1208" t="s">
        <v>3288</v>
      </c>
      <c r="H1208" t="s">
        <v>35</v>
      </c>
      <c r="I1208" t="s">
        <v>2034</v>
      </c>
      <c r="J1208" t="s">
        <v>2875</v>
      </c>
    </row>
    <row r="1209" spans="1:11">
      <c r="A1209">
        <v>121</v>
      </c>
      <c r="B1209" t="s">
        <v>2770</v>
      </c>
      <c r="C1209" t="s">
        <v>2771</v>
      </c>
      <c r="D1209" t="s">
        <v>1798</v>
      </c>
      <c r="E1209" t="s">
        <v>2683</v>
      </c>
      <c r="F1209" t="s">
        <v>3289</v>
      </c>
      <c r="G1209" t="s">
        <v>527</v>
      </c>
      <c r="H1209" t="s">
        <v>35</v>
      </c>
      <c r="I1209" t="s">
        <v>2034</v>
      </c>
      <c r="J1209" t="s">
        <v>2886</v>
      </c>
    </row>
    <row r="1210" spans="1:11">
      <c r="A1210">
        <v>121</v>
      </c>
      <c r="B1210" t="s">
        <v>2002</v>
      </c>
      <c r="C1210" t="s">
        <v>2003</v>
      </c>
      <c r="D1210" t="s">
        <v>1773</v>
      </c>
      <c r="E1210" t="s">
        <v>3087</v>
      </c>
      <c r="F1210" t="s">
        <v>1787</v>
      </c>
      <c r="G1210" t="s">
        <v>3290</v>
      </c>
      <c r="H1210" t="s">
        <v>35</v>
      </c>
      <c r="I1210" t="s">
        <v>2065</v>
      </c>
      <c r="J1210" t="s">
        <v>1788</v>
      </c>
    </row>
    <row r="1211" spans="1:11">
      <c r="A1211">
        <v>121</v>
      </c>
      <c r="B1211" t="s">
        <v>3275</v>
      </c>
      <c r="C1211" t="s">
        <v>3276</v>
      </c>
      <c r="D1211" t="s">
        <v>1750</v>
      </c>
      <c r="E1211" t="s">
        <v>1923</v>
      </c>
      <c r="F1211" t="s">
        <v>1794</v>
      </c>
      <c r="G1211" t="s">
        <v>1931</v>
      </c>
      <c r="H1211" t="s">
        <v>35</v>
      </c>
      <c r="I1211" t="s">
        <v>2065</v>
      </c>
      <c r="J1211" t="s">
        <v>1795</v>
      </c>
    </row>
    <row r="1212" spans="1:11">
      <c r="A1212">
        <v>122</v>
      </c>
      <c r="B1212" t="s">
        <v>2119</v>
      </c>
      <c r="C1212" t="s">
        <v>2120</v>
      </c>
      <c r="D1212" t="s">
        <v>1756</v>
      </c>
      <c r="E1212" t="s">
        <v>3280</v>
      </c>
      <c r="F1212" t="s">
        <v>3280</v>
      </c>
      <c r="G1212" t="s">
        <v>14</v>
      </c>
      <c r="H1212" t="s">
        <v>2720</v>
      </c>
      <c r="I1212" t="s">
        <v>2034</v>
      </c>
      <c r="J1212" t="s">
        <v>1747</v>
      </c>
      <c r="K1212" t="s">
        <v>1886</v>
      </c>
    </row>
    <row r="1213" spans="1:11">
      <c r="A1213">
        <v>122</v>
      </c>
      <c r="B1213" t="s">
        <v>2189</v>
      </c>
      <c r="C1213" t="s">
        <v>2190</v>
      </c>
      <c r="D1213" t="s">
        <v>1863</v>
      </c>
      <c r="E1213" t="s">
        <v>2548</v>
      </c>
      <c r="F1213" t="s">
        <v>3076</v>
      </c>
      <c r="G1213" t="s">
        <v>784</v>
      </c>
      <c r="H1213" t="s">
        <v>1981</v>
      </c>
      <c r="I1213" t="s">
        <v>2034</v>
      </c>
      <c r="J1213" t="s">
        <v>2543</v>
      </c>
    </row>
    <row r="1214" spans="1:11">
      <c r="A1214">
        <v>122</v>
      </c>
      <c r="B1214" t="s">
        <v>2123</v>
      </c>
      <c r="C1214" t="s">
        <v>2124</v>
      </c>
      <c r="D1214" t="s">
        <v>2691</v>
      </c>
      <c r="E1214" t="s">
        <v>2515</v>
      </c>
      <c r="F1214" t="s">
        <v>2969</v>
      </c>
      <c r="G1214" t="s">
        <v>225</v>
      </c>
      <c r="H1214" t="s">
        <v>1981</v>
      </c>
      <c r="I1214" t="s">
        <v>2034</v>
      </c>
      <c r="J1214" t="s">
        <v>2711</v>
      </c>
    </row>
    <row r="1215" spans="1:11">
      <c r="A1215">
        <v>122</v>
      </c>
      <c r="B1215" t="s">
        <v>2108</v>
      </c>
      <c r="C1215" t="s">
        <v>2109</v>
      </c>
      <c r="D1215" t="s">
        <v>2110</v>
      </c>
      <c r="E1215" t="s">
        <v>3287</v>
      </c>
      <c r="F1215" t="s">
        <v>2811</v>
      </c>
      <c r="G1215" t="s">
        <v>2555</v>
      </c>
      <c r="H1215" t="s">
        <v>1981</v>
      </c>
      <c r="I1215" t="s">
        <v>2034</v>
      </c>
      <c r="J1215" t="s">
        <v>2847</v>
      </c>
    </row>
    <row r="1216" spans="1:11">
      <c r="A1216">
        <v>122</v>
      </c>
      <c r="B1216" t="s">
        <v>1789</v>
      </c>
      <c r="C1216" t="s">
        <v>1790</v>
      </c>
      <c r="D1216" t="s">
        <v>1791</v>
      </c>
      <c r="E1216" t="s">
        <v>2132</v>
      </c>
      <c r="F1216" t="s">
        <v>3291</v>
      </c>
      <c r="G1216" t="s">
        <v>1000</v>
      </c>
      <c r="H1216" t="s">
        <v>1981</v>
      </c>
      <c r="I1216" t="s">
        <v>2065</v>
      </c>
      <c r="J1216" t="s">
        <v>2858</v>
      </c>
    </row>
    <row r="1217" spans="1:11">
      <c r="A1217">
        <v>122</v>
      </c>
      <c r="B1217" t="s">
        <v>2770</v>
      </c>
      <c r="C1217" t="s">
        <v>2771</v>
      </c>
      <c r="D1217" t="s">
        <v>1798</v>
      </c>
      <c r="E1217" t="s">
        <v>3289</v>
      </c>
      <c r="F1217" t="s">
        <v>2149</v>
      </c>
      <c r="G1217" t="s">
        <v>1192</v>
      </c>
      <c r="H1217" t="s">
        <v>1981</v>
      </c>
      <c r="I1217" t="s">
        <v>2065</v>
      </c>
      <c r="J1217" t="s">
        <v>2872</v>
      </c>
    </row>
    <row r="1218" spans="1:11">
      <c r="A1218">
        <v>122</v>
      </c>
      <c r="B1218" t="s">
        <v>1778</v>
      </c>
      <c r="C1218" t="s">
        <v>1779</v>
      </c>
      <c r="D1218" t="s">
        <v>1750</v>
      </c>
      <c r="E1218" t="s">
        <v>3285</v>
      </c>
      <c r="F1218" t="s">
        <v>2075</v>
      </c>
      <c r="G1218" t="s">
        <v>216</v>
      </c>
      <c r="H1218" t="s">
        <v>1981</v>
      </c>
      <c r="I1218" t="s">
        <v>2065</v>
      </c>
      <c r="J1218" t="s">
        <v>2875</v>
      </c>
    </row>
    <row r="1219" spans="1:11">
      <c r="A1219">
        <v>122</v>
      </c>
      <c r="B1219" t="s">
        <v>2950</v>
      </c>
      <c r="C1219" t="s">
        <v>2951</v>
      </c>
      <c r="D1219" t="s">
        <v>1798</v>
      </c>
      <c r="E1219" t="s">
        <v>2461</v>
      </c>
      <c r="F1219" t="s">
        <v>2261</v>
      </c>
      <c r="G1219" t="s">
        <v>3292</v>
      </c>
      <c r="H1219" t="s">
        <v>1981</v>
      </c>
      <c r="I1219" t="s">
        <v>2065</v>
      </c>
      <c r="J1219" t="s">
        <v>2886</v>
      </c>
    </row>
    <row r="1220" spans="1:11">
      <c r="A1220">
        <v>122</v>
      </c>
      <c r="B1220" t="s">
        <v>3275</v>
      </c>
      <c r="C1220" t="s">
        <v>3276</v>
      </c>
      <c r="D1220" t="s">
        <v>1750</v>
      </c>
      <c r="E1220" t="s">
        <v>1794</v>
      </c>
      <c r="F1220" t="s">
        <v>3047</v>
      </c>
      <c r="G1220" t="s">
        <v>562</v>
      </c>
      <c r="H1220" t="s">
        <v>1981</v>
      </c>
      <c r="I1220" t="s">
        <v>2065</v>
      </c>
      <c r="J1220" t="s">
        <v>1788</v>
      </c>
    </row>
    <row r="1221" spans="1:11">
      <c r="A1221">
        <v>122</v>
      </c>
      <c r="B1221" t="s">
        <v>1927</v>
      </c>
      <c r="C1221" t="s">
        <v>1928</v>
      </c>
      <c r="D1221" t="s">
        <v>1851</v>
      </c>
      <c r="E1221" t="s">
        <v>3293</v>
      </c>
      <c r="F1221" t="s">
        <v>3294</v>
      </c>
      <c r="G1221" t="s">
        <v>3295</v>
      </c>
      <c r="H1221" t="s">
        <v>1981</v>
      </c>
      <c r="I1221" t="s">
        <v>2065</v>
      </c>
      <c r="J1221" t="s">
        <v>1795</v>
      </c>
    </row>
    <row r="1222" spans="1:11">
      <c r="A1222">
        <v>123</v>
      </c>
      <c r="B1222" t="s">
        <v>2189</v>
      </c>
      <c r="C1222" t="s">
        <v>2190</v>
      </c>
      <c r="D1222" t="s">
        <v>1863</v>
      </c>
      <c r="E1222" t="s">
        <v>3076</v>
      </c>
      <c r="F1222" t="s">
        <v>2319</v>
      </c>
      <c r="G1222" t="s">
        <v>799</v>
      </c>
      <c r="H1222" t="s">
        <v>1890</v>
      </c>
      <c r="I1222" t="s">
        <v>2034</v>
      </c>
      <c r="J1222" t="s">
        <v>1747</v>
      </c>
    </row>
    <row r="1223" spans="1:11">
      <c r="A1223">
        <v>123</v>
      </c>
      <c r="B1223" t="s">
        <v>2119</v>
      </c>
      <c r="C1223" t="s">
        <v>2120</v>
      </c>
      <c r="D1223" t="s">
        <v>1756</v>
      </c>
      <c r="E1223" t="s">
        <v>3280</v>
      </c>
      <c r="F1223" t="s">
        <v>3280</v>
      </c>
      <c r="G1223" t="s">
        <v>14</v>
      </c>
      <c r="H1223" t="s">
        <v>2867</v>
      </c>
      <c r="I1223" t="s">
        <v>2034</v>
      </c>
      <c r="J1223" t="s">
        <v>2543</v>
      </c>
      <c r="K1223" t="s">
        <v>1886</v>
      </c>
    </row>
    <row r="1224" spans="1:11">
      <c r="A1224">
        <v>123</v>
      </c>
      <c r="B1224" t="s">
        <v>1778</v>
      </c>
      <c r="C1224" t="s">
        <v>1779</v>
      </c>
      <c r="D1224" t="s">
        <v>1750</v>
      </c>
      <c r="E1224" t="s">
        <v>2075</v>
      </c>
      <c r="F1224" t="s">
        <v>2584</v>
      </c>
      <c r="G1224" t="s">
        <v>2200</v>
      </c>
      <c r="H1224" t="s">
        <v>1890</v>
      </c>
      <c r="I1224" t="s">
        <v>2034</v>
      </c>
      <c r="J1224" t="s">
        <v>2711</v>
      </c>
    </row>
    <row r="1225" spans="1:11">
      <c r="A1225">
        <v>123</v>
      </c>
      <c r="B1225" t="s">
        <v>2770</v>
      </c>
      <c r="C1225" t="s">
        <v>2771</v>
      </c>
      <c r="D1225" t="s">
        <v>1798</v>
      </c>
      <c r="E1225" t="s">
        <v>2149</v>
      </c>
      <c r="F1225" t="s">
        <v>1992</v>
      </c>
      <c r="G1225" t="s">
        <v>3172</v>
      </c>
      <c r="H1225" t="s">
        <v>1890</v>
      </c>
      <c r="I1225" t="s">
        <v>2034</v>
      </c>
      <c r="J1225" t="s">
        <v>2847</v>
      </c>
    </row>
    <row r="1226" spans="1:11">
      <c r="A1226">
        <v>123</v>
      </c>
      <c r="B1226" t="s">
        <v>2123</v>
      </c>
      <c r="C1226" t="s">
        <v>2124</v>
      </c>
      <c r="D1226" t="s">
        <v>2691</v>
      </c>
      <c r="E1226" t="s">
        <v>2969</v>
      </c>
      <c r="F1226" t="s">
        <v>2544</v>
      </c>
      <c r="G1226" t="s">
        <v>440</v>
      </c>
      <c r="H1226" t="s">
        <v>1890</v>
      </c>
      <c r="I1226" t="s">
        <v>2034</v>
      </c>
      <c r="J1226" t="s">
        <v>2858</v>
      </c>
    </row>
    <row r="1227" spans="1:11">
      <c r="A1227">
        <v>123</v>
      </c>
      <c r="B1227" t="s">
        <v>2950</v>
      </c>
      <c r="C1227" t="s">
        <v>2951</v>
      </c>
      <c r="D1227" t="s">
        <v>1798</v>
      </c>
      <c r="E1227" t="s">
        <v>2261</v>
      </c>
      <c r="F1227" t="s">
        <v>2783</v>
      </c>
      <c r="G1227" t="s">
        <v>3296</v>
      </c>
      <c r="H1227" t="s">
        <v>1890</v>
      </c>
      <c r="I1227" t="s">
        <v>2065</v>
      </c>
      <c r="J1227" t="s">
        <v>2872</v>
      </c>
    </row>
    <row r="1228" spans="1:11">
      <c r="A1228">
        <v>123</v>
      </c>
      <c r="B1228" t="s">
        <v>2108</v>
      </c>
      <c r="C1228" t="s">
        <v>2109</v>
      </c>
      <c r="D1228" t="s">
        <v>2110</v>
      </c>
      <c r="E1228" t="s">
        <v>2811</v>
      </c>
      <c r="F1228" t="s">
        <v>3297</v>
      </c>
      <c r="G1228" t="s">
        <v>2560</v>
      </c>
      <c r="H1228" t="s">
        <v>1890</v>
      </c>
      <c r="I1228" t="s">
        <v>2065</v>
      </c>
      <c r="J1228" t="s">
        <v>2875</v>
      </c>
    </row>
    <row r="1229" spans="1:11">
      <c r="A1229">
        <v>123</v>
      </c>
      <c r="B1229" t="s">
        <v>1789</v>
      </c>
      <c r="C1229" t="s">
        <v>1790</v>
      </c>
      <c r="D1229" t="s">
        <v>1791</v>
      </c>
      <c r="E1229" t="s">
        <v>3291</v>
      </c>
      <c r="F1229" t="s">
        <v>2099</v>
      </c>
      <c r="G1229" t="s">
        <v>614</v>
      </c>
      <c r="H1229" t="s">
        <v>1890</v>
      </c>
      <c r="I1229" t="s">
        <v>2065</v>
      </c>
      <c r="J1229" t="s">
        <v>2886</v>
      </c>
    </row>
    <row r="1230" spans="1:11">
      <c r="A1230">
        <v>123</v>
      </c>
      <c r="B1230" t="s">
        <v>3275</v>
      </c>
      <c r="C1230" t="s">
        <v>3276</v>
      </c>
      <c r="D1230" t="s">
        <v>1750</v>
      </c>
      <c r="E1230" t="s">
        <v>3047</v>
      </c>
      <c r="F1230" t="s">
        <v>2845</v>
      </c>
      <c r="G1230" t="s">
        <v>3298</v>
      </c>
      <c r="H1230" t="s">
        <v>1890</v>
      </c>
      <c r="I1230" t="s">
        <v>2065</v>
      </c>
      <c r="J1230" t="s">
        <v>1788</v>
      </c>
    </row>
    <row r="1231" spans="1:11">
      <c r="A1231">
        <v>123</v>
      </c>
      <c r="B1231" t="s">
        <v>3299</v>
      </c>
      <c r="C1231" t="s">
        <v>3300</v>
      </c>
      <c r="D1231" t="s">
        <v>1910</v>
      </c>
      <c r="E1231" t="s">
        <v>3301</v>
      </c>
      <c r="F1231" t="s">
        <v>3302</v>
      </c>
      <c r="G1231" t="s">
        <v>3303</v>
      </c>
      <c r="H1231" t="s">
        <v>1890</v>
      </c>
      <c r="I1231" t="s">
        <v>2065</v>
      </c>
      <c r="J1231" t="s">
        <v>1795</v>
      </c>
    </row>
    <row r="1232" spans="1:11">
      <c r="A1232">
        <v>124</v>
      </c>
      <c r="B1232" t="s">
        <v>2119</v>
      </c>
      <c r="C1232" t="s">
        <v>2120</v>
      </c>
      <c r="D1232" t="s">
        <v>1756</v>
      </c>
      <c r="E1232" t="s">
        <v>3280</v>
      </c>
      <c r="F1232" t="s">
        <v>3304</v>
      </c>
      <c r="G1232" t="s">
        <v>2128</v>
      </c>
      <c r="H1232" t="s">
        <v>2258</v>
      </c>
      <c r="I1232" t="s">
        <v>2034</v>
      </c>
      <c r="J1232" t="s">
        <v>1747</v>
      </c>
      <c r="K1232" t="s">
        <v>1886</v>
      </c>
    </row>
    <row r="1233" spans="1:10">
      <c r="A1233">
        <v>124</v>
      </c>
      <c r="B1233" t="s">
        <v>2189</v>
      </c>
      <c r="C1233" t="s">
        <v>2190</v>
      </c>
      <c r="D1233" t="s">
        <v>1863</v>
      </c>
      <c r="E1233" t="s">
        <v>2319</v>
      </c>
      <c r="F1233" t="s">
        <v>2583</v>
      </c>
      <c r="G1233" t="s">
        <v>1839</v>
      </c>
      <c r="H1233" t="s">
        <v>1939</v>
      </c>
      <c r="I1233" t="s">
        <v>2034</v>
      </c>
      <c r="J1233" t="s">
        <v>2543</v>
      </c>
    </row>
    <row r="1234" spans="1:10">
      <c r="A1234">
        <v>124</v>
      </c>
      <c r="B1234" t="s">
        <v>2123</v>
      </c>
      <c r="C1234" t="s">
        <v>2124</v>
      </c>
      <c r="D1234" t="s">
        <v>2691</v>
      </c>
      <c r="E1234" t="s">
        <v>2544</v>
      </c>
      <c r="F1234" t="s">
        <v>2176</v>
      </c>
      <c r="G1234" t="s">
        <v>2328</v>
      </c>
      <c r="H1234" t="s">
        <v>1939</v>
      </c>
      <c r="I1234" t="s">
        <v>2065</v>
      </c>
      <c r="J1234" t="s">
        <v>2711</v>
      </c>
    </row>
    <row r="1235" spans="1:10">
      <c r="A1235">
        <v>124</v>
      </c>
      <c r="B1235" t="s">
        <v>1778</v>
      </c>
      <c r="C1235" t="s">
        <v>1779</v>
      </c>
      <c r="D1235" t="s">
        <v>1750</v>
      </c>
      <c r="E1235" t="s">
        <v>2584</v>
      </c>
      <c r="F1235" t="s">
        <v>3000</v>
      </c>
      <c r="G1235" t="s">
        <v>3305</v>
      </c>
      <c r="H1235" t="s">
        <v>1939</v>
      </c>
      <c r="I1235" t="s">
        <v>2065</v>
      </c>
      <c r="J1235" t="s">
        <v>2847</v>
      </c>
    </row>
    <row r="1236" spans="1:10">
      <c r="A1236">
        <v>124</v>
      </c>
      <c r="B1236" t="s">
        <v>2108</v>
      </c>
      <c r="C1236" t="s">
        <v>2109</v>
      </c>
      <c r="D1236" t="s">
        <v>2110</v>
      </c>
      <c r="E1236" t="s">
        <v>3297</v>
      </c>
      <c r="F1236" t="s">
        <v>3306</v>
      </c>
      <c r="G1236" t="s">
        <v>3307</v>
      </c>
      <c r="H1236" t="s">
        <v>1939</v>
      </c>
      <c r="I1236" t="s">
        <v>2065</v>
      </c>
      <c r="J1236" t="s">
        <v>2858</v>
      </c>
    </row>
    <row r="1237" spans="1:10">
      <c r="A1237">
        <v>124</v>
      </c>
      <c r="B1237" t="s">
        <v>2770</v>
      </c>
      <c r="C1237" t="s">
        <v>2771</v>
      </c>
      <c r="D1237" t="s">
        <v>1798</v>
      </c>
      <c r="E1237" t="s">
        <v>1992</v>
      </c>
      <c r="F1237" t="s">
        <v>2038</v>
      </c>
      <c r="G1237" t="s">
        <v>3308</v>
      </c>
      <c r="H1237" t="s">
        <v>1939</v>
      </c>
      <c r="I1237" t="s">
        <v>2065</v>
      </c>
      <c r="J1237" t="s">
        <v>2872</v>
      </c>
    </row>
    <row r="1238" spans="1:10">
      <c r="A1238">
        <v>124</v>
      </c>
      <c r="B1238" t="s">
        <v>2950</v>
      </c>
      <c r="C1238" t="s">
        <v>2951</v>
      </c>
      <c r="D1238" t="s">
        <v>1798</v>
      </c>
      <c r="E1238" t="s">
        <v>2783</v>
      </c>
      <c r="F1238" t="s">
        <v>3309</v>
      </c>
      <c r="G1238" t="s">
        <v>970</v>
      </c>
      <c r="H1238" t="s">
        <v>1939</v>
      </c>
      <c r="I1238" t="s">
        <v>2065</v>
      </c>
      <c r="J1238" t="s">
        <v>2875</v>
      </c>
    </row>
    <row r="1239" spans="1:10">
      <c r="A1239">
        <v>124</v>
      </c>
      <c r="B1239" t="s">
        <v>3299</v>
      </c>
      <c r="C1239" t="s">
        <v>3300</v>
      </c>
      <c r="D1239" t="s">
        <v>1910</v>
      </c>
      <c r="E1239" t="s">
        <v>3302</v>
      </c>
      <c r="F1239" t="s">
        <v>3310</v>
      </c>
      <c r="G1239" t="s">
        <v>1247</v>
      </c>
      <c r="H1239" t="s">
        <v>1939</v>
      </c>
      <c r="I1239" t="s">
        <v>2065</v>
      </c>
      <c r="J1239" t="s">
        <v>2886</v>
      </c>
    </row>
    <row r="1240" spans="1:10">
      <c r="A1240">
        <v>124</v>
      </c>
      <c r="B1240" t="s">
        <v>1789</v>
      </c>
      <c r="C1240" t="s">
        <v>1790</v>
      </c>
      <c r="D1240" t="s">
        <v>1791</v>
      </c>
      <c r="E1240" t="s">
        <v>2099</v>
      </c>
      <c r="F1240" t="s">
        <v>3311</v>
      </c>
      <c r="G1240" t="s">
        <v>3312</v>
      </c>
      <c r="H1240" t="s">
        <v>1939</v>
      </c>
      <c r="I1240" t="s">
        <v>2065</v>
      </c>
      <c r="J1240" t="s">
        <v>1788</v>
      </c>
    </row>
    <row r="1241" spans="1:10">
      <c r="A1241">
        <v>124</v>
      </c>
      <c r="B1241" t="s">
        <v>3275</v>
      </c>
      <c r="C1241" t="s">
        <v>3276</v>
      </c>
      <c r="D1241" t="s">
        <v>1750</v>
      </c>
      <c r="E1241" t="s">
        <v>2845</v>
      </c>
      <c r="F1241" t="s">
        <v>2825</v>
      </c>
      <c r="G1241" t="s">
        <v>2175</v>
      </c>
      <c r="H1241" t="s">
        <v>1939</v>
      </c>
      <c r="I1241" t="s">
        <v>2105</v>
      </c>
      <c r="J1241" t="s">
        <v>1932</v>
      </c>
    </row>
    <row r="1242" spans="1:10">
      <c r="A1242">
        <v>125</v>
      </c>
      <c r="B1242" t="s">
        <v>2119</v>
      </c>
      <c r="C1242" t="s">
        <v>2120</v>
      </c>
      <c r="D1242" t="s">
        <v>1756</v>
      </c>
      <c r="E1242" t="s">
        <v>3304</v>
      </c>
      <c r="F1242" t="s">
        <v>3313</v>
      </c>
      <c r="G1242" t="s">
        <v>3314</v>
      </c>
      <c r="H1242" t="s">
        <v>2654</v>
      </c>
      <c r="I1242" t="s">
        <v>2034</v>
      </c>
      <c r="J1242" t="s">
        <v>1747</v>
      </c>
    </row>
    <row r="1243" spans="1:10">
      <c r="A1243">
        <v>125</v>
      </c>
      <c r="B1243" t="s">
        <v>2189</v>
      </c>
      <c r="C1243" t="s">
        <v>2190</v>
      </c>
      <c r="D1243" t="s">
        <v>1863</v>
      </c>
      <c r="E1243" t="s">
        <v>2583</v>
      </c>
      <c r="F1243" t="s">
        <v>2209</v>
      </c>
      <c r="G1243" t="s">
        <v>909</v>
      </c>
      <c r="H1243" t="s">
        <v>2654</v>
      </c>
      <c r="I1243" t="s">
        <v>2034</v>
      </c>
      <c r="J1243" t="s">
        <v>2543</v>
      </c>
    </row>
    <row r="1244" spans="1:10">
      <c r="A1244">
        <v>125</v>
      </c>
      <c r="B1244" t="s">
        <v>1778</v>
      </c>
      <c r="C1244" t="s">
        <v>1779</v>
      </c>
      <c r="D1244" t="s">
        <v>1750</v>
      </c>
      <c r="E1244" t="s">
        <v>3000</v>
      </c>
      <c r="F1244" t="s">
        <v>2367</v>
      </c>
      <c r="G1244" t="s">
        <v>3315</v>
      </c>
      <c r="H1244" t="s">
        <v>2654</v>
      </c>
      <c r="I1244" t="s">
        <v>2065</v>
      </c>
      <c r="J1244" t="s">
        <v>2711</v>
      </c>
    </row>
    <row r="1245" spans="1:10">
      <c r="A1245">
        <v>125</v>
      </c>
      <c r="B1245" t="s">
        <v>2123</v>
      </c>
      <c r="C1245" t="s">
        <v>2124</v>
      </c>
      <c r="D1245" t="s">
        <v>2691</v>
      </c>
      <c r="E1245" t="s">
        <v>2176</v>
      </c>
      <c r="F1245" t="s">
        <v>2026</v>
      </c>
      <c r="G1245" t="s">
        <v>659</v>
      </c>
      <c r="H1245" t="s">
        <v>2654</v>
      </c>
      <c r="I1245" t="s">
        <v>2065</v>
      </c>
      <c r="J1245" t="s">
        <v>2847</v>
      </c>
    </row>
    <row r="1246" spans="1:10">
      <c r="A1246">
        <v>125</v>
      </c>
      <c r="B1246" t="s">
        <v>2950</v>
      </c>
      <c r="C1246" t="s">
        <v>2951</v>
      </c>
      <c r="D1246" t="s">
        <v>1798</v>
      </c>
      <c r="E1246" t="s">
        <v>3309</v>
      </c>
      <c r="F1246" t="s">
        <v>3076</v>
      </c>
      <c r="G1246" t="s">
        <v>3316</v>
      </c>
      <c r="H1246" t="s">
        <v>2654</v>
      </c>
      <c r="I1246" t="s">
        <v>2065</v>
      </c>
      <c r="J1246" t="s">
        <v>2858</v>
      </c>
    </row>
    <row r="1247" spans="1:10">
      <c r="A1247">
        <v>125</v>
      </c>
      <c r="B1247" t="s">
        <v>2770</v>
      </c>
      <c r="C1247" t="s">
        <v>2771</v>
      </c>
      <c r="D1247" t="s">
        <v>1798</v>
      </c>
      <c r="E1247" t="s">
        <v>2038</v>
      </c>
      <c r="F1247" t="s">
        <v>3317</v>
      </c>
      <c r="G1247" t="s">
        <v>2755</v>
      </c>
      <c r="H1247" t="s">
        <v>2654</v>
      </c>
      <c r="I1247" t="s">
        <v>2065</v>
      </c>
      <c r="J1247" t="s">
        <v>2872</v>
      </c>
    </row>
    <row r="1248" spans="1:10">
      <c r="A1248">
        <v>125</v>
      </c>
      <c r="B1248" t="s">
        <v>2028</v>
      </c>
      <c r="C1248" t="s">
        <v>2029</v>
      </c>
      <c r="D1248" t="s">
        <v>1743</v>
      </c>
      <c r="E1248" t="s">
        <v>3216</v>
      </c>
      <c r="F1248" t="s">
        <v>2572</v>
      </c>
      <c r="G1248" t="s">
        <v>598</v>
      </c>
      <c r="H1248" t="s">
        <v>2654</v>
      </c>
      <c r="I1248" t="s">
        <v>2065</v>
      </c>
      <c r="J1248" t="s">
        <v>2875</v>
      </c>
    </row>
    <row r="1249" spans="1:11">
      <c r="A1249">
        <v>125</v>
      </c>
      <c r="B1249" t="s">
        <v>3299</v>
      </c>
      <c r="C1249" t="s">
        <v>3300</v>
      </c>
      <c r="D1249" t="s">
        <v>1910</v>
      </c>
      <c r="E1249" t="s">
        <v>3310</v>
      </c>
      <c r="F1249" t="s">
        <v>3318</v>
      </c>
      <c r="G1249" t="s">
        <v>3319</v>
      </c>
      <c r="H1249" t="s">
        <v>2654</v>
      </c>
      <c r="I1249" t="s">
        <v>2065</v>
      </c>
      <c r="J1249" t="s">
        <v>2886</v>
      </c>
    </row>
    <row r="1250" spans="1:11">
      <c r="A1250">
        <v>125</v>
      </c>
      <c r="B1250" t="s">
        <v>3275</v>
      </c>
      <c r="C1250" t="s">
        <v>3276</v>
      </c>
      <c r="D1250" t="s">
        <v>1750</v>
      </c>
      <c r="E1250" t="s">
        <v>2825</v>
      </c>
      <c r="F1250" t="s">
        <v>2207</v>
      </c>
      <c r="G1250" t="s">
        <v>3134</v>
      </c>
      <c r="H1250" t="s">
        <v>2654</v>
      </c>
      <c r="I1250" t="s">
        <v>2065</v>
      </c>
      <c r="J1250" t="s">
        <v>1822</v>
      </c>
    </row>
    <row r="1251" spans="1:11">
      <c r="A1251">
        <v>125</v>
      </c>
      <c r="B1251" t="s">
        <v>1789</v>
      </c>
      <c r="C1251" t="s">
        <v>1790</v>
      </c>
      <c r="D1251" t="s">
        <v>1791</v>
      </c>
      <c r="E1251" t="s">
        <v>3311</v>
      </c>
      <c r="F1251" t="s">
        <v>3311</v>
      </c>
      <c r="G1251" t="s">
        <v>14</v>
      </c>
      <c r="H1251" t="s">
        <v>2292</v>
      </c>
      <c r="I1251" t="s">
        <v>2148</v>
      </c>
      <c r="J1251" t="s">
        <v>3320</v>
      </c>
      <c r="K1251" t="s">
        <v>1870</v>
      </c>
    </row>
    <row r="1252" spans="1:11">
      <c r="A1252">
        <v>126</v>
      </c>
      <c r="B1252" t="s">
        <v>2119</v>
      </c>
      <c r="C1252" t="s">
        <v>2120</v>
      </c>
      <c r="D1252" t="s">
        <v>1756</v>
      </c>
      <c r="E1252" t="s">
        <v>3313</v>
      </c>
      <c r="F1252" t="s">
        <v>2578</v>
      </c>
      <c r="G1252" t="s">
        <v>3072</v>
      </c>
      <c r="H1252" t="s">
        <v>3321</v>
      </c>
      <c r="I1252" t="s">
        <v>2034</v>
      </c>
      <c r="J1252" t="s">
        <v>1747</v>
      </c>
    </row>
    <row r="1253" spans="1:11">
      <c r="A1253">
        <v>126</v>
      </c>
      <c r="B1253" t="s">
        <v>2189</v>
      </c>
      <c r="C1253" t="s">
        <v>2190</v>
      </c>
      <c r="D1253" t="s">
        <v>1863</v>
      </c>
      <c r="E1253" t="s">
        <v>2209</v>
      </c>
      <c r="F1253" t="s">
        <v>2466</v>
      </c>
      <c r="G1253" t="s">
        <v>3322</v>
      </c>
      <c r="H1253" t="s">
        <v>3321</v>
      </c>
      <c r="I1253" t="s">
        <v>2034</v>
      </c>
      <c r="J1253" t="s">
        <v>2543</v>
      </c>
    </row>
    <row r="1254" spans="1:11">
      <c r="A1254">
        <v>126</v>
      </c>
      <c r="B1254" t="s">
        <v>1778</v>
      </c>
      <c r="C1254" t="s">
        <v>1779</v>
      </c>
      <c r="D1254" t="s">
        <v>1750</v>
      </c>
      <c r="E1254" t="s">
        <v>2367</v>
      </c>
      <c r="F1254" t="s">
        <v>1921</v>
      </c>
      <c r="G1254" t="s">
        <v>3323</v>
      </c>
      <c r="H1254" t="s">
        <v>3321</v>
      </c>
      <c r="I1254" t="s">
        <v>2065</v>
      </c>
      <c r="J1254" t="s">
        <v>2711</v>
      </c>
    </row>
    <row r="1255" spans="1:11">
      <c r="A1255">
        <v>126</v>
      </c>
      <c r="B1255" t="s">
        <v>2123</v>
      </c>
      <c r="C1255" t="s">
        <v>2124</v>
      </c>
      <c r="D1255" t="s">
        <v>2691</v>
      </c>
      <c r="E1255" t="s">
        <v>2026</v>
      </c>
      <c r="F1255" t="s">
        <v>3324</v>
      </c>
      <c r="G1255" t="s">
        <v>1553</v>
      </c>
      <c r="H1255" t="s">
        <v>3321</v>
      </c>
      <c r="I1255" t="s">
        <v>2065</v>
      </c>
      <c r="J1255" t="s">
        <v>2847</v>
      </c>
    </row>
    <row r="1256" spans="1:11">
      <c r="A1256">
        <v>126</v>
      </c>
      <c r="B1256" t="s">
        <v>2950</v>
      </c>
      <c r="C1256" t="s">
        <v>2951</v>
      </c>
      <c r="D1256" t="s">
        <v>1798</v>
      </c>
      <c r="E1256" t="s">
        <v>3076</v>
      </c>
      <c r="F1256" t="s">
        <v>2240</v>
      </c>
      <c r="G1256" t="s">
        <v>3325</v>
      </c>
      <c r="H1256" t="s">
        <v>3321</v>
      </c>
      <c r="I1256" t="s">
        <v>2065</v>
      </c>
      <c r="J1256" t="s">
        <v>2858</v>
      </c>
    </row>
    <row r="1257" spans="1:11">
      <c r="A1257">
        <v>126</v>
      </c>
      <c r="B1257" t="s">
        <v>2108</v>
      </c>
      <c r="C1257" t="s">
        <v>2109</v>
      </c>
      <c r="D1257" t="s">
        <v>2110</v>
      </c>
      <c r="E1257" t="s">
        <v>3326</v>
      </c>
      <c r="F1257" t="s">
        <v>2628</v>
      </c>
      <c r="G1257" t="s">
        <v>874</v>
      </c>
      <c r="H1257" t="s">
        <v>3321</v>
      </c>
      <c r="I1257" t="s">
        <v>2065</v>
      </c>
      <c r="J1257" t="s">
        <v>2872</v>
      </c>
    </row>
    <row r="1258" spans="1:11">
      <c r="A1258">
        <v>126</v>
      </c>
      <c r="B1258" t="s">
        <v>2770</v>
      </c>
      <c r="C1258" t="s">
        <v>2771</v>
      </c>
      <c r="D1258" t="s">
        <v>1798</v>
      </c>
      <c r="E1258" t="s">
        <v>3317</v>
      </c>
      <c r="F1258" t="s">
        <v>3327</v>
      </c>
      <c r="G1258" t="s">
        <v>3312</v>
      </c>
      <c r="H1258" t="s">
        <v>3321</v>
      </c>
      <c r="I1258" t="s">
        <v>2065</v>
      </c>
      <c r="J1258" t="s">
        <v>2875</v>
      </c>
    </row>
    <row r="1259" spans="1:11">
      <c r="A1259">
        <v>126</v>
      </c>
      <c r="B1259" t="s">
        <v>2028</v>
      </c>
      <c r="C1259" t="s">
        <v>2029</v>
      </c>
      <c r="D1259" t="s">
        <v>1743</v>
      </c>
      <c r="E1259" t="s">
        <v>2572</v>
      </c>
      <c r="F1259" t="s">
        <v>2648</v>
      </c>
      <c r="G1259" t="s">
        <v>1086</v>
      </c>
      <c r="H1259" t="s">
        <v>3321</v>
      </c>
      <c r="I1259" t="s">
        <v>2065</v>
      </c>
      <c r="J1259" t="s">
        <v>2886</v>
      </c>
    </row>
    <row r="1260" spans="1:11">
      <c r="A1260">
        <v>126</v>
      </c>
      <c r="B1260" t="s">
        <v>3275</v>
      </c>
      <c r="C1260" t="s">
        <v>3276</v>
      </c>
      <c r="D1260" t="s">
        <v>1750</v>
      </c>
      <c r="E1260" t="s">
        <v>2207</v>
      </c>
      <c r="F1260" t="s">
        <v>2494</v>
      </c>
      <c r="G1260" t="s">
        <v>1481</v>
      </c>
      <c r="H1260" t="s">
        <v>3321</v>
      </c>
      <c r="I1260" t="s">
        <v>2105</v>
      </c>
      <c r="J1260" t="s">
        <v>1822</v>
      </c>
    </row>
    <row r="1261" spans="1:11">
      <c r="A1261">
        <v>126</v>
      </c>
      <c r="B1261" t="s">
        <v>1789</v>
      </c>
      <c r="C1261" t="s">
        <v>1790</v>
      </c>
      <c r="D1261" t="s">
        <v>1791</v>
      </c>
      <c r="E1261" t="s">
        <v>3311</v>
      </c>
      <c r="F1261" t="s">
        <v>3311</v>
      </c>
      <c r="G1261" t="s">
        <v>14</v>
      </c>
      <c r="H1261" t="s">
        <v>3328</v>
      </c>
      <c r="I1261" t="s">
        <v>2148</v>
      </c>
      <c r="J1261" t="s">
        <v>3329</v>
      </c>
      <c r="K1261" t="s">
        <v>1870</v>
      </c>
    </row>
    <row r="1262" spans="1:11">
      <c r="A1262">
        <v>127</v>
      </c>
      <c r="B1262" t="s">
        <v>2119</v>
      </c>
      <c r="C1262" t="s">
        <v>2120</v>
      </c>
      <c r="D1262" t="s">
        <v>1756</v>
      </c>
      <c r="E1262" t="s">
        <v>2578</v>
      </c>
      <c r="F1262" t="s">
        <v>3330</v>
      </c>
      <c r="G1262" t="s">
        <v>3331</v>
      </c>
      <c r="H1262" t="s">
        <v>2737</v>
      </c>
      <c r="I1262" t="s">
        <v>2034</v>
      </c>
      <c r="J1262" t="s">
        <v>1747</v>
      </c>
    </row>
    <row r="1263" spans="1:11">
      <c r="A1263">
        <v>127</v>
      </c>
      <c r="B1263" t="s">
        <v>2189</v>
      </c>
      <c r="C1263" t="s">
        <v>2190</v>
      </c>
      <c r="D1263" t="s">
        <v>1863</v>
      </c>
      <c r="E1263" t="s">
        <v>2466</v>
      </c>
      <c r="F1263" t="s">
        <v>2319</v>
      </c>
      <c r="G1263" t="s">
        <v>3332</v>
      </c>
      <c r="H1263" t="s">
        <v>2737</v>
      </c>
      <c r="I1263" t="s">
        <v>2034</v>
      </c>
      <c r="J1263" t="s">
        <v>2543</v>
      </c>
    </row>
    <row r="1264" spans="1:11">
      <c r="A1264">
        <v>127</v>
      </c>
      <c r="B1264" t="s">
        <v>1778</v>
      </c>
      <c r="C1264" t="s">
        <v>1779</v>
      </c>
      <c r="D1264" t="s">
        <v>1750</v>
      </c>
      <c r="E1264" t="s">
        <v>1921</v>
      </c>
      <c r="F1264" t="s">
        <v>2527</v>
      </c>
      <c r="G1264" t="s">
        <v>1495</v>
      </c>
      <c r="H1264" t="s">
        <v>2737</v>
      </c>
      <c r="I1264" t="s">
        <v>2065</v>
      </c>
      <c r="J1264" t="s">
        <v>2711</v>
      </c>
    </row>
    <row r="1265" spans="1:11">
      <c r="A1265">
        <v>127</v>
      </c>
      <c r="B1265" t="s">
        <v>2123</v>
      </c>
      <c r="C1265" t="s">
        <v>2124</v>
      </c>
      <c r="D1265" t="s">
        <v>2691</v>
      </c>
      <c r="E1265" t="s">
        <v>3324</v>
      </c>
      <c r="F1265" t="s">
        <v>2562</v>
      </c>
      <c r="G1265" t="s">
        <v>296</v>
      </c>
      <c r="H1265" t="s">
        <v>2737</v>
      </c>
      <c r="I1265" t="s">
        <v>2065</v>
      </c>
      <c r="J1265" t="s">
        <v>2847</v>
      </c>
    </row>
    <row r="1266" spans="1:11">
      <c r="A1266">
        <v>127</v>
      </c>
      <c r="B1266" t="s">
        <v>2028</v>
      </c>
      <c r="C1266" t="s">
        <v>2029</v>
      </c>
      <c r="D1266" t="s">
        <v>1743</v>
      </c>
      <c r="E1266" t="s">
        <v>2648</v>
      </c>
      <c r="F1266" t="s">
        <v>2001</v>
      </c>
      <c r="G1266" t="s">
        <v>192</v>
      </c>
      <c r="H1266" t="s">
        <v>2737</v>
      </c>
      <c r="I1266" t="s">
        <v>2065</v>
      </c>
      <c r="J1266" t="s">
        <v>2858</v>
      </c>
    </row>
    <row r="1267" spans="1:11">
      <c r="A1267">
        <v>127</v>
      </c>
      <c r="B1267" t="s">
        <v>2108</v>
      </c>
      <c r="C1267" t="s">
        <v>2109</v>
      </c>
      <c r="D1267" t="s">
        <v>2110</v>
      </c>
      <c r="E1267" t="s">
        <v>2628</v>
      </c>
      <c r="F1267" t="s">
        <v>3333</v>
      </c>
      <c r="G1267" t="s">
        <v>3334</v>
      </c>
      <c r="H1267" t="s">
        <v>2737</v>
      </c>
      <c r="I1267" t="s">
        <v>2065</v>
      </c>
      <c r="J1267" t="s">
        <v>2872</v>
      </c>
    </row>
    <row r="1268" spans="1:11">
      <c r="A1268">
        <v>127</v>
      </c>
      <c r="B1268" t="s">
        <v>2950</v>
      </c>
      <c r="C1268" t="s">
        <v>2951</v>
      </c>
      <c r="D1268" t="s">
        <v>1798</v>
      </c>
      <c r="E1268" t="s">
        <v>2240</v>
      </c>
      <c r="F1268" t="s">
        <v>3335</v>
      </c>
      <c r="G1268" t="s">
        <v>3336</v>
      </c>
      <c r="H1268" t="s">
        <v>2737</v>
      </c>
      <c r="I1268" t="s">
        <v>2105</v>
      </c>
      <c r="J1268" t="s">
        <v>2875</v>
      </c>
    </row>
    <row r="1269" spans="1:11">
      <c r="A1269">
        <v>127</v>
      </c>
      <c r="B1269" t="s">
        <v>3275</v>
      </c>
      <c r="C1269" t="s">
        <v>3276</v>
      </c>
      <c r="D1269" t="s">
        <v>1750</v>
      </c>
      <c r="E1269" t="s">
        <v>2494</v>
      </c>
      <c r="F1269" t="s">
        <v>3337</v>
      </c>
      <c r="G1269" t="s">
        <v>3338</v>
      </c>
      <c r="H1269" t="s">
        <v>2737</v>
      </c>
      <c r="I1269" t="s">
        <v>2105</v>
      </c>
      <c r="J1269" t="s">
        <v>1783</v>
      </c>
    </row>
    <row r="1270" spans="1:11">
      <c r="A1270">
        <v>127</v>
      </c>
      <c r="B1270" t="s">
        <v>2770</v>
      </c>
      <c r="C1270" t="s">
        <v>2771</v>
      </c>
      <c r="D1270" t="s">
        <v>1798</v>
      </c>
      <c r="E1270" t="s">
        <v>3327</v>
      </c>
      <c r="F1270" t="s">
        <v>3339</v>
      </c>
      <c r="G1270" t="s">
        <v>2766</v>
      </c>
      <c r="H1270" t="s">
        <v>2737</v>
      </c>
      <c r="I1270" t="s">
        <v>2105</v>
      </c>
      <c r="J1270" t="s">
        <v>1822</v>
      </c>
    </row>
    <row r="1271" spans="1:11">
      <c r="A1271">
        <v>127</v>
      </c>
      <c r="B1271" t="s">
        <v>1789</v>
      </c>
      <c r="C1271" t="s">
        <v>1790</v>
      </c>
      <c r="D1271" t="s">
        <v>1791</v>
      </c>
      <c r="E1271" t="s">
        <v>3311</v>
      </c>
      <c r="F1271" t="s">
        <v>3311</v>
      </c>
      <c r="G1271" t="s">
        <v>14</v>
      </c>
      <c r="H1271" t="s">
        <v>3340</v>
      </c>
      <c r="I1271" t="s">
        <v>2148</v>
      </c>
      <c r="J1271" t="s">
        <v>3341</v>
      </c>
      <c r="K1271" t="s">
        <v>1870</v>
      </c>
    </row>
    <row r="1272" spans="1:11">
      <c r="A1272">
        <v>128</v>
      </c>
      <c r="B1272" t="s">
        <v>2119</v>
      </c>
      <c r="C1272" t="s">
        <v>2120</v>
      </c>
      <c r="D1272" t="s">
        <v>1756</v>
      </c>
      <c r="E1272" t="s">
        <v>3330</v>
      </c>
      <c r="F1272" t="s">
        <v>2474</v>
      </c>
      <c r="G1272" t="s">
        <v>3342</v>
      </c>
      <c r="H1272" t="s">
        <v>2154</v>
      </c>
      <c r="I1272" t="s">
        <v>2034</v>
      </c>
      <c r="J1272" t="s">
        <v>1747</v>
      </c>
    </row>
    <row r="1273" spans="1:11">
      <c r="A1273">
        <v>128</v>
      </c>
      <c r="B1273" t="s">
        <v>2189</v>
      </c>
      <c r="C1273" t="s">
        <v>2190</v>
      </c>
      <c r="D1273" t="s">
        <v>1863</v>
      </c>
      <c r="E1273" t="s">
        <v>2319</v>
      </c>
      <c r="F1273" t="s">
        <v>3178</v>
      </c>
      <c r="G1273" t="s">
        <v>3343</v>
      </c>
      <c r="H1273" t="s">
        <v>2154</v>
      </c>
      <c r="I1273" t="s">
        <v>2065</v>
      </c>
      <c r="J1273" t="s">
        <v>2543</v>
      </c>
    </row>
    <row r="1274" spans="1:11">
      <c r="A1274">
        <v>128</v>
      </c>
      <c r="B1274" t="s">
        <v>2950</v>
      </c>
      <c r="C1274" t="s">
        <v>2951</v>
      </c>
      <c r="D1274" t="s">
        <v>1798</v>
      </c>
      <c r="E1274" t="s">
        <v>3335</v>
      </c>
      <c r="F1274" t="s">
        <v>2544</v>
      </c>
      <c r="G1274" t="s">
        <v>2071</v>
      </c>
      <c r="H1274" t="s">
        <v>2154</v>
      </c>
      <c r="I1274" t="s">
        <v>2065</v>
      </c>
      <c r="J1274" t="s">
        <v>2711</v>
      </c>
    </row>
    <row r="1275" spans="1:11">
      <c r="A1275">
        <v>128</v>
      </c>
      <c r="B1275" t="s">
        <v>2123</v>
      </c>
      <c r="C1275" t="s">
        <v>2124</v>
      </c>
      <c r="D1275" t="s">
        <v>2691</v>
      </c>
      <c r="E1275" t="s">
        <v>2562</v>
      </c>
      <c r="F1275" t="s">
        <v>1942</v>
      </c>
      <c r="G1275" t="s">
        <v>3344</v>
      </c>
      <c r="H1275" t="s">
        <v>2154</v>
      </c>
      <c r="I1275" t="s">
        <v>2065</v>
      </c>
      <c r="J1275" t="s">
        <v>2847</v>
      </c>
    </row>
    <row r="1276" spans="1:11">
      <c r="A1276">
        <v>128</v>
      </c>
      <c r="B1276" t="s">
        <v>2028</v>
      </c>
      <c r="C1276" t="s">
        <v>2029</v>
      </c>
      <c r="D1276" t="s">
        <v>1743</v>
      </c>
      <c r="E1276" t="s">
        <v>2001</v>
      </c>
      <c r="F1276" t="s">
        <v>2026</v>
      </c>
      <c r="G1276" t="s">
        <v>3345</v>
      </c>
      <c r="H1276" t="s">
        <v>2154</v>
      </c>
      <c r="I1276" t="s">
        <v>2065</v>
      </c>
      <c r="J1276" t="s">
        <v>2858</v>
      </c>
    </row>
    <row r="1277" spans="1:11">
      <c r="A1277">
        <v>128</v>
      </c>
      <c r="B1277" t="s">
        <v>2108</v>
      </c>
      <c r="C1277" t="s">
        <v>2109</v>
      </c>
      <c r="D1277" t="s">
        <v>2110</v>
      </c>
      <c r="E1277" t="s">
        <v>3333</v>
      </c>
      <c r="F1277" t="s">
        <v>3301</v>
      </c>
      <c r="G1277" t="s">
        <v>3346</v>
      </c>
      <c r="H1277" t="s">
        <v>2154</v>
      </c>
      <c r="I1277" t="s">
        <v>2105</v>
      </c>
      <c r="J1277" t="s">
        <v>2872</v>
      </c>
    </row>
    <row r="1278" spans="1:11">
      <c r="A1278">
        <v>128</v>
      </c>
      <c r="B1278" t="s">
        <v>2770</v>
      </c>
      <c r="C1278" t="s">
        <v>2771</v>
      </c>
      <c r="D1278" t="s">
        <v>1798</v>
      </c>
      <c r="E1278" t="s">
        <v>3339</v>
      </c>
      <c r="F1278" t="s">
        <v>2684</v>
      </c>
      <c r="G1278" t="s">
        <v>3347</v>
      </c>
      <c r="H1278" t="s">
        <v>2154</v>
      </c>
      <c r="I1278" t="s">
        <v>2105</v>
      </c>
      <c r="J1278" t="s">
        <v>3025</v>
      </c>
    </row>
    <row r="1279" spans="1:11">
      <c r="A1279">
        <v>128</v>
      </c>
      <c r="B1279" t="s">
        <v>3275</v>
      </c>
      <c r="C1279" t="s">
        <v>3276</v>
      </c>
      <c r="D1279" t="s">
        <v>1750</v>
      </c>
      <c r="E1279" t="s">
        <v>3337</v>
      </c>
      <c r="F1279" t="s">
        <v>3083</v>
      </c>
      <c r="G1279" t="s">
        <v>3348</v>
      </c>
      <c r="H1279" t="s">
        <v>2154</v>
      </c>
      <c r="I1279" t="s">
        <v>2105</v>
      </c>
      <c r="J1279" t="s">
        <v>1783</v>
      </c>
    </row>
    <row r="1280" spans="1:11">
      <c r="A1280">
        <v>128</v>
      </c>
      <c r="B1280" t="s">
        <v>1778</v>
      </c>
      <c r="C1280" t="s">
        <v>1779</v>
      </c>
      <c r="D1280" t="s">
        <v>1750</v>
      </c>
      <c r="E1280" t="s">
        <v>2527</v>
      </c>
      <c r="F1280" t="s">
        <v>3076</v>
      </c>
      <c r="G1280" t="s">
        <v>3349</v>
      </c>
      <c r="H1280" t="s">
        <v>2154</v>
      </c>
      <c r="I1280" t="s">
        <v>2105</v>
      </c>
      <c r="J1280" t="s">
        <v>1822</v>
      </c>
    </row>
    <row r="1281" spans="1:11">
      <c r="A1281">
        <v>128</v>
      </c>
      <c r="B1281" t="s">
        <v>1789</v>
      </c>
      <c r="C1281" t="s">
        <v>1790</v>
      </c>
      <c r="D1281" t="s">
        <v>1791</v>
      </c>
      <c r="E1281" t="s">
        <v>3311</v>
      </c>
      <c r="F1281" t="s">
        <v>3311</v>
      </c>
      <c r="G1281" t="s">
        <v>14</v>
      </c>
      <c r="H1281" t="s">
        <v>3350</v>
      </c>
      <c r="I1281" t="s">
        <v>2148</v>
      </c>
      <c r="J1281" t="s">
        <v>3329</v>
      </c>
      <c r="K1281" t="s">
        <v>1870</v>
      </c>
    </row>
    <row r="1282" spans="1:11">
      <c r="A1282">
        <v>129</v>
      </c>
      <c r="B1282" t="s">
        <v>2119</v>
      </c>
      <c r="C1282" t="s">
        <v>2120</v>
      </c>
      <c r="D1282" t="s">
        <v>1756</v>
      </c>
      <c r="E1282" t="s">
        <v>2474</v>
      </c>
      <c r="F1282" t="s">
        <v>2974</v>
      </c>
      <c r="G1282" t="s">
        <v>3351</v>
      </c>
      <c r="H1282" t="s">
        <v>2794</v>
      </c>
      <c r="I1282" t="s">
        <v>1974</v>
      </c>
      <c r="J1282" t="s">
        <v>1747</v>
      </c>
    </row>
    <row r="1283" spans="1:11">
      <c r="A1283">
        <v>129</v>
      </c>
      <c r="B1283" t="s">
        <v>2189</v>
      </c>
      <c r="C1283" t="s">
        <v>2190</v>
      </c>
      <c r="D1283" t="s">
        <v>1863</v>
      </c>
      <c r="E1283" t="s">
        <v>3178</v>
      </c>
      <c r="F1283" t="s">
        <v>2544</v>
      </c>
      <c r="G1283" t="s">
        <v>3207</v>
      </c>
      <c r="H1283" t="s">
        <v>2794</v>
      </c>
      <c r="I1283" t="s">
        <v>1974</v>
      </c>
      <c r="J1283" t="s">
        <v>2543</v>
      </c>
    </row>
    <row r="1284" spans="1:11">
      <c r="A1284">
        <v>129</v>
      </c>
      <c r="B1284" t="s">
        <v>2108</v>
      </c>
      <c r="C1284" t="s">
        <v>2109</v>
      </c>
      <c r="D1284" t="s">
        <v>2110</v>
      </c>
      <c r="E1284" t="s">
        <v>3301</v>
      </c>
      <c r="F1284" t="s">
        <v>2593</v>
      </c>
      <c r="G1284" t="s">
        <v>3352</v>
      </c>
      <c r="H1284" t="s">
        <v>2794</v>
      </c>
      <c r="I1284" t="s">
        <v>1974</v>
      </c>
      <c r="J1284" t="s">
        <v>2711</v>
      </c>
    </row>
    <row r="1285" spans="1:11">
      <c r="A1285">
        <v>129</v>
      </c>
      <c r="B1285" t="s">
        <v>2123</v>
      </c>
      <c r="C1285" t="s">
        <v>2124</v>
      </c>
      <c r="D1285" t="s">
        <v>2691</v>
      </c>
      <c r="E1285" t="s">
        <v>1942</v>
      </c>
      <c r="F1285" t="s">
        <v>2494</v>
      </c>
      <c r="G1285" t="s">
        <v>3353</v>
      </c>
      <c r="H1285" t="s">
        <v>2794</v>
      </c>
      <c r="I1285" t="s">
        <v>2034</v>
      </c>
      <c r="J1285" t="s">
        <v>2847</v>
      </c>
    </row>
    <row r="1286" spans="1:11">
      <c r="A1286">
        <v>129</v>
      </c>
      <c r="B1286" t="s">
        <v>1778</v>
      </c>
      <c r="C1286" t="s">
        <v>1779</v>
      </c>
      <c r="D1286" t="s">
        <v>1750</v>
      </c>
      <c r="E1286" t="s">
        <v>3076</v>
      </c>
      <c r="F1286" t="s">
        <v>2286</v>
      </c>
      <c r="G1286" t="s">
        <v>3354</v>
      </c>
      <c r="H1286" t="s">
        <v>2794</v>
      </c>
      <c r="I1286" t="s">
        <v>2034</v>
      </c>
      <c r="J1286" t="s">
        <v>2858</v>
      </c>
    </row>
    <row r="1287" spans="1:11">
      <c r="A1287">
        <v>129</v>
      </c>
      <c r="B1287" t="s">
        <v>2028</v>
      </c>
      <c r="C1287" t="s">
        <v>2029</v>
      </c>
      <c r="D1287" t="s">
        <v>1743</v>
      </c>
      <c r="E1287" t="s">
        <v>2026</v>
      </c>
      <c r="F1287" t="s">
        <v>3219</v>
      </c>
      <c r="G1287" t="s">
        <v>3355</v>
      </c>
      <c r="H1287" t="s">
        <v>2794</v>
      </c>
      <c r="I1287" t="s">
        <v>2034</v>
      </c>
      <c r="J1287" t="s">
        <v>2872</v>
      </c>
    </row>
    <row r="1288" spans="1:11">
      <c r="A1288">
        <v>129</v>
      </c>
      <c r="B1288" t="s">
        <v>3275</v>
      </c>
      <c r="C1288" t="s">
        <v>3276</v>
      </c>
      <c r="D1288" t="s">
        <v>1750</v>
      </c>
      <c r="E1288" t="s">
        <v>3083</v>
      </c>
      <c r="F1288" t="s">
        <v>2387</v>
      </c>
      <c r="G1288" t="s">
        <v>3356</v>
      </c>
      <c r="H1288" t="s">
        <v>2794</v>
      </c>
      <c r="I1288" t="s">
        <v>2034</v>
      </c>
      <c r="J1288" t="s">
        <v>3025</v>
      </c>
    </row>
    <row r="1289" spans="1:11">
      <c r="A1289">
        <v>129</v>
      </c>
      <c r="B1289" t="s">
        <v>2887</v>
      </c>
      <c r="C1289" t="s">
        <v>2888</v>
      </c>
      <c r="D1289" t="s">
        <v>1791</v>
      </c>
      <c r="E1289" t="s">
        <v>2225</v>
      </c>
      <c r="F1289" t="s">
        <v>2683</v>
      </c>
      <c r="G1289" t="s">
        <v>2936</v>
      </c>
      <c r="H1289" t="s">
        <v>2794</v>
      </c>
      <c r="I1289" t="s">
        <v>2034</v>
      </c>
      <c r="J1289" t="s">
        <v>1783</v>
      </c>
    </row>
    <row r="1290" spans="1:11">
      <c r="A1290">
        <v>129</v>
      </c>
      <c r="B1290" t="s">
        <v>2950</v>
      </c>
      <c r="C1290" t="s">
        <v>2951</v>
      </c>
      <c r="D1290" t="s">
        <v>1798</v>
      </c>
      <c r="E1290" t="s">
        <v>2544</v>
      </c>
      <c r="F1290" t="s">
        <v>2225</v>
      </c>
      <c r="G1290" t="s">
        <v>3357</v>
      </c>
      <c r="H1290" t="s">
        <v>2794</v>
      </c>
      <c r="I1290" t="s">
        <v>2034</v>
      </c>
      <c r="J1290" t="s">
        <v>1822</v>
      </c>
    </row>
    <row r="1291" spans="1:11">
      <c r="A1291">
        <v>129</v>
      </c>
      <c r="B1291" t="s">
        <v>1789</v>
      </c>
      <c r="C1291" t="s">
        <v>1790</v>
      </c>
      <c r="D1291" t="s">
        <v>1791</v>
      </c>
      <c r="E1291" t="s">
        <v>3311</v>
      </c>
      <c r="F1291" t="s">
        <v>3358</v>
      </c>
      <c r="G1291" t="s">
        <v>3359</v>
      </c>
      <c r="H1291" t="s">
        <v>3360</v>
      </c>
      <c r="I1291" t="s">
        <v>2148</v>
      </c>
      <c r="J1291" t="s">
        <v>3361</v>
      </c>
      <c r="K1291" t="s">
        <v>1870</v>
      </c>
    </row>
    <row r="1292" spans="1:11">
      <c r="A1292">
        <v>130</v>
      </c>
      <c r="B1292" t="s">
        <v>2119</v>
      </c>
      <c r="C1292" t="s">
        <v>2120</v>
      </c>
      <c r="D1292" t="s">
        <v>1756</v>
      </c>
      <c r="E1292" t="s">
        <v>2974</v>
      </c>
      <c r="F1292" t="s">
        <v>3362</v>
      </c>
      <c r="G1292" t="s">
        <v>3363</v>
      </c>
      <c r="H1292" t="s">
        <v>35</v>
      </c>
      <c r="I1292" t="s">
        <v>1974</v>
      </c>
      <c r="J1292" t="s">
        <v>1747</v>
      </c>
    </row>
    <row r="1293" spans="1:11">
      <c r="A1293">
        <v>130</v>
      </c>
      <c r="B1293" t="s">
        <v>2108</v>
      </c>
      <c r="C1293" t="s">
        <v>2109</v>
      </c>
      <c r="D1293" t="s">
        <v>2110</v>
      </c>
      <c r="E1293" t="s">
        <v>2593</v>
      </c>
      <c r="F1293" t="s">
        <v>3310</v>
      </c>
      <c r="G1293" t="s">
        <v>2991</v>
      </c>
      <c r="H1293" t="s">
        <v>35</v>
      </c>
      <c r="I1293" t="s">
        <v>1974</v>
      </c>
      <c r="J1293" t="s">
        <v>2543</v>
      </c>
    </row>
    <row r="1294" spans="1:11">
      <c r="A1294">
        <v>130</v>
      </c>
      <c r="B1294" t="s">
        <v>2028</v>
      </c>
      <c r="C1294" t="s">
        <v>2029</v>
      </c>
      <c r="D1294" t="s">
        <v>1743</v>
      </c>
      <c r="E1294" t="s">
        <v>3219</v>
      </c>
      <c r="F1294" t="s">
        <v>1957</v>
      </c>
      <c r="G1294" t="s">
        <v>3364</v>
      </c>
      <c r="H1294" t="s">
        <v>35</v>
      </c>
      <c r="I1294" t="s">
        <v>2034</v>
      </c>
      <c r="J1294" t="s">
        <v>2711</v>
      </c>
    </row>
    <row r="1295" spans="1:11">
      <c r="A1295">
        <v>130</v>
      </c>
      <c r="B1295" t="s">
        <v>2189</v>
      </c>
      <c r="C1295" t="s">
        <v>2190</v>
      </c>
      <c r="D1295" t="s">
        <v>1863</v>
      </c>
      <c r="E1295" t="s">
        <v>2544</v>
      </c>
      <c r="F1295" t="s">
        <v>1812</v>
      </c>
      <c r="G1295" t="s">
        <v>3027</v>
      </c>
      <c r="H1295" t="s">
        <v>35</v>
      </c>
      <c r="I1295" t="s">
        <v>2034</v>
      </c>
      <c r="J1295" t="s">
        <v>2847</v>
      </c>
    </row>
    <row r="1296" spans="1:11">
      <c r="A1296">
        <v>130</v>
      </c>
      <c r="B1296" t="s">
        <v>2123</v>
      </c>
      <c r="C1296" t="s">
        <v>2124</v>
      </c>
      <c r="D1296" t="s">
        <v>2691</v>
      </c>
      <c r="E1296" t="s">
        <v>2494</v>
      </c>
      <c r="F1296" t="s">
        <v>2237</v>
      </c>
      <c r="G1296" t="s">
        <v>3365</v>
      </c>
      <c r="H1296" t="s">
        <v>35</v>
      </c>
      <c r="I1296" t="s">
        <v>2034</v>
      </c>
      <c r="J1296" t="s">
        <v>2858</v>
      </c>
    </row>
    <row r="1297" spans="1:10">
      <c r="A1297">
        <v>130</v>
      </c>
      <c r="B1297" t="s">
        <v>1778</v>
      </c>
      <c r="C1297" t="s">
        <v>1779</v>
      </c>
      <c r="D1297" t="s">
        <v>1750</v>
      </c>
      <c r="E1297" t="s">
        <v>2286</v>
      </c>
      <c r="F1297" t="s">
        <v>2726</v>
      </c>
      <c r="G1297" t="s">
        <v>3366</v>
      </c>
      <c r="H1297" t="s">
        <v>35</v>
      </c>
      <c r="I1297" t="s">
        <v>2034</v>
      </c>
      <c r="J1297" t="s">
        <v>3367</v>
      </c>
    </row>
    <row r="1298" spans="1:10">
      <c r="A1298">
        <v>130</v>
      </c>
      <c r="B1298" t="s">
        <v>2770</v>
      </c>
      <c r="C1298" t="s">
        <v>2771</v>
      </c>
      <c r="D1298" t="s">
        <v>1798</v>
      </c>
      <c r="E1298" t="s">
        <v>3289</v>
      </c>
      <c r="F1298" t="s">
        <v>3368</v>
      </c>
      <c r="G1298" t="s">
        <v>1617</v>
      </c>
      <c r="H1298" t="s">
        <v>35</v>
      </c>
      <c r="I1298" t="s">
        <v>2065</v>
      </c>
      <c r="J1298" t="s">
        <v>3025</v>
      </c>
    </row>
    <row r="1299" spans="1:10">
      <c r="A1299">
        <v>130</v>
      </c>
      <c r="B1299" t="s">
        <v>2452</v>
      </c>
      <c r="C1299" t="s">
        <v>2453</v>
      </c>
      <c r="D1299" t="s">
        <v>1863</v>
      </c>
      <c r="E1299" t="s">
        <v>2286</v>
      </c>
      <c r="F1299" t="s">
        <v>2787</v>
      </c>
      <c r="G1299" t="s">
        <v>3369</v>
      </c>
      <c r="H1299" t="s">
        <v>35</v>
      </c>
      <c r="I1299" t="s">
        <v>2065</v>
      </c>
      <c r="J1299" t="s">
        <v>1783</v>
      </c>
    </row>
    <row r="1300" spans="1:10">
      <c r="A1300">
        <v>130</v>
      </c>
      <c r="B1300" t="s">
        <v>2887</v>
      </c>
      <c r="C1300" t="s">
        <v>2888</v>
      </c>
      <c r="D1300" t="s">
        <v>1791</v>
      </c>
      <c r="E1300" t="s">
        <v>2683</v>
      </c>
      <c r="F1300" t="s">
        <v>3251</v>
      </c>
      <c r="G1300" t="s">
        <v>3370</v>
      </c>
      <c r="H1300" t="s">
        <v>35</v>
      </c>
      <c r="I1300" t="s">
        <v>2065</v>
      </c>
      <c r="J1300" t="s">
        <v>1822</v>
      </c>
    </row>
    <row r="1301" spans="1:10">
      <c r="A1301">
        <v>130</v>
      </c>
      <c r="B1301" t="s">
        <v>2802</v>
      </c>
      <c r="C1301" t="s">
        <v>2803</v>
      </c>
      <c r="D1301" t="s">
        <v>1743</v>
      </c>
      <c r="E1301" t="s">
        <v>2149</v>
      </c>
      <c r="F1301" t="s">
        <v>3317</v>
      </c>
      <c r="G1301" t="s">
        <v>1006</v>
      </c>
      <c r="H1301" t="s">
        <v>35</v>
      </c>
      <c r="I1301" t="s">
        <v>2065</v>
      </c>
      <c r="J1301" t="s">
        <v>1932</v>
      </c>
    </row>
    <row r="1302" spans="1:10">
      <c r="A1302">
        <v>131</v>
      </c>
      <c r="B1302" t="s">
        <v>2108</v>
      </c>
      <c r="C1302" t="s">
        <v>2109</v>
      </c>
      <c r="D1302" t="s">
        <v>2110</v>
      </c>
      <c r="E1302" t="s">
        <v>3310</v>
      </c>
      <c r="F1302" t="s">
        <v>3371</v>
      </c>
      <c r="G1302" t="s">
        <v>3372</v>
      </c>
      <c r="H1302" t="s">
        <v>35</v>
      </c>
      <c r="I1302" t="s">
        <v>1974</v>
      </c>
      <c r="J1302" t="s">
        <v>1747</v>
      </c>
    </row>
    <row r="1303" spans="1:10">
      <c r="A1303">
        <v>131</v>
      </c>
      <c r="B1303" t="s">
        <v>2189</v>
      </c>
      <c r="C1303" t="s">
        <v>2190</v>
      </c>
      <c r="D1303" t="s">
        <v>1863</v>
      </c>
      <c r="E1303" t="s">
        <v>1812</v>
      </c>
      <c r="F1303" t="s">
        <v>2019</v>
      </c>
      <c r="G1303" t="s">
        <v>2206</v>
      </c>
      <c r="H1303" t="s">
        <v>35</v>
      </c>
      <c r="I1303" t="s">
        <v>1974</v>
      </c>
      <c r="J1303" t="s">
        <v>2543</v>
      </c>
    </row>
    <row r="1304" spans="1:10">
      <c r="A1304">
        <v>131</v>
      </c>
      <c r="B1304" t="s">
        <v>2028</v>
      </c>
      <c r="C1304" t="s">
        <v>2029</v>
      </c>
      <c r="D1304" t="s">
        <v>1743</v>
      </c>
      <c r="E1304" t="s">
        <v>1957</v>
      </c>
      <c r="F1304" t="s">
        <v>2573</v>
      </c>
      <c r="G1304" t="s">
        <v>118</v>
      </c>
      <c r="H1304" t="s">
        <v>35</v>
      </c>
      <c r="I1304" t="s">
        <v>1974</v>
      </c>
      <c r="J1304" t="s">
        <v>2711</v>
      </c>
    </row>
    <row r="1305" spans="1:10">
      <c r="A1305">
        <v>131</v>
      </c>
      <c r="B1305" t="s">
        <v>2119</v>
      </c>
      <c r="C1305" t="s">
        <v>2120</v>
      </c>
      <c r="D1305" t="s">
        <v>1756</v>
      </c>
      <c r="E1305" t="s">
        <v>3362</v>
      </c>
      <c r="F1305" t="s">
        <v>2037</v>
      </c>
      <c r="G1305" t="s">
        <v>1171</v>
      </c>
      <c r="H1305" t="s">
        <v>35</v>
      </c>
      <c r="I1305" t="s">
        <v>1974</v>
      </c>
      <c r="J1305" t="s">
        <v>2847</v>
      </c>
    </row>
    <row r="1306" spans="1:10">
      <c r="A1306">
        <v>131</v>
      </c>
      <c r="B1306" t="s">
        <v>2123</v>
      </c>
      <c r="C1306" t="s">
        <v>2124</v>
      </c>
      <c r="D1306" t="s">
        <v>2691</v>
      </c>
      <c r="E1306" t="s">
        <v>2237</v>
      </c>
      <c r="F1306" t="s">
        <v>2996</v>
      </c>
      <c r="G1306" t="s">
        <v>1713</v>
      </c>
      <c r="H1306" t="s">
        <v>35</v>
      </c>
      <c r="I1306" t="s">
        <v>2034</v>
      </c>
      <c r="J1306" t="s">
        <v>3373</v>
      </c>
    </row>
    <row r="1307" spans="1:10">
      <c r="A1307">
        <v>131</v>
      </c>
      <c r="B1307" t="s">
        <v>1778</v>
      </c>
      <c r="C1307" t="s">
        <v>1779</v>
      </c>
      <c r="D1307" t="s">
        <v>1750</v>
      </c>
      <c r="E1307" t="s">
        <v>2726</v>
      </c>
      <c r="F1307" t="s">
        <v>3374</v>
      </c>
      <c r="G1307" t="s">
        <v>3375</v>
      </c>
      <c r="H1307" t="s">
        <v>35</v>
      </c>
      <c r="I1307" t="s">
        <v>2034</v>
      </c>
      <c r="J1307" t="s">
        <v>3367</v>
      </c>
    </row>
    <row r="1308" spans="1:10">
      <c r="A1308">
        <v>131</v>
      </c>
      <c r="B1308" t="s">
        <v>3275</v>
      </c>
      <c r="C1308" t="s">
        <v>3276</v>
      </c>
      <c r="D1308" t="s">
        <v>1750</v>
      </c>
      <c r="E1308" t="s">
        <v>3154</v>
      </c>
      <c r="F1308" t="s">
        <v>2253</v>
      </c>
      <c r="G1308" t="s">
        <v>1236</v>
      </c>
      <c r="H1308" t="s">
        <v>35</v>
      </c>
      <c r="I1308" t="s">
        <v>2034</v>
      </c>
      <c r="J1308" t="s">
        <v>3025</v>
      </c>
    </row>
    <row r="1309" spans="1:10">
      <c r="A1309">
        <v>131</v>
      </c>
      <c r="B1309" t="s">
        <v>2678</v>
      </c>
      <c r="C1309" t="s">
        <v>2679</v>
      </c>
      <c r="D1309" t="s">
        <v>1910</v>
      </c>
      <c r="E1309" t="s">
        <v>3376</v>
      </c>
      <c r="F1309" t="s">
        <v>2480</v>
      </c>
      <c r="G1309" t="s">
        <v>22</v>
      </c>
      <c r="H1309" t="s">
        <v>35</v>
      </c>
      <c r="I1309" t="s">
        <v>2034</v>
      </c>
      <c r="J1309" t="s">
        <v>1783</v>
      </c>
    </row>
    <row r="1310" spans="1:10">
      <c r="A1310">
        <v>131</v>
      </c>
      <c r="B1310" t="s">
        <v>2452</v>
      </c>
      <c r="C1310" t="s">
        <v>2453</v>
      </c>
      <c r="D1310" t="s">
        <v>1863</v>
      </c>
      <c r="E1310" t="s">
        <v>2787</v>
      </c>
      <c r="F1310" t="s">
        <v>2114</v>
      </c>
      <c r="G1310" t="s">
        <v>3377</v>
      </c>
      <c r="H1310" t="s">
        <v>35</v>
      </c>
      <c r="I1310" t="s">
        <v>2034</v>
      </c>
      <c r="J1310" t="s">
        <v>1822</v>
      </c>
    </row>
    <row r="1311" spans="1:10">
      <c r="A1311">
        <v>131</v>
      </c>
      <c r="B1311" t="s">
        <v>2950</v>
      </c>
      <c r="C1311" t="s">
        <v>2951</v>
      </c>
      <c r="D1311" t="s">
        <v>1798</v>
      </c>
      <c r="E1311" t="s">
        <v>2261</v>
      </c>
      <c r="F1311" t="s">
        <v>2583</v>
      </c>
      <c r="G1311" t="s">
        <v>3378</v>
      </c>
      <c r="H1311" t="s">
        <v>35</v>
      </c>
      <c r="I1311" t="s">
        <v>2034</v>
      </c>
      <c r="J1311" t="s">
        <v>1932</v>
      </c>
    </row>
    <row r="1312" spans="1:10">
      <c r="A1312">
        <v>132</v>
      </c>
      <c r="B1312" t="s">
        <v>2108</v>
      </c>
      <c r="C1312" t="s">
        <v>2109</v>
      </c>
      <c r="D1312" t="s">
        <v>2110</v>
      </c>
      <c r="E1312" t="s">
        <v>3371</v>
      </c>
      <c r="F1312" t="s">
        <v>3379</v>
      </c>
      <c r="G1312" t="s">
        <v>1604</v>
      </c>
      <c r="H1312" t="s">
        <v>35</v>
      </c>
      <c r="I1312" t="s">
        <v>2034</v>
      </c>
      <c r="J1312" t="s">
        <v>1747</v>
      </c>
    </row>
    <row r="1313" spans="1:10">
      <c r="A1313">
        <v>132</v>
      </c>
      <c r="B1313" t="s">
        <v>2119</v>
      </c>
      <c r="C1313" t="s">
        <v>2120</v>
      </c>
      <c r="D1313" t="s">
        <v>1756</v>
      </c>
      <c r="E1313" t="s">
        <v>2037</v>
      </c>
      <c r="F1313" t="s">
        <v>3271</v>
      </c>
      <c r="G1313" t="s">
        <v>61</v>
      </c>
      <c r="H1313" t="s">
        <v>35</v>
      </c>
      <c r="I1313" t="s">
        <v>2034</v>
      </c>
      <c r="J1313" t="s">
        <v>2543</v>
      </c>
    </row>
    <row r="1314" spans="1:10">
      <c r="A1314">
        <v>132</v>
      </c>
      <c r="B1314" t="s">
        <v>2189</v>
      </c>
      <c r="C1314" t="s">
        <v>2190</v>
      </c>
      <c r="D1314" t="s">
        <v>1863</v>
      </c>
      <c r="E1314" t="s">
        <v>2019</v>
      </c>
      <c r="F1314" t="s">
        <v>3335</v>
      </c>
      <c r="G1314" t="s">
        <v>492</v>
      </c>
      <c r="H1314" t="s">
        <v>35</v>
      </c>
      <c r="I1314" t="s">
        <v>2034</v>
      </c>
      <c r="J1314" t="s">
        <v>2711</v>
      </c>
    </row>
    <row r="1315" spans="1:10">
      <c r="A1315">
        <v>132</v>
      </c>
      <c r="B1315" t="s">
        <v>2028</v>
      </c>
      <c r="C1315" t="s">
        <v>2029</v>
      </c>
      <c r="D1315" t="s">
        <v>1743</v>
      </c>
      <c r="E1315" t="s">
        <v>2573</v>
      </c>
      <c r="F1315" t="s">
        <v>2804</v>
      </c>
      <c r="G1315" t="s">
        <v>3072</v>
      </c>
      <c r="H1315" t="s">
        <v>35</v>
      </c>
      <c r="I1315" t="s">
        <v>2034</v>
      </c>
      <c r="J1315" t="s">
        <v>2847</v>
      </c>
    </row>
    <row r="1316" spans="1:10">
      <c r="A1316">
        <v>132</v>
      </c>
      <c r="B1316" t="s">
        <v>2123</v>
      </c>
      <c r="C1316" t="s">
        <v>2124</v>
      </c>
      <c r="D1316" t="s">
        <v>2691</v>
      </c>
      <c r="E1316" t="s">
        <v>2996</v>
      </c>
      <c r="F1316" t="s">
        <v>3233</v>
      </c>
      <c r="G1316" t="s">
        <v>712</v>
      </c>
      <c r="H1316" t="s">
        <v>35</v>
      </c>
      <c r="I1316" t="s">
        <v>2034</v>
      </c>
      <c r="J1316" t="s">
        <v>3373</v>
      </c>
    </row>
    <row r="1317" spans="1:10">
      <c r="A1317">
        <v>132</v>
      </c>
      <c r="B1317" t="s">
        <v>1778</v>
      </c>
      <c r="C1317" t="s">
        <v>1779</v>
      </c>
      <c r="D1317" t="s">
        <v>1750</v>
      </c>
      <c r="E1317" t="s">
        <v>3374</v>
      </c>
      <c r="F1317" t="s">
        <v>2001</v>
      </c>
      <c r="G1317" t="s">
        <v>2200</v>
      </c>
      <c r="H1317" t="s">
        <v>35</v>
      </c>
      <c r="I1317" t="s">
        <v>2065</v>
      </c>
      <c r="J1317" t="s">
        <v>3367</v>
      </c>
    </row>
    <row r="1318" spans="1:10">
      <c r="A1318">
        <v>132</v>
      </c>
      <c r="B1318" t="s">
        <v>2678</v>
      </c>
      <c r="C1318" t="s">
        <v>2679</v>
      </c>
      <c r="D1318" t="s">
        <v>1910</v>
      </c>
      <c r="E1318" t="s">
        <v>2480</v>
      </c>
      <c r="F1318" t="s">
        <v>2049</v>
      </c>
      <c r="G1318" t="s">
        <v>590</v>
      </c>
      <c r="H1318" t="s">
        <v>35</v>
      </c>
      <c r="I1318" t="s">
        <v>2065</v>
      </c>
      <c r="J1318" t="s">
        <v>3025</v>
      </c>
    </row>
    <row r="1319" spans="1:10">
      <c r="A1319">
        <v>132</v>
      </c>
      <c r="B1319" t="s">
        <v>3275</v>
      </c>
      <c r="C1319" t="s">
        <v>3276</v>
      </c>
      <c r="D1319" t="s">
        <v>1750</v>
      </c>
      <c r="E1319" t="s">
        <v>2253</v>
      </c>
      <c r="F1319" t="s">
        <v>2765</v>
      </c>
      <c r="G1319" t="s">
        <v>181</v>
      </c>
      <c r="H1319" t="s">
        <v>35</v>
      </c>
      <c r="I1319" t="s">
        <v>2065</v>
      </c>
      <c r="J1319" t="s">
        <v>1783</v>
      </c>
    </row>
    <row r="1320" spans="1:10">
      <c r="A1320">
        <v>132</v>
      </c>
      <c r="B1320" t="s">
        <v>2452</v>
      </c>
      <c r="C1320" t="s">
        <v>2453</v>
      </c>
      <c r="D1320" t="s">
        <v>1863</v>
      </c>
      <c r="E1320" t="s">
        <v>2114</v>
      </c>
      <c r="F1320" t="s">
        <v>3380</v>
      </c>
      <c r="G1320" t="s">
        <v>3381</v>
      </c>
      <c r="H1320" t="s">
        <v>35</v>
      </c>
      <c r="I1320" t="s">
        <v>2065</v>
      </c>
      <c r="J1320" t="s">
        <v>1822</v>
      </c>
    </row>
    <row r="1321" spans="1:10">
      <c r="A1321">
        <v>132</v>
      </c>
      <c r="B1321" t="s">
        <v>2950</v>
      </c>
      <c r="C1321" t="s">
        <v>2951</v>
      </c>
      <c r="D1321" t="s">
        <v>1798</v>
      </c>
      <c r="E1321" t="s">
        <v>2583</v>
      </c>
      <c r="F1321" t="s">
        <v>2155</v>
      </c>
      <c r="G1321" t="s">
        <v>1143</v>
      </c>
      <c r="H1321" t="s">
        <v>35</v>
      </c>
      <c r="I1321" t="s">
        <v>2065</v>
      </c>
      <c r="J1321" t="s">
        <v>1932</v>
      </c>
    </row>
    <row r="1322" spans="1:10">
      <c r="A1322">
        <v>133</v>
      </c>
      <c r="B1322" t="s">
        <v>2119</v>
      </c>
      <c r="C1322" t="s">
        <v>2120</v>
      </c>
      <c r="D1322" t="s">
        <v>1756</v>
      </c>
      <c r="E1322" t="s">
        <v>3271</v>
      </c>
      <c r="F1322" t="s">
        <v>3382</v>
      </c>
      <c r="G1322" t="s">
        <v>1372</v>
      </c>
      <c r="H1322" t="s">
        <v>35</v>
      </c>
      <c r="I1322" t="s">
        <v>2034</v>
      </c>
      <c r="J1322" t="s">
        <v>1747</v>
      </c>
    </row>
    <row r="1323" spans="1:10">
      <c r="A1323">
        <v>133</v>
      </c>
      <c r="B1323" t="s">
        <v>2189</v>
      </c>
      <c r="C1323" t="s">
        <v>2190</v>
      </c>
      <c r="D1323" t="s">
        <v>1863</v>
      </c>
      <c r="E1323" t="s">
        <v>3335</v>
      </c>
      <c r="F1323" t="s">
        <v>3285</v>
      </c>
      <c r="G1323" t="s">
        <v>614</v>
      </c>
      <c r="H1323" t="s">
        <v>35</v>
      </c>
      <c r="I1323" t="s">
        <v>2034</v>
      </c>
      <c r="J1323" t="s">
        <v>2543</v>
      </c>
    </row>
    <row r="1324" spans="1:10">
      <c r="A1324">
        <v>133</v>
      </c>
      <c r="B1324" t="s">
        <v>2123</v>
      </c>
      <c r="C1324" t="s">
        <v>2124</v>
      </c>
      <c r="D1324" t="s">
        <v>2691</v>
      </c>
      <c r="E1324" t="s">
        <v>3233</v>
      </c>
      <c r="F1324" t="s">
        <v>2533</v>
      </c>
      <c r="G1324" t="s">
        <v>3383</v>
      </c>
      <c r="H1324" t="s">
        <v>35</v>
      </c>
      <c r="I1324" t="s">
        <v>2034</v>
      </c>
      <c r="J1324" t="s">
        <v>2711</v>
      </c>
    </row>
    <row r="1325" spans="1:10">
      <c r="A1325">
        <v>133</v>
      </c>
      <c r="B1325" t="s">
        <v>2028</v>
      </c>
      <c r="C1325" t="s">
        <v>2029</v>
      </c>
      <c r="D1325" t="s">
        <v>1743</v>
      </c>
      <c r="E1325" t="s">
        <v>2804</v>
      </c>
      <c r="F1325" t="s">
        <v>3219</v>
      </c>
      <c r="G1325" t="s">
        <v>3384</v>
      </c>
      <c r="H1325" t="s">
        <v>35</v>
      </c>
      <c r="I1325" t="s">
        <v>2034</v>
      </c>
      <c r="J1325" t="s">
        <v>2847</v>
      </c>
    </row>
    <row r="1326" spans="1:10">
      <c r="A1326">
        <v>133</v>
      </c>
      <c r="B1326" t="s">
        <v>2108</v>
      </c>
      <c r="C1326" t="s">
        <v>2109</v>
      </c>
      <c r="D1326" t="s">
        <v>2110</v>
      </c>
      <c r="E1326" t="s">
        <v>3379</v>
      </c>
      <c r="F1326" t="s">
        <v>3385</v>
      </c>
      <c r="G1326" t="s">
        <v>3386</v>
      </c>
      <c r="H1326" t="s">
        <v>35</v>
      </c>
      <c r="I1326" t="s">
        <v>2034</v>
      </c>
      <c r="J1326" t="s">
        <v>3373</v>
      </c>
    </row>
    <row r="1327" spans="1:10">
      <c r="A1327">
        <v>133</v>
      </c>
      <c r="B1327" t="s">
        <v>3275</v>
      </c>
      <c r="C1327" t="s">
        <v>3276</v>
      </c>
      <c r="D1327" t="s">
        <v>1750</v>
      </c>
      <c r="E1327" t="s">
        <v>2765</v>
      </c>
      <c r="F1327" t="s">
        <v>2387</v>
      </c>
      <c r="G1327" t="s">
        <v>1631</v>
      </c>
      <c r="H1327" t="s">
        <v>35</v>
      </c>
      <c r="I1327" t="s">
        <v>2065</v>
      </c>
      <c r="J1327" t="s">
        <v>3367</v>
      </c>
    </row>
    <row r="1328" spans="1:10">
      <c r="A1328">
        <v>133</v>
      </c>
      <c r="B1328" t="s">
        <v>1778</v>
      </c>
      <c r="C1328" t="s">
        <v>1779</v>
      </c>
      <c r="D1328" t="s">
        <v>1750</v>
      </c>
      <c r="E1328" t="s">
        <v>2001</v>
      </c>
      <c r="F1328" t="s">
        <v>2695</v>
      </c>
      <c r="G1328" t="s">
        <v>3387</v>
      </c>
      <c r="H1328" t="s">
        <v>35</v>
      </c>
      <c r="I1328" t="s">
        <v>2065</v>
      </c>
      <c r="J1328" t="s">
        <v>3025</v>
      </c>
    </row>
    <row r="1329" spans="1:10">
      <c r="A1329">
        <v>133</v>
      </c>
      <c r="B1329" t="s">
        <v>2950</v>
      </c>
      <c r="C1329" t="s">
        <v>2951</v>
      </c>
      <c r="D1329" t="s">
        <v>1798</v>
      </c>
      <c r="E1329" t="s">
        <v>2155</v>
      </c>
      <c r="F1329" t="s">
        <v>2804</v>
      </c>
      <c r="G1329" t="s">
        <v>230</v>
      </c>
      <c r="H1329" t="s">
        <v>35</v>
      </c>
      <c r="I1329" t="s">
        <v>2065</v>
      </c>
      <c r="J1329" t="s">
        <v>1783</v>
      </c>
    </row>
    <row r="1330" spans="1:10">
      <c r="A1330">
        <v>133</v>
      </c>
      <c r="B1330" t="s">
        <v>2452</v>
      </c>
      <c r="C1330" t="s">
        <v>2453</v>
      </c>
      <c r="D1330" t="s">
        <v>1863</v>
      </c>
      <c r="E1330" t="s">
        <v>3380</v>
      </c>
      <c r="F1330" t="s">
        <v>3388</v>
      </c>
      <c r="G1330" t="s">
        <v>3389</v>
      </c>
      <c r="H1330" t="s">
        <v>35</v>
      </c>
      <c r="I1330" t="s">
        <v>2105</v>
      </c>
      <c r="J1330" t="s">
        <v>1822</v>
      </c>
    </row>
    <row r="1331" spans="1:10">
      <c r="A1331">
        <v>133</v>
      </c>
      <c r="B1331" t="s">
        <v>2678</v>
      </c>
      <c r="C1331" t="s">
        <v>2679</v>
      </c>
      <c r="D1331" t="s">
        <v>1910</v>
      </c>
      <c r="E1331" t="s">
        <v>2049</v>
      </c>
      <c r="F1331" t="s">
        <v>2040</v>
      </c>
      <c r="G1331" t="s">
        <v>1482</v>
      </c>
      <c r="H1331" t="s">
        <v>35</v>
      </c>
      <c r="I1331" t="s">
        <v>2105</v>
      </c>
      <c r="J1331" t="s">
        <v>1932</v>
      </c>
    </row>
    <row r="1332" spans="1:10">
      <c r="A1332">
        <v>134</v>
      </c>
      <c r="B1332" t="s">
        <v>2108</v>
      </c>
      <c r="C1332" t="s">
        <v>2109</v>
      </c>
      <c r="D1332" t="s">
        <v>2110</v>
      </c>
      <c r="E1332" t="s">
        <v>3385</v>
      </c>
      <c r="F1332" t="s">
        <v>3390</v>
      </c>
      <c r="G1332" t="s">
        <v>244</v>
      </c>
      <c r="H1332" t="s">
        <v>35</v>
      </c>
      <c r="I1332" t="s">
        <v>2034</v>
      </c>
      <c r="J1332" t="s">
        <v>1747</v>
      </c>
    </row>
    <row r="1333" spans="1:10">
      <c r="A1333">
        <v>134</v>
      </c>
      <c r="B1333" t="s">
        <v>2028</v>
      </c>
      <c r="C1333" t="s">
        <v>2029</v>
      </c>
      <c r="D1333" t="s">
        <v>1743</v>
      </c>
      <c r="E1333" t="s">
        <v>3219</v>
      </c>
      <c r="F1333" t="s">
        <v>2261</v>
      </c>
      <c r="G1333" t="s">
        <v>3391</v>
      </c>
      <c r="H1333" t="s">
        <v>35</v>
      </c>
      <c r="I1333" t="s">
        <v>2034</v>
      </c>
      <c r="J1333" t="s">
        <v>2543</v>
      </c>
    </row>
    <row r="1334" spans="1:10">
      <c r="A1334">
        <v>134</v>
      </c>
      <c r="B1334" t="s">
        <v>2119</v>
      </c>
      <c r="C1334" t="s">
        <v>2120</v>
      </c>
      <c r="D1334" t="s">
        <v>1756</v>
      </c>
      <c r="E1334" t="s">
        <v>3382</v>
      </c>
      <c r="F1334" t="s">
        <v>3392</v>
      </c>
      <c r="G1334" t="s">
        <v>390</v>
      </c>
      <c r="H1334" t="s">
        <v>35</v>
      </c>
      <c r="I1334" t="s">
        <v>2034</v>
      </c>
      <c r="J1334" t="s">
        <v>2711</v>
      </c>
    </row>
    <row r="1335" spans="1:10">
      <c r="A1335">
        <v>134</v>
      </c>
      <c r="B1335" t="s">
        <v>2123</v>
      </c>
      <c r="C1335" t="s">
        <v>2124</v>
      </c>
      <c r="D1335" t="s">
        <v>2691</v>
      </c>
      <c r="E1335" t="s">
        <v>2533</v>
      </c>
      <c r="F1335" t="s">
        <v>1787</v>
      </c>
      <c r="G1335" t="s">
        <v>3393</v>
      </c>
      <c r="H1335" t="s">
        <v>35</v>
      </c>
      <c r="I1335" t="s">
        <v>2034</v>
      </c>
      <c r="J1335" t="s">
        <v>3394</v>
      </c>
    </row>
    <row r="1336" spans="1:10">
      <c r="A1336">
        <v>134</v>
      </c>
      <c r="B1336" t="s">
        <v>1778</v>
      </c>
      <c r="C1336" t="s">
        <v>1779</v>
      </c>
      <c r="D1336" t="s">
        <v>1750</v>
      </c>
      <c r="E1336" t="s">
        <v>2695</v>
      </c>
      <c r="F1336" t="s">
        <v>2205</v>
      </c>
      <c r="G1336" t="s">
        <v>3052</v>
      </c>
      <c r="H1336" t="s">
        <v>35</v>
      </c>
      <c r="I1336" t="s">
        <v>2065</v>
      </c>
      <c r="J1336" t="s">
        <v>3373</v>
      </c>
    </row>
    <row r="1337" spans="1:10">
      <c r="A1337">
        <v>134</v>
      </c>
      <c r="B1337" t="s">
        <v>2189</v>
      </c>
      <c r="C1337" t="s">
        <v>2190</v>
      </c>
      <c r="D1337" t="s">
        <v>1863</v>
      </c>
      <c r="E1337" t="s">
        <v>3285</v>
      </c>
      <c r="F1337" t="s">
        <v>3282</v>
      </c>
      <c r="G1337" t="s">
        <v>3395</v>
      </c>
      <c r="H1337" t="s">
        <v>35</v>
      </c>
      <c r="I1337" t="s">
        <v>2065</v>
      </c>
      <c r="J1337" t="s">
        <v>3367</v>
      </c>
    </row>
    <row r="1338" spans="1:10">
      <c r="A1338">
        <v>134</v>
      </c>
      <c r="B1338" t="s">
        <v>2950</v>
      </c>
      <c r="C1338" t="s">
        <v>2951</v>
      </c>
      <c r="D1338" t="s">
        <v>1798</v>
      </c>
      <c r="E1338" t="s">
        <v>2804</v>
      </c>
      <c r="F1338" t="s">
        <v>2569</v>
      </c>
      <c r="G1338" t="s">
        <v>2718</v>
      </c>
      <c r="H1338" t="s">
        <v>35</v>
      </c>
      <c r="I1338" t="s">
        <v>2065</v>
      </c>
      <c r="J1338" t="s">
        <v>3025</v>
      </c>
    </row>
    <row r="1339" spans="1:10">
      <c r="A1339">
        <v>134</v>
      </c>
      <c r="B1339" t="s">
        <v>2002</v>
      </c>
      <c r="C1339" t="s">
        <v>2003</v>
      </c>
      <c r="D1339" t="s">
        <v>1773</v>
      </c>
      <c r="E1339" t="s">
        <v>3063</v>
      </c>
      <c r="F1339" t="s">
        <v>2440</v>
      </c>
      <c r="G1339" t="s">
        <v>3396</v>
      </c>
      <c r="H1339" t="s">
        <v>35</v>
      </c>
      <c r="I1339" t="s">
        <v>2065</v>
      </c>
      <c r="J1339" t="s">
        <v>1783</v>
      </c>
    </row>
    <row r="1340" spans="1:10">
      <c r="A1340">
        <v>134</v>
      </c>
      <c r="B1340" t="s">
        <v>3275</v>
      </c>
      <c r="C1340" t="s">
        <v>3276</v>
      </c>
      <c r="D1340" t="s">
        <v>1750</v>
      </c>
      <c r="E1340" t="s">
        <v>2387</v>
      </c>
      <c r="F1340" t="s">
        <v>3153</v>
      </c>
      <c r="G1340" t="s">
        <v>487</v>
      </c>
      <c r="H1340" t="s">
        <v>35</v>
      </c>
      <c r="I1340" t="s">
        <v>2065</v>
      </c>
      <c r="J1340" t="s">
        <v>1822</v>
      </c>
    </row>
    <row r="1341" spans="1:10">
      <c r="A1341">
        <v>134</v>
      </c>
      <c r="B1341" t="s">
        <v>2452</v>
      </c>
      <c r="C1341" t="s">
        <v>2453</v>
      </c>
      <c r="D1341" t="s">
        <v>1863</v>
      </c>
      <c r="E1341" t="s">
        <v>3388</v>
      </c>
      <c r="F1341" t="s">
        <v>3201</v>
      </c>
      <c r="G1341" t="s">
        <v>3179</v>
      </c>
      <c r="H1341" t="s">
        <v>35</v>
      </c>
      <c r="I1341" t="s">
        <v>2065</v>
      </c>
      <c r="J1341" t="s">
        <v>2380</v>
      </c>
    </row>
    <row r="1342" spans="1:10">
      <c r="A1342">
        <v>135</v>
      </c>
      <c r="B1342" t="s">
        <v>2119</v>
      </c>
      <c r="C1342" t="s">
        <v>2120</v>
      </c>
      <c r="D1342" t="s">
        <v>1756</v>
      </c>
      <c r="E1342" t="s">
        <v>3392</v>
      </c>
      <c r="F1342" t="s">
        <v>3397</v>
      </c>
      <c r="G1342" t="s">
        <v>2310</v>
      </c>
      <c r="H1342" t="s">
        <v>35</v>
      </c>
      <c r="I1342" t="s">
        <v>1974</v>
      </c>
      <c r="J1342" t="s">
        <v>1747</v>
      </c>
    </row>
    <row r="1343" spans="1:10">
      <c r="A1343">
        <v>135</v>
      </c>
      <c r="B1343" t="s">
        <v>2123</v>
      </c>
      <c r="C1343" t="s">
        <v>2124</v>
      </c>
      <c r="D1343" t="s">
        <v>2691</v>
      </c>
      <c r="E1343" t="s">
        <v>1787</v>
      </c>
      <c r="F1343" t="s">
        <v>2516</v>
      </c>
      <c r="G1343" t="s">
        <v>615</v>
      </c>
      <c r="H1343" t="s">
        <v>35</v>
      </c>
      <c r="I1343" t="s">
        <v>2034</v>
      </c>
      <c r="J1343" t="s">
        <v>2543</v>
      </c>
    </row>
    <row r="1344" spans="1:10">
      <c r="A1344">
        <v>135</v>
      </c>
      <c r="B1344" t="s">
        <v>2028</v>
      </c>
      <c r="C1344" t="s">
        <v>2029</v>
      </c>
      <c r="D1344" t="s">
        <v>1743</v>
      </c>
      <c r="E1344" t="s">
        <v>2261</v>
      </c>
      <c r="F1344" t="s">
        <v>2448</v>
      </c>
      <c r="G1344" t="s">
        <v>3398</v>
      </c>
      <c r="H1344" t="s">
        <v>35</v>
      </c>
      <c r="I1344" t="s">
        <v>2034</v>
      </c>
      <c r="J1344" t="s">
        <v>2711</v>
      </c>
    </row>
    <row r="1345" spans="1:10">
      <c r="A1345">
        <v>135</v>
      </c>
      <c r="B1345" t="s">
        <v>2108</v>
      </c>
      <c r="C1345" t="s">
        <v>2109</v>
      </c>
      <c r="D1345" t="s">
        <v>2110</v>
      </c>
      <c r="E1345" t="s">
        <v>3390</v>
      </c>
      <c r="F1345" t="s">
        <v>2545</v>
      </c>
      <c r="G1345" t="s">
        <v>3399</v>
      </c>
      <c r="H1345" t="s">
        <v>35</v>
      </c>
      <c r="I1345" t="s">
        <v>2034</v>
      </c>
      <c r="J1345" t="s">
        <v>3394</v>
      </c>
    </row>
    <row r="1346" spans="1:10">
      <c r="A1346">
        <v>135</v>
      </c>
      <c r="B1346" t="s">
        <v>1778</v>
      </c>
      <c r="C1346" t="s">
        <v>1779</v>
      </c>
      <c r="D1346" t="s">
        <v>1750</v>
      </c>
      <c r="E1346" t="s">
        <v>2205</v>
      </c>
      <c r="F1346" t="s">
        <v>3237</v>
      </c>
      <c r="G1346" t="s">
        <v>2104</v>
      </c>
      <c r="H1346" t="s">
        <v>35</v>
      </c>
      <c r="I1346" t="s">
        <v>2034</v>
      </c>
      <c r="J1346" t="s">
        <v>3373</v>
      </c>
    </row>
    <row r="1347" spans="1:10">
      <c r="A1347">
        <v>135</v>
      </c>
      <c r="B1347" t="s">
        <v>2189</v>
      </c>
      <c r="C1347" t="s">
        <v>2190</v>
      </c>
      <c r="D1347" t="s">
        <v>1863</v>
      </c>
      <c r="E1347" t="s">
        <v>3282</v>
      </c>
      <c r="F1347" t="s">
        <v>3400</v>
      </c>
      <c r="G1347" t="s">
        <v>3091</v>
      </c>
      <c r="H1347" t="s">
        <v>35</v>
      </c>
      <c r="I1347" t="s">
        <v>2034</v>
      </c>
      <c r="J1347" t="s">
        <v>3367</v>
      </c>
    </row>
    <row r="1348" spans="1:10">
      <c r="A1348">
        <v>135</v>
      </c>
      <c r="B1348" t="s">
        <v>2002</v>
      </c>
      <c r="C1348" t="s">
        <v>2003</v>
      </c>
      <c r="D1348" t="s">
        <v>1773</v>
      </c>
      <c r="E1348" t="s">
        <v>2440</v>
      </c>
      <c r="F1348" t="s">
        <v>2081</v>
      </c>
      <c r="G1348" t="s">
        <v>3401</v>
      </c>
      <c r="H1348" t="s">
        <v>35</v>
      </c>
      <c r="I1348" t="s">
        <v>2034</v>
      </c>
      <c r="J1348" t="s">
        <v>3025</v>
      </c>
    </row>
    <row r="1349" spans="1:10">
      <c r="A1349">
        <v>135</v>
      </c>
      <c r="B1349" t="s">
        <v>2950</v>
      </c>
      <c r="C1349" t="s">
        <v>2951</v>
      </c>
      <c r="D1349" t="s">
        <v>1798</v>
      </c>
      <c r="E1349" t="s">
        <v>2569</v>
      </c>
      <c r="F1349" t="s">
        <v>3089</v>
      </c>
      <c r="G1349" t="s">
        <v>60</v>
      </c>
      <c r="H1349" t="s">
        <v>35</v>
      </c>
      <c r="I1349" t="s">
        <v>2034</v>
      </c>
      <c r="J1349" t="s">
        <v>1783</v>
      </c>
    </row>
    <row r="1350" spans="1:10">
      <c r="A1350">
        <v>135</v>
      </c>
      <c r="B1350" t="s">
        <v>2678</v>
      </c>
      <c r="C1350" t="s">
        <v>2679</v>
      </c>
      <c r="D1350" t="s">
        <v>1910</v>
      </c>
      <c r="E1350" t="s">
        <v>1949</v>
      </c>
      <c r="F1350" t="s">
        <v>2176</v>
      </c>
      <c r="G1350" t="s">
        <v>3402</v>
      </c>
      <c r="H1350" t="s">
        <v>35</v>
      </c>
      <c r="I1350" t="s">
        <v>2034</v>
      </c>
      <c r="J1350" t="s">
        <v>1975</v>
      </c>
    </row>
    <row r="1351" spans="1:10">
      <c r="A1351">
        <v>135</v>
      </c>
      <c r="B1351" t="s">
        <v>2770</v>
      </c>
      <c r="C1351" t="s">
        <v>2771</v>
      </c>
      <c r="D1351" t="s">
        <v>1798</v>
      </c>
      <c r="E1351" t="s">
        <v>3403</v>
      </c>
      <c r="F1351" t="s">
        <v>3404</v>
      </c>
      <c r="G1351" t="s">
        <v>614</v>
      </c>
      <c r="H1351" t="s">
        <v>35</v>
      </c>
      <c r="I1351" t="s">
        <v>2034</v>
      </c>
      <c r="J1351" t="s">
        <v>2380</v>
      </c>
    </row>
    <row r="1352" spans="1:10">
      <c r="A1352">
        <v>136</v>
      </c>
      <c r="B1352" t="s">
        <v>2123</v>
      </c>
      <c r="C1352" t="s">
        <v>2124</v>
      </c>
      <c r="D1352" t="s">
        <v>2691</v>
      </c>
      <c r="E1352" t="s">
        <v>2516</v>
      </c>
      <c r="F1352" t="s">
        <v>1808</v>
      </c>
      <c r="G1352" t="s">
        <v>2349</v>
      </c>
      <c r="H1352" t="s">
        <v>35</v>
      </c>
      <c r="I1352" t="s">
        <v>2034</v>
      </c>
      <c r="J1352" t="s">
        <v>1747</v>
      </c>
    </row>
    <row r="1353" spans="1:10">
      <c r="A1353">
        <v>136</v>
      </c>
      <c r="B1353" t="s">
        <v>2108</v>
      </c>
      <c r="C1353" t="s">
        <v>2109</v>
      </c>
      <c r="D1353" t="s">
        <v>2110</v>
      </c>
      <c r="E1353" t="s">
        <v>2545</v>
      </c>
      <c r="F1353" t="s">
        <v>3405</v>
      </c>
      <c r="G1353" t="s">
        <v>3162</v>
      </c>
      <c r="H1353" t="s">
        <v>35</v>
      </c>
      <c r="I1353" t="s">
        <v>2034</v>
      </c>
      <c r="J1353" t="s">
        <v>2543</v>
      </c>
    </row>
    <row r="1354" spans="1:10">
      <c r="A1354">
        <v>136</v>
      </c>
      <c r="B1354" t="s">
        <v>2028</v>
      </c>
      <c r="C1354" t="s">
        <v>2029</v>
      </c>
      <c r="D1354" t="s">
        <v>1743</v>
      </c>
      <c r="E1354" t="s">
        <v>2448</v>
      </c>
      <c r="F1354" t="s">
        <v>2291</v>
      </c>
      <c r="G1354" t="s">
        <v>771</v>
      </c>
      <c r="H1354" t="s">
        <v>35</v>
      </c>
      <c r="I1354" t="s">
        <v>2034</v>
      </c>
      <c r="J1354" t="s">
        <v>2711</v>
      </c>
    </row>
    <row r="1355" spans="1:10">
      <c r="A1355">
        <v>136</v>
      </c>
      <c r="B1355" t="s">
        <v>2119</v>
      </c>
      <c r="C1355" t="s">
        <v>2120</v>
      </c>
      <c r="D1355" t="s">
        <v>1756</v>
      </c>
      <c r="E1355" t="s">
        <v>3397</v>
      </c>
      <c r="F1355" t="s">
        <v>3230</v>
      </c>
      <c r="G1355" t="s">
        <v>3406</v>
      </c>
      <c r="H1355" t="s">
        <v>35</v>
      </c>
      <c r="I1355" t="s">
        <v>2034</v>
      </c>
      <c r="J1355" t="s">
        <v>3394</v>
      </c>
    </row>
    <row r="1356" spans="1:10">
      <c r="A1356">
        <v>136</v>
      </c>
      <c r="B1356" t="s">
        <v>1778</v>
      </c>
      <c r="C1356" t="s">
        <v>1779</v>
      </c>
      <c r="D1356" t="s">
        <v>1750</v>
      </c>
      <c r="E1356" t="s">
        <v>3237</v>
      </c>
      <c r="F1356" t="s">
        <v>2680</v>
      </c>
      <c r="G1356" t="s">
        <v>2401</v>
      </c>
      <c r="H1356" t="s">
        <v>35</v>
      </c>
      <c r="I1356" t="s">
        <v>2034</v>
      </c>
      <c r="J1356" t="s">
        <v>3373</v>
      </c>
    </row>
    <row r="1357" spans="1:10">
      <c r="A1357">
        <v>136</v>
      </c>
      <c r="B1357" t="s">
        <v>2189</v>
      </c>
      <c r="C1357" t="s">
        <v>2190</v>
      </c>
      <c r="D1357" t="s">
        <v>1863</v>
      </c>
      <c r="E1357" t="s">
        <v>3400</v>
      </c>
      <c r="F1357" t="s">
        <v>2588</v>
      </c>
      <c r="G1357" t="s">
        <v>777</v>
      </c>
      <c r="H1357" t="s">
        <v>35</v>
      </c>
      <c r="I1357" t="s">
        <v>2065</v>
      </c>
      <c r="J1357" t="s">
        <v>3367</v>
      </c>
    </row>
    <row r="1358" spans="1:10">
      <c r="A1358">
        <v>136</v>
      </c>
      <c r="B1358" t="s">
        <v>2950</v>
      </c>
      <c r="C1358" t="s">
        <v>2951</v>
      </c>
      <c r="D1358" t="s">
        <v>1798</v>
      </c>
      <c r="E1358" t="s">
        <v>3089</v>
      </c>
      <c r="F1358" t="s">
        <v>2354</v>
      </c>
      <c r="G1358" t="s">
        <v>1678</v>
      </c>
      <c r="H1358" t="s">
        <v>35</v>
      </c>
      <c r="I1358" t="s">
        <v>2065</v>
      </c>
      <c r="J1358" t="s">
        <v>3025</v>
      </c>
    </row>
    <row r="1359" spans="1:10">
      <c r="A1359">
        <v>136</v>
      </c>
      <c r="B1359" t="s">
        <v>3275</v>
      </c>
      <c r="C1359" t="s">
        <v>3276</v>
      </c>
      <c r="D1359" t="s">
        <v>1750</v>
      </c>
      <c r="E1359" t="s">
        <v>2207</v>
      </c>
      <c r="F1359" t="s">
        <v>2277</v>
      </c>
      <c r="G1359" t="s">
        <v>1569</v>
      </c>
      <c r="H1359" t="s">
        <v>35</v>
      </c>
      <c r="I1359" t="s">
        <v>2065</v>
      </c>
      <c r="J1359" t="s">
        <v>1783</v>
      </c>
    </row>
    <row r="1360" spans="1:10">
      <c r="A1360">
        <v>136</v>
      </c>
      <c r="B1360" t="s">
        <v>2770</v>
      </c>
      <c r="C1360" t="s">
        <v>2771</v>
      </c>
      <c r="D1360" t="s">
        <v>1798</v>
      </c>
      <c r="E1360" t="s">
        <v>3404</v>
      </c>
      <c r="F1360" t="s">
        <v>2974</v>
      </c>
      <c r="G1360" t="s">
        <v>3407</v>
      </c>
      <c r="H1360" t="s">
        <v>35</v>
      </c>
      <c r="I1360" t="s">
        <v>2065</v>
      </c>
      <c r="J1360" t="s">
        <v>1975</v>
      </c>
    </row>
    <row r="1361" spans="1:10">
      <c r="A1361">
        <v>136</v>
      </c>
      <c r="B1361" t="s">
        <v>2002</v>
      </c>
      <c r="C1361" t="s">
        <v>2003</v>
      </c>
      <c r="D1361" t="s">
        <v>1773</v>
      </c>
      <c r="E1361" t="s">
        <v>2081</v>
      </c>
      <c r="F1361" t="s">
        <v>2765</v>
      </c>
      <c r="G1361" t="s">
        <v>614</v>
      </c>
      <c r="H1361" t="s">
        <v>35</v>
      </c>
      <c r="I1361" t="s">
        <v>2065</v>
      </c>
      <c r="J1361" t="s">
        <v>2380</v>
      </c>
    </row>
    <row r="1362" spans="1:10">
      <c r="A1362">
        <v>137</v>
      </c>
      <c r="B1362" t="s">
        <v>2108</v>
      </c>
      <c r="C1362" t="s">
        <v>2109</v>
      </c>
      <c r="D1362" t="s">
        <v>2110</v>
      </c>
      <c r="E1362" t="s">
        <v>3405</v>
      </c>
      <c r="F1362" t="s">
        <v>3408</v>
      </c>
      <c r="G1362" t="s">
        <v>3409</v>
      </c>
      <c r="H1362" t="s">
        <v>35</v>
      </c>
      <c r="I1362" t="s">
        <v>2034</v>
      </c>
      <c r="J1362" t="s">
        <v>1747</v>
      </c>
    </row>
    <row r="1363" spans="1:10">
      <c r="A1363">
        <v>137</v>
      </c>
      <c r="B1363" t="s">
        <v>2123</v>
      </c>
      <c r="C1363" t="s">
        <v>2124</v>
      </c>
      <c r="D1363" t="s">
        <v>2691</v>
      </c>
      <c r="E1363" t="s">
        <v>1808</v>
      </c>
      <c r="F1363" t="s">
        <v>2526</v>
      </c>
      <c r="G1363" t="s">
        <v>3410</v>
      </c>
      <c r="H1363" t="s">
        <v>35</v>
      </c>
      <c r="I1363" t="s">
        <v>2034</v>
      </c>
      <c r="J1363" t="s">
        <v>2543</v>
      </c>
    </row>
    <row r="1364" spans="1:10">
      <c r="A1364">
        <v>137</v>
      </c>
      <c r="B1364" t="s">
        <v>1778</v>
      </c>
      <c r="C1364" t="s">
        <v>1779</v>
      </c>
      <c r="D1364" t="s">
        <v>1750</v>
      </c>
      <c r="E1364" t="s">
        <v>2680</v>
      </c>
      <c r="F1364" t="s">
        <v>1930</v>
      </c>
      <c r="G1364" t="s">
        <v>2032</v>
      </c>
      <c r="H1364" t="s">
        <v>35</v>
      </c>
      <c r="I1364" t="s">
        <v>2065</v>
      </c>
      <c r="J1364" t="s">
        <v>2711</v>
      </c>
    </row>
    <row r="1365" spans="1:10">
      <c r="A1365">
        <v>137</v>
      </c>
      <c r="B1365" t="s">
        <v>2189</v>
      </c>
      <c r="C1365" t="s">
        <v>2190</v>
      </c>
      <c r="D1365" t="s">
        <v>1863</v>
      </c>
      <c r="E1365" t="s">
        <v>2588</v>
      </c>
      <c r="F1365" t="s">
        <v>2626</v>
      </c>
      <c r="G1365" t="s">
        <v>3411</v>
      </c>
      <c r="H1365" t="s">
        <v>35</v>
      </c>
      <c r="I1365" t="s">
        <v>2065</v>
      </c>
      <c r="J1365" t="s">
        <v>3394</v>
      </c>
    </row>
    <row r="1366" spans="1:10">
      <c r="A1366">
        <v>137</v>
      </c>
      <c r="B1366" t="s">
        <v>2028</v>
      </c>
      <c r="C1366" t="s">
        <v>2029</v>
      </c>
      <c r="D1366" t="s">
        <v>1743</v>
      </c>
      <c r="E1366" t="s">
        <v>2291</v>
      </c>
      <c r="F1366" t="s">
        <v>3412</v>
      </c>
      <c r="G1366" t="s">
        <v>3413</v>
      </c>
      <c r="H1366" t="s">
        <v>35</v>
      </c>
      <c r="I1366" t="s">
        <v>2065</v>
      </c>
      <c r="J1366" t="s">
        <v>3373</v>
      </c>
    </row>
    <row r="1367" spans="1:10">
      <c r="A1367">
        <v>137</v>
      </c>
      <c r="B1367" t="s">
        <v>2950</v>
      </c>
      <c r="C1367" t="s">
        <v>2951</v>
      </c>
      <c r="D1367" t="s">
        <v>1798</v>
      </c>
      <c r="E1367" t="s">
        <v>2354</v>
      </c>
      <c r="F1367" t="s">
        <v>2354</v>
      </c>
      <c r="G1367" t="s">
        <v>14</v>
      </c>
      <c r="H1367" t="s">
        <v>35</v>
      </c>
      <c r="I1367" t="s">
        <v>2065</v>
      </c>
      <c r="J1367" t="s">
        <v>3367</v>
      </c>
    </row>
    <row r="1368" spans="1:10">
      <c r="A1368">
        <v>137</v>
      </c>
      <c r="B1368" t="s">
        <v>3275</v>
      </c>
      <c r="C1368" t="s">
        <v>3276</v>
      </c>
      <c r="D1368" t="s">
        <v>1750</v>
      </c>
      <c r="E1368" t="s">
        <v>2277</v>
      </c>
      <c r="F1368" t="s">
        <v>2146</v>
      </c>
      <c r="G1368" t="s">
        <v>143</v>
      </c>
      <c r="H1368" t="s">
        <v>35</v>
      </c>
      <c r="I1368" t="s">
        <v>2065</v>
      </c>
      <c r="J1368" t="s">
        <v>3025</v>
      </c>
    </row>
    <row r="1369" spans="1:10">
      <c r="A1369">
        <v>137</v>
      </c>
      <c r="B1369" t="s">
        <v>2002</v>
      </c>
      <c r="C1369" t="s">
        <v>2003</v>
      </c>
      <c r="D1369" t="s">
        <v>1773</v>
      </c>
      <c r="E1369" t="s">
        <v>2765</v>
      </c>
      <c r="F1369" t="s">
        <v>3153</v>
      </c>
      <c r="G1369" t="s">
        <v>3414</v>
      </c>
      <c r="H1369" t="s">
        <v>35</v>
      </c>
      <c r="I1369" t="s">
        <v>2105</v>
      </c>
      <c r="J1369" t="s">
        <v>1816</v>
      </c>
    </row>
    <row r="1370" spans="1:10">
      <c r="A1370">
        <v>137</v>
      </c>
      <c r="B1370" t="s">
        <v>2770</v>
      </c>
      <c r="C1370" t="s">
        <v>2771</v>
      </c>
      <c r="D1370" t="s">
        <v>1798</v>
      </c>
      <c r="E1370" t="s">
        <v>2974</v>
      </c>
      <c r="F1370" t="s">
        <v>3415</v>
      </c>
      <c r="G1370" t="s">
        <v>3416</v>
      </c>
      <c r="H1370" t="s">
        <v>35</v>
      </c>
      <c r="I1370" t="s">
        <v>2105</v>
      </c>
      <c r="J1370" t="s">
        <v>1975</v>
      </c>
    </row>
    <row r="1371" spans="1:10">
      <c r="A1371">
        <v>137</v>
      </c>
      <c r="B1371" t="s">
        <v>2452</v>
      </c>
      <c r="C1371" t="s">
        <v>2453</v>
      </c>
      <c r="D1371" t="s">
        <v>1863</v>
      </c>
      <c r="E1371" t="s">
        <v>2668</v>
      </c>
      <c r="F1371" t="s">
        <v>2577</v>
      </c>
      <c r="G1371" t="s">
        <v>2604</v>
      </c>
      <c r="H1371" t="s">
        <v>35</v>
      </c>
      <c r="I1371" t="s">
        <v>2105</v>
      </c>
      <c r="J1371" t="s">
        <v>2380</v>
      </c>
    </row>
    <row r="1372" spans="1:10">
      <c r="A1372">
        <v>138</v>
      </c>
      <c r="B1372" t="s">
        <v>2108</v>
      </c>
      <c r="C1372" t="s">
        <v>2109</v>
      </c>
      <c r="D1372" t="s">
        <v>2110</v>
      </c>
      <c r="E1372" t="s">
        <v>3408</v>
      </c>
      <c r="F1372" t="s">
        <v>3417</v>
      </c>
      <c r="G1372" t="s">
        <v>3418</v>
      </c>
      <c r="H1372" t="s">
        <v>35</v>
      </c>
      <c r="I1372" t="s">
        <v>2034</v>
      </c>
      <c r="J1372" t="s">
        <v>1747</v>
      </c>
    </row>
    <row r="1373" spans="1:10">
      <c r="A1373">
        <v>138</v>
      </c>
      <c r="B1373" t="s">
        <v>2028</v>
      </c>
      <c r="C1373" t="s">
        <v>2029</v>
      </c>
      <c r="D1373" t="s">
        <v>1743</v>
      </c>
      <c r="E1373" t="s">
        <v>3412</v>
      </c>
      <c r="F1373" t="s">
        <v>3241</v>
      </c>
      <c r="G1373" t="s">
        <v>3419</v>
      </c>
      <c r="H1373" t="s">
        <v>35</v>
      </c>
      <c r="I1373" t="s">
        <v>2034</v>
      </c>
      <c r="J1373" t="s">
        <v>2543</v>
      </c>
    </row>
    <row r="1374" spans="1:10">
      <c r="A1374">
        <v>138</v>
      </c>
      <c r="B1374" t="s">
        <v>2123</v>
      </c>
      <c r="C1374" t="s">
        <v>2124</v>
      </c>
      <c r="D1374" t="s">
        <v>2691</v>
      </c>
      <c r="E1374" t="s">
        <v>2526</v>
      </c>
      <c r="F1374" t="s">
        <v>1837</v>
      </c>
      <c r="G1374" t="s">
        <v>615</v>
      </c>
      <c r="H1374" t="s">
        <v>35</v>
      </c>
      <c r="I1374" t="s">
        <v>2065</v>
      </c>
      <c r="J1374" t="s">
        <v>2711</v>
      </c>
    </row>
    <row r="1375" spans="1:10">
      <c r="A1375">
        <v>138</v>
      </c>
      <c r="B1375" t="s">
        <v>1778</v>
      </c>
      <c r="C1375" t="s">
        <v>1779</v>
      </c>
      <c r="D1375" t="s">
        <v>1750</v>
      </c>
      <c r="E1375" t="s">
        <v>1930</v>
      </c>
      <c r="F1375" t="s">
        <v>3200</v>
      </c>
      <c r="G1375" t="s">
        <v>168</v>
      </c>
      <c r="H1375" t="s">
        <v>35</v>
      </c>
      <c r="I1375" t="s">
        <v>2065</v>
      </c>
      <c r="J1375" t="s">
        <v>3394</v>
      </c>
    </row>
    <row r="1376" spans="1:10">
      <c r="A1376">
        <v>138</v>
      </c>
      <c r="B1376" t="s">
        <v>2950</v>
      </c>
      <c r="C1376" t="s">
        <v>2951</v>
      </c>
      <c r="D1376" t="s">
        <v>1798</v>
      </c>
      <c r="E1376" t="s">
        <v>2354</v>
      </c>
      <c r="F1376" t="s">
        <v>3237</v>
      </c>
      <c r="G1376" t="s">
        <v>159</v>
      </c>
      <c r="H1376" t="s">
        <v>35</v>
      </c>
      <c r="I1376" t="s">
        <v>2065</v>
      </c>
      <c r="J1376" t="s">
        <v>3373</v>
      </c>
    </row>
    <row r="1377" spans="1:10">
      <c r="A1377">
        <v>138</v>
      </c>
      <c r="B1377" t="s">
        <v>3275</v>
      </c>
      <c r="C1377" t="s">
        <v>3276</v>
      </c>
      <c r="D1377" t="s">
        <v>1750</v>
      </c>
      <c r="E1377" t="s">
        <v>2146</v>
      </c>
      <c r="F1377" t="s">
        <v>2309</v>
      </c>
      <c r="G1377" t="s">
        <v>1939</v>
      </c>
      <c r="H1377" t="s">
        <v>35</v>
      </c>
      <c r="I1377" t="s">
        <v>2065</v>
      </c>
      <c r="J1377" t="s">
        <v>3367</v>
      </c>
    </row>
    <row r="1378" spans="1:10">
      <c r="A1378">
        <v>138</v>
      </c>
      <c r="B1378" t="s">
        <v>2189</v>
      </c>
      <c r="C1378" t="s">
        <v>2190</v>
      </c>
      <c r="D1378" t="s">
        <v>1863</v>
      </c>
      <c r="E1378" t="s">
        <v>2626</v>
      </c>
      <c r="F1378" t="s">
        <v>2687</v>
      </c>
      <c r="G1378" t="s">
        <v>1980</v>
      </c>
      <c r="H1378" t="s">
        <v>35</v>
      </c>
      <c r="I1378" t="s">
        <v>2105</v>
      </c>
      <c r="J1378" t="s">
        <v>3025</v>
      </c>
    </row>
    <row r="1379" spans="1:10">
      <c r="A1379">
        <v>138</v>
      </c>
      <c r="B1379" t="s">
        <v>2770</v>
      </c>
      <c r="C1379" t="s">
        <v>2771</v>
      </c>
      <c r="D1379" t="s">
        <v>1798</v>
      </c>
      <c r="E1379" t="s">
        <v>3415</v>
      </c>
      <c r="F1379" t="s">
        <v>3420</v>
      </c>
      <c r="G1379" t="s">
        <v>3421</v>
      </c>
      <c r="H1379" t="s">
        <v>35</v>
      </c>
      <c r="I1379" t="s">
        <v>2105</v>
      </c>
      <c r="J1379" t="s">
        <v>1816</v>
      </c>
    </row>
    <row r="1380" spans="1:10">
      <c r="A1380">
        <v>138</v>
      </c>
      <c r="B1380" t="s">
        <v>2002</v>
      </c>
      <c r="C1380" t="s">
        <v>2003</v>
      </c>
      <c r="D1380" t="s">
        <v>1773</v>
      </c>
      <c r="E1380" t="s">
        <v>3153</v>
      </c>
      <c r="F1380" t="s">
        <v>2631</v>
      </c>
      <c r="G1380" t="s">
        <v>3422</v>
      </c>
      <c r="H1380" t="s">
        <v>35</v>
      </c>
      <c r="I1380" t="s">
        <v>2105</v>
      </c>
      <c r="J1380" t="s">
        <v>1975</v>
      </c>
    </row>
    <row r="1381" spans="1:10">
      <c r="A1381">
        <v>138</v>
      </c>
      <c r="B1381" t="s">
        <v>1927</v>
      </c>
      <c r="C1381" t="s">
        <v>1928</v>
      </c>
      <c r="D1381" t="s">
        <v>1851</v>
      </c>
      <c r="E1381" t="s">
        <v>3423</v>
      </c>
      <c r="F1381" t="s">
        <v>2689</v>
      </c>
      <c r="G1381" t="s">
        <v>1941</v>
      </c>
      <c r="H1381" t="s">
        <v>35</v>
      </c>
      <c r="I1381" t="s">
        <v>2105</v>
      </c>
      <c r="J1381" t="s">
        <v>2380</v>
      </c>
    </row>
    <row r="1382" spans="1:10">
      <c r="A1382">
        <v>139</v>
      </c>
      <c r="B1382" t="s">
        <v>2123</v>
      </c>
      <c r="C1382" t="s">
        <v>2124</v>
      </c>
      <c r="D1382" t="s">
        <v>2691</v>
      </c>
      <c r="E1382" t="s">
        <v>1837</v>
      </c>
      <c r="F1382" t="s">
        <v>2261</v>
      </c>
      <c r="G1382" t="s">
        <v>24</v>
      </c>
      <c r="H1382" t="s">
        <v>35</v>
      </c>
      <c r="I1382" t="s">
        <v>2065</v>
      </c>
      <c r="J1382" t="s">
        <v>1747</v>
      </c>
    </row>
    <row r="1383" spans="1:10">
      <c r="A1383">
        <v>139</v>
      </c>
      <c r="B1383" t="s">
        <v>2028</v>
      </c>
      <c r="C1383" t="s">
        <v>2029</v>
      </c>
      <c r="D1383" t="s">
        <v>1743</v>
      </c>
      <c r="E1383" t="s">
        <v>3241</v>
      </c>
      <c r="F1383" t="s">
        <v>1929</v>
      </c>
      <c r="G1383" t="s">
        <v>31</v>
      </c>
      <c r="H1383" t="s">
        <v>35</v>
      </c>
      <c r="I1383" t="s">
        <v>2065</v>
      </c>
      <c r="J1383" t="s">
        <v>2543</v>
      </c>
    </row>
    <row r="1384" spans="1:10">
      <c r="A1384">
        <v>139</v>
      </c>
      <c r="B1384" t="s">
        <v>2108</v>
      </c>
      <c r="C1384" t="s">
        <v>2109</v>
      </c>
      <c r="D1384" t="s">
        <v>2110</v>
      </c>
      <c r="E1384" t="s">
        <v>3417</v>
      </c>
      <c r="F1384" t="s">
        <v>3424</v>
      </c>
      <c r="G1384" t="s">
        <v>1371</v>
      </c>
      <c r="H1384" t="s">
        <v>35</v>
      </c>
      <c r="I1384" t="s">
        <v>2065</v>
      </c>
      <c r="J1384" t="s">
        <v>3425</v>
      </c>
    </row>
    <row r="1385" spans="1:10">
      <c r="A1385">
        <v>139</v>
      </c>
      <c r="B1385" t="s">
        <v>2950</v>
      </c>
      <c r="C1385" t="s">
        <v>2951</v>
      </c>
      <c r="D1385" t="s">
        <v>1798</v>
      </c>
      <c r="E1385" t="s">
        <v>3237</v>
      </c>
      <c r="F1385" t="s">
        <v>2680</v>
      </c>
      <c r="G1385" t="s">
        <v>510</v>
      </c>
      <c r="H1385" t="s">
        <v>35</v>
      </c>
      <c r="I1385" t="s">
        <v>2065</v>
      </c>
      <c r="J1385" t="s">
        <v>3394</v>
      </c>
    </row>
    <row r="1386" spans="1:10">
      <c r="A1386">
        <v>139</v>
      </c>
      <c r="B1386" t="s">
        <v>1778</v>
      </c>
      <c r="C1386" t="s">
        <v>1779</v>
      </c>
      <c r="D1386" t="s">
        <v>1750</v>
      </c>
      <c r="E1386" t="s">
        <v>3200</v>
      </c>
      <c r="F1386" t="s">
        <v>3426</v>
      </c>
      <c r="G1386" t="s">
        <v>3427</v>
      </c>
      <c r="H1386" t="s">
        <v>35</v>
      </c>
      <c r="I1386" t="s">
        <v>2065</v>
      </c>
      <c r="J1386" t="s">
        <v>3373</v>
      </c>
    </row>
    <row r="1387" spans="1:10">
      <c r="A1387">
        <v>139</v>
      </c>
      <c r="B1387" t="s">
        <v>2189</v>
      </c>
      <c r="C1387" t="s">
        <v>2190</v>
      </c>
      <c r="D1387" t="s">
        <v>1863</v>
      </c>
      <c r="E1387" t="s">
        <v>2687</v>
      </c>
      <c r="F1387" t="s">
        <v>2415</v>
      </c>
      <c r="G1387" t="s">
        <v>948</v>
      </c>
      <c r="H1387" t="s">
        <v>35</v>
      </c>
      <c r="I1387" t="s">
        <v>2105</v>
      </c>
      <c r="J1387" t="s">
        <v>3428</v>
      </c>
    </row>
    <row r="1388" spans="1:10">
      <c r="A1388">
        <v>139</v>
      </c>
      <c r="B1388" t="s">
        <v>2770</v>
      </c>
      <c r="C1388" t="s">
        <v>2771</v>
      </c>
      <c r="D1388" t="s">
        <v>1798</v>
      </c>
      <c r="E1388" t="s">
        <v>3420</v>
      </c>
      <c r="F1388" t="s">
        <v>3429</v>
      </c>
      <c r="G1388" t="s">
        <v>3378</v>
      </c>
      <c r="H1388" t="s">
        <v>35</v>
      </c>
      <c r="I1388" t="s">
        <v>2105</v>
      </c>
      <c r="J1388" t="s">
        <v>1777</v>
      </c>
    </row>
    <row r="1389" spans="1:10">
      <c r="A1389">
        <v>139</v>
      </c>
      <c r="B1389" t="s">
        <v>1927</v>
      </c>
      <c r="C1389" t="s">
        <v>1928</v>
      </c>
      <c r="D1389" t="s">
        <v>1851</v>
      </c>
      <c r="E1389" t="s">
        <v>2689</v>
      </c>
      <c r="F1389" t="s">
        <v>2954</v>
      </c>
      <c r="G1389" t="s">
        <v>1142</v>
      </c>
      <c r="H1389" t="s">
        <v>35</v>
      </c>
      <c r="I1389" t="s">
        <v>2105</v>
      </c>
      <c r="J1389" t="s">
        <v>1816</v>
      </c>
    </row>
    <row r="1390" spans="1:10">
      <c r="A1390">
        <v>139</v>
      </c>
      <c r="B1390" t="s">
        <v>3275</v>
      </c>
      <c r="C1390" t="s">
        <v>3276</v>
      </c>
      <c r="D1390" t="s">
        <v>1750</v>
      </c>
      <c r="E1390" t="s">
        <v>2309</v>
      </c>
      <c r="F1390" t="s">
        <v>2309</v>
      </c>
      <c r="G1390" t="s">
        <v>14</v>
      </c>
      <c r="H1390" t="s">
        <v>35</v>
      </c>
      <c r="I1390" t="s">
        <v>2105</v>
      </c>
      <c r="J1390" t="s">
        <v>2434</v>
      </c>
    </row>
    <row r="1391" spans="1:10">
      <c r="A1391">
        <v>139</v>
      </c>
      <c r="B1391" t="s">
        <v>2452</v>
      </c>
      <c r="C1391" t="s">
        <v>2453</v>
      </c>
      <c r="D1391" t="s">
        <v>1863</v>
      </c>
      <c r="E1391" t="s">
        <v>2422</v>
      </c>
      <c r="F1391" t="s">
        <v>3430</v>
      </c>
      <c r="G1391" t="s">
        <v>188</v>
      </c>
      <c r="H1391" t="s">
        <v>35</v>
      </c>
      <c r="I1391" t="s">
        <v>2105</v>
      </c>
      <c r="J1391" t="s">
        <v>2519</v>
      </c>
    </row>
    <row r="1392" spans="1:10">
      <c r="A1392">
        <v>140</v>
      </c>
      <c r="B1392" t="s">
        <v>2028</v>
      </c>
      <c r="C1392" t="s">
        <v>2029</v>
      </c>
      <c r="D1392" t="s">
        <v>1743</v>
      </c>
      <c r="E1392" t="s">
        <v>1929</v>
      </c>
      <c r="F1392" t="s">
        <v>2582</v>
      </c>
      <c r="G1392" t="s">
        <v>3431</v>
      </c>
      <c r="H1392" t="s">
        <v>614</v>
      </c>
      <c r="I1392" t="s">
        <v>2065</v>
      </c>
      <c r="J1392" t="s">
        <v>1747</v>
      </c>
    </row>
    <row r="1393" spans="1:11">
      <c r="A1393">
        <v>140</v>
      </c>
      <c r="B1393" t="s">
        <v>2108</v>
      </c>
      <c r="C1393" t="s">
        <v>2109</v>
      </c>
      <c r="D1393" t="s">
        <v>2110</v>
      </c>
      <c r="E1393" t="s">
        <v>3424</v>
      </c>
      <c r="F1393" t="s">
        <v>3432</v>
      </c>
      <c r="G1393" t="s">
        <v>2901</v>
      </c>
      <c r="H1393" t="s">
        <v>614</v>
      </c>
      <c r="I1393" t="s">
        <v>2065</v>
      </c>
      <c r="J1393" t="s">
        <v>2543</v>
      </c>
    </row>
    <row r="1394" spans="1:11">
      <c r="A1394">
        <v>140</v>
      </c>
      <c r="B1394" t="s">
        <v>2123</v>
      </c>
      <c r="C1394" t="s">
        <v>2124</v>
      </c>
      <c r="D1394" t="s">
        <v>2691</v>
      </c>
      <c r="E1394" t="s">
        <v>2261</v>
      </c>
      <c r="F1394" t="s">
        <v>3433</v>
      </c>
      <c r="G1394" t="s">
        <v>3434</v>
      </c>
      <c r="H1394" t="s">
        <v>614</v>
      </c>
      <c r="I1394" t="s">
        <v>2065</v>
      </c>
      <c r="J1394" t="s">
        <v>3425</v>
      </c>
    </row>
    <row r="1395" spans="1:11">
      <c r="A1395">
        <v>140</v>
      </c>
      <c r="B1395" t="s">
        <v>2950</v>
      </c>
      <c r="C1395" t="s">
        <v>2951</v>
      </c>
      <c r="D1395" t="s">
        <v>1798</v>
      </c>
      <c r="E1395" t="s">
        <v>2680</v>
      </c>
      <c r="F1395" t="s">
        <v>3435</v>
      </c>
      <c r="G1395" t="s">
        <v>2723</v>
      </c>
      <c r="H1395" t="s">
        <v>614</v>
      </c>
      <c r="I1395" t="s">
        <v>2105</v>
      </c>
      <c r="J1395" t="s">
        <v>3394</v>
      </c>
    </row>
    <row r="1396" spans="1:11">
      <c r="A1396">
        <v>140</v>
      </c>
      <c r="B1396" t="s">
        <v>1927</v>
      </c>
      <c r="C1396" t="s">
        <v>1928</v>
      </c>
      <c r="D1396" t="s">
        <v>1851</v>
      </c>
      <c r="E1396" t="s">
        <v>2954</v>
      </c>
      <c r="F1396" t="s">
        <v>3297</v>
      </c>
      <c r="G1396" t="s">
        <v>3436</v>
      </c>
      <c r="H1396" t="s">
        <v>614</v>
      </c>
      <c r="I1396" t="s">
        <v>2105</v>
      </c>
      <c r="J1396" t="s">
        <v>3373</v>
      </c>
    </row>
    <row r="1397" spans="1:11">
      <c r="A1397">
        <v>140</v>
      </c>
      <c r="B1397" t="s">
        <v>2189</v>
      </c>
      <c r="C1397" t="s">
        <v>2190</v>
      </c>
      <c r="D1397" t="s">
        <v>1863</v>
      </c>
      <c r="E1397" t="s">
        <v>2415</v>
      </c>
      <c r="F1397" t="s">
        <v>2773</v>
      </c>
      <c r="G1397" t="s">
        <v>1557</v>
      </c>
      <c r="H1397" t="s">
        <v>614</v>
      </c>
      <c r="I1397" t="s">
        <v>2105</v>
      </c>
      <c r="J1397" t="s">
        <v>3428</v>
      </c>
    </row>
    <row r="1398" spans="1:11">
      <c r="A1398">
        <v>140</v>
      </c>
      <c r="B1398" t="s">
        <v>3275</v>
      </c>
      <c r="C1398" t="s">
        <v>3276</v>
      </c>
      <c r="D1398" t="s">
        <v>1750</v>
      </c>
      <c r="E1398" t="s">
        <v>2309</v>
      </c>
      <c r="F1398" t="s">
        <v>2235</v>
      </c>
      <c r="G1398" t="s">
        <v>3437</v>
      </c>
      <c r="H1398" t="s">
        <v>614</v>
      </c>
      <c r="I1398" t="s">
        <v>2105</v>
      </c>
      <c r="J1398" t="s">
        <v>1777</v>
      </c>
    </row>
    <row r="1399" spans="1:11">
      <c r="A1399">
        <v>140</v>
      </c>
      <c r="B1399" t="s">
        <v>2119</v>
      </c>
      <c r="C1399" t="s">
        <v>2120</v>
      </c>
      <c r="D1399" t="s">
        <v>1756</v>
      </c>
      <c r="E1399" t="s">
        <v>3438</v>
      </c>
      <c r="F1399" t="s">
        <v>3439</v>
      </c>
      <c r="G1399" t="s">
        <v>637</v>
      </c>
      <c r="H1399" t="s">
        <v>614</v>
      </c>
      <c r="I1399" t="s">
        <v>2105</v>
      </c>
      <c r="J1399" t="s">
        <v>2043</v>
      </c>
    </row>
    <row r="1400" spans="1:11">
      <c r="A1400">
        <v>140</v>
      </c>
      <c r="B1400" t="s">
        <v>2452</v>
      </c>
      <c r="C1400" t="s">
        <v>2453</v>
      </c>
      <c r="D1400" t="s">
        <v>1863</v>
      </c>
      <c r="E1400" t="s">
        <v>3430</v>
      </c>
      <c r="F1400" t="s">
        <v>2862</v>
      </c>
      <c r="G1400" t="s">
        <v>90</v>
      </c>
      <c r="H1400" t="s">
        <v>614</v>
      </c>
      <c r="I1400" t="s">
        <v>2105</v>
      </c>
      <c r="J1400" t="s">
        <v>2434</v>
      </c>
    </row>
    <row r="1401" spans="1:11">
      <c r="A1401">
        <v>140</v>
      </c>
      <c r="B1401" t="s">
        <v>1778</v>
      </c>
      <c r="C1401" t="s">
        <v>1779</v>
      </c>
      <c r="D1401" t="s">
        <v>1750</v>
      </c>
      <c r="E1401" t="s">
        <v>3426</v>
      </c>
      <c r="F1401" t="s">
        <v>3426</v>
      </c>
      <c r="G1401" t="s">
        <v>14</v>
      </c>
      <c r="H1401" t="s">
        <v>3440</v>
      </c>
      <c r="I1401" t="s">
        <v>2148</v>
      </c>
      <c r="J1401" t="s">
        <v>2519</v>
      </c>
      <c r="K1401" t="s">
        <v>1870</v>
      </c>
    </row>
    <row r="1402" spans="1:11">
      <c r="A1402">
        <v>141</v>
      </c>
      <c r="B1402" t="s">
        <v>2108</v>
      </c>
      <c r="C1402" t="s">
        <v>2109</v>
      </c>
      <c r="D1402" t="s">
        <v>2110</v>
      </c>
      <c r="E1402" t="s">
        <v>3432</v>
      </c>
      <c r="F1402" t="s">
        <v>3441</v>
      </c>
      <c r="G1402" t="s">
        <v>1700</v>
      </c>
      <c r="H1402" t="s">
        <v>3167</v>
      </c>
      <c r="I1402" t="s">
        <v>2065</v>
      </c>
      <c r="J1402" t="s">
        <v>1747</v>
      </c>
    </row>
    <row r="1403" spans="1:11">
      <c r="A1403">
        <v>141</v>
      </c>
      <c r="B1403" t="s">
        <v>2123</v>
      </c>
      <c r="C1403" t="s">
        <v>2124</v>
      </c>
      <c r="D1403" t="s">
        <v>2691</v>
      </c>
      <c r="E1403" t="s">
        <v>3433</v>
      </c>
      <c r="F1403" t="s">
        <v>2291</v>
      </c>
      <c r="G1403" t="s">
        <v>3188</v>
      </c>
      <c r="H1403" t="s">
        <v>3167</v>
      </c>
      <c r="I1403" t="s">
        <v>2105</v>
      </c>
      <c r="J1403" t="s">
        <v>2543</v>
      </c>
    </row>
    <row r="1404" spans="1:11">
      <c r="A1404">
        <v>141</v>
      </c>
      <c r="B1404" t="s">
        <v>2189</v>
      </c>
      <c r="C1404" t="s">
        <v>2190</v>
      </c>
      <c r="D1404" t="s">
        <v>1863</v>
      </c>
      <c r="E1404" t="s">
        <v>2773</v>
      </c>
      <c r="F1404" t="s">
        <v>3388</v>
      </c>
      <c r="G1404" t="s">
        <v>3442</v>
      </c>
      <c r="H1404" t="s">
        <v>3167</v>
      </c>
      <c r="I1404" t="s">
        <v>2105</v>
      </c>
      <c r="J1404" t="s">
        <v>3425</v>
      </c>
    </row>
    <row r="1405" spans="1:11">
      <c r="A1405">
        <v>141</v>
      </c>
      <c r="B1405" t="s">
        <v>2028</v>
      </c>
      <c r="C1405" t="s">
        <v>2029</v>
      </c>
      <c r="D1405" t="s">
        <v>1743</v>
      </c>
      <c r="E1405" t="s">
        <v>2582</v>
      </c>
      <c r="F1405" t="s">
        <v>2683</v>
      </c>
      <c r="G1405" t="s">
        <v>3443</v>
      </c>
      <c r="H1405" t="s">
        <v>3167</v>
      </c>
      <c r="I1405" t="s">
        <v>2105</v>
      </c>
      <c r="J1405" t="s">
        <v>3394</v>
      </c>
    </row>
    <row r="1406" spans="1:11">
      <c r="A1406">
        <v>141</v>
      </c>
      <c r="B1406" t="s">
        <v>2950</v>
      </c>
      <c r="C1406" t="s">
        <v>2951</v>
      </c>
      <c r="D1406" t="s">
        <v>1798</v>
      </c>
      <c r="E1406" t="s">
        <v>3435</v>
      </c>
      <c r="F1406" t="s">
        <v>2397</v>
      </c>
      <c r="G1406" t="s">
        <v>3444</v>
      </c>
      <c r="H1406" t="s">
        <v>3167</v>
      </c>
      <c r="I1406" t="s">
        <v>2105</v>
      </c>
      <c r="J1406" t="s">
        <v>3373</v>
      </c>
    </row>
    <row r="1407" spans="1:11">
      <c r="A1407">
        <v>141</v>
      </c>
      <c r="B1407" t="s">
        <v>1778</v>
      </c>
      <c r="C1407" t="s">
        <v>1779</v>
      </c>
      <c r="D1407" t="s">
        <v>1750</v>
      </c>
      <c r="E1407" t="s">
        <v>3426</v>
      </c>
      <c r="F1407" t="s">
        <v>3426</v>
      </c>
      <c r="G1407" t="s">
        <v>14</v>
      </c>
      <c r="H1407" t="s">
        <v>3110</v>
      </c>
      <c r="I1407" t="s">
        <v>2148</v>
      </c>
      <c r="J1407" t="s">
        <v>3428</v>
      </c>
      <c r="K1407" t="s">
        <v>1886</v>
      </c>
    </row>
    <row r="1408" spans="1:11">
      <c r="A1408">
        <v>141</v>
      </c>
      <c r="B1408" t="s">
        <v>2119</v>
      </c>
      <c r="C1408" t="s">
        <v>2120</v>
      </c>
      <c r="D1408" t="s">
        <v>1756</v>
      </c>
      <c r="E1408" t="s">
        <v>3439</v>
      </c>
      <c r="F1408" t="s">
        <v>3445</v>
      </c>
      <c r="G1408" t="s">
        <v>2810</v>
      </c>
      <c r="H1408" t="s">
        <v>3167</v>
      </c>
      <c r="I1408" t="s">
        <v>2148</v>
      </c>
      <c r="J1408" t="s">
        <v>1777</v>
      </c>
    </row>
    <row r="1409" spans="1:11">
      <c r="A1409">
        <v>141</v>
      </c>
      <c r="B1409" t="s">
        <v>2452</v>
      </c>
      <c r="C1409" t="s">
        <v>2453</v>
      </c>
      <c r="D1409" t="s">
        <v>1863</v>
      </c>
      <c r="E1409" t="s">
        <v>2862</v>
      </c>
      <c r="F1409" t="s">
        <v>2413</v>
      </c>
      <c r="G1409" t="s">
        <v>3446</v>
      </c>
      <c r="H1409" t="s">
        <v>3167</v>
      </c>
      <c r="I1409" t="s">
        <v>2148</v>
      </c>
      <c r="J1409" t="s">
        <v>2043</v>
      </c>
    </row>
    <row r="1410" spans="1:11">
      <c r="A1410">
        <v>141</v>
      </c>
      <c r="B1410" t="s">
        <v>2002</v>
      </c>
      <c r="C1410" t="s">
        <v>2003</v>
      </c>
      <c r="D1410" t="s">
        <v>1773</v>
      </c>
      <c r="E1410" t="s">
        <v>3060</v>
      </c>
      <c r="F1410" t="s">
        <v>2809</v>
      </c>
      <c r="G1410" t="s">
        <v>3447</v>
      </c>
      <c r="H1410" t="s">
        <v>3167</v>
      </c>
      <c r="I1410" t="s">
        <v>2148</v>
      </c>
      <c r="J1410" t="s">
        <v>2434</v>
      </c>
    </row>
    <row r="1411" spans="1:11">
      <c r="A1411">
        <v>141</v>
      </c>
      <c r="B1411" t="s">
        <v>3275</v>
      </c>
      <c r="C1411" t="s">
        <v>3276</v>
      </c>
      <c r="D1411" t="s">
        <v>1750</v>
      </c>
      <c r="E1411" t="s">
        <v>2235</v>
      </c>
      <c r="F1411" t="s">
        <v>2573</v>
      </c>
      <c r="G1411" t="s">
        <v>1074</v>
      </c>
      <c r="H1411" t="s">
        <v>3167</v>
      </c>
      <c r="I1411" t="s">
        <v>2148</v>
      </c>
      <c r="J1411" t="s">
        <v>2519</v>
      </c>
    </row>
    <row r="1412" spans="1:11">
      <c r="A1412">
        <v>142</v>
      </c>
      <c r="B1412" t="s">
        <v>2028</v>
      </c>
      <c r="C1412" t="s">
        <v>2029</v>
      </c>
      <c r="D1412" t="s">
        <v>1743</v>
      </c>
      <c r="E1412" t="s">
        <v>2683</v>
      </c>
      <c r="F1412" t="s">
        <v>3448</v>
      </c>
      <c r="G1412" t="s">
        <v>3449</v>
      </c>
      <c r="H1412" t="s">
        <v>74</v>
      </c>
      <c r="I1412" t="s">
        <v>2105</v>
      </c>
      <c r="J1412" t="s">
        <v>1747</v>
      </c>
    </row>
    <row r="1413" spans="1:11">
      <c r="A1413">
        <v>142</v>
      </c>
      <c r="B1413" t="s">
        <v>2108</v>
      </c>
      <c r="C1413" t="s">
        <v>2109</v>
      </c>
      <c r="D1413" t="s">
        <v>2110</v>
      </c>
      <c r="E1413" t="s">
        <v>3441</v>
      </c>
      <c r="F1413" t="s">
        <v>3450</v>
      </c>
      <c r="G1413" t="s">
        <v>3451</v>
      </c>
      <c r="H1413" t="s">
        <v>74</v>
      </c>
      <c r="I1413" t="s">
        <v>2105</v>
      </c>
      <c r="J1413" t="s">
        <v>2543</v>
      </c>
    </row>
    <row r="1414" spans="1:11">
      <c r="A1414">
        <v>142</v>
      </c>
      <c r="B1414" t="s">
        <v>2123</v>
      </c>
      <c r="C1414" t="s">
        <v>2124</v>
      </c>
      <c r="D1414" t="s">
        <v>2691</v>
      </c>
      <c r="E1414" t="s">
        <v>2291</v>
      </c>
      <c r="F1414" t="s">
        <v>2572</v>
      </c>
      <c r="G1414" t="s">
        <v>1350</v>
      </c>
      <c r="H1414" t="s">
        <v>74</v>
      </c>
      <c r="I1414" t="s">
        <v>2105</v>
      </c>
      <c r="J1414" t="s">
        <v>3425</v>
      </c>
    </row>
    <row r="1415" spans="1:11">
      <c r="A1415">
        <v>142</v>
      </c>
      <c r="B1415" t="s">
        <v>2189</v>
      </c>
      <c r="C1415" t="s">
        <v>2190</v>
      </c>
      <c r="D1415" t="s">
        <v>1863</v>
      </c>
      <c r="E1415" t="s">
        <v>3388</v>
      </c>
      <c r="F1415" t="s">
        <v>2199</v>
      </c>
      <c r="G1415" t="s">
        <v>1713</v>
      </c>
      <c r="H1415" t="s">
        <v>74</v>
      </c>
      <c r="I1415" t="s">
        <v>2105</v>
      </c>
      <c r="J1415" t="s">
        <v>3394</v>
      </c>
    </row>
    <row r="1416" spans="1:11">
      <c r="A1416">
        <v>142</v>
      </c>
      <c r="B1416" t="s">
        <v>2002</v>
      </c>
      <c r="C1416" t="s">
        <v>2003</v>
      </c>
      <c r="D1416" t="s">
        <v>1773</v>
      </c>
      <c r="E1416" t="s">
        <v>2809</v>
      </c>
      <c r="F1416" t="s">
        <v>2480</v>
      </c>
      <c r="G1416" t="s">
        <v>3452</v>
      </c>
      <c r="H1416" t="s">
        <v>74</v>
      </c>
      <c r="I1416" t="s">
        <v>2148</v>
      </c>
      <c r="J1416" t="s">
        <v>3373</v>
      </c>
    </row>
    <row r="1417" spans="1:11">
      <c r="A1417">
        <v>142</v>
      </c>
      <c r="B1417" t="s">
        <v>1778</v>
      </c>
      <c r="C1417" t="s">
        <v>1779</v>
      </c>
      <c r="D1417" t="s">
        <v>1750</v>
      </c>
      <c r="E1417" t="s">
        <v>3426</v>
      </c>
      <c r="F1417" t="s">
        <v>3426</v>
      </c>
      <c r="G1417" t="s">
        <v>14</v>
      </c>
      <c r="H1417" t="s">
        <v>3453</v>
      </c>
      <c r="I1417" t="s">
        <v>2148</v>
      </c>
      <c r="J1417" t="s">
        <v>3428</v>
      </c>
      <c r="K1417" t="s">
        <v>1886</v>
      </c>
    </row>
    <row r="1418" spans="1:11">
      <c r="A1418">
        <v>142</v>
      </c>
      <c r="B1418" t="s">
        <v>2950</v>
      </c>
      <c r="C1418" t="s">
        <v>2951</v>
      </c>
      <c r="D1418" t="s">
        <v>1798</v>
      </c>
      <c r="E1418" t="s">
        <v>2397</v>
      </c>
      <c r="F1418" t="s">
        <v>3454</v>
      </c>
      <c r="G1418" t="s">
        <v>3401</v>
      </c>
      <c r="H1418" t="s">
        <v>74</v>
      </c>
      <c r="I1418" t="s">
        <v>2148</v>
      </c>
      <c r="J1418" t="s">
        <v>1777</v>
      </c>
    </row>
    <row r="1419" spans="1:11">
      <c r="A1419">
        <v>142</v>
      </c>
      <c r="B1419" t="s">
        <v>2452</v>
      </c>
      <c r="C1419" t="s">
        <v>2453</v>
      </c>
      <c r="D1419" t="s">
        <v>1863</v>
      </c>
      <c r="E1419" t="s">
        <v>2413</v>
      </c>
      <c r="F1419" t="s">
        <v>3455</v>
      </c>
      <c r="G1419" t="s">
        <v>3456</v>
      </c>
      <c r="H1419" t="s">
        <v>74</v>
      </c>
      <c r="I1419" t="s">
        <v>2148</v>
      </c>
      <c r="J1419" t="s">
        <v>2043</v>
      </c>
    </row>
    <row r="1420" spans="1:11">
      <c r="A1420">
        <v>142</v>
      </c>
      <c r="B1420" t="s">
        <v>3275</v>
      </c>
      <c r="C1420" t="s">
        <v>3276</v>
      </c>
      <c r="D1420" t="s">
        <v>1750</v>
      </c>
      <c r="E1420" t="s">
        <v>2573</v>
      </c>
      <c r="F1420" t="s">
        <v>2439</v>
      </c>
      <c r="G1420" t="s">
        <v>1565</v>
      </c>
      <c r="H1420" t="s">
        <v>74</v>
      </c>
      <c r="I1420" t="s">
        <v>2148</v>
      </c>
      <c r="J1420" t="s">
        <v>2434</v>
      </c>
    </row>
    <row r="1421" spans="1:11">
      <c r="A1421">
        <v>142</v>
      </c>
      <c r="B1421" t="s">
        <v>2119</v>
      </c>
      <c r="C1421" t="s">
        <v>2120</v>
      </c>
      <c r="D1421" t="s">
        <v>1756</v>
      </c>
      <c r="E1421" t="s">
        <v>3445</v>
      </c>
      <c r="F1421" t="s">
        <v>3457</v>
      </c>
      <c r="G1421" t="s">
        <v>3458</v>
      </c>
      <c r="H1421" t="s">
        <v>74</v>
      </c>
      <c r="I1421" t="s">
        <v>2148</v>
      </c>
      <c r="J1421" t="s">
        <v>2519</v>
      </c>
    </row>
    <row r="1422" spans="1:11">
      <c r="A1422">
        <v>143</v>
      </c>
      <c r="B1422" t="s">
        <v>2189</v>
      </c>
      <c r="C1422" t="s">
        <v>2190</v>
      </c>
      <c r="D1422" t="s">
        <v>1863</v>
      </c>
      <c r="E1422" t="s">
        <v>2199</v>
      </c>
      <c r="F1422" t="s">
        <v>2846</v>
      </c>
      <c r="G1422" t="s">
        <v>826</v>
      </c>
      <c r="H1422" t="s">
        <v>3459</v>
      </c>
      <c r="I1422" t="s">
        <v>2105</v>
      </c>
      <c r="J1422" t="s">
        <v>1747</v>
      </c>
    </row>
    <row r="1423" spans="1:11">
      <c r="A1423">
        <v>143</v>
      </c>
      <c r="B1423" t="s">
        <v>2108</v>
      </c>
      <c r="C1423" t="s">
        <v>2109</v>
      </c>
      <c r="D1423" t="s">
        <v>2110</v>
      </c>
      <c r="E1423" t="s">
        <v>3450</v>
      </c>
      <c r="F1423" t="s">
        <v>3460</v>
      </c>
      <c r="G1423" t="s">
        <v>3461</v>
      </c>
      <c r="H1423" t="s">
        <v>3459</v>
      </c>
      <c r="I1423" t="s">
        <v>2105</v>
      </c>
      <c r="J1423" t="s">
        <v>2543</v>
      </c>
    </row>
    <row r="1424" spans="1:11">
      <c r="A1424">
        <v>143</v>
      </c>
      <c r="B1424" t="s">
        <v>2123</v>
      </c>
      <c r="C1424" t="s">
        <v>2124</v>
      </c>
      <c r="D1424" t="s">
        <v>2691</v>
      </c>
      <c r="E1424" t="s">
        <v>2572</v>
      </c>
      <c r="F1424" t="s">
        <v>2291</v>
      </c>
      <c r="G1424" t="s">
        <v>3462</v>
      </c>
      <c r="H1424" t="s">
        <v>3459</v>
      </c>
      <c r="I1424" t="s">
        <v>2148</v>
      </c>
      <c r="J1424" t="s">
        <v>3425</v>
      </c>
    </row>
    <row r="1425" spans="1:11">
      <c r="A1425">
        <v>143</v>
      </c>
      <c r="B1425" t="s">
        <v>1778</v>
      </c>
      <c r="C1425" t="s">
        <v>1779</v>
      </c>
      <c r="D1425" t="s">
        <v>1750</v>
      </c>
      <c r="E1425" t="s">
        <v>3426</v>
      </c>
      <c r="F1425" t="s">
        <v>3426</v>
      </c>
      <c r="G1425" t="s">
        <v>14</v>
      </c>
      <c r="H1425" t="s">
        <v>1901</v>
      </c>
      <c r="I1425" t="s">
        <v>2148</v>
      </c>
      <c r="J1425" t="s">
        <v>3394</v>
      </c>
      <c r="K1425" t="s">
        <v>1886</v>
      </c>
    </row>
    <row r="1426" spans="1:11">
      <c r="A1426">
        <v>143</v>
      </c>
      <c r="B1426" t="s">
        <v>2119</v>
      </c>
      <c r="C1426" t="s">
        <v>2120</v>
      </c>
      <c r="D1426" t="s">
        <v>1756</v>
      </c>
      <c r="E1426" t="s">
        <v>3457</v>
      </c>
      <c r="F1426" t="s">
        <v>3297</v>
      </c>
      <c r="G1426" t="s">
        <v>3463</v>
      </c>
      <c r="H1426" t="s">
        <v>3459</v>
      </c>
      <c r="I1426" t="s">
        <v>2148</v>
      </c>
      <c r="J1426" t="s">
        <v>3464</v>
      </c>
    </row>
    <row r="1427" spans="1:11">
      <c r="A1427">
        <v>143</v>
      </c>
      <c r="B1427" t="s">
        <v>2950</v>
      </c>
      <c r="C1427" t="s">
        <v>2951</v>
      </c>
      <c r="D1427" t="s">
        <v>1798</v>
      </c>
      <c r="E1427" t="s">
        <v>3454</v>
      </c>
      <c r="F1427" t="s">
        <v>2856</v>
      </c>
      <c r="G1427" t="s">
        <v>3465</v>
      </c>
      <c r="H1427" t="s">
        <v>3459</v>
      </c>
      <c r="I1427" t="s">
        <v>2148</v>
      </c>
      <c r="J1427" t="s">
        <v>3428</v>
      </c>
    </row>
    <row r="1428" spans="1:11">
      <c r="A1428">
        <v>143</v>
      </c>
      <c r="B1428" t="s">
        <v>2002</v>
      </c>
      <c r="C1428" t="s">
        <v>2003</v>
      </c>
      <c r="D1428" t="s">
        <v>1773</v>
      </c>
      <c r="E1428" t="s">
        <v>2480</v>
      </c>
      <c r="F1428" t="s">
        <v>3178</v>
      </c>
      <c r="G1428" t="s">
        <v>3466</v>
      </c>
      <c r="H1428" t="s">
        <v>3459</v>
      </c>
      <c r="I1428" t="s">
        <v>2148</v>
      </c>
      <c r="J1428" t="s">
        <v>1777</v>
      </c>
    </row>
    <row r="1429" spans="1:11">
      <c r="A1429">
        <v>143</v>
      </c>
      <c r="B1429" t="s">
        <v>2028</v>
      </c>
      <c r="C1429" t="s">
        <v>2029</v>
      </c>
      <c r="D1429" t="s">
        <v>1743</v>
      </c>
      <c r="E1429" t="s">
        <v>3448</v>
      </c>
      <c r="F1429" t="s">
        <v>2118</v>
      </c>
      <c r="G1429" t="s">
        <v>3467</v>
      </c>
      <c r="H1429" t="s">
        <v>3459</v>
      </c>
      <c r="I1429" t="s">
        <v>2148</v>
      </c>
      <c r="J1429" t="s">
        <v>2043</v>
      </c>
    </row>
    <row r="1430" spans="1:11">
      <c r="A1430">
        <v>143</v>
      </c>
      <c r="B1430" t="s">
        <v>2802</v>
      </c>
      <c r="C1430" t="s">
        <v>2803</v>
      </c>
      <c r="D1430" t="s">
        <v>1743</v>
      </c>
      <c r="E1430" t="s">
        <v>3420</v>
      </c>
      <c r="F1430" t="s">
        <v>2161</v>
      </c>
      <c r="G1430" t="s">
        <v>279</v>
      </c>
      <c r="H1430" t="s">
        <v>3459</v>
      </c>
      <c r="I1430" t="s">
        <v>2148</v>
      </c>
      <c r="J1430" t="s">
        <v>2434</v>
      </c>
    </row>
    <row r="1431" spans="1:11">
      <c r="A1431">
        <v>143</v>
      </c>
      <c r="B1431" t="s">
        <v>2452</v>
      </c>
      <c r="C1431" t="s">
        <v>2453</v>
      </c>
      <c r="D1431" t="s">
        <v>1863</v>
      </c>
      <c r="E1431" t="s">
        <v>3455</v>
      </c>
      <c r="F1431" t="s">
        <v>3468</v>
      </c>
      <c r="G1431" t="s">
        <v>3469</v>
      </c>
      <c r="H1431" t="s">
        <v>3459</v>
      </c>
      <c r="I1431" t="s">
        <v>2148</v>
      </c>
      <c r="J1431" t="s">
        <v>2519</v>
      </c>
    </row>
    <row r="1432" spans="1:11">
      <c r="A1432">
        <v>144</v>
      </c>
      <c r="B1432" t="s">
        <v>2108</v>
      </c>
      <c r="C1432" t="s">
        <v>2109</v>
      </c>
      <c r="D1432" t="s">
        <v>2110</v>
      </c>
      <c r="E1432" t="s">
        <v>3460</v>
      </c>
      <c r="F1432" t="s">
        <v>3470</v>
      </c>
      <c r="G1432" t="s">
        <v>2786</v>
      </c>
      <c r="H1432" t="s">
        <v>2425</v>
      </c>
      <c r="I1432" t="s">
        <v>2105</v>
      </c>
      <c r="J1432" t="s">
        <v>1747</v>
      </c>
    </row>
    <row r="1433" spans="1:11">
      <c r="A1433">
        <v>144</v>
      </c>
      <c r="B1433" t="s">
        <v>2123</v>
      </c>
      <c r="C1433" t="s">
        <v>2124</v>
      </c>
      <c r="D1433" t="s">
        <v>2691</v>
      </c>
      <c r="E1433" t="s">
        <v>2291</v>
      </c>
      <c r="F1433" t="s">
        <v>3471</v>
      </c>
      <c r="G1433" t="s">
        <v>1674</v>
      </c>
      <c r="H1433" t="s">
        <v>2425</v>
      </c>
      <c r="I1433" t="s">
        <v>2105</v>
      </c>
      <c r="J1433" t="s">
        <v>2543</v>
      </c>
    </row>
    <row r="1434" spans="1:11">
      <c r="A1434">
        <v>144</v>
      </c>
      <c r="B1434" t="s">
        <v>2028</v>
      </c>
      <c r="C1434" t="s">
        <v>2029</v>
      </c>
      <c r="D1434" t="s">
        <v>1743</v>
      </c>
      <c r="E1434" t="s">
        <v>2118</v>
      </c>
      <c r="F1434" t="s">
        <v>2254</v>
      </c>
      <c r="G1434" t="s">
        <v>91</v>
      </c>
      <c r="H1434" t="s">
        <v>2425</v>
      </c>
      <c r="I1434" t="s">
        <v>2105</v>
      </c>
      <c r="J1434" t="s">
        <v>3425</v>
      </c>
    </row>
    <row r="1435" spans="1:11">
      <c r="A1435">
        <v>144</v>
      </c>
      <c r="B1435" t="s">
        <v>2950</v>
      </c>
      <c r="C1435" t="s">
        <v>2951</v>
      </c>
      <c r="D1435" t="s">
        <v>1798</v>
      </c>
      <c r="E1435" t="s">
        <v>2856</v>
      </c>
      <c r="F1435" t="s">
        <v>2274</v>
      </c>
      <c r="G1435" t="s">
        <v>456</v>
      </c>
      <c r="H1435" t="s">
        <v>2425</v>
      </c>
      <c r="I1435" t="s">
        <v>2148</v>
      </c>
      <c r="J1435" t="s">
        <v>3394</v>
      </c>
    </row>
    <row r="1436" spans="1:11">
      <c r="A1436">
        <v>144</v>
      </c>
      <c r="B1436" t="s">
        <v>1778</v>
      </c>
      <c r="C1436" t="s">
        <v>1779</v>
      </c>
      <c r="D1436" t="s">
        <v>1750</v>
      </c>
      <c r="E1436" t="s">
        <v>3426</v>
      </c>
      <c r="F1436" t="s">
        <v>2797</v>
      </c>
      <c r="G1436" t="s">
        <v>3472</v>
      </c>
      <c r="H1436" t="s">
        <v>2154</v>
      </c>
      <c r="I1436" t="s">
        <v>2148</v>
      </c>
      <c r="J1436" t="s">
        <v>3464</v>
      </c>
      <c r="K1436" t="s">
        <v>1886</v>
      </c>
    </row>
    <row r="1437" spans="1:11">
      <c r="A1437">
        <v>144</v>
      </c>
      <c r="B1437" t="s">
        <v>2002</v>
      </c>
      <c r="C1437" t="s">
        <v>2003</v>
      </c>
      <c r="D1437" t="s">
        <v>1773</v>
      </c>
      <c r="E1437" t="s">
        <v>3178</v>
      </c>
      <c r="F1437" t="s">
        <v>2026</v>
      </c>
      <c r="G1437" t="s">
        <v>3398</v>
      </c>
      <c r="H1437" t="s">
        <v>2425</v>
      </c>
      <c r="I1437" t="s">
        <v>2148</v>
      </c>
      <c r="J1437" t="s">
        <v>3428</v>
      </c>
    </row>
    <row r="1438" spans="1:11">
      <c r="A1438">
        <v>144</v>
      </c>
      <c r="B1438" t="s">
        <v>2189</v>
      </c>
      <c r="C1438" t="s">
        <v>2190</v>
      </c>
      <c r="D1438" t="s">
        <v>1863</v>
      </c>
      <c r="E1438" t="s">
        <v>2846</v>
      </c>
      <c r="F1438" t="s">
        <v>2697</v>
      </c>
      <c r="G1438" t="s">
        <v>3473</v>
      </c>
      <c r="H1438" t="s">
        <v>2425</v>
      </c>
      <c r="I1438" t="s">
        <v>2148</v>
      </c>
      <c r="J1438" t="s">
        <v>1777</v>
      </c>
    </row>
    <row r="1439" spans="1:11">
      <c r="A1439">
        <v>144</v>
      </c>
      <c r="B1439" t="s">
        <v>2452</v>
      </c>
      <c r="C1439" t="s">
        <v>2453</v>
      </c>
      <c r="D1439" t="s">
        <v>1863</v>
      </c>
      <c r="E1439" t="s">
        <v>3468</v>
      </c>
      <c r="F1439" t="s">
        <v>3474</v>
      </c>
      <c r="G1439" t="s">
        <v>3114</v>
      </c>
      <c r="H1439" t="s">
        <v>2425</v>
      </c>
      <c r="I1439" t="s">
        <v>2148</v>
      </c>
      <c r="J1439" t="s">
        <v>2043</v>
      </c>
    </row>
    <row r="1440" spans="1:11">
      <c r="A1440">
        <v>144</v>
      </c>
      <c r="B1440" t="s">
        <v>2119</v>
      </c>
      <c r="C1440" t="s">
        <v>2120</v>
      </c>
      <c r="D1440" t="s">
        <v>1756</v>
      </c>
      <c r="E1440" t="s">
        <v>3297</v>
      </c>
      <c r="F1440" t="s">
        <v>3475</v>
      </c>
      <c r="G1440" t="s">
        <v>3476</v>
      </c>
      <c r="H1440" t="s">
        <v>2425</v>
      </c>
      <c r="I1440" t="s">
        <v>2148</v>
      </c>
      <c r="J1440" t="s">
        <v>2434</v>
      </c>
    </row>
    <row r="1441" spans="1:11">
      <c r="A1441">
        <v>144</v>
      </c>
      <c r="B1441" t="s">
        <v>3275</v>
      </c>
      <c r="C1441" t="s">
        <v>3276</v>
      </c>
      <c r="D1441" t="s">
        <v>1750</v>
      </c>
      <c r="E1441" t="s">
        <v>2052</v>
      </c>
      <c r="F1441" t="s">
        <v>2209</v>
      </c>
      <c r="G1441" t="s">
        <v>3446</v>
      </c>
      <c r="H1441" t="s">
        <v>2425</v>
      </c>
      <c r="I1441" t="s">
        <v>2621</v>
      </c>
      <c r="J1441" t="s">
        <v>2605</v>
      </c>
    </row>
    <row r="1442" spans="1:11">
      <c r="A1442">
        <v>145</v>
      </c>
      <c r="B1442" t="s">
        <v>1778</v>
      </c>
      <c r="C1442" t="s">
        <v>1779</v>
      </c>
      <c r="D1442" t="s">
        <v>1750</v>
      </c>
      <c r="E1442" t="s">
        <v>2797</v>
      </c>
      <c r="F1442" t="s">
        <v>3388</v>
      </c>
      <c r="G1442" t="s">
        <v>3477</v>
      </c>
      <c r="H1442" t="s">
        <v>35</v>
      </c>
      <c r="I1442" t="s">
        <v>2105</v>
      </c>
      <c r="J1442" t="s">
        <v>1747</v>
      </c>
    </row>
    <row r="1443" spans="1:11">
      <c r="A1443">
        <v>145</v>
      </c>
      <c r="B1443" t="s">
        <v>2108</v>
      </c>
      <c r="C1443" t="s">
        <v>2109</v>
      </c>
      <c r="D1443" t="s">
        <v>2110</v>
      </c>
      <c r="E1443" t="s">
        <v>3470</v>
      </c>
      <c r="F1443" t="s">
        <v>3478</v>
      </c>
      <c r="G1443" t="s">
        <v>3479</v>
      </c>
      <c r="H1443" t="s">
        <v>35</v>
      </c>
      <c r="I1443" t="s">
        <v>2105</v>
      </c>
      <c r="J1443" t="s">
        <v>2543</v>
      </c>
    </row>
    <row r="1444" spans="1:11">
      <c r="A1444">
        <v>145</v>
      </c>
      <c r="B1444" t="s">
        <v>2123</v>
      </c>
      <c r="C1444" t="s">
        <v>2124</v>
      </c>
      <c r="D1444" t="s">
        <v>2691</v>
      </c>
      <c r="E1444" t="s">
        <v>3471</v>
      </c>
      <c r="F1444" t="s">
        <v>3471</v>
      </c>
      <c r="G1444" t="s">
        <v>255</v>
      </c>
      <c r="H1444" t="s">
        <v>35</v>
      </c>
      <c r="I1444" t="s">
        <v>2105</v>
      </c>
      <c r="J1444" t="s">
        <v>3425</v>
      </c>
    </row>
    <row r="1445" spans="1:11">
      <c r="A1445">
        <v>145</v>
      </c>
      <c r="B1445" t="s">
        <v>2189</v>
      </c>
      <c r="C1445" t="s">
        <v>2190</v>
      </c>
      <c r="D1445" t="s">
        <v>1863</v>
      </c>
      <c r="E1445" t="s">
        <v>2697</v>
      </c>
      <c r="F1445" t="s">
        <v>2165</v>
      </c>
      <c r="G1445" t="s">
        <v>1221</v>
      </c>
      <c r="H1445" t="s">
        <v>35</v>
      </c>
      <c r="I1445" t="s">
        <v>2105</v>
      </c>
      <c r="J1445" t="s">
        <v>3394</v>
      </c>
    </row>
    <row r="1446" spans="1:11">
      <c r="A1446">
        <v>145</v>
      </c>
      <c r="B1446" t="s">
        <v>2028</v>
      </c>
      <c r="C1446" t="s">
        <v>2029</v>
      </c>
      <c r="D1446" t="s">
        <v>1743</v>
      </c>
      <c r="E1446" t="s">
        <v>2254</v>
      </c>
      <c r="F1446" t="s">
        <v>3317</v>
      </c>
      <c r="G1446" t="s">
        <v>3149</v>
      </c>
      <c r="H1446" t="s">
        <v>35</v>
      </c>
      <c r="I1446" t="s">
        <v>2148</v>
      </c>
      <c r="J1446" t="s">
        <v>3464</v>
      </c>
    </row>
    <row r="1447" spans="1:11">
      <c r="A1447">
        <v>145</v>
      </c>
      <c r="B1447" t="s">
        <v>2802</v>
      </c>
      <c r="C1447" t="s">
        <v>2803</v>
      </c>
      <c r="D1447" t="s">
        <v>1743</v>
      </c>
      <c r="E1447" t="s">
        <v>3480</v>
      </c>
      <c r="F1447" t="s">
        <v>3468</v>
      </c>
      <c r="G1447" t="s">
        <v>3481</v>
      </c>
      <c r="H1447" t="s">
        <v>35</v>
      </c>
      <c r="I1447" t="s">
        <v>2148</v>
      </c>
      <c r="J1447" t="s">
        <v>3428</v>
      </c>
    </row>
    <row r="1448" spans="1:11">
      <c r="A1448">
        <v>145</v>
      </c>
      <c r="B1448" t="s">
        <v>2950</v>
      </c>
      <c r="C1448" t="s">
        <v>2951</v>
      </c>
      <c r="D1448" t="s">
        <v>1798</v>
      </c>
      <c r="E1448" t="s">
        <v>2274</v>
      </c>
      <c r="F1448" t="s">
        <v>2454</v>
      </c>
      <c r="G1448" t="s">
        <v>954</v>
      </c>
      <c r="H1448" t="s">
        <v>35</v>
      </c>
      <c r="I1448" t="s">
        <v>2148</v>
      </c>
      <c r="J1448" t="s">
        <v>1840</v>
      </c>
    </row>
    <row r="1449" spans="1:11">
      <c r="A1449">
        <v>145</v>
      </c>
      <c r="B1449" t="s">
        <v>2119</v>
      </c>
      <c r="C1449" t="s">
        <v>2120</v>
      </c>
      <c r="D1449" t="s">
        <v>1756</v>
      </c>
      <c r="E1449" t="s">
        <v>3475</v>
      </c>
      <c r="F1449" t="s">
        <v>2514</v>
      </c>
      <c r="G1449" t="s">
        <v>452</v>
      </c>
      <c r="H1449" t="s">
        <v>35</v>
      </c>
      <c r="I1449" t="s">
        <v>2148</v>
      </c>
      <c r="J1449" t="s">
        <v>2043</v>
      </c>
    </row>
    <row r="1450" spans="1:11">
      <c r="A1450">
        <v>145</v>
      </c>
      <c r="B1450" t="s">
        <v>2002</v>
      </c>
      <c r="C1450" t="s">
        <v>2003</v>
      </c>
      <c r="D1450" t="s">
        <v>1773</v>
      </c>
      <c r="E1450" t="s">
        <v>2026</v>
      </c>
      <c r="F1450" t="s">
        <v>3233</v>
      </c>
      <c r="G1450" t="s">
        <v>3482</v>
      </c>
      <c r="H1450" t="s">
        <v>35</v>
      </c>
      <c r="I1450" t="s">
        <v>2621</v>
      </c>
      <c r="J1450" t="s">
        <v>2434</v>
      </c>
    </row>
    <row r="1451" spans="1:11">
      <c r="A1451">
        <v>145</v>
      </c>
      <c r="B1451" t="s">
        <v>3275</v>
      </c>
      <c r="C1451" t="s">
        <v>3276</v>
      </c>
      <c r="D1451" t="s">
        <v>1750</v>
      </c>
      <c r="E1451" t="s">
        <v>2209</v>
      </c>
      <c r="F1451" t="s">
        <v>2544</v>
      </c>
      <c r="G1451" t="s">
        <v>1224</v>
      </c>
      <c r="H1451" t="s">
        <v>35</v>
      </c>
      <c r="I1451" t="s">
        <v>2621</v>
      </c>
      <c r="J1451" t="s">
        <v>2605</v>
      </c>
    </row>
    <row r="1452" spans="1:11">
      <c r="A1452">
        <v>146</v>
      </c>
      <c r="B1452" t="s">
        <v>1778</v>
      </c>
      <c r="C1452" t="s">
        <v>1779</v>
      </c>
      <c r="D1452" t="s">
        <v>1750</v>
      </c>
      <c r="E1452" t="s">
        <v>3388</v>
      </c>
      <c r="F1452" t="s">
        <v>3483</v>
      </c>
      <c r="G1452" t="s">
        <v>1005</v>
      </c>
      <c r="H1452" t="s">
        <v>2425</v>
      </c>
      <c r="I1452" t="s">
        <v>2065</v>
      </c>
      <c r="J1452" t="s">
        <v>1747</v>
      </c>
    </row>
    <row r="1453" spans="1:11">
      <c r="A1453">
        <v>146</v>
      </c>
      <c r="B1453" t="s">
        <v>2123</v>
      </c>
      <c r="C1453" t="s">
        <v>2124</v>
      </c>
      <c r="D1453" t="s">
        <v>2691</v>
      </c>
      <c r="E1453" t="s">
        <v>3471</v>
      </c>
      <c r="F1453" t="s">
        <v>2465</v>
      </c>
      <c r="G1453" t="s">
        <v>3484</v>
      </c>
      <c r="H1453" t="s">
        <v>2425</v>
      </c>
      <c r="I1453" t="s">
        <v>2065</v>
      </c>
      <c r="J1453" t="s">
        <v>2543</v>
      </c>
    </row>
    <row r="1454" spans="1:11">
      <c r="A1454">
        <v>146</v>
      </c>
      <c r="B1454" t="s">
        <v>2108</v>
      </c>
      <c r="C1454" t="s">
        <v>2109</v>
      </c>
      <c r="D1454" t="s">
        <v>2110</v>
      </c>
      <c r="E1454" t="s">
        <v>3478</v>
      </c>
      <c r="F1454" t="s">
        <v>3485</v>
      </c>
      <c r="G1454" t="s">
        <v>3486</v>
      </c>
      <c r="H1454" t="s">
        <v>2216</v>
      </c>
      <c r="I1454" t="s">
        <v>2065</v>
      </c>
      <c r="J1454" t="s">
        <v>3425</v>
      </c>
      <c r="K1454" t="s">
        <v>1886</v>
      </c>
    </row>
    <row r="1455" spans="1:11">
      <c r="A1455">
        <v>146</v>
      </c>
      <c r="B1455" t="s">
        <v>2189</v>
      </c>
      <c r="C1455" t="s">
        <v>2190</v>
      </c>
      <c r="D1455" t="s">
        <v>1863</v>
      </c>
      <c r="E1455" t="s">
        <v>2165</v>
      </c>
      <c r="F1455" t="s">
        <v>2773</v>
      </c>
      <c r="G1455" t="s">
        <v>3487</v>
      </c>
      <c r="H1455" t="s">
        <v>2425</v>
      </c>
      <c r="I1455" t="s">
        <v>2105</v>
      </c>
      <c r="J1455" t="s">
        <v>3394</v>
      </c>
    </row>
    <row r="1456" spans="1:11">
      <c r="A1456">
        <v>146</v>
      </c>
      <c r="B1456" t="s">
        <v>2802</v>
      </c>
      <c r="C1456" t="s">
        <v>2803</v>
      </c>
      <c r="D1456" t="s">
        <v>1743</v>
      </c>
      <c r="E1456" t="s">
        <v>3468</v>
      </c>
      <c r="F1456" t="s">
        <v>2617</v>
      </c>
      <c r="G1456" t="s">
        <v>3488</v>
      </c>
      <c r="H1456" t="s">
        <v>2425</v>
      </c>
      <c r="I1456" t="s">
        <v>2105</v>
      </c>
      <c r="J1456" t="s">
        <v>3464</v>
      </c>
    </row>
    <row r="1457" spans="1:10">
      <c r="A1457">
        <v>146</v>
      </c>
      <c r="B1457" t="s">
        <v>2028</v>
      </c>
      <c r="C1457" t="s">
        <v>2029</v>
      </c>
      <c r="D1457" t="s">
        <v>1743</v>
      </c>
      <c r="E1457" t="s">
        <v>3317</v>
      </c>
      <c r="F1457" t="s">
        <v>3489</v>
      </c>
      <c r="G1457" t="s">
        <v>138</v>
      </c>
      <c r="H1457" t="s">
        <v>2425</v>
      </c>
      <c r="I1457" t="s">
        <v>2105</v>
      </c>
      <c r="J1457" t="s">
        <v>3428</v>
      </c>
    </row>
    <row r="1458" spans="1:10">
      <c r="A1458">
        <v>146</v>
      </c>
      <c r="B1458" t="s">
        <v>2119</v>
      </c>
      <c r="C1458" t="s">
        <v>2120</v>
      </c>
      <c r="D1458" t="s">
        <v>1756</v>
      </c>
      <c r="E1458" t="s">
        <v>2514</v>
      </c>
      <c r="F1458" t="s">
        <v>3490</v>
      </c>
      <c r="G1458" t="s">
        <v>3491</v>
      </c>
      <c r="H1458" t="s">
        <v>2425</v>
      </c>
      <c r="I1458" t="s">
        <v>2105</v>
      </c>
      <c r="J1458" t="s">
        <v>1840</v>
      </c>
    </row>
    <row r="1459" spans="1:10">
      <c r="A1459">
        <v>146</v>
      </c>
      <c r="B1459" t="s">
        <v>1955</v>
      </c>
      <c r="C1459" t="s">
        <v>1956</v>
      </c>
      <c r="D1459" t="s">
        <v>1791</v>
      </c>
      <c r="E1459" t="s">
        <v>3368</v>
      </c>
      <c r="F1459" t="s">
        <v>3362</v>
      </c>
      <c r="G1459" t="s">
        <v>2088</v>
      </c>
      <c r="H1459" t="s">
        <v>2425</v>
      </c>
      <c r="I1459" t="s">
        <v>2105</v>
      </c>
      <c r="J1459" t="s">
        <v>2043</v>
      </c>
    </row>
    <row r="1460" spans="1:10">
      <c r="A1460">
        <v>146</v>
      </c>
      <c r="B1460" t="s">
        <v>3275</v>
      </c>
      <c r="C1460" t="s">
        <v>3276</v>
      </c>
      <c r="D1460" t="s">
        <v>1750</v>
      </c>
      <c r="E1460" t="s">
        <v>2544</v>
      </c>
      <c r="F1460" t="s">
        <v>3159</v>
      </c>
      <c r="G1460" t="s">
        <v>1469</v>
      </c>
      <c r="H1460" t="s">
        <v>2425</v>
      </c>
      <c r="I1460" t="s">
        <v>2105</v>
      </c>
      <c r="J1460" t="s">
        <v>2552</v>
      </c>
    </row>
    <row r="1461" spans="1:10">
      <c r="A1461">
        <v>146</v>
      </c>
      <c r="B1461" t="s">
        <v>2887</v>
      </c>
      <c r="C1461" t="s">
        <v>2888</v>
      </c>
      <c r="D1461" t="s">
        <v>1791</v>
      </c>
      <c r="E1461" t="s">
        <v>3271</v>
      </c>
      <c r="F1461" t="s">
        <v>3492</v>
      </c>
      <c r="G1461" t="s">
        <v>545</v>
      </c>
      <c r="H1461" t="s">
        <v>2425</v>
      </c>
      <c r="I1461" t="s">
        <v>2148</v>
      </c>
      <c r="J1461" t="s">
        <v>2605</v>
      </c>
    </row>
    <row r="1462" spans="1:10">
      <c r="A1462">
        <v>147</v>
      </c>
      <c r="B1462" t="s">
        <v>1778</v>
      </c>
      <c r="C1462" t="s">
        <v>1779</v>
      </c>
      <c r="D1462" t="s">
        <v>1750</v>
      </c>
      <c r="E1462" t="s">
        <v>3483</v>
      </c>
      <c r="F1462" t="s">
        <v>3493</v>
      </c>
      <c r="G1462" t="s">
        <v>1274</v>
      </c>
      <c r="H1462" t="s">
        <v>35</v>
      </c>
      <c r="I1462" t="s">
        <v>2105</v>
      </c>
      <c r="J1462" t="s">
        <v>1747</v>
      </c>
    </row>
    <row r="1463" spans="1:10">
      <c r="A1463">
        <v>147</v>
      </c>
      <c r="B1463" t="s">
        <v>2189</v>
      </c>
      <c r="C1463" t="s">
        <v>2190</v>
      </c>
      <c r="D1463" t="s">
        <v>1863</v>
      </c>
      <c r="E1463" t="s">
        <v>2773</v>
      </c>
      <c r="F1463" t="s">
        <v>3483</v>
      </c>
      <c r="G1463" t="s">
        <v>660</v>
      </c>
      <c r="H1463" t="s">
        <v>35</v>
      </c>
      <c r="I1463" t="s">
        <v>2105</v>
      </c>
      <c r="J1463" t="s">
        <v>2543</v>
      </c>
    </row>
    <row r="1464" spans="1:10">
      <c r="A1464">
        <v>147</v>
      </c>
      <c r="B1464" t="s">
        <v>2802</v>
      </c>
      <c r="C1464" t="s">
        <v>2803</v>
      </c>
      <c r="D1464" t="s">
        <v>1743</v>
      </c>
      <c r="E1464" t="s">
        <v>2617</v>
      </c>
      <c r="F1464" t="s">
        <v>2094</v>
      </c>
      <c r="G1464" t="s">
        <v>3494</v>
      </c>
      <c r="H1464" t="s">
        <v>35</v>
      </c>
      <c r="I1464" t="s">
        <v>2105</v>
      </c>
      <c r="J1464" t="s">
        <v>3425</v>
      </c>
    </row>
    <row r="1465" spans="1:10">
      <c r="A1465">
        <v>147</v>
      </c>
      <c r="B1465" t="s">
        <v>2108</v>
      </c>
      <c r="C1465" t="s">
        <v>2109</v>
      </c>
      <c r="D1465" t="s">
        <v>2110</v>
      </c>
      <c r="E1465" t="s">
        <v>3485</v>
      </c>
      <c r="F1465" t="s">
        <v>3495</v>
      </c>
      <c r="G1465" t="s">
        <v>3496</v>
      </c>
      <c r="H1465" t="s">
        <v>35</v>
      </c>
      <c r="I1465" t="s">
        <v>2105</v>
      </c>
      <c r="J1465" t="s">
        <v>3394</v>
      </c>
    </row>
    <row r="1466" spans="1:10">
      <c r="A1466">
        <v>147</v>
      </c>
      <c r="B1466" t="s">
        <v>2123</v>
      </c>
      <c r="C1466" t="s">
        <v>2124</v>
      </c>
      <c r="D1466" t="s">
        <v>2691</v>
      </c>
      <c r="E1466" t="s">
        <v>2465</v>
      </c>
      <c r="F1466" t="s">
        <v>2240</v>
      </c>
      <c r="G1466" t="s">
        <v>1675</v>
      </c>
      <c r="H1466" t="s">
        <v>35</v>
      </c>
      <c r="I1466" t="s">
        <v>2105</v>
      </c>
      <c r="J1466" t="s">
        <v>3464</v>
      </c>
    </row>
    <row r="1467" spans="1:10">
      <c r="A1467">
        <v>147</v>
      </c>
      <c r="B1467" t="s">
        <v>2028</v>
      </c>
      <c r="C1467" t="s">
        <v>2029</v>
      </c>
      <c r="D1467" t="s">
        <v>1743</v>
      </c>
      <c r="E1467" t="s">
        <v>3489</v>
      </c>
      <c r="F1467" t="s">
        <v>3497</v>
      </c>
      <c r="G1467" t="s">
        <v>3498</v>
      </c>
      <c r="H1467" t="s">
        <v>35</v>
      </c>
      <c r="I1467" t="s">
        <v>2148</v>
      </c>
      <c r="J1467" t="s">
        <v>3428</v>
      </c>
    </row>
    <row r="1468" spans="1:10">
      <c r="A1468">
        <v>147</v>
      </c>
      <c r="B1468" t="s">
        <v>2119</v>
      </c>
      <c r="C1468" t="s">
        <v>2120</v>
      </c>
      <c r="D1468" t="s">
        <v>1756</v>
      </c>
      <c r="E1468" t="s">
        <v>3490</v>
      </c>
      <c r="F1468" t="s">
        <v>2801</v>
      </c>
      <c r="G1468" t="s">
        <v>2984</v>
      </c>
      <c r="H1468" t="s">
        <v>35</v>
      </c>
      <c r="I1468" t="s">
        <v>2148</v>
      </c>
      <c r="J1468" t="s">
        <v>1840</v>
      </c>
    </row>
    <row r="1469" spans="1:10">
      <c r="A1469">
        <v>147</v>
      </c>
      <c r="B1469" t="s">
        <v>1955</v>
      </c>
      <c r="C1469" t="s">
        <v>1956</v>
      </c>
      <c r="D1469" t="s">
        <v>1791</v>
      </c>
      <c r="E1469" t="s">
        <v>3362</v>
      </c>
      <c r="F1469" t="s">
        <v>2070</v>
      </c>
      <c r="G1469" t="s">
        <v>3499</v>
      </c>
      <c r="H1469" t="s">
        <v>35</v>
      </c>
      <c r="I1469" t="s">
        <v>2148</v>
      </c>
      <c r="J1469" t="s">
        <v>2043</v>
      </c>
    </row>
    <row r="1470" spans="1:10">
      <c r="A1470">
        <v>147</v>
      </c>
      <c r="B1470" t="s">
        <v>3500</v>
      </c>
      <c r="C1470" t="s">
        <v>3501</v>
      </c>
      <c r="D1470" t="s">
        <v>1798</v>
      </c>
      <c r="E1470" t="s">
        <v>3502</v>
      </c>
      <c r="F1470" t="s">
        <v>3503</v>
      </c>
      <c r="G1470" t="s">
        <v>3504</v>
      </c>
      <c r="H1470" t="s">
        <v>35</v>
      </c>
      <c r="I1470" t="s">
        <v>2148</v>
      </c>
      <c r="J1470" t="s">
        <v>2552</v>
      </c>
    </row>
    <row r="1471" spans="1:10">
      <c r="A1471">
        <v>147</v>
      </c>
      <c r="B1471" t="s">
        <v>2452</v>
      </c>
      <c r="C1471" t="s">
        <v>2453</v>
      </c>
      <c r="D1471" t="s">
        <v>1863</v>
      </c>
      <c r="E1471" t="s">
        <v>3235</v>
      </c>
      <c r="F1471" t="s">
        <v>2769</v>
      </c>
      <c r="G1471" t="s">
        <v>2604</v>
      </c>
      <c r="H1471" t="s">
        <v>35</v>
      </c>
      <c r="I1471" t="s">
        <v>2148</v>
      </c>
      <c r="J1471" t="s">
        <v>2605</v>
      </c>
    </row>
    <row r="1472" spans="1:10">
      <c r="A1472">
        <v>148</v>
      </c>
      <c r="B1472" t="s">
        <v>2108</v>
      </c>
      <c r="C1472" t="s">
        <v>2109</v>
      </c>
      <c r="D1472" t="s">
        <v>2110</v>
      </c>
      <c r="E1472" t="s">
        <v>3495</v>
      </c>
      <c r="F1472" t="s">
        <v>3505</v>
      </c>
      <c r="G1472" t="s">
        <v>3506</v>
      </c>
      <c r="H1472" t="s">
        <v>35</v>
      </c>
      <c r="I1472" t="s">
        <v>2105</v>
      </c>
      <c r="J1472" t="s">
        <v>1747</v>
      </c>
    </row>
    <row r="1473" spans="1:10">
      <c r="A1473">
        <v>148</v>
      </c>
      <c r="B1473" t="s">
        <v>2123</v>
      </c>
      <c r="C1473" t="s">
        <v>2124</v>
      </c>
      <c r="D1473" t="s">
        <v>2691</v>
      </c>
      <c r="E1473" t="s">
        <v>2240</v>
      </c>
      <c r="F1473" t="s">
        <v>2125</v>
      </c>
      <c r="G1473" t="s">
        <v>440</v>
      </c>
      <c r="H1473" t="s">
        <v>35</v>
      </c>
      <c r="I1473" t="s">
        <v>2105</v>
      </c>
      <c r="J1473" t="s">
        <v>3507</v>
      </c>
    </row>
    <row r="1474" spans="1:10">
      <c r="A1474">
        <v>148</v>
      </c>
      <c r="B1474" t="s">
        <v>2189</v>
      </c>
      <c r="C1474" t="s">
        <v>2190</v>
      </c>
      <c r="D1474" t="s">
        <v>1863</v>
      </c>
      <c r="E1474" t="s">
        <v>3483</v>
      </c>
      <c r="F1474" t="s">
        <v>2703</v>
      </c>
      <c r="G1474" t="s">
        <v>636</v>
      </c>
      <c r="H1474" t="s">
        <v>35</v>
      </c>
      <c r="I1474" t="s">
        <v>2105</v>
      </c>
      <c r="J1474" t="s">
        <v>3425</v>
      </c>
    </row>
    <row r="1475" spans="1:10">
      <c r="A1475">
        <v>148</v>
      </c>
      <c r="B1475" t="s">
        <v>2028</v>
      </c>
      <c r="C1475" t="s">
        <v>2029</v>
      </c>
      <c r="D1475" t="s">
        <v>1743</v>
      </c>
      <c r="E1475" t="s">
        <v>3497</v>
      </c>
      <c r="F1475" t="s">
        <v>2838</v>
      </c>
      <c r="G1475" t="s">
        <v>3508</v>
      </c>
      <c r="H1475" t="s">
        <v>35</v>
      </c>
      <c r="I1475" t="s">
        <v>2105</v>
      </c>
      <c r="J1475" t="s">
        <v>3509</v>
      </c>
    </row>
    <row r="1476" spans="1:10">
      <c r="A1476">
        <v>148</v>
      </c>
      <c r="B1476" t="s">
        <v>1778</v>
      </c>
      <c r="C1476" t="s">
        <v>1779</v>
      </c>
      <c r="D1476" t="s">
        <v>1750</v>
      </c>
      <c r="E1476" t="s">
        <v>3493</v>
      </c>
      <c r="F1476" t="s">
        <v>3510</v>
      </c>
      <c r="G1476" t="s">
        <v>23</v>
      </c>
      <c r="H1476" t="s">
        <v>35</v>
      </c>
      <c r="I1476" t="s">
        <v>2148</v>
      </c>
      <c r="J1476" t="s">
        <v>3464</v>
      </c>
    </row>
    <row r="1477" spans="1:10">
      <c r="A1477">
        <v>148</v>
      </c>
      <c r="B1477" t="s">
        <v>1955</v>
      </c>
      <c r="C1477" t="s">
        <v>1956</v>
      </c>
      <c r="D1477" t="s">
        <v>1791</v>
      </c>
      <c r="E1477" t="s">
        <v>2070</v>
      </c>
      <c r="F1477" t="s">
        <v>3511</v>
      </c>
      <c r="G1477" t="s">
        <v>1254</v>
      </c>
      <c r="H1477" t="s">
        <v>35</v>
      </c>
      <c r="I1477" t="s">
        <v>2148</v>
      </c>
      <c r="J1477" t="s">
        <v>1770</v>
      </c>
    </row>
    <row r="1478" spans="1:10">
      <c r="A1478">
        <v>148</v>
      </c>
      <c r="B1478" t="s">
        <v>2802</v>
      </c>
      <c r="C1478" t="s">
        <v>2803</v>
      </c>
      <c r="D1478" t="s">
        <v>1743</v>
      </c>
      <c r="E1478" t="s">
        <v>2094</v>
      </c>
      <c r="F1478" t="s">
        <v>3455</v>
      </c>
      <c r="G1478" t="s">
        <v>268</v>
      </c>
      <c r="H1478" t="s">
        <v>35</v>
      </c>
      <c r="I1478" t="s">
        <v>2148</v>
      </c>
      <c r="J1478" t="s">
        <v>1840</v>
      </c>
    </row>
    <row r="1479" spans="1:10">
      <c r="A1479">
        <v>148</v>
      </c>
      <c r="B1479" t="s">
        <v>2119</v>
      </c>
      <c r="C1479" t="s">
        <v>2120</v>
      </c>
      <c r="D1479" t="s">
        <v>1756</v>
      </c>
      <c r="E1479" t="s">
        <v>2801</v>
      </c>
      <c r="F1479" t="s">
        <v>3512</v>
      </c>
      <c r="G1479" t="s">
        <v>2104</v>
      </c>
      <c r="H1479" t="s">
        <v>35</v>
      </c>
      <c r="I1479" t="s">
        <v>2148</v>
      </c>
      <c r="J1479" t="s">
        <v>2484</v>
      </c>
    </row>
    <row r="1480" spans="1:10">
      <c r="A1480">
        <v>148</v>
      </c>
      <c r="B1480" t="s">
        <v>1849</v>
      </c>
      <c r="C1480" t="s">
        <v>1850</v>
      </c>
      <c r="D1480" t="s">
        <v>1791</v>
      </c>
      <c r="E1480" t="s">
        <v>2856</v>
      </c>
      <c r="F1480" t="s">
        <v>2454</v>
      </c>
      <c r="G1480" t="s">
        <v>591</v>
      </c>
      <c r="H1480" t="s">
        <v>35</v>
      </c>
      <c r="I1480" t="s">
        <v>2148</v>
      </c>
      <c r="J1480" t="s">
        <v>2552</v>
      </c>
    </row>
    <row r="1481" spans="1:10">
      <c r="A1481">
        <v>148</v>
      </c>
      <c r="B1481" t="s">
        <v>3275</v>
      </c>
      <c r="C1481" t="s">
        <v>3276</v>
      </c>
      <c r="D1481" t="s">
        <v>1750</v>
      </c>
      <c r="E1481" t="s">
        <v>2571</v>
      </c>
      <c r="F1481" t="s">
        <v>2374</v>
      </c>
      <c r="G1481" t="s">
        <v>558</v>
      </c>
      <c r="H1481" t="s">
        <v>35</v>
      </c>
      <c r="I1481" t="s">
        <v>2148</v>
      </c>
      <c r="J1481" t="s">
        <v>2677</v>
      </c>
    </row>
    <row r="1482" spans="1:10">
      <c r="A1482">
        <v>149</v>
      </c>
      <c r="B1482" t="s">
        <v>2123</v>
      </c>
      <c r="C1482" t="s">
        <v>2124</v>
      </c>
      <c r="D1482" t="s">
        <v>2691</v>
      </c>
      <c r="E1482" t="s">
        <v>2125</v>
      </c>
      <c r="F1482" t="s">
        <v>2251</v>
      </c>
      <c r="G1482" t="s">
        <v>1466</v>
      </c>
      <c r="H1482" t="s">
        <v>1985</v>
      </c>
      <c r="I1482" t="s">
        <v>2105</v>
      </c>
      <c r="J1482" t="s">
        <v>1747</v>
      </c>
    </row>
    <row r="1483" spans="1:10">
      <c r="A1483">
        <v>149</v>
      </c>
      <c r="B1483" t="s">
        <v>1955</v>
      </c>
      <c r="C1483" t="s">
        <v>1956</v>
      </c>
      <c r="D1483" t="s">
        <v>1791</v>
      </c>
      <c r="E1483" t="s">
        <v>3511</v>
      </c>
      <c r="F1483" t="s">
        <v>3513</v>
      </c>
      <c r="G1483" t="s">
        <v>104</v>
      </c>
      <c r="H1483" t="s">
        <v>1985</v>
      </c>
      <c r="I1483" t="s">
        <v>2148</v>
      </c>
      <c r="J1483" t="s">
        <v>3507</v>
      </c>
    </row>
    <row r="1484" spans="1:10">
      <c r="A1484">
        <v>149</v>
      </c>
      <c r="B1484" t="s">
        <v>2028</v>
      </c>
      <c r="C1484" t="s">
        <v>2029</v>
      </c>
      <c r="D1484" t="s">
        <v>1743</v>
      </c>
      <c r="E1484" t="s">
        <v>2838</v>
      </c>
      <c r="F1484" t="s">
        <v>2805</v>
      </c>
      <c r="G1484" t="s">
        <v>3514</v>
      </c>
      <c r="H1484" t="s">
        <v>1985</v>
      </c>
      <c r="I1484" t="s">
        <v>2148</v>
      </c>
      <c r="J1484" t="s">
        <v>3425</v>
      </c>
    </row>
    <row r="1485" spans="1:10">
      <c r="A1485">
        <v>149</v>
      </c>
      <c r="B1485" t="s">
        <v>2802</v>
      </c>
      <c r="C1485" t="s">
        <v>2803</v>
      </c>
      <c r="D1485" t="s">
        <v>1743</v>
      </c>
      <c r="E1485" t="s">
        <v>3455</v>
      </c>
      <c r="F1485" t="s">
        <v>2839</v>
      </c>
      <c r="G1485" t="s">
        <v>3494</v>
      </c>
      <c r="H1485" t="s">
        <v>1985</v>
      </c>
      <c r="I1485" t="s">
        <v>2148</v>
      </c>
      <c r="J1485" t="s">
        <v>3509</v>
      </c>
    </row>
    <row r="1486" spans="1:10">
      <c r="A1486">
        <v>149</v>
      </c>
      <c r="B1486" t="s">
        <v>2189</v>
      </c>
      <c r="C1486" t="s">
        <v>2190</v>
      </c>
      <c r="D1486" t="s">
        <v>1863</v>
      </c>
      <c r="E1486" t="s">
        <v>2703</v>
      </c>
      <c r="F1486" t="s">
        <v>3380</v>
      </c>
      <c r="G1486" t="s">
        <v>3515</v>
      </c>
      <c r="H1486" t="s">
        <v>1985</v>
      </c>
      <c r="I1486" t="s">
        <v>2148</v>
      </c>
      <c r="J1486" t="s">
        <v>3464</v>
      </c>
    </row>
    <row r="1487" spans="1:10">
      <c r="A1487">
        <v>149</v>
      </c>
      <c r="B1487" t="s">
        <v>1778</v>
      </c>
      <c r="C1487" t="s">
        <v>1779</v>
      </c>
      <c r="D1487" t="s">
        <v>1750</v>
      </c>
      <c r="E1487" t="s">
        <v>3510</v>
      </c>
      <c r="F1487" t="s">
        <v>3516</v>
      </c>
      <c r="G1487" t="s">
        <v>2175</v>
      </c>
      <c r="H1487" t="s">
        <v>1985</v>
      </c>
      <c r="I1487" t="s">
        <v>2148</v>
      </c>
      <c r="J1487" t="s">
        <v>1770</v>
      </c>
    </row>
    <row r="1488" spans="1:10">
      <c r="A1488">
        <v>149</v>
      </c>
      <c r="B1488" t="s">
        <v>2119</v>
      </c>
      <c r="C1488" t="s">
        <v>2120</v>
      </c>
      <c r="D1488" t="s">
        <v>1756</v>
      </c>
      <c r="E1488" t="s">
        <v>3512</v>
      </c>
      <c r="F1488" t="s">
        <v>3517</v>
      </c>
      <c r="G1488" t="s">
        <v>1343</v>
      </c>
      <c r="H1488" t="s">
        <v>1985</v>
      </c>
      <c r="I1488" t="s">
        <v>2621</v>
      </c>
      <c r="J1488" t="s">
        <v>1840</v>
      </c>
    </row>
    <row r="1489" spans="1:11">
      <c r="A1489">
        <v>149</v>
      </c>
      <c r="B1489" t="s">
        <v>1849</v>
      </c>
      <c r="C1489" t="s">
        <v>1850</v>
      </c>
      <c r="D1489" t="s">
        <v>1791</v>
      </c>
      <c r="E1489" t="s">
        <v>2454</v>
      </c>
      <c r="F1489" t="s">
        <v>2692</v>
      </c>
      <c r="G1489" t="s">
        <v>988</v>
      </c>
      <c r="H1489" t="s">
        <v>1985</v>
      </c>
      <c r="I1489" t="s">
        <v>2621</v>
      </c>
      <c r="J1489" t="s">
        <v>2484</v>
      </c>
    </row>
    <row r="1490" spans="1:11">
      <c r="A1490">
        <v>149</v>
      </c>
      <c r="B1490" t="s">
        <v>2452</v>
      </c>
      <c r="C1490" t="s">
        <v>2453</v>
      </c>
      <c r="D1490" t="s">
        <v>1863</v>
      </c>
      <c r="E1490" t="s">
        <v>2037</v>
      </c>
      <c r="F1490" t="s">
        <v>3518</v>
      </c>
      <c r="G1490" t="s">
        <v>2426</v>
      </c>
      <c r="H1490" t="s">
        <v>1985</v>
      </c>
      <c r="I1490" t="s">
        <v>2621</v>
      </c>
      <c r="J1490" t="s">
        <v>2677</v>
      </c>
    </row>
    <row r="1491" spans="1:11">
      <c r="A1491">
        <v>149</v>
      </c>
      <c r="B1491" t="s">
        <v>2108</v>
      </c>
      <c r="C1491" t="s">
        <v>2109</v>
      </c>
      <c r="D1491" t="s">
        <v>2110</v>
      </c>
      <c r="E1491" t="s">
        <v>3505</v>
      </c>
      <c r="F1491" t="s">
        <v>3519</v>
      </c>
      <c r="G1491" t="s">
        <v>2538</v>
      </c>
      <c r="H1491" t="s">
        <v>1830</v>
      </c>
      <c r="I1491" t="s">
        <v>2172</v>
      </c>
      <c r="J1491" t="s">
        <v>3520</v>
      </c>
      <c r="K1491" t="s">
        <v>1870</v>
      </c>
    </row>
    <row r="1492" spans="1:11">
      <c r="A1492">
        <v>150</v>
      </c>
      <c r="B1492" t="s">
        <v>2123</v>
      </c>
      <c r="C1492" t="s">
        <v>2124</v>
      </c>
      <c r="D1492" t="s">
        <v>2691</v>
      </c>
      <c r="E1492" t="s">
        <v>2251</v>
      </c>
      <c r="F1492" t="s">
        <v>3010</v>
      </c>
      <c r="G1492" t="s">
        <v>2929</v>
      </c>
      <c r="H1492" t="s">
        <v>35</v>
      </c>
      <c r="I1492" t="s">
        <v>2148</v>
      </c>
      <c r="J1492" t="s">
        <v>1747</v>
      </c>
    </row>
    <row r="1493" spans="1:11">
      <c r="A1493">
        <v>150</v>
      </c>
      <c r="B1493" t="s">
        <v>2189</v>
      </c>
      <c r="C1493" t="s">
        <v>2190</v>
      </c>
      <c r="D1493" t="s">
        <v>1863</v>
      </c>
      <c r="E1493" t="s">
        <v>3380</v>
      </c>
      <c r="F1493" t="s">
        <v>2134</v>
      </c>
      <c r="G1493" t="s">
        <v>1199</v>
      </c>
      <c r="H1493" t="s">
        <v>35</v>
      </c>
      <c r="I1493" t="s">
        <v>2148</v>
      </c>
      <c r="J1493" t="s">
        <v>3507</v>
      </c>
    </row>
    <row r="1494" spans="1:11">
      <c r="A1494">
        <v>150</v>
      </c>
      <c r="B1494" t="s">
        <v>2028</v>
      </c>
      <c r="C1494" t="s">
        <v>2029</v>
      </c>
      <c r="D1494" t="s">
        <v>1743</v>
      </c>
      <c r="E1494" t="s">
        <v>2805</v>
      </c>
      <c r="F1494" t="s">
        <v>3430</v>
      </c>
      <c r="G1494" t="s">
        <v>3256</v>
      </c>
      <c r="H1494" t="s">
        <v>35</v>
      </c>
      <c r="I1494" t="s">
        <v>2148</v>
      </c>
      <c r="J1494" t="s">
        <v>3425</v>
      </c>
    </row>
    <row r="1495" spans="1:11">
      <c r="A1495">
        <v>150</v>
      </c>
      <c r="B1495" t="s">
        <v>3275</v>
      </c>
      <c r="C1495" t="s">
        <v>3276</v>
      </c>
      <c r="D1495" t="s">
        <v>1750</v>
      </c>
      <c r="E1495" t="s">
        <v>1837</v>
      </c>
      <c r="F1495" t="s">
        <v>2533</v>
      </c>
      <c r="G1495" t="s">
        <v>2870</v>
      </c>
      <c r="H1495" t="s">
        <v>35</v>
      </c>
      <c r="I1495" t="s">
        <v>2148</v>
      </c>
      <c r="J1495" t="s">
        <v>3509</v>
      </c>
    </row>
    <row r="1496" spans="1:11">
      <c r="A1496">
        <v>150</v>
      </c>
      <c r="B1496" t="s">
        <v>1849</v>
      </c>
      <c r="C1496" t="s">
        <v>1850</v>
      </c>
      <c r="D1496" t="s">
        <v>1791</v>
      </c>
      <c r="E1496" t="s">
        <v>2692</v>
      </c>
      <c r="F1496" t="s">
        <v>2588</v>
      </c>
      <c r="G1496" t="s">
        <v>3521</v>
      </c>
      <c r="H1496" t="s">
        <v>35</v>
      </c>
      <c r="I1496" t="s">
        <v>2148</v>
      </c>
      <c r="J1496" t="s">
        <v>3464</v>
      </c>
    </row>
    <row r="1497" spans="1:11">
      <c r="A1497">
        <v>150</v>
      </c>
      <c r="B1497" t="s">
        <v>2802</v>
      </c>
      <c r="C1497" t="s">
        <v>2803</v>
      </c>
      <c r="D1497" t="s">
        <v>1743</v>
      </c>
      <c r="E1497" t="s">
        <v>2839</v>
      </c>
      <c r="F1497" t="s">
        <v>3392</v>
      </c>
      <c r="G1497" t="s">
        <v>2984</v>
      </c>
      <c r="H1497" t="s">
        <v>35</v>
      </c>
      <c r="I1497" t="s">
        <v>2148</v>
      </c>
      <c r="J1497" t="s">
        <v>1770</v>
      </c>
    </row>
    <row r="1498" spans="1:11">
      <c r="A1498">
        <v>150</v>
      </c>
      <c r="B1498" t="s">
        <v>1955</v>
      </c>
      <c r="C1498" t="s">
        <v>1956</v>
      </c>
      <c r="D1498" t="s">
        <v>1791</v>
      </c>
      <c r="E1498" t="s">
        <v>3513</v>
      </c>
      <c r="F1498" t="s">
        <v>2805</v>
      </c>
      <c r="G1498" t="s">
        <v>3522</v>
      </c>
      <c r="H1498" t="s">
        <v>35</v>
      </c>
      <c r="I1498" t="s">
        <v>2621</v>
      </c>
      <c r="J1498" t="s">
        <v>2376</v>
      </c>
    </row>
    <row r="1499" spans="1:11">
      <c r="A1499">
        <v>150</v>
      </c>
      <c r="B1499" t="s">
        <v>2119</v>
      </c>
      <c r="C1499" t="s">
        <v>2120</v>
      </c>
      <c r="D1499" t="s">
        <v>1756</v>
      </c>
      <c r="E1499" t="s">
        <v>3517</v>
      </c>
      <c r="F1499" t="s">
        <v>3523</v>
      </c>
      <c r="G1499" t="s">
        <v>3041</v>
      </c>
      <c r="H1499" t="s">
        <v>35</v>
      </c>
      <c r="I1499" t="s">
        <v>2621</v>
      </c>
      <c r="J1499" t="s">
        <v>2484</v>
      </c>
    </row>
    <row r="1500" spans="1:11">
      <c r="A1500">
        <v>150</v>
      </c>
      <c r="B1500" t="s">
        <v>2452</v>
      </c>
      <c r="C1500" t="s">
        <v>2453</v>
      </c>
      <c r="D1500" t="s">
        <v>1863</v>
      </c>
      <c r="E1500" t="s">
        <v>3518</v>
      </c>
      <c r="F1500" t="s">
        <v>3524</v>
      </c>
      <c r="G1500" t="s">
        <v>607</v>
      </c>
      <c r="H1500" t="s">
        <v>35</v>
      </c>
      <c r="I1500" t="s">
        <v>2621</v>
      </c>
      <c r="J1500" t="s">
        <v>2844</v>
      </c>
    </row>
    <row r="1501" spans="1:11">
      <c r="A1501">
        <v>150</v>
      </c>
      <c r="B1501" t="s">
        <v>2108</v>
      </c>
      <c r="C1501" t="s">
        <v>2109</v>
      </c>
      <c r="D1501" t="s">
        <v>2110</v>
      </c>
      <c r="E1501" t="s">
        <v>3519</v>
      </c>
      <c r="F1501" t="s">
        <v>3525</v>
      </c>
      <c r="G1501" t="s">
        <v>1360</v>
      </c>
      <c r="H1501" t="s">
        <v>35</v>
      </c>
      <c r="I1501" t="s">
        <v>2621</v>
      </c>
      <c r="J1501" t="s">
        <v>2126</v>
      </c>
    </row>
    <row r="1502" spans="1:11">
      <c r="A1502">
        <v>151</v>
      </c>
      <c r="B1502" t="s">
        <v>2123</v>
      </c>
      <c r="C1502" t="s">
        <v>2124</v>
      </c>
      <c r="D1502" t="s">
        <v>2691</v>
      </c>
      <c r="E1502" t="s">
        <v>3010</v>
      </c>
      <c r="F1502" t="s">
        <v>3196</v>
      </c>
      <c r="G1502" t="s">
        <v>3303</v>
      </c>
      <c r="H1502" t="s">
        <v>2831</v>
      </c>
      <c r="I1502" t="s">
        <v>2105</v>
      </c>
      <c r="J1502" t="s">
        <v>1747</v>
      </c>
    </row>
    <row r="1503" spans="1:11">
      <c r="A1503">
        <v>151</v>
      </c>
      <c r="B1503" t="s">
        <v>1955</v>
      </c>
      <c r="C1503" t="s">
        <v>1956</v>
      </c>
      <c r="D1503" t="s">
        <v>1791</v>
      </c>
      <c r="E1503" t="s">
        <v>2805</v>
      </c>
      <c r="F1503" t="s">
        <v>3526</v>
      </c>
      <c r="G1503" t="s">
        <v>2779</v>
      </c>
      <c r="H1503" t="s">
        <v>3377</v>
      </c>
      <c r="I1503" t="s">
        <v>2105</v>
      </c>
      <c r="J1503" t="s">
        <v>3507</v>
      </c>
      <c r="K1503" t="s">
        <v>1886</v>
      </c>
    </row>
    <row r="1504" spans="1:11">
      <c r="A1504">
        <v>151</v>
      </c>
      <c r="B1504" t="s">
        <v>1849</v>
      </c>
      <c r="C1504" t="s">
        <v>1850</v>
      </c>
      <c r="D1504" t="s">
        <v>1791</v>
      </c>
      <c r="E1504" t="s">
        <v>2588</v>
      </c>
      <c r="F1504" t="s">
        <v>2648</v>
      </c>
      <c r="G1504" t="s">
        <v>235</v>
      </c>
      <c r="H1504" t="s">
        <v>2831</v>
      </c>
      <c r="I1504" t="s">
        <v>2105</v>
      </c>
      <c r="J1504" t="s">
        <v>3425</v>
      </c>
    </row>
    <row r="1505" spans="1:10">
      <c r="A1505">
        <v>151</v>
      </c>
      <c r="B1505" t="s">
        <v>2189</v>
      </c>
      <c r="C1505" t="s">
        <v>2190</v>
      </c>
      <c r="D1505" t="s">
        <v>1863</v>
      </c>
      <c r="E1505" t="s">
        <v>2134</v>
      </c>
      <c r="F1505" t="s">
        <v>3200</v>
      </c>
      <c r="G1505" t="s">
        <v>2506</v>
      </c>
      <c r="H1505" t="s">
        <v>2831</v>
      </c>
      <c r="I1505" t="s">
        <v>2105</v>
      </c>
      <c r="J1505" t="s">
        <v>3509</v>
      </c>
    </row>
    <row r="1506" spans="1:10">
      <c r="A1506">
        <v>151</v>
      </c>
      <c r="B1506" t="s">
        <v>2802</v>
      </c>
      <c r="C1506" t="s">
        <v>2803</v>
      </c>
      <c r="D1506" t="s">
        <v>1743</v>
      </c>
      <c r="E1506" t="s">
        <v>3392</v>
      </c>
      <c r="F1506" t="s">
        <v>2535</v>
      </c>
      <c r="G1506" t="s">
        <v>3527</v>
      </c>
      <c r="H1506" t="s">
        <v>2831</v>
      </c>
      <c r="I1506" t="s">
        <v>2105</v>
      </c>
      <c r="J1506" t="s">
        <v>3528</v>
      </c>
    </row>
    <row r="1507" spans="1:10">
      <c r="A1507">
        <v>151</v>
      </c>
      <c r="B1507" t="s">
        <v>2028</v>
      </c>
      <c r="C1507" t="s">
        <v>2029</v>
      </c>
      <c r="D1507" t="s">
        <v>1743</v>
      </c>
      <c r="E1507" t="s">
        <v>3430</v>
      </c>
      <c r="F1507" t="s">
        <v>2020</v>
      </c>
      <c r="G1507" t="s">
        <v>2467</v>
      </c>
      <c r="H1507" t="s">
        <v>2831</v>
      </c>
      <c r="I1507" t="s">
        <v>2105</v>
      </c>
      <c r="J1507" t="s">
        <v>1770</v>
      </c>
    </row>
    <row r="1508" spans="1:10">
      <c r="A1508">
        <v>151</v>
      </c>
      <c r="B1508" t="s">
        <v>3275</v>
      </c>
      <c r="C1508" t="s">
        <v>3276</v>
      </c>
      <c r="D1508" t="s">
        <v>1750</v>
      </c>
      <c r="E1508" t="s">
        <v>2533</v>
      </c>
      <c r="F1508" t="s">
        <v>3529</v>
      </c>
      <c r="G1508" t="s">
        <v>1398</v>
      </c>
      <c r="H1508" t="s">
        <v>2831</v>
      </c>
      <c r="I1508" t="s">
        <v>2148</v>
      </c>
      <c r="J1508" t="s">
        <v>2376</v>
      </c>
    </row>
    <row r="1509" spans="1:10">
      <c r="A1509">
        <v>151</v>
      </c>
      <c r="B1509" t="s">
        <v>2119</v>
      </c>
      <c r="C1509" t="s">
        <v>2120</v>
      </c>
      <c r="D1509" t="s">
        <v>1756</v>
      </c>
      <c r="E1509" t="s">
        <v>3523</v>
      </c>
      <c r="F1509" t="s">
        <v>3530</v>
      </c>
      <c r="G1509" t="s">
        <v>3531</v>
      </c>
      <c r="H1509" t="s">
        <v>2831</v>
      </c>
      <c r="I1509" t="s">
        <v>2148</v>
      </c>
      <c r="J1509" t="s">
        <v>2603</v>
      </c>
    </row>
    <row r="1510" spans="1:10">
      <c r="A1510">
        <v>151</v>
      </c>
      <c r="B1510" t="s">
        <v>2452</v>
      </c>
      <c r="C1510" t="s">
        <v>2453</v>
      </c>
      <c r="D1510" t="s">
        <v>1863</v>
      </c>
      <c r="E1510" t="s">
        <v>3524</v>
      </c>
      <c r="F1510" t="s">
        <v>1992</v>
      </c>
      <c r="G1510" t="s">
        <v>3532</v>
      </c>
      <c r="H1510" t="s">
        <v>2831</v>
      </c>
      <c r="I1510" t="s">
        <v>2148</v>
      </c>
      <c r="J1510" t="s">
        <v>2659</v>
      </c>
    </row>
    <row r="1511" spans="1:10">
      <c r="A1511">
        <v>151</v>
      </c>
      <c r="B1511" t="s">
        <v>2887</v>
      </c>
      <c r="C1511" t="s">
        <v>2888</v>
      </c>
      <c r="D1511" t="s">
        <v>1791</v>
      </c>
      <c r="E1511" t="s">
        <v>3533</v>
      </c>
      <c r="F1511" t="s">
        <v>2559</v>
      </c>
      <c r="G1511" t="s">
        <v>3534</v>
      </c>
      <c r="H1511" t="s">
        <v>2831</v>
      </c>
      <c r="I1511" t="s">
        <v>2148</v>
      </c>
      <c r="J1511" t="s">
        <v>2844</v>
      </c>
    </row>
    <row r="1512" spans="1:10">
      <c r="A1512">
        <v>152</v>
      </c>
      <c r="B1512" t="s">
        <v>2189</v>
      </c>
      <c r="C1512" t="s">
        <v>2190</v>
      </c>
      <c r="D1512" t="s">
        <v>1863</v>
      </c>
      <c r="E1512" t="s">
        <v>3200</v>
      </c>
      <c r="F1512" t="s">
        <v>2885</v>
      </c>
      <c r="G1512" t="s">
        <v>756</v>
      </c>
      <c r="H1512" t="s">
        <v>35</v>
      </c>
      <c r="I1512" t="s">
        <v>2105</v>
      </c>
      <c r="J1512" t="s">
        <v>1747</v>
      </c>
    </row>
    <row r="1513" spans="1:10">
      <c r="A1513">
        <v>152</v>
      </c>
      <c r="B1513" t="s">
        <v>2028</v>
      </c>
      <c r="C1513" t="s">
        <v>2029</v>
      </c>
      <c r="D1513" t="s">
        <v>1743</v>
      </c>
      <c r="E1513" t="s">
        <v>2020</v>
      </c>
      <c r="F1513" t="s">
        <v>2274</v>
      </c>
      <c r="G1513" t="s">
        <v>3399</v>
      </c>
      <c r="H1513" t="s">
        <v>35</v>
      </c>
      <c r="I1513" t="s">
        <v>2105</v>
      </c>
      <c r="J1513" t="s">
        <v>3507</v>
      </c>
    </row>
    <row r="1514" spans="1:10">
      <c r="A1514">
        <v>152</v>
      </c>
      <c r="B1514" t="s">
        <v>2123</v>
      </c>
      <c r="C1514" t="s">
        <v>2124</v>
      </c>
      <c r="D1514" t="s">
        <v>2691</v>
      </c>
      <c r="E1514" t="s">
        <v>3196</v>
      </c>
      <c r="F1514" t="s">
        <v>2485</v>
      </c>
      <c r="G1514" t="s">
        <v>3535</v>
      </c>
      <c r="H1514" t="s">
        <v>35</v>
      </c>
      <c r="I1514" t="s">
        <v>2105</v>
      </c>
      <c r="J1514" t="s">
        <v>3425</v>
      </c>
    </row>
    <row r="1515" spans="1:10">
      <c r="A1515">
        <v>152</v>
      </c>
      <c r="B1515" t="s">
        <v>1849</v>
      </c>
      <c r="C1515" t="s">
        <v>1850</v>
      </c>
      <c r="D1515" t="s">
        <v>1791</v>
      </c>
      <c r="E1515" t="s">
        <v>2648</v>
      </c>
      <c r="F1515" t="s">
        <v>1976</v>
      </c>
      <c r="G1515" t="s">
        <v>1386</v>
      </c>
      <c r="H1515" t="s">
        <v>35</v>
      </c>
      <c r="I1515" t="s">
        <v>2105</v>
      </c>
      <c r="J1515" t="s">
        <v>3509</v>
      </c>
    </row>
    <row r="1516" spans="1:10">
      <c r="A1516">
        <v>152</v>
      </c>
      <c r="B1516" t="s">
        <v>1955</v>
      </c>
      <c r="C1516" t="s">
        <v>1956</v>
      </c>
      <c r="D1516" t="s">
        <v>1791</v>
      </c>
      <c r="E1516" t="s">
        <v>3526</v>
      </c>
      <c r="F1516" t="s">
        <v>3536</v>
      </c>
      <c r="G1516" t="s">
        <v>365</v>
      </c>
      <c r="H1516" t="s">
        <v>35</v>
      </c>
      <c r="I1516" t="s">
        <v>2105</v>
      </c>
      <c r="J1516" t="s">
        <v>3528</v>
      </c>
    </row>
    <row r="1517" spans="1:10">
      <c r="A1517">
        <v>152</v>
      </c>
      <c r="B1517" t="s">
        <v>2119</v>
      </c>
      <c r="C1517" t="s">
        <v>2120</v>
      </c>
      <c r="D1517" t="s">
        <v>1756</v>
      </c>
      <c r="E1517" t="s">
        <v>3530</v>
      </c>
      <c r="F1517" t="s">
        <v>2671</v>
      </c>
      <c r="G1517" t="s">
        <v>491</v>
      </c>
      <c r="H1517" t="s">
        <v>35</v>
      </c>
      <c r="I1517" t="s">
        <v>2105</v>
      </c>
      <c r="J1517" t="s">
        <v>1770</v>
      </c>
    </row>
    <row r="1518" spans="1:10">
      <c r="A1518">
        <v>152</v>
      </c>
      <c r="B1518" t="s">
        <v>3275</v>
      </c>
      <c r="C1518" t="s">
        <v>3276</v>
      </c>
      <c r="D1518" t="s">
        <v>1750</v>
      </c>
      <c r="E1518" t="s">
        <v>3529</v>
      </c>
      <c r="F1518" t="s">
        <v>1907</v>
      </c>
      <c r="G1518" t="s">
        <v>1202</v>
      </c>
      <c r="H1518" t="s">
        <v>35</v>
      </c>
      <c r="I1518" t="s">
        <v>2148</v>
      </c>
      <c r="J1518" t="s">
        <v>2376</v>
      </c>
    </row>
    <row r="1519" spans="1:10">
      <c r="A1519">
        <v>152</v>
      </c>
      <c r="B1519" t="s">
        <v>2887</v>
      </c>
      <c r="C1519" t="s">
        <v>2888</v>
      </c>
      <c r="D1519" t="s">
        <v>1791</v>
      </c>
      <c r="E1519" t="s">
        <v>2559</v>
      </c>
      <c r="F1519" t="s">
        <v>3537</v>
      </c>
      <c r="G1519" t="s">
        <v>3538</v>
      </c>
      <c r="H1519" t="s">
        <v>35</v>
      </c>
      <c r="I1519" t="s">
        <v>2148</v>
      </c>
      <c r="J1519" t="s">
        <v>2603</v>
      </c>
    </row>
    <row r="1520" spans="1:10">
      <c r="A1520">
        <v>152</v>
      </c>
      <c r="B1520" t="s">
        <v>2950</v>
      </c>
      <c r="C1520" t="s">
        <v>2951</v>
      </c>
      <c r="D1520" t="s">
        <v>1798</v>
      </c>
      <c r="E1520" t="s">
        <v>2757</v>
      </c>
      <c r="F1520" t="s">
        <v>3539</v>
      </c>
      <c r="G1520" t="s">
        <v>900</v>
      </c>
      <c r="H1520" t="s">
        <v>35</v>
      </c>
      <c r="I1520" t="s">
        <v>2148</v>
      </c>
      <c r="J1520" t="s">
        <v>2659</v>
      </c>
    </row>
    <row r="1521" spans="1:10">
      <c r="A1521">
        <v>152</v>
      </c>
      <c r="B1521" t="s">
        <v>2452</v>
      </c>
      <c r="C1521" t="s">
        <v>2453</v>
      </c>
      <c r="D1521" t="s">
        <v>1863</v>
      </c>
      <c r="E1521" t="s">
        <v>1992</v>
      </c>
      <c r="F1521" t="s">
        <v>3540</v>
      </c>
      <c r="G1521" t="s">
        <v>1495</v>
      </c>
      <c r="H1521" t="s">
        <v>35</v>
      </c>
      <c r="I1521" t="s">
        <v>2148</v>
      </c>
      <c r="J1521" t="s">
        <v>2844</v>
      </c>
    </row>
    <row r="1522" spans="1:10">
      <c r="A1522">
        <v>153</v>
      </c>
      <c r="B1522" t="s">
        <v>2189</v>
      </c>
      <c r="C1522" t="s">
        <v>2190</v>
      </c>
      <c r="D1522" t="s">
        <v>1863</v>
      </c>
      <c r="E1522" t="s">
        <v>2885</v>
      </c>
      <c r="F1522" t="s">
        <v>3380</v>
      </c>
      <c r="G1522" t="s">
        <v>1477</v>
      </c>
      <c r="H1522" t="s">
        <v>35</v>
      </c>
      <c r="I1522" t="s">
        <v>2105</v>
      </c>
      <c r="J1522" t="s">
        <v>1747</v>
      </c>
    </row>
    <row r="1523" spans="1:10">
      <c r="A1523">
        <v>153</v>
      </c>
      <c r="B1523" t="s">
        <v>2123</v>
      </c>
      <c r="C1523" t="s">
        <v>2124</v>
      </c>
      <c r="D1523" t="s">
        <v>2691</v>
      </c>
      <c r="E1523" t="s">
        <v>2485</v>
      </c>
      <c r="F1523" t="s">
        <v>3201</v>
      </c>
      <c r="G1523" t="s">
        <v>318</v>
      </c>
      <c r="H1523" t="s">
        <v>35</v>
      </c>
      <c r="I1523" t="s">
        <v>2105</v>
      </c>
      <c r="J1523" t="s">
        <v>3507</v>
      </c>
    </row>
    <row r="1524" spans="1:10">
      <c r="A1524">
        <v>153</v>
      </c>
      <c r="B1524" t="s">
        <v>2028</v>
      </c>
      <c r="C1524" t="s">
        <v>2029</v>
      </c>
      <c r="D1524" t="s">
        <v>1743</v>
      </c>
      <c r="E1524" t="s">
        <v>2274</v>
      </c>
      <c r="F1524" t="s">
        <v>3541</v>
      </c>
      <c r="G1524" t="s">
        <v>943</v>
      </c>
      <c r="H1524" t="s">
        <v>35</v>
      </c>
      <c r="I1524" t="s">
        <v>2105</v>
      </c>
      <c r="J1524" t="s">
        <v>3425</v>
      </c>
    </row>
    <row r="1525" spans="1:10">
      <c r="A1525">
        <v>153</v>
      </c>
      <c r="B1525" t="s">
        <v>1955</v>
      </c>
      <c r="C1525" t="s">
        <v>1956</v>
      </c>
      <c r="D1525" t="s">
        <v>1791</v>
      </c>
      <c r="E1525" t="s">
        <v>3536</v>
      </c>
      <c r="F1525" t="s">
        <v>3268</v>
      </c>
      <c r="G1525" t="s">
        <v>1699</v>
      </c>
      <c r="H1525" t="s">
        <v>35</v>
      </c>
      <c r="I1525" t="s">
        <v>2105</v>
      </c>
      <c r="J1525" t="s">
        <v>3509</v>
      </c>
    </row>
    <row r="1526" spans="1:10">
      <c r="A1526">
        <v>153</v>
      </c>
      <c r="B1526" t="s">
        <v>1849</v>
      </c>
      <c r="C1526" t="s">
        <v>1850</v>
      </c>
      <c r="D1526" t="s">
        <v>1791</v>
      </c>
      <c r="E1526" t="s">
        <v>1976</v>
      </c>
      <c r="F1526" t="s">
        <v>2885</v>
      </c>
      <c r="G1526" t="s">
        <v>1403</v>
      </c>
      <c r="H1526" t="s">
        <v>35</v>
      </c>
      <c r="I1526" t="s">
        <v>2105</v>
      </c>
      <c r="J1526" t="s">
        <v>3528</v>
      </c>
    </row>
    <row r="1527" spans="1:10">
      <c r="A1527">
        <v>153</v>
      </c>
      <c r="B1527" t="s">
        <v>2119</v>
      </c>
      <c r="C1527" t="s">
        <v>2120</v>
      </c>
      <c r="D1527" t="s">
        <v>1756</v>
      </c>
      <c r="E1527" t="s">
        <v>2671</v>
      </c>
      <c r="F1527" t="s">
        <v>3475</v>
      </c>
      <c r="G1527" t="s">
        <v>2411</v>
      </c>
      <c r="H1527" t="s">
        <v>35</v>
      </c>
      <c r="I1527" t="s">
        <v>2105</v>
      </c>
      <c r="J1527" t="s">
        <v>1878</v>
      </c>
    </row>
    <row r="1528" spans="1:10">
      <c r="A1528">
        <v>153</v>
      </c>
      <c r="B1528" t="s">
        <v>3275</v>
      </c>
      <c r="C1528" t="s">
        <v>3276</v>
      </c>
      <c r="D1528" t="s">
        <v>1750</v>
      </c>
      <c r="E1528" t="s">
        <v>1907</v>
      </c>
      <c r="F1528" t="s">
        <v>2205</v>
      </c>
      <c r="G1528" t="s">
        <v>601</v>
      </c>
      <c r="H1528" t="s">
        <v>35</v>
      </c>
      <c r="I1528" t="s">
        <v>2148</v>
      </c>
      <c r="J1528" t="s">
        <v>2376</v>
      </c>
    </row>
    <row r="1529" spans="1:10">
      <c r="A1529">
        <v>153</v>
      </c>
      <c r="B1529" t="s">
        <v>2950</v>
      </c>
      <c r="C1529" t="s">
        <v>2951</v>
      </c>
      <c r="D1529" t="s">
        <v>1798</v>
      </c>
      <c r="E1529" t="s">
        <v>3539</v>
      </c>
      <c r="F1529" t="s">
        <v>2454</v>
      </c>
      <c r="G1529" t="s">
        <v>1333</v>
      </c>
      <c r="H1529" t="s">
        <v>35</v>
      </c>
      <c r="I1529" t="s">
        <v>2148</v>
      </c>
      <c r="J1529" t="s">
        <v>2603</v>
      </c>
    </row>
    <row r="1530" spans="1:10">
      <c r="A1530">
        <v>153</v>
      </c>
      <c r="B1530" t="s">
        <v>2887</v>
      </c>
      <c r="C1530" t="s">
        <v>2888</v>
      </c>
      <c r="D1530" t="s">
        <v>1791</v>
      </c>
      <c r="E1530" t="s">
        <v>3537</v>
      </c>
      <c r="F1530" t="s">
        <v>3542</v>
      </c>
      <c r="G1530" t="s">
        <v>1599</v>
      </c>
      <c r="H1530" t="s">
        <v>35</v>
      </c>
      <c r="I1530" t="s">
        <v>2148</v>
      </c>
      <c r="J1530" t="s">
        <v>2834</v>
      </c>
    </row>
    <row r="1531" spans="1:10">
      <c r="A1531">
        <v>153</v>
      </c>
      <c r="B1531" t="s">
        <v>3299</v>
      </c>
      <c r="C1531" t="s">
        <v>3300</v>
      </c>
      <c r="D1531" t="s">
        <v>1910</v>
      </c>
      <c r="E1531" t="s">
        <v>2136</v>
      </c>
      <c r="F1531" t="s">
        <v>3543</v>
      </c>
      <c r="G1531" t="s">
        <v>3544</v>
      </c>
      <c r="H1531" t="s">
        <v>35</v>
      </c>
      <c r="I1531" t="s">
        <v>2148</v>
      </c>
      <c r="J1531" t="s">
        <v>1788</v>
      </c>
    </row>
    <row r="1532" spans="1:10">
      <c r="A1532">
        <v>154</v>
      </c>
      <c r="B1532" t="s">
        <v>2189</v>
      </c>
      <c r="C1532" t="s">
        <v>2190</v>
      </c>
      <c r="D1532" t="s">
        <v>1863</v>
      </c>
      <c r="E1532" t="s">
        <v>3380</v>
      </c>
      <c r="F1532" t="s">
        <v>2856</v>
      </c>
      <c r="G1532" t="s">
        <v>3033</v>
      </c>
      <c r="H1532" t="s">
        <v>35</v>
      </c>
      <c r="I1532" t="s">
        <v>2105</v>
      </c>
      <c r="J1532" t="s">
        <v>1747</v>
      </c>
    </row>
    <row r="1533" spans="1:10">
      <c r="A1533">
        <v>154</v>
      </c>
      <c r="B1533" t="s">
        <v>2123</v>
      </c>
      <c r="C1533" t="s">
        <v>2124</v>
      </c>
      <c r="D1533" t="s">
        <v>2691</v>
      </c>
      <c r="E1533" t="s">
        <v>3201</v>
      </c>
      <c r="F1533" t="s">
        <v>2948</v>
      </c>
      <c r="G1533" t="s">
        <v>1306</v>
      </c>
      <c r="H1533" t="s">
        <v>35</v>
      </c>
      <c r="I1533" t="s">
        <v>2105</v>
      </c>
      <c r="J1533" t="s">
        <v>3507</v>
      </c>
    </row>
    <row r="1534" spans="1:10">
      <c r="A1534">
        <v>154</v>
      </c>
      <c r="B1534" t="s">
        <v>2119</v>
      </c>
      <c r="C1534" t="s">
        <v>2120</v>
      </c>
      <c r="D1534" t="s">
        <v>1756</v>
      </c>
      <c r="E1534" t="s">
        <v>3475</v>
      </c>
      <c r="F1534" t="s">
        <v>3273</v>
      </c>
      <c r="G1534" t="s">
        <v>3545</v>
      </c>
      <c r="H1534" t="s">
        <v>35</v>
      </c>
      <c r="I1534" t="s">
        <v>2148</v>
      </c>
      <c r="J1534" t="s">
        <v>3425</v>
      </c>
    </row>
    <row r="1535" spans="1:10">
      <c r="A1535">
        <v>154</v>
      </c>
      <c r="B1535" t="s">
        <v>1849</v>
      </c>
      <c r="C1535" t="s">
        <v>1850</v>
      </c>
      <c r="D1535" t="s">
        <v>1791</v>
      </c>
      <c r="E1535" t="s">
        <v>2885</v>
      </c>
      <c r="F1535" t="s">
        <v>3546</v>
      </c>
      <c r="G1535" t="s">
        <v>1477</v>
      </c>
      <c r="H1535" t="s">
        <v>35</v>
      </c>
      <c r="I1535" t="s">
        <v>2148</v>
      </c>
      <c r="J1535" t="s">
        <v>3509</v>
      </c>
    </row>
    <row r="1536" spans="1:10">
      <c r="A1536">
        <v>154</v>
      </c>
      <c r="B1536" t="s">
        <v>2028</v>
      </c>
      <c r="C1536" t="s">
        <v>2029</v>
      </c>
      <c r="D1536" t="s">
        <v>1743</v>
      </c>
      <c r="E1536" t="s">
        <v>3541</v>
      </c>
      <c r="F1536" t="s">
        <v>3313</v>
      </c>
      <c r="G1536" t="s">
        <v>2566</v>
      </c>
      <c r="H1536" t="s">
        <v>35</v>
      </c>
      <c r="I1536" t="s">
        <v>2148</v>
      </c>
      <c r="J1536" t="s">
        <v>3528</v>
      </c>
    </row>
    <row r="1537" spans="1:10">
      <c r="A1537">
        <v>154</v>
      </c>
      <c r="B1537" t="s">
        <v>1955</v>
      </c>
      <c r="C1537" t="s">
        <v>1956</v>
      </c>
      <c r="D1537" t="s">
        <v>1791</v>
      </c>
      <c r="E1537" t="s">
        <v>3268</v>
      </c>
      <c r="F1537" t="s">
        <v>3547</v>
      </c>
      <c r="G1537" t="s">
        <v>2706</v>
      </c>
      <c r="H1537" t="s">
        <v>35</v>
      </c>
      <c r="I1537" t="s">
        <v>2148</v>
      </c>
      <c r="J1537" t="s">
        <v>1878</v>
      </c>
    </row>
    <row r="1538" spans="1:10">
      <c r="A1538">
        <v>154</v>
      </c>
      <c r="B1538" t="s">
        <v>3275</v>
      </c>
      <c r="C1538" t="s">
        <v>3276</v>
      </c>
      <c r="D1538" t="s">
        <v>1750</v>
      </c>
      <c r="E1538" t="s">
        <v>2205</v>
      </c>
      <c r="F1538" t="s">
        <v>2364</v>
      </c>
      <c r="G1538" t="s">
        <v>597</v>
      </c>
      <c r="H1538" t="s">
        <v>35</v>
      </c>
      <c r="I1538" t="s">
        <v>2621</v>
      </c>
      <c r="J1538" t="s">
        <v>2376</v>
      </c>
    </row>
    <row r="1539" spans="1:10">
      <c r="A1539">
        <v>154</v>
      </c>
      <c r="B1539" t="s">
        <v>2950</v>
      </c>
      <c r="C1539" t="s">
        <v>2951</v>
      </c>
      <c r="D1539" t="s">
        <v>1798</v>
      </c>
      <c r="E1539" t="s">
        <v>2454</v>
      </c>
      <c r="F1539" t="s">
        <v>3497</v>
      </c>
      <c r="G1539" t="s">
        <v>538</v>
      </c>
      <c r="H1539" t="s">
        <v>35</v>
      </c>
      <c r="I1539" t="s">
        <v>2621</v>
      </c>
      <c r="J1539" t="s">
        <v>2603</v>
      </c>
    </row>
    <row r="1540" spans="1:10">
      <c r="A1540">
        <v>154</v>
      </c>
      <c r="B1540" t="s">
        <v>3548</v>
      </c>
      <c r="C1540" t="s">
        <v>3549</v>
      </c>
      <c r="D1540" t="s">
        <v>1791</v>
      </c>
      <c r="E1540" t="s">
        <v>3550</v>
      </c>
      <c r="F1540" t="s">
        <v>2954</v>
      </c>
      <c r="G1540" t="s">
        <v>2010</v>
      </c>
      <c r="H1540" t="s">
        <v>35</v>
      </c>
      <c r="I1540" t="s">
        <v>2621</v>
      </c>
      <c r="J1540" t="s">
        <v>2834</v>
      </c>
    </row>
    <row r="1541" spans="1:10">
      <c r="A1541">
        <v>154</v>
      </c>
      <c r="B1541" t="s">
        <v>3299</v>
      </c>
      <c r="C1541" t="s">
        <v>3300</v>
      </c>
      <c r="D1541" t="s">
        <v>1910</v>
      </c>
      <c r="E1541" t="s">
        <v>3543</v>
      </c>
      <c r="F1541" t="s">
        <v>3551</v>
      </c>
      <c r="G1541" t="s">
        <v>66</v>
      </c>
      <c r="H1541" t="s">
        <v>35</v>
      </c>
      <c r="I1541" t="s">
        <v>2621</v>
      </c>
      <c r="J1541" t="s">
        <v>1788</v>
      </c>
    </row>
    <row r="1542" spans="1:10">
      <c r="A1542">
        <v>155</v>
      </c>
      <c r="B1542" t="s">
        <v>2189</v>
      </c>
      <c r="C1542" t="s">
        <v>2190</v>
      </c>
      <c r="D1542" t="s">
        <v>1863</v>
      </c>
      <c r="E1542" t="s">
        <v>2856</v>
      </c>
      <c r="F1542" t="s">
        <v>2668</v>
      </c>
      <c r="G1542" t="s">
        <v>2115</v>
      </c>
      <c r="H1542" t="s">
        <v>35</v>
      </c>
      <c r="I1542" t="s">
        <v>2105</v>
      </c>
      <c r="J1542" t="s">
        <v>1747</v>
      </c>
    </row>
    <row r="1543" spans="1:10">
      <c r="A1543">
        <v>155</v>
      </c>
      <c r="B1543" t="s">
        <v>2123</v>
      </c>
      <c r="C1543" t="s">
        <v>2124</v>
      </c>
      <c r="D1543" t="s">
        <v>2691</v>
      </c>
      <c r="E1543" t="s">
        <v>2948</v>
      </c>
      <c r="F1543" t="s">
        <v>3400</v>
      </c>
      <c r="G1543" t="s">
        <v>882</v>
      </c>
      <c r="H1543" t="s">
        <v>35</v>
      </c>
      <c r="I1543" t="s">
        <v>2105</v>
      </c>
      <c r="J1543" t="s">
        <v>3507</v>
      </c>
    </row>
    <row r="1544" spans="1:10">
      <c r="A1544">
        <v>155</v>
      </c>
      <c r="B1544" t="s">
        <v>2119</v>
      </c>
      <c r="C1544" t="s">
        <v>2120</v>
      </c>
      <c r="D1544" t="s">
        <v>1756</v>
      </c>
      <c r="E1544" t="s">
        <v>3273</v>
      </c>
      <c r="F1544" t="s">
        <v>3457</v>
      </c>
      <c r="G1544" t="s">
        <v>1710</v>
      </c>
      <c r="H1544" t="s">
        <v>35</v>
      </c>
      <c r="I1544" t="s">
        <v>2148</v>
      </c>
      <c r="J1544" t="s">
        <v>3552</v>
      </c>
    </row>
    <row r="1545" spans="1:10">
      <c r="A1545">
        <v>155</v>
      </c>
      <c r="B1545" t="s">
        <v>1849</v>
      </c>
      <c r="C1545" t="s">
        <v>1850</v>
      </c>
      <c r="D1545" t="s">
        <v>1791</v>
      </c>
      <c r="E1545" t="s">
        <v>3546</v>
      </c>
      <c r="F1545" t="s">
        <v>2248</v>
      </c>
      <c r="G1545" t="s">
        <v>17</v>
      </c>
      <c r="H1545" t="s">
        <v>35</v>
      </c>
      <c r="I1545" t="s">
        <v>2148</v>
      </c>
      <c r="J1545" t="s">
        <v>3509</v>
      </c>
    </row>
    <row r="1546" spans="1:10">
      <c r="A1546">
        <v>155</v>
      </c>
      <c r="B1546" t="s">
        <v>2028</v>
      </c>
      <c r="C1546" t="s">
        <v>2029</v>
      </c>
      <c r="D1546" t="s">
        <v>1743</v>
      </c>
      <c r="E1546" t="s">
        <v>3313</v>
      </c>
      <c r="F1546" t="s">
        <v>3553</v>
      </c>
      <c r="G1546" t="s">
        <v>3281</v>
      </c>
      <c r="H1546" t="s">
        <v>35</v>
      </c>
      <c r="I1546" t="s">
        <v>2621</v>
      </c>
      <c r="J1546" t="s">
        <v>3528</v>
      </c>
    </row>
    <row r="1547" spans="1:10">
      <c r="A1547">
        <v>155</v>
      </c>
      <c r="B1547" t="s">
        <v>2950</v>
      </c>
      <c r="C1547" t="s">
        <v>2951</v>
      </c>
      <c r="D1547" t="s">
        <v>1798</v>
      </c>
      <c r="E1547" t="s">
        <v>3497</v>
      </c>
      <c r="F1547" t="s">
        <v>1986</v>
      </c>
      <c r="G1547" t="s">
        <v>3554</v>
      </c>
      <c r="H1547" t="s">
        <v>35</v>
      </c>
      <c r="I1547" t="s">
        <v>2621</v>
      </c>
      <c r="J1547" t="s">
        <v>1878</v>
      </c>
    </row>
    <row r="1548" spans="1:10">
      <c r="A1548">
        <v>155</v>
      </c>
      <c r="B1548" t="s">
        <v>3548</v>
      </c>
      <c r="C1548" t="s">
        <v>3549</v>
      </c>
      <c r="D1548" t="s">
        <v>1791</v>
      </c>
      <c r="E1548" t="s">
        <v>2954</v>
      </c>
      <c r="F1548" t="s">
        <v>2187</v>
      </c>
      <c r="G1548" t="s">
        <v>3431</v>
      </c>
      <c r="H1548" t="s">
        <v>35</v>
      </c>
      <c r="I1548" t="s">
        <v>2621</v>
      </c>
      <c r="J1548" t="s">
        <v>2376</v>
      </c>
    </row>
    <row r="1549" spans="1:10">
      <c r="A1549">
        <v>155</v>
      </c>
      <c r="B1549" t="s">
        <v>1955</v>
      </c>
      <c r="C1549" t="s">
        <v>1956</v>
      </c>
      <c r="D1549" t="s">
        <v>1791</v>
      </c>
      <c r="E1549" t="s">
        <v>3547</v>
      </c>
      <c r="F1549" t="s">
        <v>3555</v>
      </c>
      <c r="G1549" t="s">
        <v>3008</v>
      </c>
      <c r="H1549" t="s">
        <v>35</v>
      </c>
      <c r="I1549" t="s">
        <v>2621</v>
      </c>
      <c r="J1549" t="s">
        <v>2603</v>
      </c>
    </row>
    <row r="1550" spans="1:10">
      <c r="A1550">
        <v>155</v>
      </c>
      <c r="B1550" t="s">
        <v>3299</v>
      </c>
      <c r="C1550" t="s">
        <v>3300</v>
      </c>
      <c r="D1550" t="s">
        <v>1910</v>
      </c>
      <c r="E1550" t="s">
        <v>3551</v>
      </c>
      <c r="F1550" t="s">
        <v>3556</v>
      </c>
      <c r="G1550" t="s">
        <v>549</v>
      </c>
      <c r="H1550" t="s">
        <v>35</v>
      </c>
      <c r="I1550" t="s">
        <v>2621</v>
      </c>
      <c r="J1550" t="s">
        <v>2834</v>
      </c>
    </row>
    <row r="1551" spans="1:10">
      <c r="A1551">
        <v>155</v>
      </c>
      <c r="B1551" t="s">
        <v>3557</v>
      </c>
      <c r="C1551" t="s">
        <v>3558</v>
      </c>
      <c r="D1551" t="s">
        <v>1863</v>
      </c>
      <c r="E1551" t="s">
        <v>3271</v>
      </c>
      <c r="F1551" t="s">
        <v>3559</v>
      </c>
      <c r="G1551" t="s">
        <v>3560</v>
      </c>
      <c r="H1551" t="s">
        <v>35</v>
      </c>
      <c r="I1551" t="s">
        <v>2621</v>
      </c>
      <c r="J1551" t="s">
        <v>1788</v>
      </c>
    </row>
    <row r="1552" spans="1:10">
      <c r="A1552">
        <v>156</v>
      </c>
      <c r="B1552" t="s">
        <v>2189</v>
      </c>
      <c r="C1552" t="s">
        <v>2190</v>
      </c>
      <c r="D1552" t="s">
        <v>1863</v>
      </c>
      <c r="E1552" t="s">
        <v>2668</v>
      </c>
      <c r="F1552" t="s">
        <v>3497</v>
      </c>
      <c r="G1552" t="s">
        <v>3561</v>
      </c>
      <c r="H1552" t="s">
        <v>35</v>
      </c>
      <c r="I1552" t="s">
        <v>2105</v>
      </c>
      <c r="J1552" t="s">
        <v>1747</v>
      </c>
    </row>
    <row r="1553" spans="1:10">
      <c r="A1553">
        <v>156</v>
      </c>
      <c r="B1553" t="s">
        <v>2123</v>
      </c>
      <c r="C1553" t="s">
        <v>2124</v>
      </c>
      <c r="D1553" t="s">
        <v>2691</v>
      </c>
      <c r="E1553" t="s">
        <v>3400</v>
      </c>
      <c r="F1553" t="s">
        <v>3213</v>
      </c>
      <c r="G1553" t="s">
        <v>3355</v>
      </c>
      <c r="H1553" t="s">
        <v>35</v>
      </c>
      <c r="I1553" t="s">
        <v>2105</v>
      </c>
      <c r="J1553" t="s">
        <v>3507</v>
      </c>
    </row>
    <row r="1554" spans="1:10">
      <c r="A1554">
        <v>156</v>
      </c>
      <c r="B1554" t="s">
        <v>2119</v>
      </c>
      <c r="C1554" t="s">
        <v>2120</v>
      </c>
      <c r="D1554" t="s">
        <v>1756</v>
      </c>
      <c r="E1554" t="s">
        <v>3457</v>
      </c>
      <c r="F1554" t="s">
        <v>3562</v>
      </c>
      <c r="G1554" t="s">
        <v>398</v>
      </c>
      <c r="H1554" t="s">
        <v>35</v>
      </c>
      <c r="I1554" t="s">
        <v>2148</v>
      </c>
      <c r="J1554" t="s">
        <v>3552</v>
      </c>
    </row>
    <row r="1555" spans="1:10">
      <c r="A1555">
        <v>156</v>
      </c>
      <c r="B1555" t="s">
        <v>2028</v>
      </c>
      <c r="C1555" t="s">
        <v>2029</v>
      </c>
      <c r="D1555" t="s">
        <v>1743</v>
      </c>
      <c r="E1555" t="s">
        <v>3553</v>
      </c>
      <c r="F1555" t="s">
        <v>2749</v>
      </c>
      <c r="G1555" t="s">
        <v>3563</v>
      </c>
      <c r="H1555" t="s">
        <v>35</v>
      </c>
      <c r="I1555" t="s">
        <v>2621</v>
      </c>
      <c r="J1555" t="s">
        <v>3509</v>
      </c>
    </row>
    <row r="1556" spans="1:10">
      <c r="A1556">
        <v>156</v>
      </c>
      <c r="B1556" t="s">
        <v>1849</v>
      </c>
      <c r="C1556" t="s">
        <v>1850</v>
      </c>
      <c r="D1556" t="s">
        <v>1791</v>
      </c>
      <c r="E1556" t="s">
        <v>2248</v>
      </c>
      <c r="F1556" t="s">
        <v>2400</v>
      </c>
      <c r="G1556" t="s">
        <v>3564</v>
      </c>
      <c r="H1556" t="s">
        <v>35</v>
      </c>
      <c r="I1556" t="s">
        <v>2621</v>
      </c>
      <c r="J1556" t="s">
        <v>3528</v>
      </c>
    </row>
    <row r="1557" spans="1:10">
      <c r="A1557">
        <v>156</v>
      </c>
      <c r="B1557" t="s">
        <v>1955</v>
      </c>
      <c r="C1557" t="s">
        <v>1956</v>
      </c>
      <c r="D1557" t="s">
        <v>1791</v>
      </c>
      <c r="E1557" t="s">
        <v>3555</v>
      </c>
      <c r="F1557" t="s">
        <v>3565</v>
      </c>
      <c r="G1557" t="s">
        <v>1575</v>
      </c>
      <c r="H1557" t="s">
        <v>35</v>
      </c>
      <c r="I1557" t="s">
        <v>2621</v>
      </c>
      <c r="J1557" t="s">
        <v>1878</v>
      </c>
    </row>
    <row r="1558" spans="1:10">
      <c r="A1558">
        <v>156</v>
      </c>
      <c r="B1558" t="s">
        <v>2950</v>
      </c>
      <c r="C1558" t="s">
        <v>2951</v>
      </c>
      <c r="D1558" t="s">
        <v>1798</v>
      </c>
      <c r="E1558" t="s">
        <v>1986</v>
      </c>
      <c r="F1558" t="s">
        <v>3541</v>
      </c>
      <c r="G1558" t="s">
        <v>914</v>
      </c>
      <c r="H1558" t="s">
        <v>35</v>
      </c>
      <c r="I1558" t="s">
        <v>2621</v>
      </c>
      <c r="J1558" t="s">
        <v>2549</v>
      </c>
    </row>
    <row r="1559" spans="1:10">
      <c r="A1559">
        <v>156</v>
      </c>
      <c r="B1559" t="s">
        <v>2452</v>
      </c>
      <c r="C1559" t="s">
        <v>2453</v>
      </c>
      <c r="D1559" t="s">
        <v>1863</v>
      </c>
      <c r="E1559" t="s">
        <v>3513</v>
      </c>
      <c r="F1559" t="s">
        <v>2183</v>
      </c>
      <c r="G1559" t="s">
        <v>3566</v>
      </c>
      <c r="H1559" t="s">
        <v>35</v>
      </c>
      <c r="I1559" t="s">
        <v>2621</v>
      </c>
      <c r="J1559" t="s">
        <v>2603</v>
      </c>
    </row>
    <row r="1560" spans="1:10">
      <c r="A1560">
        <v>156</v>
      </c>
      <c r="B1560" t="s">
        <v>3275</v>
      </c>
      <c r="C1560" t="s">
        <v>3276</v>
      </c>
      <c r="D1560" t="s">
        <v>1750</v>
      </c>
      <c r="E1560" t="s">
        <v>2783</v>
      </c>
      <c r="F1560" t="s">
        <v>3201</v>
      </c>
      <c r="G1560" t="s">
        <v>1496</v>
      </c>
      <c r="H1560" t="s">
        <v>35</v>
      </c>
      <c r="I1560" t="s">
        <v>2621</v>
      </c>
      <c r="J1560" t="s">
        <v>2834</v>
      </c>
    </row>
    <row r="1561" spans="1:10">
      <c r="A1561">
        <v>156</v>
      </c>
      <c r="B1561" t="s">
        <v>2108</v>
      </c>
      <c r="C1561" t="s">
        <v>2109</v>
      </c>
      <c r="D1561" t="s">
        <v>2110</v>
      </c>
      <c r="E1561" t="s">
        <v>3567</v>
      </c>
      <c r="F1561" t="s">
        <v>3568</v>
      </c>
      <c r="G1561" t="s">
        <v>608</v>
      </c>
      <c r="H1561" t="s">
        <v>35</v>
      </c>
      <c r="I1561" t="s">
        <v>2172</v>
      </c>
      <c r="J1561" t="s">
        <v>1788</v>
      </c>
    </row>
    <row r="1562" spans="1:10">
      <c r="A1562">
        <v>157</v>
      </c>
      <c r="B1562" t="s">
        <v>2189</v>
      </c>
      <c r="C1562" t="s">
        <v>2190</v>
      </c>
      <c r="D1562" t="s">
        <v>1863</v>
      </c>
      <c r="E1562" t="s">
        <v>3497</v>
      </c>
      <c r="F1562" t="s">
        <v>1973</v>
      </c>
      <c r="G1562" t="s">
        <v>3569</v>
      </c>
      <c r="H1562" t="s">
        <v>35</v>
      </c>
      <c r="I1562" t="s">
        <v>2148</v>
      </c>
      <c r="J1562" t="s">
        <v>1747</v>
      </c>
    </row>
    <row r="1563" spans="1:10">
      <c r="A1563">
        <v>157</v>
      </c>
      <c r="B1563" t="s">
        <v>2123</v>
      </c>
      <c r="C1563" t="s">
        <v>2124</v>
      </c>
      <c r="D1563" t="s">
        <v>2691</v>
      </c>
      <c r="E1563" t="s">
        <v>3213</v>
      </c>
      <c r="F1563" t="s">
        <v>3200</v>
      </c>
      <c r="G1563" t="s">
        <v>794</v>
      </c>
      <c r="H1563" t="s">
        <v>35</v>
      </c>
      <c r="I1563" t="s">
        <v>2148</v>
      </c>
      <c r="J1563" t="s">
        <v>3507</v>
      </c>
    </row>
    <row r="1564" spans="1:10">
      <c r="A1564">
        <v>157</v>
      </c>
      <c r="B1564" t="s">
        <v>2119</v>
      </c>
      <c r="C1564" t="s">
        <v>2120</v>
      </c>
      <c r="D1564" t="s">
        <v>1756</v>
      </c>
      <c r="E1564" t="s">
        <v>3562</v>
      </c>
      <c r="F1564" t="s">
        <v>3570</v>
      </c>
      <c r="G1564" t="s">
        <v>3571</v>
      </c>
      <c r="H1564" t="s">
        <v>35</v>
      </c>
      <c r="I1564" t="s">
        <v>2148</v>
      </c>
      <c r="J1564" t="s">
        <v>3552</v>
      </c>
    </row>
    <row r="1565" spans="1:10">
      <c r="A1565">
        <v>157</v>
      </c>
      <c r="B1565" t="s">
        <v>1849</v>
      </c>
      <c r="C1565" t="s">
        <v>1850</v>
      </c>
      <c r="D1565" t="s">
        <v>1791</v>
      </c>
      <c r="E1565" t="s">
        <v>2400</v>
      </c>
      <c r="F1565" t="s">
        <v>3497</v>
      </c>
      <c r="G1565" t="s">
        <v>1239</v>
      </c>
      <c r="H1565" t="s">
        <v>35</v>
      </c>
      <c r="I1565" t="s">
        <v>2148</v>
      </c>
      <c r="J1565" t="s">
        <v>3509</v>
      </c>
    </row>
    <row r="1566" spans="1:10">
      <c r="A1566">
        <v>157</v>
      </c>
      <c r="B1566" t="s">
        <v>2028</v>
      </c>
      <c r="C1566" t="s">
        <v>2029</v>
      </c>
      <c r="D1566" t="s">
        <v>1743</v>
      </c>
      <c r="E1566" t="s">
        <v>2749</v>
      </c>
      <c r="F1566" t="s">
        <v>3572</v>
      </c>
      <c r="G1566" t="s">
        <v>930</v>
      </c>
      <c r="H1566" t="s">
        <v>35</v>
      </c>
      <c r="I1566" t="s">
        <v>2621</v>
      </c>
      <c r="J1566" t="s">
        <v>3528</v>
      </c>
    </row>
    <row r="1567" spans="1:10">
      <c r="A1567">
        <v>157</v>
      </c>
      <c r="B1567" t="s">
        <v>1955</v>
      </c>
      <c r="C1567" t="s">
        <v>1956</v>
      </c>
      <c r="D1567" t="s">
        <v>1791</v>
      </c>
      <c r="E1567" t="s">
        <v>3565</v>
      </c>
      <c r="F1567" t="s">
        <v>3573</v>
      </c>
      <c r="G1567" t="s">
        <v>3574</v>
      </c>
      <c r="H1567" t="s">
        <v>35</v>
      </c>
      <c r="I1567" t="s">
        <v>2621</v>
      </c>
      <c r="J1567" t="s">
        <v>1878</v>
      </c>
    </row>
    <row r="1568" spans="1:10">
      <c r="A1568">
        <v>157</v>
      </c>
      <c r="B1568" t="s">
        <v>2950</v>
      </c>
      <c r="C1568" t="s">
        <v>2951</v>
      </c>
      <c r="D1568" t="s">
        <v>1798</v>
      </c>
      <c r="E1568" t="s">
        <v>3541</v>
      </c>
      <c r="F1568" t="s">
        <v>3575</v>
      </c>
      <c r="G1568" t="s">
        <v>951</v>
      </c>
      <c r="H1568" t="s">
        <v>35</v>
      </c>
      <c r="I1568" t="s">
        <v>2621</v>
      </c>
      <c r="J1568" t="s">
        <v>2549</v>
      </c>
    </row>
    <row r="1569" spans="1:11">
      <c r="A1569">
        <v>157</v>
      </c>
      <c r="B1569" t="s">
        <v>2108</v>
      </c>
      <c r="C1569" t="s">
        <v>2109</v>
      </c>
      <c r="D1569" t="s">
        <v>2110</v>
      </c>
      <c r="E1569" t="s">
        <v>3568</v>
      </c>
      <c r="F1569" t="s">
        <v>3576</v>
      </c>
      <c r="G1569" t="s">
        <v>509</v>
      </c>
      <c r="H1569" t="s">
        <v>35</v>
      </c>
      <c r="I1569" t="s">
        <v>2172</v>
      </c>
      <c r="J1569" t="s">
        <v>2730</v>
      </c>
    </row>
    <row r="1570" spans="1:11">
      <c r="A1570">
        <v>157</v>
      </c>
      <c r="B1570" t="s">
        <v>3275</v>
      </c>
      <c r="C1570" t="s">
        <v>3276</v>
      </c>
      <c r="D1570" t="s">
        <v>1750</v>
      </c>
      <c r="E1570" t="s">
        <v>3201</v>
      </c>
      <c r="F1570" t="s">
        <v>2527</v>
      </c>
      <c r="G1570" t="s">
        <v>3577</v>
      </c>
      <c r="H1570" t="s">
        <v>35</v>
      </c>
      <c r="I1570" t="s">
        <v>2172</v>
      </c>
      <c r="J1570" t="s">
        <v>2834</v>
      </c>
    </row>
    <row r="1571" spans="1:11">
      <c r="A1571">
        <v>157</v>
      </c>
      <c r="B1571" t="s">
        <v>2887</v>
      </c>
      <c r="C1571" t="s">
        <v>2888</v>
      </c>
      <c r="D1571" t="s">
        <v>1791</v>
      </c>
      <c r="E1571" t="s">
        <v>3578</v>
      </c>
      <c r="F1571" t="s">
        <v>3579</v>
      </c>
      <c r="G1571" t="s">
        <v>460</v>
      </c>
      <c r="H1571" t="s">
        <v>35</v>
      </c>
      <c r="I1571" t="s">
        <v>2172</v>
      </c>
      <c r="J1571" t="s">
        <v>1788</v>
      </c>
    </row>
    <row r="1572" spans="1:11">
      <c r="A1572">
        <v>158</v>
      </c>
      <c r="B1572" t="s">
        <v>2189</v>
      </c>
      <c r="C1572" t="s">
        <v>2190</v>
      </c>
      <c r="D1572" t="s">
        <v>1863</v>
      </c>
      <c r="E1572" t="s">
        <v>1973</v>
      </c>
      <c r="F1572" t="s">
        <v>2805</v>
      </c>
      <c r="G1572" t="s">
        <v>3577</v>
      </c>
      <c r="H1572" t="s">
        <v>35</v>
      </c>
      <c r="I1572" t="s">
        <v>2148</v>
      </c>
      <c r="J1572" t="s">
        <v>1747</v>
      </c>
    </row>
    <row r="1573" spans="1:11">
      <c r="A1573">
        <v>158</v>
      </c>
      <c r="B1573" t="s">
        <v>2123</v>
      </c>
      <c r="C1573" t="s">
        <v>2124</v>
      </c>
      <c r="D1573" t="s">
        <v>2691</v>
      </c>
      <c r="E1573" t="s">
        <v>3200</v>
      </c>
      <c r="F1573" t="s">
        <v>2415</v>
      </c>
      <c r="G1573" t="s">
        <v>509</v>
      </c>
      <c r="H1573" t="s">
        <v>35</v>
      </c>
      <c r="I1573" t="s">
        <v>2148</v>
      </c>
      <c r="J1573" t="s">
        <v>3507</v>
      </c>
    </row>
    <row r="1574" spans="1:11">
      <c r="A1574">
        <v>158</v>
      </c>
      <c r="B1574" t="s">
        <v>1849</v>
      </c>
      <c r="C1574" t="s">
        <v>1850</v>
      </c>
      <c r="D1574" t="s">
        <v>1791</v>
      </c>
      <c r="E1574" t="s">
        <v>3497</v>
      </c>
      <c r="F1574" t="s">
        <v>3251</v>
      </c>
      <c r="G1574" t="s">
        <v>1579</v>
      </c>
      <c r="H1574" t="s">
        <v>35</v>
      </c>
      <c r="I1574" t="s">
        <v>2621</v>
      </c>
      <c r="J1574" t="s">
        <v>3552</v>
      </c>
    </row>
    <row r="1575" spans="1:11">
      <c r="A1575">
        <v>158</v>
      </c>
      <c r="B1575" t="s">
        <v>2119</v>
      </c>
      <c r="C1575" t="s">
        <v>2120</v>
      </c>
      <c r="D1575" t="s">
        <v>1756</v>
      </c>
      <c r="E1575" t="s">
        <v>3570</v>
      </c>
      <c r="F1575" t="s">
        <v>3580</v>
      </c>
      <c r="G1575" t="s">
        <v>886</v>
      </c>
      <c r="H1575" t="s">
        <v>35</v>
      </c>
      <c r="I1575" t="s">
        <v>2621</v>
      </c>
      <c r="J1575" t="s">
        <v>3509</v>
      </c>
    </row>
    <row r="1576" spans="1:11">
      <c r="A1576">
        <v>158</v>
      </c>
      <c r="B1576" t="s">
        <v>2028</v>
      </c>
      <c r="C1576" t="s">
        <v>2029</v>
      </c>
      <c r="D1576" t="s">
        <v>1743</v>
      </c>
      <c r="E1576" t="s">
        <v>3572</v>
      </c>
      <c r="F1576" t="s">
        <v>3581</v>
      </c>
      <c r="G1576" t="s">
        <v>3582</v>
      </c>
      <c r="H1576" t="s">
        <v>35</v>
      </c>
      <c r="I1576" t="s">
        <v>2621</v>
      </c>
      <c r="J1576" t="s">
        <v>3528</v>
      </c>
    </row>
    <row r="1577" spans="1:11">
      <c r="A1577">
        <v>158</v>
      </c>
      <c r="B1577" t="s">
        <v>1955</v>
      </c>
      <c r="C1577" t="s">
        <v>1956</v>
      </c>
      <c r="D1577" t="s">
        <v>1791</v>
      </c>
      <c r="E1577" t="s">
        <v>3573</v>
      </c>
      <c r="F1577" t="s">
        <v>3583</v>
      </c>
      <c r="G1577" t="s">
        <v>2610</v>
      </c>
      <c r="H1577" t="s">
        <v>35</v>
      </c>
      <c r="I1577" t="s">
        <v>2621</v>
      </c>
      <c r="J1577" t="s">
        <v>1878</v>
      </c>
    </row>
    <row r="1578" spans="1:11">
      <c r="A1578">
        <v>158</v>
      </c>
      <c r="B1578" t="s">
        <v>2950</v>
      </c>
      <c r="C1578" t="s">
        <v>2951</v>
      </c>
      <c r="D1578" t="s">
        <v>1798</v>
      </c>
      <c r="E1578" t="s">
        <v>3575</v>
      </c>
      <c r="F1578" t="s">
        <v>2785</v>
      </c>
      <c r="G1578" t="s">
        <v>795</v>
      </c>
      <c r="H1578" t="s">
        <v>35</v>
      </c>
      <c r="I1578" t="s">
        <v>2621</v>
      </c>
      <c r="J1578" t="s">
        <v>2549</v>
      </c>
    </row>
    <row r="1579" spans="1:11">
      <c r="A1579">
        <v>158</v>
      </c>
      <c r="B1579" t="s">
        <v>2108</v>
      </c>
      <c r="C1579" t="s">
        <v>2109</v>
      </c>
      <c r="D1579" t="s">
        <v>2110</v>
      </c>
      <c r="E1579" t="s">
        <v>3576</v>
      </c>
      <c r="F1579" t="s">
        <v>3584</v>
      </c>
      <c r="G1579" t="s">
        <v>3585</v>
      </c>
      <c r="H1579" t="s">
        <v>35</v>
      </c>
      <c r="I1579" t="s">
        <v>2172</v>
      </c>
      <c r="J1579" t="s">
        <v>2730</v>
      </c>
    </row>
    <row r="1580" spans="1:11">
      <c r="A1580">
        <v>158</v>
      </c>
      <c r="B1580" t="s">
        <v>3299</v>
      </c>
      <c r="C1580" t="s">
        <v>3300</v>
      </c>
      <c r="D1580" t="s">
        <v>1910</v>
      </c>
      <c r="E1580" t="s">
        <v>3586</v>
      </c>
      <c r="F1580" t="s">
        <v>3587</v>
      </c>
      <c r="G1580" t="s">
        <v>3588</v>
      </c>
      <c r="H1580" t="s">
        <v>35</v>
      </c>
      <c r="I1580" t="s">
        <v>2172</v>
      </c>
      <c r="J1580" t="s">
        <v>2886</v>
      </c>
    </row>
    <row r="1581" spans="1:11">
      <c r="A1581">
        <v>158</v>
      </c>
      <c r="B1581" t="s">
        <v>3589</v>
      </c>
      <c r="C1581" t="s">
        <v>3590</v>
      </c>
      <c r="D1581" t="s">
        <v>1791</v>
      </c>
      <c r="E1581" t="s">
        <v>3050</v>
      </c>
      <c r="F1581" t="s">
        <v>2896</v>
      </c>
      <c r="G1581" t="s">
        <v>3591</v>
      </c>
      <c r="H1581" t="s">
        <v>35</v>
      </c>
      <c r="I1581" t="s">
        <v>2172</v>
      </c>
      <c r="J1581" t="s">
        <v>1788</v>
      </c>
    </row>
    <row r="1582" spans="1:11">
      <c r="A1582">
        <v>159</v>
      </c>
      <c r="B1582" t="s">
        <v>2189</v>
      </c>
      <c r="C1582" t="s">
        <v>2190</v>
      </c>
      <c r="D1582" t="s">
        <v>1863</v>
      </c>
      <c r="E1582" t="s">
        <v>2805</v>
      </c>
      <c r="F1582" t="s">
        <v>3592</v>
      </c>
      <c r="G1582" t="s">
        <v>365</v>
      </c>
      <c r="H1582" t="s">
        <v>2425</v>
      </c>
      <c r="I1582" t="s">
        <v>2148</v>
      </c>
      <c r="J1582" t="s">
        <v>1747</v>
      </c>
    </row>
    <row r="1583" spans="1:11">
      <c r="A1583">
        <v>159</v>
      </c>
      <c r="B1583" t="s">
        <v>2123</v>
      </c>
      <c r="C1583" t="s">
        <v>2124</v>
      </c>
      <c r="D1583" t="s">
        <v>2691</v>
      </c>
      <c r="E1583" t="s">
        <v>2415</v>
      </c>
      <c r="F1583" t="s">
        <v>3593</v>
      </c>
      <c r="G1583" t="s">
        <v>76</v>
      </c>
      <c r="H1583" t="s">
        <v>3594</v>
      </c>
      <c r="I1583" t="s">
        <v>2621</v>
      </c>
      <c r="J1583" t="s">
        <v>3507</v>
      </c>
      <c r="K1583" t="s">
        <v>1886</v>
      </c>
    </row>
    <row r="1584" spans="1:11">
      <c r="A1584">
        <v>159</v>
      </c>
      <c r="B1584" t="s">
        <v>1849</v>
      </c>
      <c r="C1584" t="s">
        <v>1850</v>
      </c>
      <c r="D1584" t="s">
        <v>1791</v>
      </c>
      <c r="E1584" t="s">
        <v>3251</v>
      </c>
      <c r="F1584" t="s">
        <v>2454</v>
      </c>
      <c r="G1584" t="s">
        <v>3595</v>
      </c>
      <c r="H1584" t="s">
        <v>2425</v>
      </c>
      <c r="I1584" t="s">
        <v>2621</v>
      </c>
      <c r="J1584" t="s">
        <v>3552</v>
      </c>
    </row>
    <row r="1585" spans="1:10">
      <c r="A1585">
        <v>159</v>
      </c>
      <c r="B1585" t="s">
        <v>2119</v>
      </c>
      <c r="C1585" t="s">
        <v>2120</v>
      </c>
      <c r="D1585" t="s">
        <v>1756</v>
      </c>
      <c r="E1585" t="s">
        <v>3580</v>
      </c>
      <c r="F1585" t="s">
        <v>3596</v>
      </c>
      <c r="G1585" t="s">
        <v>1370</v>
      </c>
      <c r="H1585" t="s">
        <v>2425</v>
      </c>
      <c r="I1585" t="s">
        <v>2621</v>
      </c>
      <c r="J1585" t="s">
        <v>3597</v>
      </c>
    </row>
    <row r="1586" spans="1:10">
      <c r="A1586">
        <v>159</v>
      </c>
      <c r="B1586" t="s">
        <v>2950</v>
      </c>
      <c r="C1586" t="s">
        <v>2951</v>
      </c>
      <c r="D1586" t="s">
        <v>1798</v>
      </c>
      <c r="E1586" t="s">
        <v>2785</v>
      </c>
      <c r="F1586" t="s">
        <v>2044</v>
      </c>
      <c r="G1586" t="s">
        <v>1227</v>
      </c>
      <c r="H1586" t="s">
        <v>2425</v>
      </c>
      <c r="I1586" t="s">
        <v>2621</v>
      </c>
      <c r="J1586" t="s">
        <v>3528</v>
      </c>
    </row>
    <row r="1587" spans="1:10">
      <c r="A1587">
        <v>159</v>
      </c>
      <c r="B1587" t="s">
        <v>2028</v>
      </c>
      <c r="C1587" t="s">
        <v>2029</v>
      </c>
      <c r="D1587" t="s">
        <v>1743</v>
      </c>
      <c r="E1587" t="s">
        <v>3581</v>
      </c>
      <c r="F1587" t="s">
        <v>3598</v>
      </c>
      <c r="G1587" t="s">
        <v>647</v>
      </c>
      <c r="H1587" t="s">
        <v>2425</v>
      </c>
      <c r="I1587" t="s">
        <v>2172</v>
      </c>
      <c r="J1587" t="s">
        <v>1878</v>
      </c>
    </row>
    <row r="1588" spans="1:10">
      <c r="A1588">
        <v>159</v>
      </c>
      <c r="B1588" t="s">
        <v>1955</v>
      </c>
      <c r="C1588" t="s">
        <v>1956</v>
      </c>
      <c r="D1588" t="s">
        <v>1791</v>
      </c>
      <c r="E1588" t="s">
        <v>3583</v>
      </c>
      <c r="F1588" t="s">
        <v>3599</v>
      </c>
      <c r="G1588" t="s">
        <v>3499</v>
      </c>
      <c r="H1588" t="s">
        <v>2425</v>
      </c>
      <c r="I1588" t="s">
        <v>2172</v>
      </c>
      <c r="J1588" t="s">
        <v>2549</v>
      </c>
    </row>
    <row r="1589" spans="1:10">
      <c r="A1589">
        <v>159</v>
      </c>
      <c r="B1589" t="s">
        <v>2887</v>
      </c>
      <c r="C1589" t="s">
        <v>2888</v>
      </c>
      <c r="D1589" t="s">
        <v>1791</v>
      </c>
      <c r="E1589" t="s">
        <v>2565</v>
      </c>
      <c r="F1589" t="s">
        <v>3600</v>
      </c>
      <c r="G1589" t="s">
        <v>1243</v>
      </c>
      <c r="H1589" t="s">
        <v>2425</v>
      </c>
      <c r="I1589" t="s">
        <v>2172</v>
      </c>
      <c r="J1589" t="s">
        <v>2730</v>
      </c>
    </row>
    <row r="1590" spans="1:10">
      <c r="A1590">
        <v>159</v>
      </c>
      <c r="B1590" t="s">
        <v>3275</v>
      </c>
      <c r="C1590" t="s">
        <v>3276</v>
      </c>
      <c r="D1590" t="s">
        <v>1750</v>
      </c>
      <c r="E1590" t="s">
        <v>2286</v>
      </c>
      <c r="F1590" t="s">
        <v>3403</v>
      </c>
      <c r="G1590" t="s">
        <v>3601</v>
      </c>
      <c r="H1590" t="s">
        <v>2425</v>
      </c>
      <c r="I1590" t="s">
        <v>2172</v>
      </c>
      <c r="J1590" t="s">
        <v>2886</v>
      </c>
    </row>
    <row r="1591" spans="1:10">
      <c r="A1591">
        <v>159</v>
      </c>
      <c r="B1591" t="s">
        <v>3589</v>
      </c>
      <c r="C1591" t="s">
        <v>3590</v>
      </c>
      <c r="D1591" t="s">
        <v>1791</v>
      </c>
      <c r="E1591" t="s">
        <v>2896</v>
      </c>
      <c r="F1591" t="s">
        <v>3602</v>
      </c>
      <c r="G1591" t="s">
        <v>1474</v>
      </c>
      <c r="H1591" t="s">
        <v>2425</v>
      </c>
      <c r="I1591" t="s">
        <v>2172</v>
      </c>
      <c r="J1591" t="s">
        <v>1822</v>
      </c>
    </row>
    <row r="1592" spans="1:10">
      <c r="A1592">
        <v>160</v>
      </c>
      <c r="B1592" t="s">
        <v>2189</v>
      </c>
      <c r="C1592" t="s">
        <v>2190</v>
      </c>
      <c r="D1592" t="s">
        <v>1863</v>
      </c>
      <c r="E1592" t="s">
        <v>3592</v>
      </c>
      <c r="F1592" t="s">
        <v>1961</v>
      </c>
      <c r="G1592" t="s">
        <v>3603</v>
      </c>
      <c r="H1592" t="s">
        <v>35</v>
      </c>
      <c r="I1592" t="s">
        <v>2148</v>
      </c>
      <c r="J1592" t="s">
        <v>1747</v>
      </c>
    </row>
    <row r="1593" spans="1:10">
      <c r="A1593">
        <v>160</v>
      </c>
      <c r="B1593" t="s">
        <v>2123</v>
      </c>
      <c r="C1593" t="s">
        <v>2124</v>
      </c>
      <c r="D1593" t="s">
        <v>2691</v>
      </c>
      <c r="E1593" t="s">
        <v>3593</v>
      </c>
      <c r="F1593" t="s">
        <v>3604</v>
      </c>
      <c r="G1593" t="s">
        <v>3605</v>
      </c>
      <c r="H1593" t="s">
        <v>35</v>
      </c>
      <c r="I1593" t="s">
        <v>2621</v>
      </c>
      <c r="J1593" t="s">
        <v>3507</v>
      </c>
    </row>
    <row r="1594" spans="1:10">
      <c r="A1594">
        <v>160</v>
      </c>
      <c r="B1594" t="s">
        <v>1849</v>
      </c>
      <c r="C1594" t="s">
        <v>1850</v>
      </c>
      <c r="D1594" t="s">
        <v>1791</v>
      </c>
      <c r="E1594" t="s">
        <v>2454</v>
      </c>
      <c r="F1594" t="s">
        <v>2885</v>
      </c>
      <c r="G1594" t="s">
        <v>3606</v>
      </c>
      <c r="H1594" t="s">
        <v>35</v>
      </c>
      <c r="I1594" t="s">
        <v>2621</v>
      </c>
      <c r="J1594" t="s">
        <v>3552</v>
      </c>
    </row>
    <row r="1595" spans="1:10">
      <c r="A1595">
        <v>160</v>
      </c>
      <c r="B1595" t="s">
        <v>2119</v>
      </c>
      <c r="C1595" t="s">
        <v>2120</v>
      </c>
      <c r="D1595" t="s">
        <v>1756</v>
      </c>
      <c r="E1595" t="s">
        <v>3596</v>
      </c>
      <c r="F1595" t="s">
        <v>3607</v>
      </c>
      <c r="G1595" t="s">
        <v>3608</v>
      </c>
      <c r="H1595" t="s">
        <v>35</v>
      </c>
      <c r="I1595" t="s">
        <v>2621</v>
      </c>
      <c r="J1595" t="s">
        <v>3597</v>
      </c>
    </row>
    <row r="1596" spans="1:10">
      <c r="A1596">
        <v>160</v>
      </c>
      <c r="B1596" t="s">
        <v>2950</v>
      </c>
      <c r="C1596" t="s">
        <v>2951</v>
      </c>
      <c r="D1596" t="s">
        <v>1798</v>
      </c>
      <c r="E1596" t="s">
        <v>2044</v>
      </c>
      <c r="F1596" t="s">
        <v>2455</v>
      </c>
      <c r="G1596" t="s">
        <v>3609</v>
      </c>
      <c r="H1596" t="s">
        <v>35</v>
      </c>
      <c r="I1596" t="s">
        <v>2172</v>
      </c>
      <c r="J1596" t="s">
        <v>3528</v>
      </c>
    </row>
    <row r="1597" spans="1:10">
      <c r="A1597">
        <v>160</v>
      </c>
      <c r="B1597" t="s">
        <v>1955</v>
      </c>
      <c r="C1597" t="s">
        <v>1956</v>
      </c>
      <c r="D1597" t="s">
        <v>1791</v>
      </c>
      <c r="E1597" t="s">
        <v>3599</v>
      </c>
      <c r="F1597" t="s">
        <v>3581</v>
      </c>
      <c r="G1597" t="s">
        <v>3610</v>
      </c>
      <c r="H1597" t="s">
        <v>35</v>
      </c>
      <c r="I1597" t="s">
        <v>2172</v>
      </c>
      <c r="J1597" t="s">
        <v>1878</v>
      </c>
    </row>
    <row r="1598" spans="1:10">
      <c r="A1598">
        <v>160</v>
      </c>
      <c r="B1598" t="s">
        <v>2028</v>
      </c>
      <c r="C1598" t="s">
        <v>2029</v>
      </c>
      <c r="D1598" t="s">
        <v>1743</v>
      </c>
      <c r="E1598" t="s">
        <v>3598</v>
      </c>
      <c r="F1598" t="s">
        <v>3611</v>
      </c>
      <c r="G1598" t="s">
        <v>2424</v>
      </c>
      <c r="H1598" t="s">
        <v>35</v>
      </c>
      <c r="I1598" t="s">
        <v>2172</v>
      </c>
      <c r="J1598" t="s">
        <v>2549</v>
      </c>
    </row>
    <row r="1599" spans="1:10">
      <c r="A1599">
        <v>160</v>
      </c>
      <c r="B1599" t="s">
        <v>2887</v>
      </c>
      <c r="C1599" t="s">
        <v>2888</v>
      </c>
      <c r="D1599" t="s">
        <v>1791</v>
      </c>
      <c r="E1599" t="s">
        <v>3600</v>
      </c>
      <c r="F1599" t="s">
        <v>3612</v>
      </c>
      <c r="G1599" t="s">
        <v>833</v>
      </c>
      <c r="H1599" t="s">
        <v>35</v>
      </c>
      <c r="I1599" t="s">
        <v>2172</v>
      </c>
      <c r="J1599" t="s">
        <v>2730</v>
      </c>
    </row>
    <row r="1600" spans="1:10">
      <c r="A1600">
        <v>160</v>
      </c>
      <c r="B1600" t="s">
        <v>3589</v>
      </c>
      <c r="C1600" t="s">
        <v>3590</v>
      </c>
      <c r="D1600" t="s">
        <v>1791</v>
      </c>
      <c r="E1600" t="s">
        <v>3602</v>
      </c>
      <c r="F1600" t="s">
        <v>2201</v>
      </c>
      <c r="G1600" t="s">
        <v>3613</v>
      </c>
      <c r="H1600" t="s">
        <v>35</v>
      </c>
      <c r="I1600" t="s">
        <v>2203</v>
      </c>
      <c r="J1600" t="s">
        <v>2886</v>
      </c>
    </row>
    <row r="1601" spans="1:10">
      <c r="A1601">
        <v>160</v>
      </c>
      <c r="B1601" t="s">
        <v>1946</v>
      </c>
      <c r="C1601" t="s">
        <v>1947</v>
      </c>
      <c r="D1601" t="s">
        <v>1750</v>
      </c>
      <c r="E1601" t="s">
        <v>3614</v>
      </c>
      <c r="F1601" t="s">
        <v>2559</v>
      </c>
      <c r="G1601" t="s">
        <v>3615</v>
      </c>
      <c r="H1601" t="s">
        <v>35</v>
      </c>
      <c r="I1601" t="s">
        <v>2203</v>
      </c>
      <c r="J1601" t="s">
        <v>1822</v>
      </c>
    </row>
    <row r="1602" spans="1:10">
      <c r="A1602">
        <v>161</v>
      </c>
      <c r="B1602" t="s">
        <v>2189</v>
      </c>
      <c r="C1602" t="s">
        <v>2190</v>
      </c>
      <c r="D1602" t="s">
        <v>1863</v>
      </c>
      <c r="E1602" t="s">
        <v>1961</v>
      </c>
      <c r="F1602" t="s">
        <v>2454</v>
      </c>
      <c r="G1602" t="s">
        <v>398</v>
      </c>
      <c r="H1602" t="s">
        <v>35</v>
      </c>
      <c r="I1602" t="s">
        <v>2148</v>
      </c>
      <c r="J1602" t="s">
        <v>1747</v>
      </c>
    </row>
    <row r="1603" spans="1:10">
      <c r="A1603">
        <v>161</v>
      </c>
      <c r="B1603" t="s">
        <v>2123</v>
      </c>
      <c r="C1603" t="s">
        <v>2124</v>
      </c>
      <c r="D1603" t="s">
        <v>2691</v>
      </c>
      <c r="E1603" t="s">
        <v>3604</v>
      </c>
      <c r="F1603" t="s">
        <v>3388</v>
      </c>
      <c r="G1603" t="s">
        <v>1051</v>
      </c>
      <c r="H1603" t="s">
        <v>35</v>
      </c>
      <c r="I1603" t="s">
        <v>2148</v>
      </c>
      <c r="J1603" t="s">
        <v>3507</v>
      </c>
    </row>
    <row r="1604" spans="1:10">
      <c r="A1604">
        <v>161</v>
      </c>
      <c r="B1604" t="s">
        <v>2119</v>
      </c>
      <c r="C1604" t="s">
        <v>2120</v>
      </c>
      <c r="D1604" t="s">
        <v>1756</v>
      </c>
      <c r="E1604" t="s">
        <v>3607</v>
      </c>
      <c r="F1604" t="s">
        <v>3297</v>
      </c>
      <c r="G1604" t="s">
        <v>3616</v>
      </c>
      <c r="H1604" t="s">
        <v>35</v>
      </c>
      <c r="I1604" t="s">
        <v>2621</v>
      </c>
      <c r="J1604" t="s">
        <v>3552</v>
      </c>
    </row>
    <row r="1605" spans="1:10">
      <c r="A1605">
        <v>161</v>
      </c>
      <c r="B1605" t="s">
        <v>1849</v>
      </c>
      <c r="C1605" t="s">
        <v>1850</v>
      </c>
      <c r="D1605" t="s">
        <v>1791</v>
      </c>
      <c r="E1605" t="s">
        <v>2885</v>
      </c>
      <c r="F1605" t="s">
        <v>2227</v>
      </c>
      <c r="G1605" t="s">
        <v>2600</v>
      </c>
      <c r="H1605" t="s">
        <v>35</v>
      </c>
      <c r="I1605" t="s">
        <v>2621</v>
      </c>
      <c r="J1605" t="s">
        <v>3597</v>
      </c>
    </row>
    <row r="1606" spans="1:10">
      <c r="A1606">
        <v>161</v>
      </c>
      <c r="B1606" t="s">
        <v>2950</v>
      </c>
      <c r="C1606" t="s">
        <v>2951</v>
      </c>
      <c r="D1606" t="s">
        <v>1798</v>
      </c>
      <c r="E1606" t="s">
        <v>2455</v>
      </c>
      <c r="F1606" t="s">
        <v>2785</v>
      </c>
      <c r="G1606" t="s">
        <v>3617</v>
      </c>
      <c r="H1606" t="s">
        <v>35</v>
      </c>
      <c r="I1606" t="s">
        <v>2621</v>
      </c>
      <c r="J1606" t="s">
        <v>1765</v>
      </c>
    </row>
    <row r="1607" spans="1:10">
      <c r="A1607">
        <v>161</v>
      </c>
      <c r="B1607" t="s">
        <v>1955</v>
      </c>
      <c r="C1607" t="s">
        <v>1956</v>
      </c>
      <c r="D1607" t="s">
        <v>1791</v>
      </c>
      <c r="E1607" t="s">
        <v>3581</v>
      </c>
      <c r="F1607" t="s">
        <v>1992</v>
      </c>
      <c r="G1607" t="s">
        <v>3618</v>
      </c>
      <c r="H1607" t="s">
        <v>35</v>
      </c>
      <c r="I1607" t="s">
        <v>2172</v>
      </c>
      <c r="J1607" t="s">
        <v>1878</v>
      </c>
    </row>
    <row r="1608" spans="1:10">
      <c r="A1608">
        <v>161</v>
      </c>
      <c r="B1608" t="s">
        <v>2887</v>
      </c>
      <c r="C1608" t="s">
        <v>2888</v>
      </c>
      <c r="D1608" t="s">
        <v>1791</v>
      </c>
      <c r="E1608" t="s">
        <v>3612</v>
      </c>
      <c r="F1608" t="s">
        <v>3619</v>
      </c>
      <c r="G1608" t="s">
        <v>188</v>
      </c>
      <c r="H1608" t="s">
        <v>35</v>
      </c>
      <c r="I1608" t="s">
        <v>2172</v>
      </c>
      <c r="J1608" t="s">
        <v>2549</v>
      </c>
    </row>
    <row r="1609" spans="1:10">
      <c r="A1609">
        <v>161</v>
      </c>
      <c r="B1609" t="s">
        <v>3548</v>
      </c>
      <c r="C1609" t="s">
        <v>3549</v>
      </c>
      <c r="D1609" t="s">
        <v>1791</v>
      </c>
      <c r="E1609" t="s">
        <v>2313</v>
      </c>
      <c r="F1609" t="s">
        <v>3620</v>
      </c>
      <c r="G1609" t="s">
        <v>1675</v>
      </c>
      <c r="H1609" t="s">
        <v>35</v>
      </c>
      <c r="I1609" t="s">
        <v>2172</v>
      </c>
      <c r="J1609" t="s">
        <v>2730</v>
      </c>
    </row>
    <row r="1610" spans="1:10">
      <c r="A1610">
        <v>161</v>
      </c>
      <c r="B1610" t="s">
        <v>2028</v>
      </c>
      <c r="C1610" t="s">
        <v>2029</v>
      </c>
      <c r="D1610" t="s">
        <v>1743</v>
      </c>
      <c r="E1610" t="s">
        <v>3611</v>
      </c>
      <c r="F1610" t="s">
        <v>2163</v>
      </c>
      <c r="G1610" t="s">
        <v>3621</v>
      </c>
      <c r="H1610" t="s">
        <v>35</v>
      </c>
      <c r="I1610" t="s">
        <v>2172</v>
      </c>
      <c r="J1610" t="s">
        <v>2886</v>
      </c>
    </row>
    <row r="1611" spans="1:10">
      <c r="A1611">
        <v>161</v>
      </c>
      <c r="B1611" t="s">
        <v>3299</v>
      </c>
      <c r="C1611" t="s">
        <v>3300</v>
      </c>
      <c r="D1611" t="s">
        <v>1910</v>
      </c>
      <c r="E1611" t="s">
        <v>3622</v>
      </c>
      <c r="F1611" t="s">
        <v>3623</v>
      </c>
      <c r="G1611" t="s">
        <v>3624</v>
      </c>
      <c r="H1611" t="s">
        <v>35</v>
      </c>
      <c r="I1611" t="s">
        <v>2172</v>
      </c>
      <c r="J1611" t="s">
        <v>1822</v>
      </c>
    </row>
    <row r="1612" spans="1:10">
      <c r="A1612">
        <v>162</v>
      </c>
      <c r="B1612" t="s">
        <v>1849</v>
      </c>
      <c r="C1612" t="s">
        <v>1850</v>
      </c>
      <c r="D1612" t="s">
        <v>1791</v>
      </c>
      <c r="E1612" t="s">
        <v>2227</v>
      </c>
      <c r="F1612" t="s">
        <v>3483</v>
      </c>
      <c r="G1612" t="s">
        <v>187</v>
      </c>
      <c r="H1612" t="s">
        <v>35</v>
      </c>
      <c r="I1612" t="s">
        <v>2148</v>
      </c>
      <c r="J1612" t="s">
        <v>1747</v>
      </c>
    </row>
    <row r="1613" spans="1:10">
      <c r="A1613">
        <v>162</v>
      </c>
      <c r="B1613" t="s">
        <v>2189</v>
      </c>
      <c r="C1613" t="s">
        <v>2190</v>
      </c>
      <c r="D1613" t="s">
        <v>1863</v>
      </c>
      <c r="E1613" t="s">
        <v>2454</v>
      </c>
      <c r="F1613" t="s">
        <v>2572</v>
      </c>
      <c r="G1613" t="s">
        <v>3625</v>
      </c>
      <c r="H1613" t="s">
        <v>35</v>
      </c>
      <c r="I1613" t="s">
        <v>2148</v>
      </c>
      <c r="J1613" t="s">
        <v>3507</v>
      </c>
    </row>
    <row r="1614" spans="1:10">
      <c r="A1614">
        <v>162</v>
      </c>
      <c r="B1614" t="s">
        <v>2123</v>
      </c>
      <c r="C1614" t="s">
        <v>2124</v>
      </c>
      <c r="D1614" t="s">
        <v>2691</v>
      </c>
      <c r="E1614" t="s">
        <v>3388</v>
      </c>
      <c r="F1614" t="s">
        <v>3196</v>
      </c>
      <c r="G1614" t="s">
        <v>3626</v>
      </c>
      <c r="H1614" t="s">
        <v>35</v>
      </c>
      <c r="I1614" t="s">
        <v>2148</v>
      </c>
      <c r="J1614" t="s">
        <v>3552</v>
      </c>
    </row>
    <row r="1615" spans="1:10">
      <c r="A1615">
        <v>162</v>
      </c>
      <c r="B1615" t="s">
        <v>1955</v>
      </c>
      <c r="C1615" t="s">
        <v>1956</v>
      </c>
      <c r="D1615" t="s">
        <v>1791</v>
      </c>
      <c r="E1615" t="s">
        <v>1992</v>
      </c>
      <c r="F1615" t="s">
        <v>2468</v>
      </c>
      <c r="G1615" t="s">
        <v>3627</v>
      </c>
      <c r="H1615" t="s">
        <v>35</v>
      </c>
      <c r="I1615" t="s">
        <v>2621</v>
      </c>
      <c r="J1615" t="s">
        <v>3597</v>
      </c>
    </row>
    <row r="1616" spans="1:10">
      <c r="A1616">
        <v>162</v>
      </c>
      <c r="B1616" t="s">
        <v>2887</v>
      </c>
      <c r="C1616" t="s">
        <v>2888</v>
      </c>
      <c r="D1616" t="s">
        <v>1791</v>
      </c>
      <c r="E1616" t="s">
        <v>3619</v>
      </c>
      <c r="F1616" t="s">
        <v>2848</v>
      </c>
      <c r="G1616" t="s">
        <v>3628</v>
      </c>
      <c r="H1616" t="s">
        <v>35</v>
      </c>
      <c r="I1616" t="s">
        <v>2621</v>
      </c>
      <c r="J1616" t="s">
        <v>1878</v>
      </c>
    </row>
    <row r="1617" spans="1:10">
      <c r="A1617">
        <v>162</v>
      </c>
      <c r="B1617" t="s">
        <v>2950</v>
      </c>
      <c r="C1617" t="s">
        <v>2951</v>
      </c>
      <c r="D1617" t="s">
        <v>1798</v>
      </c>
      <c r="E1617" t="s">
        <v>2785</v>
      </c>
      <c r="F1617" t="s">
        <v>3483</v>
      </c>
      <c r="G1617" t="s">
        <v>3629</v>
      </c>
      <c r="H1617" t="s">
        <v>35</v>
      </c>
      <c r="I1617" t="s">
        <v>2621</v>
      </c>
      <c r="J1617" t="s">
        <v>2549</v>
      </c>
    </row>
    <row r="1618" spans="1:10">
      <c r="A1618">
        <v>162</v>
      </c>
      <c r="B1618" t="s">
        <v>3548</v>
      </c>
      <c r="C1618" t="s">
        <v>3549</v>
      </c>
      <c r="D1618" t="s">
        <v>1791</v>
      </c>
      <c r="E1618" t="s">
        <v>3620</v>
      </c>
      <c r="F1618" t="s">
        <v>3630</v>
      </c>
      <c r="G1618" t="s">
        <v>3631</v>
      </c>
      <c r="H1618" t="s">
        <v>35</v>
      </c>
      <c r="I1618" t="s">
        <v>2172</v>
      </c>
      <c r="J1618" t="s">
        <v>2730</v>
      </c>
    </row>
    <row r="1619" spans="1:10">
      <c r="A1619">
        <v>162</v>
      </c>
      <c r="B1619" t="s">
        <v>2119</v>
      </c>
      <c r="C1619" t="s">
        <v>2120</v>
      </c>
      <c r="D1619" t="s">
        <v>1756</v>
      </c>
      <c r="E1619" t="s">
        <v>3297</v>
      </c>
      <c r="F1619" t="s">
        <v>3632</v>
      </c>
      <c r="G1619" t="s">
        <v>3633</v>
      </c>
      <c r="H1619" t="s">
        <v>35</v>
      </c>
      <c r="I1619" t="s">
        <v>2172</v>
      </c>
      <c r="J1619" t="s">
        <v>2886</v>
      </c>
    </row>
    <row r="1620" spans="1:10">
      <c r="A1620">
        <v>162</v>
      </c>
      <c r="B1620" t="s">
        <v>2802</v>
      </c>
      <c r="C1620" t="s">
        <v>2803</v>
      </c>
      <c r="D1620" t="s">
        <v>1743</v>
      </c>
      <c r="E1620" t="s">
        <v>3634</v>
      </c>
      <c r="F1620" t="s">
        <v>3635</v>
      </c>
      <c r="G1620" t="s">
        <v>3316</v>
      </c>
      <c r="H1620" t="s">
        <v>35</v>
      </c>
      <c r="I1620" t="s">
        <v>2172</v>
      </c>
      <c r="J1620" t="s">
        <v>1822</v>
      </c>
    </row>
    <row r="1621" spans="1:10">
      <c r="A1621">
        <v>162</v>
      </c>
      <c r="B1621" t="s">
        <v>3557</v>
      </c>
      <c r="C1621" t="s">
        <v>3558</v>
      </c>
      <c r="D1621" t="s">
        <v>1863</v>
      </c>
      <c r="E1621" t="s">
        <v>2211</v>
      </c>
      <c r="F1621" t="s">
        <v>3362</v>
      </c>
      <c r="G1621" t="s">
        <v>3636</v>
      </c>
      <c r="H1621" t="s">
        <v>35</v>
      </c>
      <c r="I1621" t="s">
        <v>2172</v>
      </c>
      <c r="J1621" t="s">
        <v>2380</v>
      </c>
    </row>
    <row r="1622" spans="1:10">
      <c r="A1622">
        <v>163</v>
      </c>
      <c r="B1622" t="s">
        <v>2189</v>
      </c>
      <c r="C1622" t="s">
        <v>2190</v>
      </c>
      <c r="D1622" t="s">
        <v>1863</v>
      </c>
      <c r="E1622" t="s">
        <v>2572</v>
      </c>
      <c r="F1622" t="s">
        <v>2364</v>
      </c>
      <c r="G1622" t="s">
        <v>3637</v>
      </c>
      <c r="H1622" t="s">
        <v>35</v>
      </c>
      <c r="I1622" t="s">
        <v>2105</v>
      </c>
      <c r="J1622" t="s">
        <v>1747</v>
      </c>
    </row>
    <row r="1623" spans="1:10">
      <c r="A1623">
        <v>163</v>
      </c>
      <c r="B1623" t="s">
        <v>2119</v>
      </c>
      <c r="C1623" t="s">
        <v>2120</v>
      </c>
      <c r="D1623" t="s">
        <v>1756</v>
      </c>
      <c r="E1623" t="s">
        <v>3632</v>
      </c>
      <c r="F1623" t="s">
        <v>3638</v>
      </c>
      <c r="G1623" t="s">
        <v>3365</v>
      </c>
      <c r="H1623" t="s">
        <v>35</v>
      </c>
      <c r="I1623" t="s">
        <v>2105</v>
      </c>
      <c r="J1623" t="s">
        <v>3507</v>
      </c>
    </row>
    <row r="1624" spans="1:10">
      <c r="A1624">
        <v>163</v>
      </c>
      <c r="B1624" t="s">
        <v>2123</v>
      </c>
      <c r="C1624" t="s">
        <v>2124</v>
      </c>
      <c r="D1624" t="s">
        <v>2691</v>
      </c>
      <c r="E1624" t="s">
        <v>3196</v>
      </c>
      <c r="F1624" t="s">
        <v>2315</v>
      </c>
      <c r="G1624" t="s">
        <v>3639</v>
      </c>
      <c r="H1624" t="s">
        <v>35</v>
      </c>
      <c r="I1624" t="s">
        <v>2105</v>
      </c>
      <c r="J1624" t="s">
        <v>3552</v>
      </c>
    </row>
    <row r="1625" spans="1:10">
      <c r="A1625">
        <v>163</v>
      </c>
      <c r="B1625" t="s">
        <v>2950</v>
      </c>
      <c r="C1625" t="s">
        <v>2951</v>
      </c>
      <c r="D1625" t="s">
        <v>1798</v>
      </c>
      <c r="E1625" t="s">
        <v>3483</v>
      </c>
      <c r="F1625" t="s">
        <v>3243</v>
      </c>
      <c r="G1625" t="s">
        <v>3640</v>
      </c>
      <c r="H1625" t="s">
        <v>35</v>
      </c>
      <c r="I1625" t="s">
        <v>2148</v>
      </c>
      <c r="J1625" t="s">
        <v>3597</v>
      </c>
    </row>
    <row r="1626" spans="1:10">
      <c r="A1626">
        <v>163</v>
      </c>
      <c r="B1626" t="s">
        <v>1849</v>
      </c>
      <c r="C1626" t="s">
        <v>1850</v>
      </c>
      <c r="D1626" t="s">
        <v>1791</v>
      </c>
      <c r="E1626" t="s">
        <v>3483</v>
      </c>
      <c r="F1626" t="s">
        <v>2757</v>
      </c>
      <c r="G1626" t="s">
        <v>881</v>
      </c>
      <c r="H1626" t="s">
        <v>35</v>
      </c>
      <c r="I1626" t="s">
        <v>2148</v>
      </c>
      <c r="J1626" t="s">
        <v>1765</v>
      </c>
    </row>
    <row r="1627" spans="1:10">
      <c r="A1627">
        <v>163</v>
      </c>
      <c r="B1627" t="s">
        <v>2887</v>
      </c>
      <c r="C1627" t="s">
        <v>2888</v>
      </c>
      <c r="D1627" t="s">
        <v>1791</v>
      </c>
      <c r="E1627" t="s">
        <v>2848</v>
      </c>
      <c r="F1627" t="s">
        <v>3368</v>
      </c>
      <c r="G1627" t="s">
        <v>2786</v>
      </c>
      <c r="H1627" t="s">
        <v>35</v>
      </c>
      <c r="I1627" t="s">
        <v>2148</v>
      </c>
      <c r="J1627" t="s">
        <v>1878</v>
      </c>
    </row>
    <row r="1628" spans="1:10">
      <c r="A1628">
        <v>163</v>
      </c>
      <c r="B1628" t="s">
        <v>3548</v>
      </c>
      <c r="C1628" t="s">
        <v>3549</v>
      </c>
      <c r="D1628" t="s">
        <v>1791</v>
      </c>
      <c r="E1628" t="s">
        <v>3630</v>
      </c>
      <c r="F1628" t="s">
        <v>2536</v>
      </c>
      <c r="G1628" t="s">
        <v>938</v>
      </c>
      <c r="H1628" t="s">
        <v>35</v>
      </c>
      <c r="I1628" t="s">
        <v>2148</v>
      </c>
      <c r="J1628" t="s">
        <v>2549</v>
      </c>
    </row>
    <row r="1629" spans="1:10">
      <c r="A1629">
        <v>163</v>
      </c>
      <c r="B1629" t="s">
        <v>3557</v>
      </c>
      <c r="C1629" t="s">
        <v>3558</v>
      </c>
      <c r="D1629" t="s">
        <v>1863</v>
      </c>
      <c r="E1629" t="s">
        <v>3362</v>
      </c>
      <c r="F1629" t="s">
        <v>2230</v>
      </c>
      <c r="G1629" t="s">
        <v>3641</v>
      </c>
      <c r="H1629" t="s">
        <v>35</v>
      </c>
      <c r="I1629" t="s">
        <v>2621</v>
      </c>
      <c r="J1629" t="s">
        <v>2730</v>
      </c>
    </row>
    <row r="1630" spans="1:10">
      <c r="A1630">
        <v>163</v>
      </c>
      <c r="B1630" t="s">
        <v>3155</v>
      </c>
      <c r="C1630" t="s">
        <v>3156</v>
      </c>
      <c r="D1630" t="s">
        <v>2691</v>
      </c>
      <c r="E1630" t="s">
        <v>3642</v>
      </c>
      <c r="F1630" t="s">
        <v>3643</v>
      </c>
      <c r="G1630" t="s">
        <v>3383</v>
      </c>
      <c r="H1630" t="s">
        <v>35</v>
      </c>
      <c r="I1630" t="s">
        <v>2621</v>
      </c>
      <c r="J1630" t="s">
        <v>2886</v>
      </c>
    </row>
    <row r="1631" spans="1:10">
      <c r="A1631">
        <v>163</v>
      </c>
      <c r="B1631" t="s">
        <v>3644</v>
      </c>
      <c r="C1631" t="s">
        <v>3645</v>
      </c>
      <c r="D1631" t="s">
        <v>1756</v>
      </c>
      <c r="E1631" t="s">
        <v>3646</v>
      </c>
      <c r="F1631" t="s">
        <v>3117</v>
      </c>
      <c r="G1631" t="s">
        <v>3647</v>
      </c>
      <c r="H1631" t="s">
        <v>35</v>
      </c>
      <c r="I1631" t="s">
        <v>2621</v>
      </c>
      <c r="J1631" t="s">
        <v>1822</v>
      </c>
    </row>
    <row r="1632" spans="1:10">
      <c r="A1632">
        <v>164</v>
      </c>
      <c r="B1632" t="s">
        <v>2189</v>
      </c>
      <c r="C1632" t="s">
        <v>2190</v>
      </c>
      <c r="D1632" t="s">
        <v>1863</v>
      </c>
      <c r="E1632" t="s">
        <v>2364</v>
      </c>
      <c r="F1632" t="s">
        <v>3648</v>
      </c>
      <c r="G1632" t="s">
        <v>962</v>
      </c>
      <c r="H1632" t="s">
        <v>35</v>
      </c>
      <c r="I1632" t="s">
        <v>2065</v>
      </c>
      <c r="J1632" t="s">
        <v>1747</v>
      </c>
    </row>
    <row r="1633" spans="1:10">
      <c r="A1633">
        <v>164</v>
      </c>
      <c r="B1633" t="s">
        <v>2123</v>
      </c>
      <c r="C1633" t="s">
        <v>2124</v>
      </c>
      <c r="D1633" t="s">
        <v>2691</v>
      </c>
      <c r="E1633" t="s">
        <v>2315</v>
      </c>
      <c r="F1633" t="s">
        <v>3076</v>
      </c>
      <c r="G1633" t="s">
        <v>3649</v>
      </c>
      <c r="H1633" t="s">
        <v>35</v>
      </c>
      <c r="I1633" t="s">
        <v>2105</v>
      </c>
      <c r="J1633" t="s">
        <v>3507</v>
      </c>
    </row>
    <row r="1634" spans="1:10">
      <c r="A1634">
        <v>164</v>
      </c>
      <c r="B1634" t="s">
        <v>2119</v>
      </c>
      <c r="C1634" t="s">
        <v>2120</v>
      </c>
      <c r="D1634" t="s">
        <v>1756</v>
      </c>
      <c r="E1634" t="s">
        <v>3638</v>
      </c>
      <c r="F1634" t="s">
        <v>3318</v>
      </c>
      <c r="G1634" t="s">
        <v>3650</v>
      </c>
      <c r="H1634" t="s">
        <v>35</v>
      </c>
      <c r="I1634" t="s">
        <v>2105</v>
      </c>
      <c r="J1634" t="s">
        <v>3552</v>
      </c>
    </row>
    <row r="1635" spans="1:10">
      <c r="A1635">
        <v>164</v>
      </c>
      <c r="B1635" t="s">
        <v>2887</v>
      </c>
      <c r="C1635" t="s">
        <v>2888</v>
      </c>
      <c r="D1635" t="s">
        <v>1791</v>
      </c>
      <c r="E1635" t="s">
        <v>3368</v>
      </c>
      <c r="F1635" t="s">
        <v>2615</v>
      </c>
      <c r="G1635" t="s">
        <v>3651</v>
      </c>
      <c r="H1635" t="s">
        <v>35</v>
      </c>
      <c r="I1635" t="s">
        <v>2148</v>
      </c>
      <c r="J1635" t="s">
        <v>3597</v>
      </c>
    </row>
    <row r="1636" spans="1:10">
      <c r="A1636">
        <v>164</v>
      </c>
      <c r="B1636" t="s">
        <v>3548</v>
      </c>
      <c r="C1636" t="s">
        <v>3549</v>
      </c>
      <c r="D1636" t="s">
        <v>1791</v>
      </c>
      <c r="E1636" t="s">
        <v>2536</v>
      </c>
      <c r="F1636" t="s">
        <v>3619</v>
      </c>
      <c r="G1636" t="s">
        <v>3652</v>
      </c>
      <c r="H1636" t="s">
        <v>35</v>
      </c>
      <c r="I1636" t="s">
        <v>2148</v>
      </c>
      <c r="J1636" t="s">
        <v>1765</v>
      </c>
    </row>
    <row r="1637" spans="1:10">
      <c r="A1637">
        <v>164</v>
      </c>
      <c r="B1637" t="s">
        <v>2950</v>
      </c>
      <c r="C1637" t="s">
        <v>2951</v>
      </c>
      <c r="D1637" t="s">
        <v>1798</v>
      </c>
      <c r="E1637" t="s">
        <v>3243</v>
      </c>
      <c r="F1637" t="s">
        <v>2364</v>
      </c>
      <c r="G1637" t="s">
        <v>3653</v>
      </c>
      <c r="H1637" t="s">
        <v>35</v>
      </c>
      <c r="I1637" t="s">
        <v>2148</v>
      </c>
      <c r="J1637" t="s">
        <v>1878</v>
      </c>
    </row>
    <row r="1638" spans="1:10">
      <c r="A1638">
        <v>164</v>
      </c>
      <c r="B1638" t="s">
        <v>3654</v>
      </c>
      <c r="C1638" t="s">
        <v>3655</v>
      </c>
      <c r="D1638" t="s">
        <v>3656</v>
      </c>
      <c r="E1638" t="s">
        <v>2769</v>
      </c>
      <c r="F1638" t="s">
        <v>3657</v>
      </c>
      <c r="G1638" t="s">
        <v>881</v>
      </c>
      <c r="H1638" t="s">
        <v>35</v>
      </c>
      <c r="I1638" t="s">
        <v>2148</v>
      </c>
      <c r="J1638" t="s">
        <v>2549</v>
      </c>
    </row>
    <row r="1639" spans="1:10">
      <c r="A1639">
        <v>164</v>
      </c>
      <c r="B1639" t="s">
        <v>2770</v>
      </c>
      <c r="C1639" t="s">
        <v>2771</v>
      </c>
      <c r="D1639" t="s">
        <v>1798</v>
      </c>
      <c r="E1639" t="s">
        <v>3658</v>
      </c>
      <c r="F1639" t="s">
        <v>2813</v>
      </c>
      <c r="G1639" t="s">
        <v>1069</v>
      </c>
      <c r="H1639" t="s">
        <v>35</v>
      </c>
      <c r="I1639" t="s">
        <v>2148</v>
      </c>
      <c r="J1639" t="s">
        <v>2730</v>
      </c>
    </row>
    <row r="1640" spans="1:10">
      <c r="A1640">
        <v>164</v>
      </c>
      <c r="B1640" t="s">
        <v>3644</v>
      </c>
      <c r="C1640" t="s">
        <v>3645</v>
      </c>
      <c r="D1640" t="s">
        <v>1756</v>
      </c>
      <c r="E1640" t="s">
        <v>3117</v>
      </c>
      <c r="F1640" t="s">
        <v>3117</v>
      </c>
      <c r="G1640" t="s">
        <v>3659</v>
      </c>
      <c r="H1640" t="s">
        <v>35</v>
      </c>
      <c r="I1640" t="s">
        <v>2621</v>
      </c>
      <c r="J1640" t="s">
        <v>2886</v>
      </c>
    </row>
    <row r="1641" spans="1:10">
      <c r="A1641">
        <v>164</v>
      </c>
      <c r="B1641" t="s">
        <v>2028</v>
      </c>
      <c r="C1641" t="s">
        <v>2029</v>
      </c>
      <c r="D1641" t="s">
        <v>1743</v>
      </c>
      <c r="E1641" t="s">
        <v>3660</v>
      </c>
      <c r="F1641" t="s">
        <v>3415</v>
      </c>
      <c r="G1641" t="s">
        <v>3446</v>
      </c>
      <c r="H1641" t="s">
        <v>35</v>
      </c>
      <c r="I1641" t="s">
        <v>2621</v>
      </c>
      <c r="J1641" t="s">
        <v>1822</v>
      </c>
    </row>
    <row r="1642" spans="1:10">
      <c r="A1642">
        <v>165</v>
      </c>
      <c r="B1642" t="s">
        <v>2189</v>
      </c>
      <c r="C1642" t="s">
        <v>2190</v>
      </c>
      <c r="D1642" t="s">
        <v>1863</v>
      </c>
      <c r="E1642" t="s">
        <v>3648</v>
      </c>
      <c r="F1642" t="s">
        <v>3285</v>
      </c>
      <c r="G1642" t="s">
        <v>1370</v>
      </c>
      <c r="H1642" t="s">
        <v>35</v>
      </c>
      <c r="I1642" t="s">
        <v>2034</v>
      </c>
      <c r="J1642" t="s">
        <v>1747</v>
      </c>
    </row>
    <row r="1643" spans="1:10">
      <c r="A1643">
        <v>165</v>
      </c>
      <c r="B1643" t="s">
        <v>1849</v>
      </c>
      <c r="C1643" t="s">
        <v>1850</v>
      </c>
      <c r="D1643" t="s">
        <v>1791</v>
      </c>
      <c r="E1643" t="s">
        <v>2052</v>
      </c>
      <c r="F1643" t="s">
        <v>2040</v>
      </c>
      <c r="G1643" t="s">
        <v>2175</v>
      </c>
      <c r="H1643" t="s">
        <v>35</v>
      </c>
      <c r="I1643" t="s">
        <v>2065</v>
      </c>
      <c r="J1643" t="s">
        <v>3507</v>
      </c>
    </row>
    <row r="1644" spans="1:10">
      <c r="A1644">
        <v>165</v>
      </c>
      <c r="B1644" t="s">
        <v>2123</v>
      </c>
      <c r="C1644" t="s">
        <v>2124</v>
      </c>
      <c r="D1644" t="s">
        <v>2691</v>
      </c>
      <c r="E1644" t="s">
        <v>3076</v>
      </c>
      <c r="F1644" t="s">
        <v>2235</v>
      </c>
      <c r="G1644" t="s">
        <v>688</v>
      </c>
      <c r="H1644" t="s">
        <v>35</v>
      </c>
      <c r="I1644" t="s">
        <v>2065</v>
      </c>
      <c r="J1644" t="s">
        <v>3552</v>
      </c>
    </row>
    <row r="1645" spans="1:10">
      <c r="A1645">
        <v>165</v>
      </c>
      <c r="B1645" t="s">
        <v>2887</v>
      </c>
      <c r="C1645" t="s">
        <v>2888</v>
      </c>
      <c r="D1645" t="s">
        <v>1791</v>
      </c>
      <c r="E1645" t="s">
        <v>2615</v>
      </c>
      <c r="F1645" t="s">
        <v>2805</v>
      </c>
      <c r="G1645" t="s">
        <v>715</v>
      </c>
      <c r="H1645" t="s">
        <v>35</v>
      </c>
      <c r="I1645" t="s">
        <v>2065</v>
      </c>
      <c r="J1645" t="s">
        <v>3597</v>
      </c>
    </row>
    <row r="1646" spans="1:10">
      <c r="A1646">
        <v>165</v>
      </c>
      <c r="B1646" t="s">
        <v>3548</v>
      </c>
      <c r="C1646" t="s">
        <v>3549</v>
      </c>
      <c r="D1646" t="s">
        <v>1791</v>
      </c>
      <c r="E1646" t="s">
        <v>3619</v>
      </c>
      <c r="F1646" t="s">
        <v>2643</v>
      </c>
      <c r="G1646" t="s">
        <v>3661</v>
      </c>
      <c r="H1646" t="s">
        <v>35</v>
      </c>
      <c r="I1646" t="s">
        <v>2065</v>
      </c>
      <c r="J1646" t="s">
        <v>1765</v>
      </c>
    </row>
    <row r="1647" spans="1:10">
      <c r="A1647">
        <v>165</v>
      </c>
      <c r="B1647" t="s">
        <v>2950</v>
      </c>
      <c r="C1647" t="s">
        <v>2951</v>
      </c>
      <c r="D1647" t="s">
        <v>1798</v>
      </c>
      <c r="E1647" t="s">
        <v>2364</v>
      </c>
      <c r="F1647" t="s">
        <v>3662</v>
      </c>
      <c r="G1647" t="s">
        <v>2594</v>
      </c>
      <c r="H1647" t="s">
        <v>35</v>
      </c>
      <c r="I1647" t="s">
        <v>2105</v>
      </c>
      <c r="J1647" t="s">
        <v>2445</v>
      </c>
    </row>
    <row r="1648" spans="1:10">
      <c r="A1648">
        <v>165</v>
      </c>
      <c r="B1648" t="s">
        <v>2119</v>
      </c>
      <c r="C1648" t="s">
        <v>2120</v>
      </c>
      <c r="D1648" t="s">
        <v>1756</v>
      </c>
      <c r="E1648" t="s">
        <v>3318</v>
      </c>
      <c r="F1648" t="s">
        <v>3663</v>
      </c>
      <c r="G1648" t="s">
        <v>2566</v>
      </c>
      <c r="H1648" t="s">
        <v>35</v>
      </c>
      <c r="I1648" t="s">
        <v>2105</v>
      </c>
      <c r="J1648" t="s">
        <v>2549</v>
      </c>
    </row>
    <row r="1649" spans="1:10">
      <c r="A1649">
        <v>165</v>
      </c>
      <c r="B1649" t="s">
        <v>2770</v>
      </c>
      <c r="C1649" t="s">
        <v>2771</v>
      </c>
      <c r="D1649" t="s">
        <v>1798</v>
      </c>
      <c r="E1649" t="s">
        <v>2813</v>
      </c>
      <c r="F1649" t="s">
        <v>2346</v>
      </c>
      <c r="G1649" t="s">
        <v>1267</v>
      </c>
      <c r="H1649" t="s">
        <v>35</v>
      </c>
      <c r="I1649" t="s">
        <v>2105</v>
      </c>
      <c r="J1649" t="s">
        <v>2730</v>
      </c>
    </row>
    <row r="1650" spans="1:10">
      <c r="A1650">
        <v>165</v>
      </c>
      <c r="B1650" t="s">
        <v>2028</v>
      </c>
      <c r="C1650" t="s">
        <v>2029</v>
      </c>
      <c r="D1650" t="s">
        <v>1743</v>
      </c>
      <c r="E1650" t="s">
        <v>3415</v>
      </c>
      <c r="F1650" t="s">
        <v>3510</v>
      </c>
      <c r="G1650" t="s">
        <v>3664</v>
      </c>
      <c r="H1650" t="s">
        <v>35</v>
      </c>
      <c r="I1650" t="s">
        <v>2148</v>
      </c>
      <c r="J1650" t="s">
        <v>1822</v>
      </c>
    </row>
    <row r="1651" spans="1:10">
      <c r="A1651">
        <v>165</v>
      </c>
      <c r="B1651" t="s">
        <v>1927</v>
      </c>
      <c r="C1651" t="s">
        <v>1928</v>
      </c>
      <c r="D1651" t="s">
        <v>1851</v>
      </c>
      <c r="E1651" t="s">
        <v>2393</v>
      </c>
      <c r="F1651" t="s">
        <v>3665</v>
      </c>
      <c r="G1651" t="s">
        <v>395</v>
      </c>
      <c r="H1651" t="s">
        <v>35</v>
      </c>
      <c r="I1651" t="s">
        <v>2148</v>
      </c>
      <c r="J1651" t="s">
        <v>2380</v>
      </c>
    </row>
    <row r="1652" spans="1:10">
      <c r="A1652">
        <v>166</v>
      </c>
      <c r="B1652" t="s">
        <v>2189</v>
      </c>
      <c r="C1652" t="s">
        <v>2190</v>
      </c>
      <c r="D1652" t="s">
        <v>1863</v>
      </c>
      <c r="E1652" t="s">
        <v>3285</v>
      </c>
      <c r="F1652" t="s">
        <v>2377</v>
      </c>
      <c r="G1652" t="s">
        <v>601</v>
      </c>
      <c r="H1652" t="s">
        <v>35</v>
      </c>
      <c r="I1652" t="s">
        <v>2065</v>
      </c>
      <c r="J1652" t="s">
        <v>1747</v>
      </c>
    </row>
    <row r="1653" spans="1:10">
      <c r="A1653">
        <v>166</v>
      </c>
      <c r="B1653" t="s">
        <v>1849</v>
      </c>
      <c r="C1653" t="s">
        <v>1850</v>
      </c>
      <c r="D1653" t="s">
        <v>1791</v>
      </c>
      <c r="E1653" t="s">
        <v>2040</v>
      </c>
      <c r="F1653" t="s">
        <v>3282</v>
      </c>
      <c r="G1653" t="s">
        <v>1118</v>
      </c>
      <c r="H1653" t="s">
        <v>35</v>
      </c>
      <c r="I1653" t="s">
        <v>2065</v>
      </c>
      <c r="J1653" t="s">
        <v>3507</v>
      </c>
    </row>
    <row r="1654" spans="1:10">
      <c r="A1654">
        <v>166</v>
      </c>
      <c r="B1654" t="s">
        <v>2123</v>
      </c>
      <c r="C1654" t="s">
        <v>2124</v>
      </c>
      <c r="D1654" t="s">
        <v>2691</v>
      </c>
      <c r="E1654" t="s">
        <v>2235</v>
      </c>
      <c r="F1654" t="s">
        <v>3471</v>
      </c>
      <c r="G1654" t="s">
        <v>799</v>
      </c>
      <c r="H1654" t="s">
        <v>35</v>
      </c>
      <c r="I1654" t="s">
        <v>2065</v>
      </c>
      <c r="J1654" t="s">
        <v>3552</v>
      </c>
    </row>
    <row r="1655" spans="1:10">
      <c r="A1655">
        <v>166</v>
      </c>
      <c r="B1655" t="s">
        <v>3548</v>
      </c>
      <c r="C1655" t="s">
        <v>3549</v>
      </c>
      <c r="D1655" t="s">
        <v>1791</v>
      </c>
      <c r="E1655" t="s">
        <v>2643</v>
      </c>
      <c r="F1655" t="s">
        <v>3666</v>
      </c>
      <c r="G1655" t="s">
        <v>3667</v>
      </c>
      <c r="H1655" t="s">
        <v>35</v>
      </c>
      <c r="I1655" t="s">
        <v>2105</v>
      </c>
      <c r="J1655" t="s">
        <v>3597</v>
      </c>
    </row>
    <row r="1656" spans="1:10">
      <c r="A1656">
        <v>166</v>
      </c>
      <c r="B1656" t="s">
        <v>2887</v>
      </c>
      <c r="C1656" t="s">
        <v>2888</v>
      </c>
      <c r="D1656" t="s">
        <v>1791</v>
      </c>
      <c r="E1656" t="s">
        <v>2805</v>
      </c>
      <c r="F1656" t="s">
        <v>2254</v>
      </c>
      <c r="G1656" t="s">
        <v>3668</v>
      </c>
      <c r="H1656" t="s">
        <v>35</v>
      </c>
      <c r="I1656" t="s">
        <v>2105</v>
      </c>
      <c r="J1656" t="s">
        <v>1765</v>
      </c>
    </row>
    <row r="1657" spans="1:10">
      <c r="A1657">
        <v>166</v>
      </c>
      <c r="B1657" t="s">
        <v>2950</v>
      </c>
      <c r="C1657" t="s">
        <v>2951</v>
      </c>
      <c r="D1657" t="s">
        <v>1798</v>
      </c>
      <c r="E1657" t="s">
        <v>3662</v>
      </c>
      <c r="F1657" t="s">
        <v>2553</v>
      </c>
      <c r="G1657" t="s">
        <v>309</v>
      </c>
      <c r="H1657" t="s">
        <v>35</v>
      </c>
      <c r="I1657" t="s">
        <v>2105</v>
      </c>
      <c r="J1657" t="s">
        <v>2445</v>
      </c>
    </row>
    <row r="1658" spans="1:10">
      <c r="A1658">
        <v>166</v>
      </c>
      <c r="B1658" t="s">
        <v>2119</v>
      </c>
      <c r="C1658" t="s">
        <v>2120</v>
      </c>
      <c r="D1658" t="s">
        <v>1756</v>
      </c>
      <c r="E1658" t="s">
        <v>3663</v>
      </c>
      <c r="F1658" t="s">
        <v>3669</v>
      </c>
      <c r="G1658" t="s">
        <v>3628</v>
      </c>
      <c r="H1658" t="s">
        <v>35</v>
      </c>
      <c r="I1658" t="s">
        <v>2105</v>
      </c>
      <c r="J1658" t="s">
        <v>2688</v>
      </c>
    </row>
    <row r="1659" spans="1:10">
      <c r="A1659">
        <v>166</v>
      </c>
      <c r="B1659" t="s">
        <v>3670</v>
      </c>
      <c r="C1659" t="s">
        <v>3671</v>
      </c>
      <c r="D1659" t="s">
        <v>3672</v>
      </c>
      <c r="E1659" t="s">
        <v>3433</v>
      </c>
      <c r="F1659" t="s">
        <v>3000</v>
      </c>
      <c r="G1659" t="s">
        <v>692</v>
      </c>
      <c r="H1659" t="s">
        <v>35</v>
      </c>
      <c r="I1659" t="s">
        <v>2148</v>
      </c>
      <c r="J1659" t="s">
        <v>2875</v>
      </c>
    </row>
    <row r="1660" spans="1:10">
      <c r="A1660">
        <v>166</v>
      </c>
      <c r="B1660" t="s">
        <v>3589</v>
      </c>
      <c r="C1660" t="s">
        <v>3590</v>
      </c>
      <c r="D1660" t="s">
        <v>1791</v>
      </c>
      <c r="E1660" t="s">
        <v>2082</v>
      </c>
      <c r="F1660" t="s">
        <v>3120</v>
      </c>
      <c r="G1660" t="s">
        <v>3673</v>
      </c>
      <c r="H1660" t="s">
        <v>35</v>
      </c>
      <c r="I1660" t="s">
        <v>2148</v>
      </c>
      <c r="J1660" t="s">
        <v>1783</v>
      </c>
    </row>
    <row r="1661" spans="1:10">
      <c r="A1661">
        <v>166</v>
      </c>
      <c r="B1661" t="s">
        <v>2770</v>
      </c>
      <c r="C1661" t="s">
        <v>2771</v>
      </c>
      <c r="D1661" t="s">
        <v>1798</v>
      </c>
      <c r="E1661" t="s">
        <v>2346</v>
      </c>
      <c r="F1661" t="s">
        <v>2815</v>
      </c>
      <c r="G1661" t="s">
        <v>3411</v>
      </c>
      <c r="H1661" t="s">
        <v>35</v>
      </c>
      <c r="I1661" t="s">
        <v>2148</v>
      </c>
      <c r="J1661" t="s">
        <v>1822</v>
      </c>
    </row>
    <row r="1662" spans="1:10">
      <c r="A1662">
        <v>167</v>
      </c>
      <c r="B1662" t="s">
        <v>2189</v>
      </c>
      <c r="C1662" t="s">
        <v>2190</v>
      </c>
      <c r="D1662" t="s">
        <v>1863</v>
      </c>
      <c r="E1662" t="s">
        <v>2377</v>
      </c>
      <c r="F1662" t="s">
        <v>1976</v>
      </c>
      <c r="G1662" t="s">
        <v>3674</v>
      </c>
      <c r="H1662" t="s">
        <v>35</v>
      </c>
      <c r="I1662" t="s">
        <v>2065</v>
      </c>
      <c r="J1662" t="s">
        <v>1747</v>
      </c>
    </row>
    <row r="1663" spans="1:10">
      <c r="A1663">
        <v>167</v>
      </c>
      <c r="B1663" t="s">
        <v>1849</v>
      </c>
      <c r="C1663" t="s">
        <v>1850</v>
      </c>
      <c r="D1663" t="s">
        <v>1791</v>
      </c>
      <c r="E1663" t="s">
        <v>3282</v>
      </c>
      <c r="F1663" t="s">
        <v>2041</v>
      </c>
      <c r="G1663" t="s">
        <v>2344</v>
      </c>
      <c r="H1663" t="s">
        <v>35</v>
      </c>
      <c r="I1663" t="s">
        <v>2065</v>
      </c>
      <c r="J1663" t="s">
        <v>3507</v>
      </c>
    </row>
    <row r="1664" spans="1:10">
      <c r="A1664">
        <v>167</v>
      </c>
      <c r="B1664" t="s">
        <v>3548</v>
      </c>
      <c r="C1664" t="s">
        <v>3549</v>
      </c>
      <c r="D1664" t="s">
        <v>1791</v>
      </c>
      <c r="E1664" t="s">
        <v>3666</v>
      </c>
      <c r="F1664" t="s">
        <v>3675</v>
      </c>
      <c r="G1664" t="s">
        <v>1408</v>
      </c>
      <c r="H1664" t="s">
        <v>35</v>
      </c>
      <c r="I1664" t="s">
        <v>2065</v>
      </c>
      <c r="J1664" t="s">
        <v>3552</v>
      </c>
    </row>
    <row r="1665" spans="1:10">
      <c r="A1665">
        <v>167</v>
      </c>
      <c r="B1665" t="s">
        <v>2887</v>
      </c>
      <c r="C1665" t="s">
        <v>2888</v>
      </c>
      <c r="D1665" t="s">
        <v>1791</v>
      </c>
      <c r="E1665" t="s">
        <v>2254</v>
      </c>
      <c r="F1665" t="s">
        <v>3676</v>
      </c>
      <c r="G1665" t="s">
        <v>1612</v>
      </c>
      <c r="H1665" t="s">
        <v>35</v>
      </c>
      <c r="I1665" t="s">
        <v>2105</v>
      </c>
      <c r="J1665" t="s">
        <v>3597</v>
      </c>
    </row>
    <row r="1666" spans="1:10">
      <c r="A1666">
        <v>167</v>
      </c>
      <c r="B1666" t="s">
        <v>2123</v>
      </c>
      <c r="C1666" t="s">
        <v>2124</v>
      </c>
      <c r="D1666" t="s">
        <v>2691</v>
      </c>
      <c r="E1666" t="s">
        <v>3471</v>
      </c>
      <c r="F1666" t="s">
        <v>2520</v>
      </c>
      <c r="G1666" t="s">
        <v>3514</v>
      </c>
      <c r="H1666" t="s">
        <v>35</v>
      </c>
      <c r="I1666" t="s">
        <v>2105</v>
      </c>
      <c r="J1666" t="s">
        <v>1765</v>
      </c>
    </row>
    <row r="1667" spans="1:10">
      <c r="A1667">
        <v>167</v>
      </c>
      <c r="B1667" t="s">
        <v>2119</v>
      </c>
      <c r="C1667" t="s">
        <v>2120</v>
      </c>
      <c r="D1667" t="s">
        <v>1756</v>
      </c>
      <c r="E1667" t="s">
        <v>3669</v>
      </c>
      <c r="F1667" t="s">
        <v>2738</v>
      </c>
      <c r="G1667" t="s">
        <v>1434</v>
      </c>
      <c r="H1667" t="s">
        <v>35</v>
      </c>
      <c r="I1667" t="s">
        <v>2105</v>
      </c>
      <c r="J1667" t="s">
        <v>2445</v>
      </c>
    </row>
    <row r="1668" spans="1:10">
      <c r="A1668">
        <v>167</v>
      </c>
      <c r="B1668" t="s">
        <v>2950</v>
      </c>
      <c r="C1668" t="s">
        <v>2951</v>
      </c>
      <c r="D1668" t="s">
        <v>1798</v>
      </c>
      <c r="E1668" t="s">
        <v>2553</v>
      </c>
      <c r="F1668" t="s">
        <v>1944</v>
      </c>
      <c r="G1668" t="s">
        <v>3677</v>
      </c>
      <c r="H1668" t="s">
        <v>35</v>
      </c>
      <c r="I1668" t="s">
        <v>2105</v>
      </c>
      <c r="J1668" t="s">
        <v>2688</v>
      </c>
    </row>
    <row r="1669" spans="1:10">
      <c r="A1669">
        <v>167</v>
      </c>
      <c r="B1669" t="s">
        <v>3589</v>
      </c>
      <c r="C1669" t="s">
        <v>3590</v>
      </c>
      <c r="D1669" t="s">
        <v>1791</v>
      </c>
      <c r="E1669" t="s">
        <v>3120</v>
      </c>
      <c r="F1669" t="s">
        <v>1782</v>
      </c>
      <c r="G1669" t="s">
        <v>2777</v>
      </c>
      <c r="H1669" t="s">
        <v>35</v>
      </c>
      <c r="I1669" t="s">
        <v>2148</v>
      </c>
      <c r="J1669" t="s">
        <v>2875</v>
      </c>
    </row>
    <row r="1670" spans="1:10">
      <c r="A1670">
        <v>167</v>
      </c>
      <c r="B1670" t="s">
        <v>3155</v>
      </c>
      <c r="C1670" t="s">
        <v>3156</v>
      </c>
      <c r="D1670" t="s">
        <v>2691</v>
      </c>
      <c r="E1670" t="s">
        <v>3268</v>
      </c>
      <c r="F1670" t="s">
        <v>3327</v>
      </c>
      <c r="G1670" t="s">
        <v>1039</v>
      </c>
      <c r="H1670" t="s">
        <v>35</v>
      </c>
      <c r="I1670" t="s">
        <v>2148</v>
      </c>
      <c r="J1670" t="s">
        <v>1783</v>
      </c>
    </row>
    <row r="1671" spans="1:10">
      <c r="A1671">
        <v>167</v>
      </c>
      <c r="B1671" t="s">
        <v>2770</v>
      </c>
      <c r="C1671" t="s">
        <v>2771</v>
      </c>
      <c r="D1671" t="s">
        <v>1798</v>
      </c>
      <c r="E1671" t="s">
        <v>2815</v>
      </c>
      <c r="F1671" t="s">
        <v>2323</v>
      </c>
      <c r="G1671" t="s">
        <v>2128</v>
      </c>
      <c r="H1671" t="s">
        <v>35</v>
      </c>
      <c r="I1671" t="s">
        <v>2148</v>
      </c>
      <c r="J1671" t="s">
        <v>1975</v>
      </c>
    </row>
    <row r="1672" spans="1:10">
      <c r="A1672">
        <v>168</v>
      </c>
      <c r="B1672" t="s">
        <v>3548</v>
      </c>
      <c r="C1672" t="s">
        <v>3549</v>
      </c>
      <c r="D1672" t="s">
        <v>1791</v>
      </c>
      <c r="E1672" t="s">
        <v>3675</v>
      </c>
      <c r="F1672" t="s">
        <v>3678</v>
      </c>
      <c r="G1672" t="s">
        <v>215</v>
      </c>
      <c r="H1672" t="s">
        <v>35</v>
      </c>
      <c r="I1672" t="s">
        <v>2065</v>
      </c>
      <c r="J1672" t="s">
        <v>1747</v>
      </c>
    </row>
    <row r="1673" spans="1:10">
      <c r="A1673">
        <v>168</v>
      </c>
      <c r="B1673" t="s">
        <v>1849</v>
      </c>
      <c r="C1673" t="s">
        <v>1850</v>
      </c>
      <c r="D1673" t="s">
        <v>1791</v>
      </c>
      <c r="E1673" t="s">
        <v>2041</v>
      </c>
      <c r="F1673" t="s">
        <v>2040</v>
      </c>
      <c r="G1673" t="s">
        <v>1174</v>
      </c>
      <c r="H1673" t="s">
        <v>35</v>
      </c>
      <c r="I1673" t="s">
        <v>2065</v>
      </c>
      <c r="J1673" t="s">
        <v>3507</v>
      </c>
    </row>
    <row r="1674" spans="1:10">
      <c r="A1674">
        <v>168</v>
      </c>
      <c r="B1674" t="s">
        <v>2189</v>
      </c>
      <c r="C1674" t="s">
        <v>2190</v>
      </c>
      <c r="D1674" t="s">
        <v>1863</v>
      </c>
      <c r="E1674" t="s">
        <v>1976</v>
      </c>
      <c r="F1674" t="s">
        <v>2251</v>
      </c>
      <c r="G1674" t="s">
        <v>3679</v>
      </c>
      <c r="H1674" t="s">
        <v>35</v>
      </c>
      <c r="I1674" t="s">
        <v>2065</v>
      </c>
      <c r="J1674" t="s">
        <v>3552</v>
      </c>
    </row>
    <row r="1675" spans="1:10">
      <c r="A1675">
        <v>168</v>
      </c>
      <c r="B1675" t="s">
        <v>2123</v>
      </c>
      <c r="C1675" t="s">
        <v>2124</v>
      </c>
      <c r="D1675" t="s">
        <v>2691</v>
      </c>
      <c r="E1675" t="s">
        <v>2520</v>
      </c>
      <c r="F1675" t="s">
        <v>3219</v>
      </c>
      <c r="G1675" t="s">
        <v>3680</v>
      </c>
      <c r="H1675" t="s">
        <v>35</v>
      </c>
      <c r="I1675" t="s">
        <v>2065</v>
      </c>
      <c r="J1675" t="s">
        <v>3597</v>
      </c>
    </row>
    <row r="1676" spans="1:10">
      <c r="A1676">
        <v>168</v>
      </c>
      <c r="B1676" t="s">
        <v>2887</v>
      </c>
      <c r="C1676" t="s">
        <v>2888</v>
      </c>
      <c r="D1676" t="s">
        <v>1791</v>
      </c>
      <c r="E1676" t="s">
        <v>3676</v>
      </c>
      <c r="F1676" t="s">
        <v>2334</v>
      </c>
      <c r="G1676" t="s">
        <v>119</v>
      </c>
      <c r="H1676" t="s">
        <v>35</v>
      </c>
      <c r="I1676" t="s">
        <v>2105</v>
      </c>
      <c r="J1676" t="s">
        <v>1765</v>
      </c>
    </row>
    <row r="1677" spans="1:10">
      <c r="A1677">
        <v>168</v>
      </c>
      <c r="B1677" t="s">
        <v>2119</v>
      </c>
      <c r="C1677" t="s">
        <v>2120</v>
      </c>
      <c r="D1677" t="s">
        <v>1756</v>
      </c>
      <c r="E1677" t="s">
        <v>2738</v>
      </c>
      <c r="F1677" t="s">
        <v>3681</v>
      </c>
      <c r="G1677" t="s">
        <v>3205</v>
      </c>
      <c r="H1677" t="s">
        <v>35</v>
      </c>
      <c r="I1677" t="s">
        <v>2105</v>
      </c>
      <c r="J1677" t="s">
        <v>2445</v>
      </c>
    </row>
    <row r="1678" spans="1:10">
      <c r="A1678">
        <v>168</v>
      </c>
      <c r="B1678" t="s">
        <v>3589</v>
      </c>
      <c r="C1678" t="s">
        <v>3590</v>
      </c>
      <c r="D1678" t="s">
        <v>1791</v>
      </c>
      <c r="E1678" t="s">
        <v>1782</v>
      </c>
      <c r="F1678" t="s">
        <v>3146</v>
      </c>
      <c r="G1678" t="s">
        <v>673</v>
      </c>
      <c r="H1678" t="s">
        <v>35</v>
      </c>
      <c r="I1678" t="s">
        <v>2105</v>
      </c>
      <c r="J1678" t="s">
        <v>2688</v>
      </c>
    </row>
    <row r="1679" spans="1:10">
      <c r="A1679">
        <v>168</v>
      </c>
      <c r="B1679" t="s">
        <v>2950</v>
      </c>
      <c r="C1679" t="s">
        <v>2951</v>
      </c>
      <c r="D1679" t="s">
        <v>1798</v>
      </c>
      <c r="E1679" t="s">
        <v>1944</v>
      </c>
      <c r="F1679" t="s">
        <v>3546</v>
      </c>
      <c r="G1679" t="s">
        <v>17</v>
      </c>
      <c r="H1679" t="s">
        <v>35</v>
      </c>
      <c r="I1679" t="s">
        <v>2105</v>
      </c>
      <c r="J1679" t="s">
        <v>2875</v>
      </c>
    </row>
    <row r="1680" spans="1:10">
      <c r="A1680">
        <v>168</v>
      </c>
      <c r="B1680" t="s">
        <v>3670</v>
      </c>
      <c r="C1680" t="s">
        <v>3671</v>
      </c>
      <c r="D1680" t="s">
        <v>3672</v>
      </c>
      <c r="E1680" t="s">
        <v>3648</v>
      </c>
      <c r="F1680" t="s">
        <v>3010</v>
      </c>
      <c r="G1680" t="s">
        <v>3682</v>
      </c>
      <c r="H1680" t="s">
        <v>35</v>
      </c>
      <c r="I1680" t="s">
        <v>2105</v>
      </c>
      <c r="J1680" t="s">
        <v>1783</v>
      </c>
    </row>
    <row r="1681" spans="1:11">
      <c r="A1681">
        <v>168</v>
      </c>
      <c r="B1681" t="s">
        <v>3644</v>
      </c>
      <c r="C1681" t="s">
        <v>3645</v>
      </c>
      <c r="D1681" t="s">
        <v>1756</v>
      </c>
      <c r="E1681" t="s">
        <v>3012</v>
      </c>
      <c r="F1681" t="s">
        <v>2347</v>
      </c>
      <c r="G1681" t="s">
        <v>1258</v>
      </c>
      <c r="H1681" t="s">
        <v>35</v>
      </c>
      <c r="I1681" t="s">
        <v>2148</v>
      </c>
      <c r="J1681" t="s">
        <v>1975</v>
      </c>
    </row>
    <row r="1682" spans="1:11">
      <c r="A1682">
        <v>169</v>
      </c>
      <c r="B1682" t="s">
        <v>1849</v>
      </c>
      <c r="C1682" t="s">
        <v>1850</v>
      </c>
      <c r="D1682" t="s">
        <v>1791</v>
      </c>
      <c r="E1682" t="s">
        <v>2040</v>
      </c>
      <c r="F1682" t="s">
        <v>2075</v>
      </c>
      <c r="G1682" t="s">
        <v>3683</v>
      </c>
      <c r="H1682" t="s">
        <v>3100</v>
      </c>
      <c r="I1682" t="s">
        <v>2065</v>
      </c>
      <c r="J1682" t="s">
        <v>1747</v>
      </c>
    </row>
    <row r="1683" spans="1:11">
      <c r="A1683">
        <v>169</v>
      </c>
      <c r="B1683" t="s">
        <v>2189</v>
      </c>
      <c r="C1683" t="s">
        <v>2190</v>
      </c>
      <c r="D1683" t="s">
        <v>1863</v>
      </c>
      <c r="E1683" t="s">
        <v>2251</v>
      </c>
      <c r="F1683" t="s">
        <v>2528</v>
      </c>
      <c r="G1683" t="s">
        <v>954</v>
      </c>
      <c r="H1683" t="s">
        <v>3100</v>
      </c>
      <c r="I1683" t="s">
        <v>2065</v>
      </c>
      <c r="J1683" t="s">
        <v>3507</v>
      </c>
    </row>
    <row r="1684" spans="1:11">
      <c r="A1684">
        <v>169</v>
      </c>
      <c r="B1684" t="s">
        <v>3548</v>
      </c>
      <c r="C1684" t="s">
        <v>3549</v>
      </c>
      <c r="D1684" t="s">
        <v>1791</v>
      </c>
      <c r="E1684" t="s">
        <v>3678</v>
      </c>
      <c r="F1684" t="s">
        <v>3684</v>
      </c>
      <c r="G1684" t="s">
        <v>3685</v>
      </c>
      <c r="H1684" t="s">
        <v>3100</v>
      </c>
      <c r="I1684" t="s">
        <v>2105</v>
      </c>
      <c r="J1684" t="s">
        <v>3552</v>
      </c>
    </row>
    <row r="1685" spans="1:11">
      <c r="A1685">
        <v>169</v>
      </c>
      <c r="B1685" t="s">
        <v>2123</v>
      </c>
      <c r="C1685" t="s">
        <v>2124</v>
      </c>
      <c r="D1685" t="s">
        <v>2691</v>
      </c>
      <c r="E1685" t="s">
        <v>3219</v>
      </c>
      <c r="F1685" t="s">
        <v>2052</v>
      </c>
      <c r="G1685" t="s">
        <v>101</v>
      </c>
      <c r="H1685" t="s">
        <v>3100</v>
      </c>
      <c r="I1685" t="s">
        <v>2105</v>
      </c>
      <c r="J1685" t="s">
        <v>3597</v>
      </c>
    </row>
    <row r="1686" spans="1:11">
      <c r="A1686">
        <v>169</v>
      </c>
      <c r="B1686" t="s">
        <v>2119</v>
      </c>
      <c r="C1686" t="s">
        <v>2120</v>
      </c>
      <c r="D1686" t="s">
        <v>1756</v>
      </c>
      <c r="E1686" t="s">
        <v>3681</v>
      </c>
      <c r="F1686" t="s">
        <v>3686</v>
      </c>
      <c r="G1686" t="s">
        <v>168</v>
      </c>
      <c r="H1686" t="s">
        <v>3100</v>
      </c>
      <c r="I1686" t="s">
        <v>2105</v>
      </c>
      <c r="J1686" t="s">
        <v>1765</v>
      </c>
    </row>
    <row r="1687" spans="1:11">
      <c r="A1687">
        <v>169</v>
      </c>
      <c r="B1687" t="s">
        <v>2887</v>
      </c>
      <c r="C1687" t="s">
        <v>2888</v>
      </c>
      <c r="D1687" t="s">
        <v>1791</v>
      </c>
      <c r="E1687" t="s">
        <v>2334</v>
      </c>
      <c r="F1687" t="s">
        <v>2422</v>
      </c>
      <c r="G1687" t="s">
        <v>1230</v>
      </c>
      <c r="H1687" t="s">
        <v>3100</v>
      </c>
      <c r="I1687" t="s">
        <v>2105</v>
      </c>
      <c r="J1687" t="s">
        <v>2445</v>
      </c>
    </row>
    <row r="1688" spans="1:11">
      <c r="A1688">
        <v>169</v>
      </c>
      <c r="B1688" t="s">
        <v>3589</v>
      </c>
      <c r="C1688" t="s">
        <v>3590</v>
      </c>
      <c r="D1688" t="s">
        <v>1791</v>
      </c>
      <c r="E1688" t="s">
        <v>3146</v>
      </c>
      <c r="F1688" t="s">
        <v>2976</v>
      </c>
      <c r="G1688" t="s">
        <v>3687</v>
      </c>
      <c r="H1688" t="s">
        <v>3100</v>
      </c>
      <c r="I1688" t="s">
        <v>2148</v>
      </c>
      <c r="J1688" t="s">
        <v>2688</v>
      </c>
    </row>
    <row r="1689" spans="1:11">
      <c r="A1689">
        <v>169</v>
      </c>
      <c r="B1689" t="s">
        <v>3670</v>
      </c>
      <c r="C1689" t="s">
        <v>3671</v>
      </c>
      <c r="D1689" t="s">
        <v>3672</v>
      </c>
      <c r="E1689" t="s">
        <v>3010</v>
      </c>
      <c r="F1689" t="s">
        <v>3688</v>
      </c>
      <c r="G1689" t="s">
        <v>245</v>
      </c>
      <c r="H1689" t="s">
        <v>3100</v>
      </c>
      <c r="I1689" t="s">
        <v>2148</v>
      </c>
      <c r="J1689" t="s">
        <v>2875</v>
      </c>
    </row>
    <row r="1690" spans="1:11">
      <c r="A1690">
        <v>169</v>
      </c>
      <c r="B1690" t="s">
        <v>3644</v>
      </c>
      <c r="C1690" t="s">
        <v>3645</v>
      </c>
      <c r="D1690" t="s">
        <v>1756</v>
      </c>
      <c r="E1690" t="s">
        <v>2347</v>
      </c>
      <c r="F1690" t="s">
        <v>3117</v>
      </c>
      <c r="G1690" t="s">
        <v>464</v>
      </c>
      <c r="H1690" t="s">
        <v>3100</v>
      </c>
      <c r="I1690" t="s">
        <v>2148</v>
      </c>
      <c r="J1690" t="s">
        <v>1783</v>
      </c>
    </row>
    <row r="1691" spans="1:11">
      <c r="A1691">
        <v>169</v>
      </c>
      <c r="B1691" t="s">
        <v>2950</v>
      </c>
      <c r="C1691" t="s">
        <v>2951</v>
      </c>
      <c r="D1691" t="s">
        <v>1798</v>
      </c>
      <c r="E1691" t="s">
        <v>3546</v>
      </c>
      <c r="F1691" t="s">
        <v>2916</v>
      </c>
      <c r="G1691" t="s">
        <v>370</v>
      </c>
      <c r="H1691" t="s">
        <v>1916</v>
      </c>
      <c r="I1691" t="s">
        <v>2148</v>
      </c>
      <c r="J1691" t="s">
        <v>1975</v>
      </c>
      <c r="K1691" t="s">
        <v>1870</v>
      </c>
    </row>
    <row r="1692" spans="1:11">
      <c r="A1692">
        <v>170</v>
      </c>
      <c r="B1692" t="s">
        <v>2189</v>
      </c>
      <c r="C1692" t="s">
        <v>2190</v>
      </c>
      <c r="D1692" t="s">
        <v>1863</v>
      </c>
      <c r="E1692" t="s">
        <v>2528</v>
      </c>
      <c r="F1692" t="s">
        <v>2485</v>
      </c>
      <c r="G1692" t="s">
        <v>1631</v>
      </c>
      <c r="H1692" t="s">
        <v>2193</v>
      </c>
      <c r="I1692" t="s">
        <v>2065</v>
      </c>
      <c r="J1692" t="s">
        <v>1747</v>
      </c>
    </row>
    <row r="1693" spans="1:11">
      <c r="A1693">
        <v>170</v>
      </c>
      <c r="B1693" t="s">
        <v>1849</v>
      </c>
      <c r="C1693" t="s">
        <v>1850</v>
      </c>
      <c r="D1693" t="s">
        <v>1791</v>
      </c>
      <c r="E1693" t="s">
        <v>2075</v>
      </c>
      <c r="F1693" t="s">
        <v>2404</v>
      </c>
      <c r="G1693" t="s">
        <v>3689</v>
      </c>
      <c r="H1693" t="s">
        <v>3690</v>
      </c>
      <c r="I1693" t="s">
        <v>2065</v>
      </c>
      <c r="J1693" t="s">
        <v>3507</v>
      </c>
      <c r="K1693" t="s">
        <v>1886</v>
      </c>
    </row>
    <row r="1694" spans="1:11">
      <c r="A1694">
        <v>170</v>
      </c>
      <c r="B1694" t="s">
        <v>2123</v>
      </c>
      <c r="C1694" t="s">
        <v>2124</v>
      </c>
      <c r="D1694" t="s">
        <v>2691</v>
      </c>
      <c r="E1694" t="s">
        <v>2052</v>
      </c>
      <c r="F1694" t="s">
        <v>3212</v>
      </c>
      <c r="G1694" t="s">
        <v>3691</v>
      </c>
      <c r="H1694" t="s">
        <v>2193</v>
      </c>
      <c r="I1694" t="s">
        <v>2105</v>
      </c>
      <c r="J1694" t="s">
        <v>3552</v>
      </c>
    </row>
    <row r="1695" spans="1:11">
      <c r="A1695">
        <v>170</v>
      </c>
      <c r="B1695" t="s">
        <v>3548</v>
      </c>
      <c r="C1695" t="s">
        <v>3549</v>
      </c>
      <c r="D1695" t="s">
        <v>1791</v>
      </c>
      <c r="E1695" t="s">
        <v>3684</v>
      </c>
      <c r="F1695" t="s">
        <v>3536</v>
      </c>
      <c r="G1695" t="s">
        <v>3692</v>
      </c>
      <c r="H1695" t="s">
        <v>1960</v>
      </c>
      <c r="I1695" t="s">
        <v>2105</v>
      </c>
      <c r="J1695" t="s">
        <v>3597</v>
      </c>
      <c r="K1695" t="s">
        <v>1886</v>
      </c>
    </row>
    <row r="1696" spans="1:11">
      <c r="A1696">
        <v>170</v>
      </c>
      <c r="B1696" t="s">
        <v>2887</v>
      </c>
      <c r="C1696" t="s">
        <v>2888</v>
      </c>
      <c r="D1696" t="s">
        <v>1791</v>
      </c>
      <c r="E1696" t="s">
        <v>2422</v>
      </c>
      <c r="F1696" t="s">
        <v>2757</v>
      </c>
      <c r="G1696" t="s">
        <v>3693</v>
      </c>
      <c r="H1696" t="s">
        <v>2193</v>
      </c>
      <c r="I1696" t="s">
        <v>2105</v>
      </c>
      <c r="J1696" t="s">
        <v>1765</v>
      </c>
    </row>
    <row r="1697" spans="1:10">
      <c r="A1697">
        <v>170</v>
      </c>
      <c r="B1697" t="s">
        <v>2119</v>
      </c>
      <c r="C1697" t="s">
        <v>2120</v>
      </c>
      <c r="D1697" t="s">
        <v>1756</v>
      </c>
      <c r="E1697" t="s">
        <v>3686</v>
      </c>
      <c r="F1697" t="s">
        <v>2323</v>
      </c>
      <c r="G1697" t="s">
        <v>3694</v>
      </c>
      <c r="H1697" t="s">
        <v>2193</v>
      </c>
      <c r="I1697" t="s">
        <v>2105</v>
      </c>
      <c r="J1697" t="s">
        <v>2445</v>
      </c>
    </row>
    <row r="1698" spans="1:10">
      <c r="A1698">
        <v>170</v>
      </c>
      <c r="B1698" t="s">
        <v>3670</v>
      </c>
      <c r="C1698" t="s">
        <v>3671</v>
      </c>
      <c r="D1698" t="s">
        <v>3672</v>
      </c>
      <c r="E1698" t="s">
        <v>3688</v>
      </c>
      <c r="F1698" t="s">
        <v>2404</v>
      </c>
      <c r="G1698" t="s">
        <v>3695</v>
      </c>
      <c r="H1698" t="s">
        <v>2193</v>
      </c>
      <c r="I1698" t="s">
        <v>2148</v>
      </c>
      <c r="J1698" t="s">
        <v>2872</v>
      </c>
    </row>
    <row r="1699" spans="1:10">
      <c r="A1699">
        <v>170</v>
      </c>
      <c r="B1699" t="s">
        <v>3155</v>
      </c>
      <c r="C1699" t="s">
        <v>3156</v>
      </c>
      <c r="D1699" t="s">
        <v>2691</v>
      </c>
      <c r="E1699" t="s">
        <v>2769</v>
      </c>
      <c r="F1699" t="s">
        <v>2117</v>
      </c>
      <c r="G1699" t="s">
        <v>3696</v>
      </c>
      <c r="H1699" t="s">
        <v>2193</v>
      </c>
      <c r="I1699" t="s">
        <v>2148</v>
      </c>
      <c r="J1699" t="s">
        <v>3025</v>
      </c>
    </row>
    <row r="1700" spans="1:10">
      <c r="A1700">
        <v>170</v>
      </c>
      <c r="B1700" t="s">
        <v>2802</v>
      </c>
      <c r="C1700" t="s">
        <v>2803</v>
      </c>
      <c r="D1700" t="s">
        <v>1791</v>
      </c>
      <c r="E1700" t="s">
        <v>3697</v>
      </c>
      <c r="F1700" t="s">
        <v>3489</v>
      </c>
      <c r="G1700" t="s">
        <v>3698</v>
      </c>
      <c r="H1700" t="s">
        <v>2193</v>
      </c>
      <c r="I1700" t="s">
        <v>2148</v>
      </c>
      <c r="J1700" t="s">
        <v>1816</v>
      </c>
    </row>
    <row r="1701" spans="1:10">
      <c r="A1701">
        <v>170</v>
      </c>
      <c r="B1701" t="s">
        <v>2950</v>
      </c>
      <c r="C1701" t="s">
        <v>2951</v>
      </c>
      <c r="D1701" t="s">
        <v>1798</v>
      </c>
      <c r="E1701" t="s">
        <v>2916</v>
      </c>
      <c r="F1701" t="s">
        <v>3699</v>
      </c>
      <c r="G1701" t="s">
        <v>3700</v>
      </c>
      <c r="H1701" t="s">
        <v>2193</v>
      </c>
      <c r="I1701" t="s">
        <v>2148</v>
      </c>
      <c r="J1701" t="s">
        <v>2434</v>
      </c>
    </row>
    <row r="1702" spans="1:10">
      <c r="A1702">
        <v>171</v>
      </c>
      <c r="B1702" t="s">
        <v>1849</v>
      </c>
      <c r="C1702" t="s">
        <v>1850</v>
      </c>
      <c r="D1702" t="s">
        <v>1791</v>
      </c>
      <c r="E1702" t="s">
        <v>2404</v>
      </c>
      <c r="F1702" t="s">
        <v>2155</v>
      </c>
      <c r="G1702" t="s">
        <v>2408</v>
      </c>
      <c r="H1702" t="s">
        <v>35</v>
      </c>
      <c r="I1702" t="s">
        <v>2034</v>
      </c>
      <c r="J1702" t="s">
        <v>1747</v>
      </c>
    </row>
    <row r="1703" spans="1:10">
      <c r="A1703">
        <v>171</v>
      </c>
      <c r="B1703" t="s">
        <v>2119</v>
      </c>
      <c r="C1703" t="s">
        <v>2120</v>
      </c>
      <c r="D1703" t="s">
        <v>1756</v>
      </c>
      <c r="E1703" t="s">
        <v>2323</v>
      </c>
      <c r="F1703" t="s">
        <v>3701</v>
      </c>
      <c r="G1703" t="s">
        <v>1063</v>
      </c>
      <c r="H1703" t="s">
        <v>35</v>
      </c>
      <c r="I1703" t="s">
        <v>2034</v>
      </c>
      <c r="J1703" t="s">
        <v>3507</v>
      </c>
    </row>
    <row r="1704" spans="1:10">
      <c r="A1704">
        <v>171</v>
      </c>
      <c r="B1704" t="s">
        <v>2123</v>
      </c>
      <c r="C1704" t="s">
        <v>2124</v>
      </c>
      <c r="D1704" t="s">
        <v>2691</v>
      </c>
      <c r="E1704" t="s">
        <v>3212</v>
      </c>
      <c r="F1704" t="s">
        <v>2533</v>
      </c>
      <c r="G1704" t="s">
        <v>1715</v>
      </c>
      <c r="H1704" t="s">
        <v>35</v>
      </c>
      <c r="I1704" t="s">
        <v>2034</v>
      </c>
      <c r="J1704" t="s">
        <v>3552</v>
      </c>
    </row>
    <row r="1705" spans="1:10">
      <c r="A1705">
        <v>171</v>
      </c>
      <c r="B1705" t="s">
        <v>3548</v>
      </c>
      <c r="C1705" t="s">
        <v>3549</v>
      </c>
      <c r="D1705" t="s">
        <v>1791</v>
      </c>
      <c r="E1705" t="s">
        <v>3536</v>
      </c>
      <c r="F1705" t="s">
        <v>2037</v>
      </c>
      <c r="G1705" t="s">
        <v>3702</v>
      </c>
      <c r="H1705" t="s">
        <v>35</v>
      </c>
      <c r="I1705" t="s">
        <v>2034</v>
      </c>
      <c r="J1705" t="s">
        <v>3597</v>
      </c>
    </row>
    <row r="1706" spans="1:10">
      <c r="A1706">
        <v>171</v>
      </c>
      <c r="B1706" t="s">
        <v>2189</v>
      </c>
      <c r="C1706" t="s">
        <v>2190</v>
      </c>
      <c r="D1706" t="s">
        <v>1863</v>
      </c>
      <c r="E1706" t="s">
        <v>2485</v>
      </c>
      <c r="F1706" t="s">
        <v>2397</v>
      </c>
      <c r="G1706" t="s">
        <v>1699</v>
      </c>
      <c r="H1706" t="s">
        <v>35</v>
      </c>
      <c r="I1706" t="s">
        <v>2065</v>
      </c>
      <c r="J1706" t="s">
        <v>1765</v>
      </c>
    </row>
    <row r="1707" spans="1:10">
      <c r="A1707">
        <v>171</v>
      </c>
      <c r="B1707" t="s">
        <v>2887</v>
      </c>
      <c r="C1707" t="s">
        <v>2888</v>
      </c>
      <c r="D1707" t="s">
        <v>1791</v>
      </c>
      <c r="E1707" t="s">
        <v>2757</v>
      </c>
      <c r="F1707" t="s">
        <v>1961</v>
      </c>
      <c r="G1707" t="s">
        <v>1454</v>
      </c>
      <c r="H1707" t="s">
        <v>35</v>
      </c>
      <c r="I1707" t="s">
        <v>2065</v>
      </c>
      <c r="J1707" t="s">
        <v>2649</v>
      </c>
    </row>
    <row r="1708" spans="1:10">
      <c r="A1708">
        <v>171</v>
      </c>
      <c r="B1708" t="s">
        <v>3670</v>
      </c>
      <c r="C1708" t="s">
        <v>3671</v>
      </c>
      <c r="D1708" t="s">
        <v>3672</v>
      </c>
      <c r="E1708" t="s">
        <v>2404</v>
      </c>
      <c r="F1708" t="s">
        <v>2235</v>
      </c>
      <c r="G1708" t="s">
        <v>628</v>
      </c>
      <c r="H1708" t="s">
        <v>35</v>
      </c>
      <c r="I1708" t="s">
        <v>2065</v>
      </c>
      <c r="J1708" t="s">
        <v>2872</v>
      </c>
    </row>
    <row r="1709" spans="1:10">
      <c r="A1709">
        <v>171</v>
      </c>
      <c r="B1709" t="s">
        <v>3589</v>
      </c>
      <c r="C1709" t="s">
        <v>3590</v>
      </c>
      <c r="D1709" t="s">
        <v>1791</v>
      </c>
      <c r="E1709" t="s">
        <v>2011</v>
      </c>
      <c r="F1709" t="s">
        <v>2347</v>
      </c>
      <c r="G1709" t="s">
        <v>1609</v>
      </c>
      <c r="H1709" t="s">
        <v>35</v>
      </c>
      <c r="I1709" t="s">
        <v>2065</v>
      </c>
      <c r="J1709" t="s">
        <v>3025</v>
      </c>
    </row>
    <row r="1710" spans="1:10">
      <c r="A1710">
        <v>171</v>
      </c>
      <c r="B1710" t="s">
        <v>3155</v>
      </c>
      <c r="C1710" t="s">
        <v>3156</v>
      </c>
      <c r="D1710" t="s">
        <v>2691</v>
      </c>
      <c r="E1710" t="s">
        <v>2117</v>
      </c>
      <c r="F1710" t="s">
        <v>3339</v>
      </c>
      <c r="G1710" t="s">
        <v>3703</v>
      </c>
      <c r="H1710" t="s">
        <v>35</v>
      </c>
      <c r="I1710" t="s">
        <v>2065</v>
      </c>
      <c r="J1710" t="s">
        <v>1816</v>
      </c>
    </row>
    <row r="1711" spans="1:10">
      <c r="A1711">
        <v>171</v>
      </c>
      <c r="B1711" t="s">
        <v>2802</v>
      </c>
      <c r="C1711" t="s">
        <v>2803</v>
      </c>
      <c r="D1711" t="s">
        <v>1791</v>
      </c>
      <c r="E1711" t="s">
        <v>3489</v>
      </c>
      <c r="F1711" t="s">
        <v>3704</v>
      </c>
      <c r="G1711" t="s">
        <v>353</v>
      </c>
      <c r="H1711" t="s">
        <v>35</v>
      </c>
      <c r="I1711" t="s">
        <v>2105</v>
      </c>
      <c r="J1711" t="s">
        <v>2434</v>
      </c>
    </row>
    <row r="1712" spans="1:10">
      <c r="A1712">
        <v>172</v>
      </c>
      <c r="B1712" t="s">
        <v>2123</v>
      </c>
      <c r="C1712" t="s">
        <v>2124</v>
      </c>
      <c r="D1712" t="s">
        <v>2691</v>
      </c>
      <c r="E1712" t="s">
        <v>2533</v>
      </c>
      <c r="F1712" t="s">
        <v>2477</v>
      </c>
      <c r="G1712" t="s">
        <v>349</v>
      </c>
      <c r="H1712" t="s">
        <v>35</v>
      </c>
      <c r="I1712" t="s">
        <v>2065</v>
      </c>
      <c r="J1712" t="s">
        <v>1747</v>
      </c>
    </row>
    <row r="1713" spans="1:10">
      <c r="A1713">
        <v>172</v>
      </c>
      <c r="B1713" t="s">
        <v>3548</v>
      </c>
      <c r="C1713" t="s">
        <v>3549</v>
      </c>
      <c r="D1713" t="s">
        <v>1791</v>
      </c>
      <c r="E1713" t="s">
        <v>2037</v>
      </c>
      <c r="F1713" t="s">
        <v>3280</v>
      </c>
      <c r="G1713" t="s">
        <v>510</v>
      </c>
      <c r="H1713" t="s">
        <v>35</v>
      </c>
      <c r="I1713" t="s">
        <v>2065</v>
      </c>
      <c r="J1713" t="s">
        <v>3507</v>
      </c>
    </row>
    <row r="1714" spans="1:10">
      <c r="A1714">
        <v>172</v>
      </c>
      <c r="B1714" t="s">
        <v>2119</v>
      </c>
      <c r="C1714" t="s">
        <v>2120</v>
      </c>
      <c r="D1714" t="s">
        <v>1756</v>
      </c>
      <c r="E1714" t="s">
        <v>3701</v>
      </c>
      <c r="F1714" t="s">
        <v>2535</v>
      </c>
      <c r="G1714" t="s">
        <v>3705</v>
      </c>
      <c r="H1714" t="s">
        <v>35</v>
      </c>
      <c r="I1714" t="s">
        <v>2065</v>
      </c>
      <c r="J1714" t="s">
        <v>3552</v>
      </c>
    </row>
    <row r="1715" spans="1:10">
      <c r="A1715">
        <v>172</v>
      </c>
      <c r="B1715" t="s">
        <v>2887</v>
      </c>
      <c r="C1715" t="s">
        <v>2888</v>
      </c>
      <c r="D1715" t="s">
        <v>1791</v>
      </c>
      <c r="E1715" t="s">
        <v>1961</v>
      </c>
      <c r="F1715" t="s">
        <v>1944</v>
      </c>
      <c r="G1715" t="s">
        <v>3706</v>
      </c>
      <c r="H1715" t="s">
        <v>35</v>
      </c>
      <c r="I1715" t="s">
        <v>2065</v>
      </c>
      <c r="J1715" t="s">
        <v>3597</v>
      </c>
    </row>
    <row r="1716" spans="1:10">
      <c r="A1716">
        <v>172</v>
      </c>
      <c r="B1716" t="s">
        <v>1849</v>
      </c>
      <c r="C1716" t="s">
        <v>1850</v>
      </c>
      <c r="D1716" t="s">
        <v>1791</v>
      </c>
      <c r="E1716" t="s">
        <v>2155</v>
      </c>
      <c r="F1716" t="s">
        <v>3433</v>
      </c>
      <c r="G1716" t="s">
        <v>1408</v>
      </c>
      <c r="H1716" t="s">
        <v>35</v>
      </c>
      <c r="I1716" t="s">
        <v>2065</v>
      </c>
      <c r="J1716" t="s">
        <v>1896</v>
      </c>
    </row>
    <row r="1717" spans="1:10">
      <c r="A1717">
        <v>172</v>
      </c>
      <c r="B1717" t="s">
        <v>2189</v>
      </c>
      <c r="C1717" t="s">
        <v>2190</v>
      </c>
      <c r="D1717" t="s">
        <v>1863</v>
      </c>
      <c r="E1717" t="s">
        <v>2397</v>
      </c>
      <c r="F1717" t="s">
        <v>2365</v>
      </c>
      <c r="G1717" t="s">
        <v>934</v>
      </c>
      <c r="H1717" t="s">
        <v>35</v>
      </c>
      <c r="I1717" t="s">
        <v>2065</v>
      </c>
      <c r="J1717" t="s">
        <v>2649</v>
      </c>
    </row>
    <row r="1718" spans="1:10">
      <c r="A1718">
        <v>172</v>
      </c>
      <c r="B1718" t="s">
        <v>3670</v>
      </c>
      <c r="C1718" t="s">
        <v>3671</v>
      </c>
      <c r="D1718" t="s">
        <v>3672</v>
      </c>
      <c r="E1718" t="s">
        <v>2235</v>
      </c>
      <c r="F1718" t="s">
        <v>2573</v>
      </c>
      <c r="G1718" t="s">
        <v>537</v>
      </c>
      <c r="H1718" t="s">
        <v>35</v>
      </c>
      <c r="I1718" t="s">
        <v>2105</v>
      </c>
      <c r="J1718" t="s">
        <v>2872</v>
      </c>
    </row>
    <row r="1719" spans="1:10">
      <c r="A1719">
        <v>172</v>
      </c>
      <c r="B1719" t="s">
        <v>3155</v>
      </c>
      <c r="C1719" t="s">
        <v>3156</v>
      </c>
      <c r="D1719" t="s">
        <v>2691</v>
      </c>
      <c r="E1719" t="s">
        <v>3339</v>
      </c>
      <c r="F1719" t="s">
        <v>3524</v>
      </c>
      <c r="G1719" t="s">
        <v>1349</v>
      </c>
      <c r="H1719" t="s">
        <v>35</v>
      </c>
      <c r="I1719" t="s">
        <v>2105</v>
      </c>
      <c r="J1719" t="s">
        <v>3025</v>
      </c>
    </row>
    <row r="1720" spans="1:10">
      <c r="A1720">
        <v>172</v>
      </c>
      <c r="B1720" t="s">
        <v>3589</v>
      </c>
      <c r="C1720" t="s">
        <v>3590</v>
      </c>
      <c r="D1720" t="s">
        <v>1791</v>
      </c>
      <c r="E1720" t="s">
        <v>2347</v>
      </c>
      <c r="F1720" t="s">
        <v>2033</v>
      </c>
      <c r="G1720" t="s">
        <v>3707</v>
      </c>
      <c r="H1720" t="s">
        <v>35</v>
      </c>
      <c r="I1720" t="s">
        <v>2105</v>
      </c>
      <c r="J1720" t="s">
        <v>1816</v>
      </c>
    </row>
    <row r="1721" spans="1:10">
      <c r="A1721">
        <v>172</v>
      </c>
      <c r="B1721" t="s">
        <v>2802</v>
      </c>
      <c r="C1721" t="s">
        <v>2803</v>
      </c>
      <c r="D1721" t="s">
        <v>1791</v>
      </c>
      <c r="E1721" t="s">
        <v>3704</v>
      </c>
      <c r="F1721" t="s">
        <v>3708</v>
      </c>
      <c r="G1721" t="s">
        <v>274</v>
      </c>
      <c r="H1721" t="s">
        <v>35</v>
      </c>
      <c r="I1721" t="s">
        <v>2105</v>
      </c>
      <c r="J1721" t="s">
        <v>2434</v>
      </c>
    </row>
    <row r="1722" spans="1:10">
      <c r="A1722">
        <v>173</v>
      </c>
      <c r="B1722" t="s">
        <v>2123</v>
      </c>
      <c r="C1722" t="s">
        <v>2124</v>
      </c>
      <c r="D1722" t="s">
        <v>2691</v>
      </c>
      <c r="E1722" t="s">
        <v>2477</v>
      </c>
      <c r="F1722" t="s">
        <v>2091</v>
      </c>
      <c r="G1722" t="s">
        <v>3709</v>
      </c>
      <c r="H1722" t="s">
        <v>35</v>
      </c>
      <c r="I1722" t="s">
        <v>2065</v>
      </c>
      <c r="J1722" t="s">
        <v>1747</v>
      </c>
    </row>
    <row r="1723" spans="1:10">
      <c r="A1723">
        <v>173</v>
      </c>
      <c r="B1723" t="s">
        <v>2119</v>
      </c>
      <c r="C1723" t="s">
        <v>2120</v>
      </c>
      <c r="D1723" t="s">
        <v>1756</v>
      </c>
      <c r="E1723" t="s">
        <v>2535</v>
      </c>
      <c r="F1723" t="s">
        <v>3710</v>
      </c>
      <c r="G1723" t="s">
        <v>3711</v>
      </c>
      <c r="H1723" t="s">
        <v>35</v>
      </c>
      <c r="I1723" t="s">
        <v>2065</v>
      </c>
      <c r="J1723" t="s">
        <v>3507</v>
      </c>
    </row>
    <row r="1724" spans="1:10">
      <c r="A1724">
        <v>173</v>
      </c>
      <c r="B1724" t="s">
        <v>2887</v>
      </c>
      <c r="C1724" t="s">
        <v>2888</v>
      </c>
      <c r="D1724" t="s">
        <v>1791</v>
      </c>
      <c r="E1724" t="s">
        <v>1944</v>
      </c>
      <c r="F1724" t="s">
        <v>3404</v>
      </c>
      <c r="G1724" t="s">
        <v>3712</v>
      </c>
      <c r="H1724" t="s">
        <v>35</v>
      </c>
      <c r="I1724" t="s">
        <v>2065</v>
      </c>
      <c r="J1724" t="s">
        <v>3552</v>
      </c>
    </row>
    <row r="1725" spans="1:10">
      <c r="A1725">
        <v>173</v>
      </c>
      <c r="B1725" t="s">
        <v>2189</v>
      </c>
      <c r="C1725" t="s">
        <v>2190</v>
      </c>
      <c r="D1725" t="s">
        <v>1863</v>
      </c>
      <c r="E1725" t="s">
        <v>2365</v>
      </c>
      <c r="F1725" t="s">
        <v>2165</v>
      </c>
      <c r="G1725" t="s">
        <v>3713</v>
      </c>
      <c r="H1725" t="s">
        <v>35</v>
      </c>
      <c r="I1725" t="s">
        <v>2065</v>
      </c>
      <c r="J1725" t="s">
        <v>3597</v>
      </c>
    </row>
    <row r="1726" spans="1:10">
      <c r="A1726">
        <v>173</v>
      </c>
      <c r="B1726" t="s">
        <v>3548</v>
      </c>
      <c r="C1726" t="s">
        <v>3549</v>
      </c>
      <c r="D1726" t="s">
        <v>1791</v>
      </c>
      <c r="E1726" t="s">
        <v>3280</v>
      </c>
      <c r="F1726" t="s">
        <v>2183</v>
      </c>
      <c r="G1726" t="s">
        <v>3714</v>
      </c>
      <c r="H1726" t="s">
        <v>35</v>
      </c>
      <c r="I1726" t="s">
        <v>2065</v>
      </c>
      <c r="J1726" t="s">
        <v>1896</v>
      </c>
    </row>
    <row r="1727" spans="1:10">
      <c r="A1727">
        <v>173</v>
      </c>
      <c r="B1727" t="s">
        <v>1849</v>
      </c>
      <c r="C1727" t="s">
        <v>1850</v>
      </c>
      <c r="D1727" t="s">
        <v>1791</v>
      </c>
      <c r="E1727" t="s">
        <v>3433</v>
      </c>
      <c r="F1727" t="s">
        <v>2225</v>
      </c>
      <c r="G1727" t="s">
        <v>1000</v>
      </c>
      <c r="H1727" t="s">
        <v>35</v>
      </c>
      <c r="I1727" t="s">
        <v>2065</v>
      </c>
      <c r="J1727" t="s">
        <v>2649</v>
      </c>
    </row>
    <row r="1728" spans="1:10">
      <c r="A1728">
        <v>173</v>
      </c>
      <c r="B1728" t="s">
        <v>3589</v>
      </c>
      <c r="C1728" t="s">
        <v>3590</v>
      </c>
      <c r="D1728" t="s">
        <v>1791</v>
      </c>
      <c r="E1728" t="s">
        <v>2033</v>
      </c>
      <c r="F1728" t="s">
        <v>2288</v>
      </c>
      <c r="G1728" t="s">
        <v>2892</v>
      </c>
      <c r="H1728" t="s">
        <v>35</v>
      </c>
      <c r="I1728" t="s">
        <v>2105</v>
      </c>
      <c r="J1728" t="s">
        <v>2872</v>
      </c>
    </row>
    <row r="1729" spans="1:10">
      <c r="A1729">
        <v>173</v>
      </c>
      <c r="B1729" t="s">
        <v>3670</v>
      </c>
      <c r="C1729" t="s">
        <v>3671</v>
      </c>
      <c r="D1729" t="s">
        <v>3672</v>
      </c>
      <c r="E1729" t="s">
        <v>2573</v>
      </c>
      <c r="F1729" t="s">
        <v>2240</v>
      </c>
      <c r="G1729" t="s">
        <v>3418</v>
      </c>
      <c r="H1729" t="s">
        <v>35</v>
      </c>
      <c r="I1729" t="s">
        <v>2105</v>
      </c>
      <c r="J1729" t="s">
        <v>3025</v>
      </c>
    </row>
    <row r="1730" spans="1:10">
      <c r="A1730">
        <v>173</v>
      </c>
      <c r="B1730" t="s">
        <v>2452</v>
      </c>
      <c r="C1730" t="s">
        <v>2453</v>
      </c>
      <c r="D1730" t="s">
        <v>1863</v>
      </c>
      <c r="E1730" t="s">
        <v>2400</v>
      </c>
      <c r="F1730" t="s">
        <v>3715</v>
      </c>
      <c r="G1730" t="s">
        <v>3716</v>
      </c>
      <c r="H1730" t="s">
        <v>35</v>
      </c>
      <c r="I1730" t="s">
        <v>2105</v>
      </c>
      <c r="J1730" t="s">
        <v>1816</v>
      </c>
    </row>
    <row r="1731" spans="1:10">
      <c r="A1731">
        <v>173</v>
      </c>
      <c r="B1731" t="s">
        <v>2770</v>
      </c>
      <c r="C1731" t="s">
        <v>2771</v>
      </c>
      <c r="D1731" t="s">
        <v>1798</v>
      </c>
      <c r="E1731" t="s">
        <v>3717</v>
      </c>
      <c r="F1731" t="s">
        <v>3573</v>
      </c>
      <c r="G1731" t="s">
        <v>3718</v>
      </c>
      <c r="H1731" t="s">
        <v>35</v>
      </c>
      <c r="I1731" t="s">
        <v>2148</v>
      </c>
      <c r="J1731" t="s">
        <v>2434</v>
      </c>
    </row>
    <row r="1732" spans="1:10">
      <c r="A1732">
        <v>174</v>
      </c>
      <c r="B1732" t="s">
        <v>2119</v>
      </c>
      <c r="C1732" t="s">
        <v>2120</v>
      </c>
      <c r="D1732" t="s">
        <v>1756</v>
      </c>
      <c r="E1732" t="s">
        <v>3710</v>
      </c>
      <c r="F1732" t="s">
        <v>3719</v>
      </c>
      <c r="G1732" t="s">
        <v>1371</v>
      </c>
      <c r="H1732" t="s">
        <v>35</v>
      </c>
      <c r="I1732" t="s">
        <v>2105</v>
      </c>
      <c r="J1732" t="s">
        <v>1747</v>
      </c>
    </row>
    <row r="1733" spans="1:10">
      <c r="A1733">
        <v>174</v>
      </c>
      <c r="B1733" t="s">
        <v>2887</v>
      </c>
      <c r="C1733" t="s">
        <v>2888</v>
      </c>
      <c r="D1733" t="s">
        <v>1791</v>
      </c>
      <c r="E1733" t="s">
        <v>3404</v>
      </c>
      <c r="F1733" t="s">
        <v>3720</v>
      </c>
      <c r="G1733" t="s">
        <v>1356</v>
      </c>
      <c r="H1733" t="s">
        <v>35</v>
      </c>
      <c r="I1733" t="s">
        <v>2105</v>
      </c>
      <c r="J1733" t="s">
        <v>3507</v>
      </c>
    </row>
    <row r="1734" spans="1:10">
      <c r="A1734">
        <v>174</v>
      </c>
      <c r="B1734" t="s">
        <v>2123</v>
      </c>
      <c r="C1734" t="s">
        <v>2124</v>
      </c>
      <c r="D1734" t="s">
        <v>2691</v>
      </c>
      <c r="E1734" t="s">
        <v>2091</v>
      </c>
      <c r="F1734" t="s">
        <v>2001</v>
      </c>
      <c r="G1734" t="s">
        <v>1351</v>
      </c>
      <c r="H1734" t="s">
        <v>35</v>
      </c>
      <c r="I1734" t="s">
        <v>2105</v>
      </c>
      <c r="J1734" t="s">
        <v>3552</v>
      </c>
    </row>
    <row r="1735" spans="1:10">
      <c r="A1735">
        <v>174</v>
      </c>
      <c r="B1735" t="s">
        <v>1849</v>
      </c>
      <c r="C1735" t="s">
        <v>1850</v>
      </c>
      <c r="D1735" t="s">
        <v>1791</v>
      </c>
      <c r="E1735" t="s">
        <v>2225</v>
      </c>
      <c r="F1735" t="s">
        <v>2415</v>
      </c>
      <c r="G1735" t="s">
        <v>3721</v>
      </c>
      <c r="H1735" t="s">
        <v>35</v>
      </c>
      <c r="I1735" t="s">
        <v>2105</v>
      </c>
      <c r="J1735" t="s">
        <v>3722</v>
      </c>
    </row>
    <row r="1736" spans="1:10">
      <c r="A1736">
        <v>174</v>
      </c>
      <c r="B1736" t="s">
        <v>2189</v>
      </c>
      <c r="C1736" t="s">
        <v>2190</v>
      </c>
      <c r="D1736" t="s">
        <v>1863</v>
      </c>
      <c r="E1736" t="s">
        <v>2165</v>
      </c>
      <c r="F1736" t="s">
        <v>2227</v>
      </c>
      <c r="G1736" t="s">
        <v>548</v>
      </c>
      <c r="H1736" t="s">
        <v>35</v>
      </c>
      <c r="I1736" t="s">
        <v>2105</v>
      </c>
      <c r="J1736" t="s">
        <v>1896</v>
      </c>
    </row>
    <row r="1737" spans="1:10">
      <c r="A1737">
        <v>174</v>
      </c>
      <c r="B1737" t="s">
        <v>3548</v>
      </c>
      <c r="C1737" t="s">
        <v>3549</v>
      </c>
      <c r="D1737" t="s">
        <v>1791</v>
      </c>
      <c r="E1737" t="s">
        <v>2183</v>
      </c>
      <c r="F1737" t="s">
        <v>2761</v>
      </c>
      <c r="G1737" t="s">
        <v>1454</v>
      </c>
      <c r="H1737" t="s">
        <v>35</v>
      </c>
      <c r="I1737" t="s">
        <v>2105</v>
      </c>
      <c r="J1737" t="s">
        <v>2649</v>
      </c>
    </row>
    <row r="1738" spans="1:10">
      <c r="A1738">
        <v>174</v>
      </c>
      <c r="B1738" t="s">
        <v>3670</v>
      </c>
      <c r="C1738" t="s">
        <v>3671</v>
      </c>
      <c r="D1738" t="s">
        <v>3672</v>
      </c>
      <c r="E1738" t="s">
        <v>2240</v>
      </c>
      <c r="F1738" t="s">
        <v>3201</v>
      </c>
      <c r="G1738" t="s">
        <v>3723</v>
      </c>
      <c r="H1738" t="s">
        <v>35</v>
      </c>
      <c r="I1738" t="s">
        <v>2105</v>
      </c>
      <c r="J1738" t="s">
        <v>2872</v>
      </c>
    </row>
    <row r="1739" spans="1:10">
      <c r="A1739">
        <v>174</v>
      </c>
      <c r="B1739" t="s">
        <v>3589</v>
      </c>
      <c r="C1739" t="s">
        <v>3590</v>
      </c>
      <c r="D1739" t="s">
        <v>1791</v>
      </c>
      <c r="E1739" t="s">
        <v>2288</v>
      </c>
      <c r="F1739" t="s">
        <v>1852</v>
      </c>
      <c r="G1739" t="s">
        <v>1980</v>
      </c>
      <c r="H1739" t="s">
        <v>35</v>
      </c>
      <c r="I1739" t="s">
        <v>2148</v>
      </c>
      <c r="J1739" t="s">
        <v>3025</v>
      </c>
    </row>
    <row r="1740" spans="1:10">
      <c r="A1740">
        <v>174</v>
      </c>
      <c r="B1740" t="s">
        <v>3155</v>
      </c>
      <c r="C1740" t="s">
        <v>3156</v>
      </c>
      <c r="D1740" t="s">
        <v>2691</v>
      </c>
      <c r="E1740" t="s">
        <v>3474</v>
      </c>
      <c r="F1740" t="s">
        <v>3724</v>
      </c>
      <c r="G1740" t="s">
        <v>427</v>
      </c>
      <c r="H1740" t="s">
        <v>35</v>
      </c>
      <c r="I1740" t="s">
        <v>2148</v>
      </c>
      <c r="J1740" t="s">
        <v>1816</v>
      </c>
    </row>
    <row r="1741" spans="1:10">
      <c r="A1741">
        <v>174</v>
      </c>
      <c r="B1741" t="s">
        <v>2802</v>
      </c>
      <c r="C1741" t="s">
        <v>2803</v>
      </c>
      <c r="D1741" t="s">
        <v>1791</v>
      </c>
      <c r="E1741" t="s">
        <v>3362</v>
      </c>
      <c r="F1741" t="s">
        <v>3513</v>
      </c>
      <c r="G1741" t="s">
        <v>1514</v>
      </c>
      <c r="H1741" t="s">
        <v>35</v>
      </c>
      <c r="I1741" t="s">
        <v>2148</v>
      </c>
      <c r="J1741" t="s">
        <v>2552</v>
      </c>
    </row>
    <row r="1742" spans="1:10">
      <c r="A1742">
        <v>175</v>
      </c>
      <c r="B1742" t="s">
        <v>2119</v>
      </c>
      <c r="C1742" t="s">
        <v>2120</v>
      </c>
      <c r="D1742" t="s">
        <v>1756</v>
      </c>
      <c r="E1742" t="s">
        <v>3719</v>
      </c>
      <c r="F1742" t="s">
        <v>3725</v>
      </c>
      <c r="G1742" t="s">
        <v>250</v>
      </c>
      <c r="H1742" t="s">
        <v>35</v>
      </c>
      <c r="I1742" t="s">
        <v>2105</v>
      </c>
      <c r="J1742" t="s">
        <v>1747</v>
      </c>
    </row>
    <row r="1743" spans="1:10">
      <c r="A1743">
        <v>175</v>
      </c>
      <c r="B1743" t="s">
        <v>2887</v>
      </c>
      <c r="C1743" t="s">
        <v>2888</v>
      </c>
      <c r="D1743" t="s">
        <v>1791</v>
      </c>
      <c r="E1743" t="s">
        <v>3720</v>
      </c>
      <c r="F1743" t="s">
        <v>3511</v>
      </c>
      <c r="G1743" t="s">
        <v>3564</v>
      </c>
      <c r="H1743" t="s">
        <v>35</v>
      </c>
      <c r="I1743" t="s">
        <v>2105</v>
      </c>
      <c r="J1743" t="s">
        <v>3507</v>
      </c>
    </row>
    <row r="1744" spans="1:10">
      <c r="A1744">
        <v>175</v>
      </c>
      <c r="B1744" t="s">
        <v>2189</v>
      </c>
      <c r="C1744" t="s">
        <v>2190</v>
      </c>
      <c r="D1744" t="s">
        <v>1863</v>
      </c>
      <c r="E1744" t="s">
        <v>2227</v>
      </c>
      <c r="F1744" t="s">
        <v>2118</v>
      </c>
      <c r="G1744" t="s">
        <v>151</v>
      </c>
      <c r="H1744" t="s">
        <v>35</v>
      </c>
      <c r="I1744" t="s">
        <v>2105</v>
      </c>
      <c r="J1744" t="s">
        <v>3552</v>
      </c>
    </row>
    <row r="1745" spans="1:10">
      <c r="A1745">
        <v>175</v>
      </c>
      <c r="B1745" t="s">
        <v>3548</v>
      </c>
      <c r="C1745" t="s">
        <v>3549</v>
      </c>
      <c r="D1745" t="s">
        <v>1791</v>
      </c>
      <c r="E1745" t="s">
        <v>2761</v>
      </c>
      <c r="F1745" t="s">
        <v>3726</v>
      </c>
      <c r="G1745" t="s">
        <v>3727</v>
      </c>
      <c r="H1745" t="s">
        <v>35</v>
      </c>
      <c r="I1745" t="s">
        <v>2105</v>
      </c>
      <c r="J1745" t="s">
        <v>3722</v>
      </c>
    </row>
    <row r="1746" spans="1:10">
      <c r="A1746">
        <v>175</v>
      </c>
      <c r="B1746" t="s">
        <v>1849</v>
      </c>
      <c r="C1746" t="s">
        <v>1850</v>
      </c>
      <c r="D1746" t="s">
        <v>1791</v>
      </c>
      <c r="E1746" t="s">
        <v>2415</v>
      </c>
      <c r="F1746" t="s">
        <v>3676</v>
      </c>
      <c r="G1746" t="s">
        <v>2306</v>
      </c>
      <c r="H1746" t="s">
        <v>35</v>
      </c>
      <c r="I1746" t="s">
        <v>2148</v>
      </c>
      <c r="J1746" t="s">
        <v>1896</v>
      </c>
    </row>
    <row r="1747" spans="1:10">
      <c r="A1747">
        <v>175</v>
      </c>
      <c r="B1747" t="s">
        <v>3589</v>
      </c>
      <c r="C1747" t="s">
        <v>3590</v>
      </c>
      <c r="D1747" t="s">
        <v>1791</v>
      </c>
      <c r="E1747" t="s">
        <v>1852</v>
      </c>
      <c r="F1747" t="s">
        <v>2005</v>
      </c>
      <c r="G1747" t="s">
        <v>91</v>
      </c>
      <c r="H1747" t="s">
        <v>35</v>
      </c>
      <c r="I1747" t="s">
        <v>2148</v>
      </c>
      <c r="J1747" t="s">
        <v>2649</v>
      </c>
    </row>
    <row r="1748" spans="1:10">
      <c r="A1748">
        <v>175</v>
      </c>
      <c r="B1748" t="s">
        <v>2802</v>
      </c>
      <c r="C1748" t="s">
        <v>2803</v>
      </c>
      <c r="D1748" t="s">
        <v>1791</v>
      </c>
      <c r="E1748" t="s">
        <v>3513</v>
      </c>
      <c r="F1748" t="s">
        <v>3728</v>
      </c>
      <c r="G1748" t="s">
        <v>2650</v>
      </c>
      <c r="H1748" t="s">
        <v>35</v>
      </c>
      <c r="I1748" t="s">
        <v>2148</v>
      </c>
      <c r="J1748" t="s">
        <v>2872</v>
      </c>
    </row>
    <row r="1749" spans="1:10">
      <c r="A1749">
        <v>175</v>
      </c>
      <c r="B1749" t="s">
        <v>2123</v>
      </c>
      <c r="C1749" t="s">
        <v>2124</v>
      </c>
      <c r="D1749" t="s">
        <v>2691</v>
      </c>
      <c r="E1749" t="s">
        <v>2001</v>
      </c>
      <c r="F1749" t="s">
        <v>2916</v>
      </c>
      <c r="G1749" t="s">
        <v>1478</v>
      </c>
      <c r="H1749" t="s">
        <v>35</v>
      </c>
      <c r="I1749" t="s">
        <v>2148</v>
      </c>
      <c r="J1749" t="s">
        <v>3025</v>
      </c>
    </row>
    <row r="1750" spans="1:10">
      <c r="A1750">
        <v>175</v>
      </c>
      <c r="B1750" t="s">
        <v>3670</v>
      </c>
      <c r="C1750" t="s">
        <v>3671</v>
      </c>
      <c r="D1750" t="s">
        <v>3672</v>
      </c>
      <c r="E1750" t="s">
        <v>3201</v>
      </c>
      <c r="F1750" t="s">
        <v>2286</v>
      </c>
      <c r="G1750" t="s">
        <v>230</v>
      </c>
      <c r="H1750" t="s">
        <v>35</v>
      </c>
      <c r="I1750" t="s">
        <v>2148</v>
      </c>
      <c r="J1750" t="s">
        <v>2043</v>
      </c>
    </row>
    <row r="1751" spans="1:10">
      <c r="A1751">
        <v>175</v>
      </c>
      <c r="B1751" t="s">
        <v>3155</v>
      </c>
      <c r="C1751" t="s">
        <v>3156</v>
      </c>
      <c r="D1751" t="s">
        <v>2691</v>
      </c>
      <c r="E1751" t="s">
        <v>3724</v>
      </c>
      <c r="F1751" t="s">
        <v>3362</v>
      </c>
      <c r="G1751" t="s">
        <v>1371</v>
      </c>
      <c r="H1751" t="s">
        <v>35</v>
      </c>
      <c r="I1751" t="s">
        <v>2148</v>
      </c>
      <c r="J1751" t="s">
        <v>2552</v>
      </c>
    </row>
    <row r="1752" spans="1:10">
      <c r="A1752">
        <v>176</v>
      </c>
      <c r="B1752" t="s">
        <v>2119</v>
      </c>
      <c r="C1752" t="s">
        <v>2120</v>
      </c>
      <c r="D1752" t="s">
        <v>1756</v>
      </c>
      <c r="E1752" t="s">
        <v>3725</v>
      </c>
      <c r="F1752" t="s">
        <v>2607</v>
      </c>
      <c r="G1752" t="s">
        <v>3729</v>
      </c>
      <c r="H1752" t="s">
        <v>35</v>
      </c>
      <c r="I1752" t="s">
        <v>2105</v>
      </c>
      <c r="J1752" t="s">
        <v>1747</v>
      </c>
    </row>
    <row r="1753" spans="1:10">
      <c r="A1753">
        <v>176</v>
      </c>
      <c r="B1753" t="s">
        <v>3548</v>
      </c>
      <c r="C1753" t="s">
        <v>3549</v>
      </c>
      <c r="D1753" t="s">
        <v>1791</v>
      </c>
      <c r="E1753" t="s">
        <v>3726</v>
      </c>
      <c r="F1753" t="s">
        <v>3730</v>
      </c>
      <c r="G1753" t="s">
        <v>3731</v>
      </c>
      <c r="H1753" t="s">
        <v>35</v>
      </c>
      <c r="I1753" t="s">
        <v>2105</v>
      </c>
      <c r="J1753" t="s">
        <v>3507</v>
      </c>
    </row>
    <row r="1754" spans="1:10">
      <c r="A1754">
        <v>176</v>
      </c>
      <c r="B1754" t="s">
        <v>2189</v>
      </c>
      <c r="C1754" t="s">
        <v>2190</v>
      </c>
      <c r="D1754" t="s">
        <v>1863</v>
      </c>
      <c r="E1754" t="s">
        <v>2118</v>
      </c>
      <c r="F1754" t="s">
        <v>2668</v>
      </c>
      <c r="G1754" t="s">
        <v>3732</v>
      </c>
      <c r="H1754" t="s">
        <v>35</v>
      </c>
      <c r="I1754" t="s">
        <v>2105</v>
      </c>
      <c r="J1754" t="s">
        <v>3552</v>
      </c>
    </row>
    <row r="1755" spans="1:10">
      <c r="A1755">
        <v>176</v>
      </c>
      <c r="B1755" t="s">
        <v>2887</v>
      </c>
      <c r="C1755" t="s">
        <v>2888</v>
      </c>
      <c r="D1755" t="s">
        <v>1791</v>
      </c>
      <c r="E1755" t="s">
        <v>3511</v>
      </c>
      <c r="F1755" t="s">
        <v>3733</v>
      </c>
      <c r="G1755" t="s">
        <v>3734</v>
      </c>
      <c r="H1755" t="s">
        <v>35</v>
      </c>
      <c r="I1755" t="s">
        <v>2148</v>
      </c>
      <c r="J1755" t="s">
        <v>3722</v>
      </c>
    </row>
    <row r="1756" spans="1:10">
      <c r="A1756">
        <v>176</v>
      </c>
      <c r="B1756" t="s">
        <v>3589</v>
      </c>
      <c r="C1756" t="s">
        <v>3590</v>
      </c>
      <c r="D1756" t="s">
        <v>1791</v>
      </c>
      <c r="E1756" t="s">
        <v>2005</v>
      </c>
      <c r="F1756" t="s">
        <v>3120</v>
      </c>
      <c r="G1756" t="s">
        <v>296</v>
      </c>
      <c r="H1756" t="s">
        <v>35</v>
      </c>
      <c r="I1756" t="s">
        <v>2148</v>
      </c>
      <c r="J1756" t="s">
        <v>1896</v>
      </c>
    </row>
    <row r="1757" spans="1:10">
      <c r="A1757">
        <v>176</v>
      </c>
      <c r="B1757" t="s">
        <v>2123</v>
      </c>
      <c r="C1757" t="s">
        <v>2124</v>
      </c>
      <c r="D1757" t="s">
        <v>2691</v>
      </c>
      <c r="E1757" t="s">
        <v>2916</v>
      </c>
      <c r="F1757" t="s">
        <v>2527</v>
      </c>
      <c r="G1757" t="s">
        <v>3735</v>
      </c>
      <c r="H1757" t="s">
        <v>35</v>
      </c>
      <c r="I1757" t="s">
        <v>2148</v>
      </c>
      <c r="J1757" t="s">
        <v>2649</v>
      </c>
    </row>
    <row r="1758" spans="1:10">
      <c r="A1758">
        <v>176</v>
      </c>
      <c r="B1758" t="s">
        <v>3155</v>
      </c>
      <c r="C1758" t="s">
        <v>3156</v>
      </c>
      <c r="D1758" t="s">
        <v>2691</v>
      </c>
      <c r="E1758" t="s">
        <v>3362</v>
      </c>
      <c r="F1758" t="s">
        <v>3619</v>
      </c>
      <c r="G1758" t="s">
        <v>3407</v>
      </c>
      <c r="H1758" t="s">
        <v>35</v>
      </c>
      <c r="I1758" t="s">
        <v>2148</v>
      </c>
      <c r="J1758" t="s">
        <v>2872</v>
      </c>
    </row>
    <row r="1759" spans="1:10">
      <c r="A1759">
        <v>176</v>
      </c>
      <c r="B1759" t="s">
        <v>3670</v>
      </c>
      <c r="C1759" t="s">
        <v>3671</v>
      </c>
      <c r="D1759" t="s">
        <v>3672</v>
      </c>
      <c r="E1759" t="s">
        <v>2286</v>
      </c>
      <c r="F1759" t="s">
        <v>2286</v>
      </c>
      <c r="G1759" t="s">
        <v>14</v>
      </c>
      <c r="H1759" t="s">
        <v>35</v>
      </c>
      <c r="I1759" t="s">
        <v>2148</v>
      </c>
      <c r="J1759" t="s">
        <v>3025</v>
      </c>
    </row>
    <row r="1760" spans="1:10">
      <c r="A1760">
        <v>176</v>
      </c>
      <c r="B1760" t="s">
        <v>2802</v>
      </c>
      <c r="C1760" t="s">
        <v>2803</v>
      </c>
      <c r="D1760" t="s">
        <v>1791</v>
      </c>
      <c r="E1760" t="s">
        <v>3728</v>
      </c>
      <c r="F1760" t="s">
        <v>2228</v>
      </c>
      <c r="G1760" t="s">
        <v>2010</v>
      </c>
      <c r="H1760" t="s">
        <v>35</v>
      </c>
      <c r="I1760" t="s">
        <v>2148</v>
      </c>
      <c r="J1760" t="s">
        <v>2043</v>
      </c>
    </row>
    <row r="1761" spans="1:11">
      <c r="A1761">
        <v>176</v>
      </c>
      <c r="B1761" t="s">
        <v>1849</v>
      </c>
      <c r="C1761" t="s">
        <v>1850</v>
      </c>
      <c r="D1761" t="s">
        <v>1791</v>
      </c>
      <c r="E1761" t="s">
        <v>3676</v>
      </c>
      <c r="F1761" t="s">
        <v>2020</v>
      </c>
      <c r="G1761" t="s">
        <v>3736</v>
      </c>
      <c r="H1761" t="s">
        <v>35</v>
      </c>
      <c r="I1761" t="s">
        <v>2621</v>
      </c>
      <c r="J1761" t="s">
        <v>2552</v>
      </c>
    </row>
    <row r="1762" spans="1:11">
      <c r="A1762">
        <v>177</v>
      </c>
      <c r="B1762" t="s">
        <v>2189</v>
      </c>
      <c r="C1762" t="s">
        <v>2190</v>
      </c>
      <c r="D1762" t="s">
        <v>1863</v>
      </c>
      <c r="E1762" t="s">
        <v>2668</v>
      </c>
      <c r="F1762" t="s">
        <v>3380</v>
      </c>
      <c r="G1762" t="s">
        <v>3734</v>
      </c>
      <c r="H1762" t="s">
        <v>35</v>
      </c>
      <c r="I1762" t="s">
        <v>2105</v>
      </c>
      <c r="J1762" t="s">
        <v>1747</v>
      </c>
    </row>
    <row r="1763" spans="1:11">
      <c r="A1763">
        <v>177</v>
      </c>
      <c r="B1763" t="s">
        <v>2119</v>
      </c>
      <c r="C1763" t="s">
        <v>2120</v>
      </c>
      <c r="D1763" t="s">
        <v>1756</v>
      </c>
      <c r="E1763" t="s">
        <v>2607</v>
      </c>
      <c r="F1763" t="s">
        <v>3490</v>
      </c>
      <c r="G1763" t="s">
        <v>2616</v>
      </c>
      <c r="H1763" t="s">
        <v>35</v>
      </c>
      <c r="I1763" t="s">
        <v>2148</v>
      </c>
      <c r="J1763" t="s">
        <v>3507</v>
      </c>
    </row>
    <row r="1764" spans="1:11">
      <c r="A1764">
        <v>177</v>
      </c>
      <c r="B1764" t="s">
        <v>3548</v>
      </c>
      <c r="C1764" t="s">
        <v>3549</v>
      </c>
      <c r="D1764" t="s">
        <v>1791</v>
      </c>
      <c r="E1764" t="s">
        <v>3730</v>
      </c>
      <c r="F1764" t="s">
        <v>3737</v>
      </c>
      <c r="G1764" t="s">
        <v>3738</v>
      </c>
      <c r="H1764" t="s">
        <v>35</v>
      </c>
      <c r="I1764" t="s">
        <v>2148</v>
      </c>
      <c r="J1764" t="s">
        <v>3552</v>
      </c>
    </row>
    <row r="1765" spans="1:11">
      <c r="A1765">
        <v>177</v>
      </c>
      <c r="B1765" t="s">
        <v>2887</v>
      </c>
      <c r="C1765" t="s">
        <v>2888</v>
      </c>
      <c r="D1765" t="s">
        <v>1791</v>
      </c>
      <c r="E1765" t="s">
        <v>3733</v>
      </c>
      <c r="F1765" t="s">
        <v>3660</v>
      </c>
      <c r="G1765" t="s">
        <v>3739</v>
      </c>
      <c r="H1765" t="s">
        <v>35</v>
      </c>
      <c r="I1765" t="s">
        <v>2148</v>
      </c>
      <c r="J1765" t="s">
        <v>3722</v>
      </c>
    </row>
    <row r="1766" spans="1:11">
      <c r="A1766">
        <v>177</v>
      </c>
      <c r="B1766" t="s">
        <v>2123</v>
      </c>
      <c r="C1766" t="s">
        <v>2124</v>
      </c>
      <c r="D1766" t="s">
        <v>2691</v>
      </c>
      <c r="E1766" t="s">
        <v>2527</v>
      </c>
      <c r="F1766" t="s">
        <v>3430</v>
      </c>
      <c r="G1766" t="s">
        <v>3740</v>
      </c>
      <c r="H1766" t="s">
        <v>35</v>
      </c>
      <c r="I1766" t="s">
        <v>2148</v>
      </c>
      <c r="J1766" t="s">
        <v>1896</v>
      </c>
    </row>
    <row r="1767" spans="1:11">
      <c r="A1767">
        <v>177</v>
      </c>
      <c r="B1767" t="s">
        <v>3589</v>
      </c>
      <c r="C1767" t="s">
        <v>3590</v>
      </c>
      <c r="D1767" t="s">
        <v>1791</v>
      </c>
      <c r="E1767" t="s">
        <v>3120</v>
      </c>
      <c r="F1767" t="s">
        <v>3133</v>
      </c>
      <c r="G1767" t="s">
        <v>2889</v>
      </c>
      <c r="H1767" t="s">
        <v>35</v>
      </c>
      <c r="I1767" t="s">
        <v>2148</v>
      </c>
      <c r="J1767" t="s">
        <v>2649</v>
      </c>
    </row>
    <row r="1768" spans="1:11">
      <c r="A1768">
        <v>177</v>
      </c>
      <c r="B1768" t="s">
        <v>2802</v>
      </c>
      <c r="C1768" t="s">
        <v>2803</v>
      </c>
      <c r="D1768" t="s">
        <v>1791</v>
      </c>
      <c r="E1768" t="s">
        <v>2228</v>
      </c>
      <c r="F1768" t="s">
        <v>3513</v>
      </c>
      <c r="G1768" t="s">
        <v>403</v>
      </c>
      <c r="H1768" t="s">
        <v>35</v>
      </c>
      <c r="I1768" t="s">
        <v>2148</v>
      </c>
      <c r="J1768" t="s">
        <v>2872</v>
      </c>
    </row>
    <row r="1769" spans="1:11">
      <c r="A1769">
        <v>177</v>
      </c>
      <c r="B1769" t="s">
        <v>3670</v>
      </c>
      <c r="C1769" t="s">
        <v>3671</v>
      </c>
      <c r="D1769" t="s">
        <v>3672</v>
      </c>
      <c r="E1769" t="s">
        <v>2286</v>
      </c>
      <c r="F1769" t="s">
        <v>2091</v>
      </c>
      <c r="G1769" t="s">
        <v>3595</v>
      </c>
      <c r="H1769" t="s">
        <v>35</v>
      </c>
      <c r="I1769" t="s">
        <v>2148</v>
      </c>
      <c r="J1769" t="s">
        <v>1777</v>
      </c>
    </row>
    <row r="1770" spans="1:11">
      <c r="A1770">
        <v>177</v>
      </c>
      <c r="B1770" t="s">
        <v>1849</v>
      </c>
      <c r="C1770" t="s">
        <v>1850</v>
      </c>
      <c r="D1770" t="s">
        <v>1791</v>
      </c>
      <c r="E1770" t="s">
        <v>2020</v>
      </c>
      <c r="F1770" t="s">
        <v>3220</v>
      </c>
      <c r="G1770" t="s">
        <v>746</v>
      </c>
      <c r="H1770" t="s">
        <v>35</v>
      </c>
      <c r="I1770" t="s">
        <v>2148</v>
      </c>
      <c r="J1770" t="s">
        <v>2043</v>
      </c>
    </row>
    <row r="1771" spans="1:11">
      <c r="A1771">
        <v>177</v>
      </c>
      <c r="B1771" t="s">
        <v>3155</v>
      </c>
      <c r="C1771" t="s">
        <v>3156</v>
      </c>
      <c r="D1771" t="s">
        <v>2691</v>
      </c>
      <c r="E1771" t="s">
        <v>3619</v>
      </c>
      <c r="F1771" t="s">
        <v>2247</v>
      </c>
      <c r="G1771" t="s">
        <v>3005</v>
      </c>
      <c r="H1771" t="s">
        <v>35</v>
      </c>
      <c r="I1771" t="s">
        <v>2621</v>
      </c>
      <c r="J1771" t="s">
        <v>2552</v>
      </c>
    </row>
    <row r="1772" spans="1:11">
      <c r="A1772">
        <v>178</v>
      </c>
      <c r="B1772" t="s">
        <v>2189</v>
      </c>
      <c r="C1772" t="s">
        <v>2190</v>
      </c>
      <c r="D1772" t="s">
        <v>1863</v>
      </c>
      <c r="E1772" t="s">
        <v>3380</v>
      </c>
      <c r="F1772" t="s">
        <v>3454</v>
      </c>
      <c r="G1772" t="s">
        <v>688</v>
      </c>
      <c r="H1772" t="s">
        <v>1981</v>
      </c>
      <c r="I1772" t="s">
        <v>2148</v>
      </c>
      <c r="J1772" t="s">
        <v>1747</v>
      </c>
    </row>
    <row r="1773" spans="1:11">
      <c r="A1773">
        <v>178</v>
      </c>
      <c r="B1773" t="s">
        <v>2887</v>
      </c>
      <c r="C1773" t="s">
        <v>2888</v>
      </c>
      <c r="D1773" t="s">
        <v>1791</v>
      </c>
      <c r="E1773" t="s">
        <v>3660</v>
      </c>
      <c r="F1773" t="s">
        <v>3235</v>
      </c>
      <c r="G1773" t="s">
        <v>3741</v>
      </c>
      <c r="H1773" t="s">
        <v>1981</v>
      </c>
      <c r="I1773" t="s">
        <v>2148</v>
      </c>
      <c r="J1773" t="s">
        <v>3507</v>
      </c>
    </row>
    <row r="1774" spans="1:11">
      <c r="A1774">
        <v>178</v>
      </c>
      <c r="B1774" t="s">
        <v>3548</v>
      </c>
      <c r="C1774" t="s">
        <v>3549</v>
      </c>
      <c r="D1774" t="s">
        <v>1791</v>
      </c>
      <c r="E1774" t="s">
        <v>3737</v>
      </c>
      <c r="F1774" t="s">
        <v>2432</v>
      </c>
      <c r="G1774" t="s">
        <v>3742</v>
      </c>
      <c r="H1774" t="s">
        <v>2722</v>
      </c>
      <c r="I1774" t="s">
        <v>2148</v>
      </c>
      <c r="J1774" t="s">
        <v>3552</v>
      </c>
      <c r="K1774" t="s">
        <v>1886</v>
      </c>
    </row>
    <row r="1775" spans="1:11">
      <c r="A1775">
        <v>178</v>
      </c>
      <c r="B1775" t="s">
        <v>2119</v>
      </c>
      <c r="C1775" t="s">
        <v>2120</v>
      </c>
      <c r="D1775" t="s">
        <v>1756</v>
      </c>
      <c r="E1775" t="s">
        <v>3490</v>
      </c>
      <c r="F1775" t="s">
        <v>3743</v>
      </c>
      <c r="G1775" t="s">
        <v>3744</v>
      </c>
      <c r="H1775" t="s">
        <v>1981</v>
      </c>
      <c r="I1775" t="s">
        <v>2148</v>
      </c>
      <c r="J1775" t="s">
        <v>3722</v>
      </c>
    </row>
    <row r="1776" spans="1:11">
      <c r="A1776">
        <v>178</v>
      </c>
      <c r="B1776" t="s">
        <v>2123</v>
      </c>
      <c r="C1776" t="s">
        <v>2124</v>
      </c>
      <c r="D1776" t="s">
        <v>2691</v>
      </c>
      <c r="E1776" t="s">
        <v>3430</v>
      </c>
      <c r="F1776" t="s">
        <v>2531</v>
      </c>
      <c r="G1776" t="s">
        <v>2561</v>
      </c>
      <c r="H1776" t="s">
        <v>1981</v>
      </c>
      <c r="I1776" t="s">
        <v>2148</v>
      </c>
      <c r="J1776" t="s">
        <v>1896</v>
      </c>
    </row>
    <row r="1777" spans="1:10">
      <c r="A1777">
        <v>178</v>
      </c>
      <c r="B1777" t="s">
        <v>3589</v>
      </c>
      <c r="C1777" t="s">
        <v>3590</v>
      </c>
      <c r="D1777" t="s">
        <v>1791</v>
      </c>
      <c r="E1777" t="s">
        <v>3133</v>
      </c>
      <c r="F1777" t="s">
        <v>2035</v>
      </c>
      <c r="G1777" t="s">
        <v>1859</v>
      </c>
      <c r="H1777" t="s">
        <v>1981</v>
      </c>
      <c r="I1777" t="s">
        <v>2148</v>
      </c>
      <c r="J1777" t="s">
        <v>2649</v>
      </c>
    </row>
    <row r="1778" spans="1:10">
      <c r="A1778">
        <v>178</v>
      </c>
      <c r="B1778" t="s">
        <v>2802</v>
      </c>
      <c r="C1778" t="s">
        <v>2803</v>
      </c>
      <c r="D1778" t="s">
        <v>1791</v>
      </c>
      <c r="E1778" t="s">
        <v>3513</v>
      </c>
      <c r="F1778" t="s">
        <v>3745</v>
      </c>
      <c r="G1778" t="s">
        <v>903</v>
      </c>
      <c r="H1778" t="s">
        <v>1981</v>
      </c>
      <c r="I1778" t="s">
        <v>2148</v>
      </c>
      <c r="J1778" t="s">
        <v>2872</v>
      </c>
    </row>
    <row r="1779" spans="1:10">
      <c r="A1779">
        <v>178</v>
      </c>
      <c r="B1779" t="s">
        <v>1789</v>
      </c>
      <c r="C1779" t="s">
        <v>1790</v>
      </c>
      <c r="D1779" t="s">
        <v>1910</v>
      </c>
      <c r="E1779" t="s">
        <v>3746</v>
      </c>
      <c r="F1779" t="s">
        <v>3747</v>
      </c>
      <c r="G1779" t="s">
        <v>255</v>
      </c>
      <c r="H1779" t="s">
        <v>1981</v>
      </c>
      <c r="I1779" t="s">
        <v>2621</v>
      </c>
      <c r="J1779" t="s">
        <v>1777</v>
      </c>
    </row>
    <row r="1780" spans="1:10">
      <c r="A1780">
        <v>178</v>
      </c>
      <c r="B1780" t="s">
        <v>3670</v>
      </c>
      <c r="C1780" t="s">
        <v>3671</v>
      </c>
      <c r="D1780" t="s">
        <v>3672</v>
      </c>
      <c r="E1780" t="s">
        <v>2091</v>
      </c>
      <c r="F1780" t="s">
        <v>2391</v>
      </c>
      <c r="G1780" t="s">
        <v>3149</v>
      </c>
      <c r="H1780" t="s">
        <v>1981</v>
      </c>
      <c r="I1780" t="s">
        <v>2621</v>
      </c>
      <c r="J1780" t="s">
        <v>2043</v>
      </c>
    </row>
    <row r="1781" spans="1:10">
      <c r="A1781">
        <v>178</v>
      </c>
      <c r="B1781" t="s">
        <v>1849</v>
      </c>
      <c r="C1781" t="s">
        <v>1850</v>
      </c>
      <c r="D1781" t="s">
        <v>1791</v>
      </c>
      <c r="E1781" t="s">
        <v>3220</v>
      </c>
      <c r="F1781" t="s">
        <v>2582</v>
      </c>
      <c r="G1781" t="s">
        <v>2511</v>
      </c>
      <c r="H1781" t="s">
        <v>1981</v>
      </c>
      <c r="I1781" t="s">
        <v>2621</v>
      </c>
      <c r="J1781" t="s">
        <v>2552</v>
      </c>
    </row>
    <row r="1782" spans="1:10">
      <c r="A1782">
        <v>179</v>
      </c>
      <c r="B1782" t="s">
        <v>2189</v>
      </c>
      <c r="C1782" t="s">
        <v>2190</v>
      </c>
      <c r="D1782" t="s">
        <v>1863</v>
      </c>
      <c r="E1782" t="s">
        <v>3454</v>
      </c>
      <c r="F1782" t="s">
        <v>3426</v>
      </c>
      <c r="G1782" t="s">
        <v>3748</v>
      </c>
      <c r="H1782" t="s">
        <v>35</v>
      </c>
      <c r="I1782" t="s">
        <v>2105</v>
      </c>
      <c r="J1782" t="s">
        <v>1747</v>
      </c>
    </row>
    <row r="1783" spans="1:10">
      <c r="A1783">
        <v>179</v>
      </c>
      <c r="B1783" t="s">
        <v>2887</v>
      </c>
      <c r="C1783" t="s">
        <v>2888</v>
      </c>
      <c r="D1783" t="s">
        <v>1791</v>
      </c>
      <c r="E1783" t="s">
        <v>3235</v>
      </c>
      <c r="F1783" t="s">
        <v>3749</v>
      </c>
      <c r="G1783" t="s">
        <v>459</v>
      </c>
      <c r="H1783" t="s">
        <v>35</v>
      </c>
      <c r="I1783" t="s">
        <v>2105</v>
      </c>
      <c r="J1783" t="s">
        <v>3507</v>
      </c>
    </row>
    <row r="1784" spans="1:10">
      <c r="A1784">
        <v>179</v>
      </c>
      <c r="B1784" t="s">
        <v>1789</v>
      </c>
      <c r="C1784" t="s">
        <v>1790</v>
      </c>
      <c r="D1784" t="s">
        <v>1910</v>
      </c>
      <c r="E1784" t="s">
        <v>3747</v>
      </c>
      <c r="F1784" t="s">
        <v>3750</v>
      </c>
      <c r="G1784" t="s">
        <v>1075</v>
      </c>
      <c r="H1784" t="s">
        <v>35</v>
      </c>
      <c r="I1784" t="s">
        <v>2148</v>
      </c>
      <c r="J1784" t="s">
        <v>3751</v>
      </c>
    </row>
    <row r="1785" spans="1:10">
      <c r="A1785">
        <v>179</v>
      </c>
      <c r="B1785" t="s">
        <v>2119</v>
      </c>
      <c r="C1785" t="s">
        <v>2120</v>
      </c>
      <c r="D1785" t="s">
        <v>1756</v>
      </c>
      <c r="E1785" t="s">
        <v>3743</v>
      </c>
      <c r="F1785" t="s">
        <v>3752</v>
      </c>
      <c r="G1785" t="s">
        <v>1017</v>
      </c>
      <c r="H1785" t="s">
        <v>35</v>
      </c>
      <c r="I1785" t="s">
        <v>2148</v>
      </c>
      <c r="J1785" t="s">
        <v>3722</v>
      </c>
    </row>
    <row r="1786" spans="1:10">
      <c r="A1786">
        <v>179</v>
      </c>
      <c r="B1786" t="s">
        <v>3548</v>
      </c>
      <c r="C1786" t="s">
        <v>3549</v>
      </c>
      <c r="D1786" t="s">
        <v>1791</v>
      </c>
      <c r="E1786" t="s">
        <v>2432</v>
      </c>
      <c r="F1786" t="s">
        <v>3753</v>
      </c>
      <c r="G1786" t="s">
        <v>449</v>
      </c>
      <c r="H1786" t="s">
        <v>35</v>
      </c>
      <c r="I1786" t="s">
        <v>2148</v>
      </c>
      <c r="J1786" t="s">
        <v>1896</v>
      </c>
    </row>
    <row r="1787" spans="1:10">
      <c r="A1787">
        <v>179</v>
      </c>
      <c r="B1787" t="s">
        <v>1849</v>
      </c>
      <c r="C1787" t="s">
        <v>1850</v>
      </c>
      <c r="D1787" t="s">
        <v>1791</v>
      </c>
      <c r="E1787" t="s">
        <v>2582</v>
      </c>
      <c r="F1787" t="s">
        <v>2149</v>
      </c>
      <c r="G1787" t="s">
        <v>1243</v>
      </c>
      <c r="H1787" t="s">
        <v>35</v>
      </c>
      <c r="I1787" t="s">
        <v>2148</v>
      </c>
      <c r="J1787" t="s">
        <v>2649</v>
      </c>
    </row>
    <row r="1788" spans="1:10">
      <c r="A1788">
        <v>179</v>
      </c>
      <c r="B1788" t="s">
        <v>2802</v>
      </c>
      <c r="C1788" t="s">
        <v>2803</v>
      </c>
      <c r="D1788" t="s">
        <v>1791</v>
      </c>
      <c r="E1788" t="s">
        <v>3745</v>
      </c>
      <c r="F1788" t="s">
        <v>3559</v>
      </c>
      <c r="G1788" t="s">
        <v>3673</v>
      </c>
      <c r="H1788" t="s">
        <v>35</v>
      </c>
      <c r="I1788" t="s">
        <v>2148</v>
      </c>
      <c r="J1788" t="s">
        <v>3367</v>
      </c>
    </row>
    <row r="1789" spans="1:10">
      <c r="A1789">
        <v>179</v>
      </c>
      <c r="B1789" t="s">
        <v>3670</v>
      </c>
      <c r="C1789" t="s">
        <v>3671</v>
      </c>
      <c r="D1789" t="s">
        <v>3672</v>
      </c>
      <c r="E1789" t="s">
        <v>2391</v>
      </c>
      <c r="F1789" t="s">
        <v>2773</v>
      </c>
      <c r="G1789" t="s">
        <v>2867</v>
      </c>
      <c r="H1789" t="s">
        <v>35</v>
      </c>
      <c r="I1789" t="s">
        <v>2621</v>
      </c>
      <c r="J1789" t="s">
        <v>1777</v>
      </c>
    </row>
    <row r="1790" spans="1:10">
      <c r="A1790">
        <v>179</v>
      </c>
      <c r="B1790" t="s">
        <v>3589</v>
      </c>
      <c r="C1790" t="s">
        <v>3590</v>
      </c>
      <c r="D1790" t="s">
        <v>1791</v>
      </c>
      <c r="E1790" t="s">
        <v>2035</v>
      </c>
      <c r="F1790" t="s">
        <v>2201</v>
      </c>
      <c r="G1790" t="s">
        <v>2690</v>
      </c>
      <c r="H1790" t="s">
        <v>35</v>
      </c>
      <c r="I1790" t="s">
        <v>2621</v>
      </c>
      <c r="J1790" t="s">
        <v>2043</v>
      </c>
    </row>
    <row r="1791" spans="1:10">
      <c r="A1791">
        <v>179</v>
      </c>
      <c r="B1791" t="s">
        <v>2950</v>
      </c>
      <c r="C1791" t="s">
        <v>2951</v>
      </c>
      <c r="D1791" t="s">
        <v>1798</v>
      </c>
      <c r="E1791" t="s">
        <v>2512</v>
      </c>
      <c r="F1791" t="s">
        <v>3754</v>
      </c>
      <c r="G1791" t="s">
        <v>3755</v>
      </c>
      <c r="H1791" t="s">
        <v>35</v>
      </c>
      <c r="I1791" t="s">
        <v>2621</v>
      </c>
      <c r="J1791" t="s">
        <v>2552</v>
      </c>
    </row>
    <row r="1792" spans="1:10">
      <c r="A1792">
        <v>180</v>
      </c>
      <c r="B1792" t="s">
        <v>2887</v>
      </c>
      <c r="C1792" t="s">
        <v>2888</v>
      </c>
      <c r="D1792" t="s">
        <v>1791</v>
      </c>
      <c r="E1792" t="s">
        <v>3749</v>
      </c>
      <c r="F1792" t="s">
        <v>2559</v>
      </c>
      <c r="G1792" t="s">
        <v>3284</v>
      </c>
      <c r="H1792" t="s">
        <v>3459</v>
      </c>
      <c r="I1792" t="s">
        <v>2148</v>
      </c>
      <c r="J1792" t="s">
        <v>1747</v>
      </c>
    </row>
    <row r="1793" spans="1:11">
      <c r="A1793">
        <v>180</v>
      </c>
      <c r="B1793" t="s">
        <v>2189</v>
      </c>
      <c r="C1793" t="s">
        <v>2190</v>
      </c>
      <c r="D1793" t="s">
        <v>1863</v>
      </c>
      <c r="E1793" t="s">
        <v>3426</v>
      </c>
      <c r="F1793" t="s">
        <v>2431</v>
      </c>
      <c r="G1793" t="s">
        <v>3115</v>
      </c>
      <c r="H1793" t="s">
        <v>3459</v>
      </c>
      <c r="I1793" t="s">
        <v>2148</v>
      </c>
      <c r="J1793" t="s">
        <v>3507</v>
      </c>
    </row>
    <row r="1794" spans="1:11">
      <c r="A1794">
        <v>180</v>
      </c>
      <c r="B1794" t="s">
        <v>1789</v>
      </c>
      <c r="C1794" t="s">
        <v>1790</v>
      </c>
      <c r="D1794" t="s">
        <v>1910</v>
      </c>
      <c r="E1794" t="s">
        <v>3750</v>
      </c>
      <c r="F1794" t="s">
        <v>3756</v>
      </c>
      <c r="G1794" t="s">
        <v>3487</v>
      </c>
      <c r="H1794" t="s">
        <v>3459</v>
      </c>
      <c r="I1794" t="s">
        <v>2148</v>
      </c>
      <c r="J1794" t="s">
        <v>3751</v>
      </c>
    </row>
    <row r="1795" spans="1:11">
      <c r="A1795">
        <v>180</v>
      </c>
      <c r="B1795" t="s">
        <v>2119</v>
      </c>
      <c r="C1795" t="s">
        <v>2120</v>
      </c>
      <c r="D1795" t="s">
        <v>1756</v>
      </c>
      <c r="E1795" t="s">
        <v>3752</v>
      </c>
      <c r="F1795" t="s">
        <v>3757</v>
      </c>
      <c r="G1795" t="s">
        <v>3563</v>
      </c>
      <c r="H1795" t="s">
        <v>3459</v>
      </c>
      <c r="I1795" t="s">
        <v>2148</v>
      </c>
      <c r="J1795" t="s">
        <v>3722</v>
      </c>
    </row>
    <row r="1796" spans="1:11">
      <c r="A1796">
        <v>180</v>
      </c>
      <c r="B1796" t="s">
        <v>1849</v>
      </c>
      <c r="C1796" t="s">
        <v>1850</v>
      </c>
      <c r="D1796" t="s">
        <v>1791</v>
      </c>
      <c r="E1796" t="s">
        <v>2149</v>
      </c>
      <c r="F1796" t="s">
        <v>3758</v>
      </c>
      <c r="G1796" t="s">
        <v>763</v>
      </c>
      <c r="H1796" t="s">
        <v>3459</v>
      </c>
      <c r="I1796" t="s">
        <v>2148</v>
      </c>
      <c r="J1796" t="s">
        <v>1896</v>
      </c>
    </row>
    <row r="1797" spans="1:11">
      <c r="A1797">
        <v>180</v>
      </c>
      <c r="B1797" t="s">
        <v>3548</v>
      </c>
      <c r="C1797" t="s">
        <v>3549</v>
      </c>
      <c r="D1797" t="s">
        <v>1791</v>
      </c>
      <c r="E1797" t="s">
        <v>3753</v>
      </c>
      <c r="F1797" t="s">
        <v>3759</v>
      </c>
      <c r="G1797" t="s">
        <v>3043</v>
      </c>
      <c r="H1797" t="s">
        <v>3459</v>
      </c>
      <c r="I1797" t="s">
        <v>2148</v>
      </c>
      <c r="J1797" t="s">
        <v>2858</v>
      </c>
    </row>
    <row r="1798" spans="1:11">
      <c r="A1798">
        <v>180</v>
      </c>
      <c r="B1798" t="s">
        <v>2802</v>
      </c>
      <c r="C1798" t="s">
        <v>2803</v>
      </c>
      <c r="D1798" t="s">
        <v>1791</v>
      </c>
      <c r="E1798" t="s">
        <v>3559</v>
      </c>
      <c r="F1798" t="s">
        <v>2304</v>
      </c>
      <c r="G1798" t="s">
        <v>436</v>
      </c>
      <c r="H1798" t="s">
        <v>2723</v>
      </c>
      <c r="I1798" t="s">
        <v>2621</v>
      </c>
      <c r="J1798" t="s">
        <v>3367</v>
      </c>
      <c r="K1798" t="s">
        <v>1886</v>
      </c>
    </row>
    <row r="1799" spans="1:11">
      <c r="A1799">
        <v>180</v>
      </c>
      <c r="B1799" t="s">
        <v>3155</v>
      </c>
      <c r="C1799" t="s">
        <v>3156</v>
      </c>
      <c r="D1799" t="s">
        <v>2691</v>
      </c>
      <c r="E1799" t="s">
        <v>2211</v>
      </c>
      <c r="F1799" t="s">
        <v>3760</v>
      </c>
      <c r="G1799" t="s">
        <v>510</v>
      </c>
      <c r="H1799" t="s">
        <v>3459</v>
      </c>
      <c r="I1799" t="s">
        <v>2621</v>
      </c>
      <c r="J1799" t="s">
        <v>1777</v>
      </c>
    </row>
    <row r="1800" spans="1:11">
      <c r="A1800">
        <v>180</v>
      </c>
      <c r="B1800" t="s">
        <v>3670</v>
      </c>
      <c r="C1800" t="s">
        <v>3671</v>
      </c>
      <c r="D1800" t="s">
        <v>3672</v>
      </c>
      <c r="E1800" t="s">
        <v>2773</v>
      </c>
      <c r="F1800" t="s">
        <v>2421</v>
      </c>
      <c r="G1800" t="s">
        <v>3706</v>
      </c>
      <c r="H1800" t="s">
        <v>3459</v>
      </c>
      <c r="I1800" t="s">
        <v>2621</v>
      </c>
      <c r="J1800" t="s">
        <v>2043</v>
      </c>
    </row>
    <row r="1801" spans="1:11">
      <c r="A1801">
        <v>180</v>
      </c>
      <c r="B1801" t="s">
        <v>3654</v>
      </c>
      <c r="C1801" t="s">
        <v>3655</v>
      </c>
      <c r="D1801" t="s">
        <v>3656</v>
      </c>
      <c r="E1801" t="s">
        <v>3761</v>
      </c>
      <c r="F1801" t="s">
        <v>2815</v>
      </c>
      <c r="G1801" t="s">
        <v>3762</v>
      </c>
      <c r="H1801" t="s">
        <v>3459</v>
      </c>
      <c r="I1801" t="s">
        <v>2172</v>
      </c>
      <c r="J1801" t="s">
        <v>2659</v>
      </c>
    </row>
    <row r="1802" spans="1:11">
      <c r="A1802">
        <v>181</v>
      </c>
      <c r="B1802" t="s">
        <v>2887</v>
      </c>
      <c r="C1802" t="s">
        <v>2888</v>
      </c>
      <c r="D1802" t="s">
        <v>1791</v>
      </c>
      <c r="E1802" t="s">
        <v>2559</v>
      </c>
      <c r="F1802" t="s">
        <v>3675</v>
      </c>
      <c r="G1802" t="s">
        <v>748</v>
      </c>
      <c r="H1802" t="s">
        <v>35</v>
      </c>
      <c r="I1802" t="s">
        <v>2148</v>
      </c>
      <c r="J1802" t="s">
        <v>1747</v>
      </c>
    </row>
    <row r="1803" spans="1:11">
      <c r="A1803">
        <v>181</v>
      </c>
      <c r="B1803" t="s">
        <v>2189</v>
      </c>
      <c r="C1803" t="s">
        <v>2190</v>
      </c>
      <c r="D1803" t="s">
        <v>1863</v>
      </c>
      <c r="E1803" t="s">
        <v>2431</v>
      </c>
      <c r="F1803" t="s">
        <v>2006</v>
      </c>
      <c r="G1803" t="s">
        <v>1267</v>
      </c>
      <c r="H1803" t="s">
        <v>35</v>
      </c>
      <c r="I1803" t="s">
        <v>2148</v>
      </c>
      <c r="J1803" t="s">
        <v>3507</v>
      </c>
    </row>
    <row r="1804" spans="1:11">
      <c r="A1804">
        <v>181</v>
      </c>
      <c r="B1804" t="s">
        <v>1789</v>
      </c>
      <c r="C1804" t="s">
        <v>1790</v>
      </c>
      <c r="D1804" t="s">
        <v>1910</v>
      </c>
      <c r="E1804" t="s">
        <v>3756</v>
      </c>
      <c r="F1804" t="s">
        <v>3763</v>
      </c>
      <c r="G1804" t="s">
        <v>2558</v>
      </c>
      <c r="H1804" t="s">
        <v>35</v>
      </c>
      <c r="I1804" t="s">
        <v>2148</v>
      </c>
      <c r="J1804" t="s">
        <v>3751</v>
      </c>
    </row>
    <row r="1805" spans="1:11">
      <c r="A1805">
        <v>181</v>
      </c>
      <c r="B1805" t="s">
        <v>2119</v>
      </c>
      <c r="C1805" t="s">
        <v>2120</v>
      </c>
      <c r="D1805" t="s">
        <v>1756</v>
      </c>
      <c r="E1805" t="s">
        <v>3757</v>
      </c>
      <c r="F1805" t="s">
        <v>3764</v>
      </c>
      <c r="G1805" t="s">
        <v>818</v>
      </c>
      <c r="H1805" t="s">
        <v>35</v>
      </c>
      <c r="I1805" t="s">
        <v>2148</v>
      </c>
      <c r="J1805" t="s">
        <v>3722</v>
      </c>
    </row>
    <row r="1806" spans="1:11">
      <c r="A1806">
        <v>181</v>
      </c>
      <c r="B1806" t="s">
        <v>3548</v>
      </c>
      <c r="C1806" t="s">
        <v>3549</v>
      </c>
      <c r="D1806" t="s">
        <v>1791</v>
      </c>
      <c r="E1806" t="s">
        <v>3759</v>
      </c>
      <c r="F1806" t="s">
        <v>3765</v>
      </c>
      <c r="G1806" t="s">
        <v>3637</v>
      </c>
      <c r="H1806" t="s">
        <v>35</v>
      </c>
      <c r="I1806" t="s">
        <v>2148</v>
      </c>
      <c r="J1806" t="s">
        <v>1896</v>
      </c>
    </row>
    <row r="1807" spans="1:11">
      <c r="A1807">
        <v>181</v>
      </c>
      <c r="B1807" t="s">
        <v>1849</v>
      </c>
      <c r="C1807" t="s">
        <v>1850</v>
      </c>
      <c r="D1807" t="s">
        <v>1791</v>
      </c>
      <c r="E1807" t="s">
        <v>3758</v>
      </c>
      <c r="F1807" t="s">
        <v>2591</v>
      </c>
      <c r="G1807" t="s">
        <v>545</v>
      </c>
      <c r="H1807" t="s">
        <v>35</v>
      </c>
      <c r="I1807" t="s">
        <v>2621</v>
      </c>
      <c r="J1807" t="s">
        <v>2858</v>
      </c>
    </row>
    <row r="1808" spans="1:11">
      <c r="A1808">
        <v>181</v>
      </c>
      <c r="B1808" t="s">
        <v>2802</v>
      </c>
      <c r="C1808" t="s">
        <v>2803</v>
      </c>
      <c r="D1808" t="s">
        <v>1791</v>
      </c>
      <c r="E1808" t="s">
        <v>2304</v>
      </c>
      <c r="F1808" t="s">
        <v>3728</v>
      </c>
      <c r="G1808" t="s">
        <v>3113</v>
      </c>
      <c r="H1808" t="s">
        <v>35</v>
      </c>
      <c r="I1808" t="s">
        <v>2621</v>
      </c>
      <c r="J1808" t="s">
        <v>3367</v>
      </c>
    </row>
    <row r="1809" spans="1:11">
      <c r="A1809">
        <v>181</v>
      </c>
      <c r="B1809" t="s">
        <v>3670</v>
      </c>
      <c r="C1809" t="s">
        <v>3671</v>
      </c>
      <c r="D1809" t="s">
        <v>3672</v>
      </c>
      <c r="E1809" t="s">
        <v>2421</v>
      </c>
      <c r="F1809" t="s">
        <v>3766</v>
      </c>
      <c r="G1809" t="s">
        <v>3767</v>
      </c>
      <c r="H1809" t="s">
        <v>35</v>
      </c>
      <c r="I1809" t="s">
        <v>2621</v>
      </c>
      <c r="J1809" t="s">
        <v>1777</v>
      </c>
    </row>
    <row r="1810" spans="1:11">
      <c r="A1810">
        <v>181</v>
      </c>
      <c r="B1810" t="s">
        <v>3155</v>
      </c>
      <c r="C1810" t="s">
        <v>3156</v>
      </c>
      <c r="D1810" t="s">
        <v>2691</v>
      </c>
      <c r="E1810" t="s">
        <v>3760</v>
      </c>
      <c r="F1810" t="s">
        <v>3768</v>
      </c>
      <c r="G1810" t="s">
        <v>2408</v>
      </c>
      <c r="H1810" t="s">
        <v>35</v>
      </c>
      <c r="I1810" t="s">
        <v>2172</v>
      </c>
      <c r="J1810" t="s">
        <v>2484</v>
      </c>
    </row>
    <row r="1811" spans="1:11">
      <c r="A1811">
        <v>181</v>
      </c>
      <c r="B1811" t="s">
        <v>3654</v>
      </c>
      <c r="C1811" t="s">
        <v>3655</v>
      </c>
      <c r="D1811" t="s">
        <v>3656</v>
      </c>
      <c r="E1811" t="s">
        <v>2815</v>
      </c>
      <c r="F1811" t="s">
        <v>3769</v>
      </c>
      <c r="G1811" t="s">
        <v>3770</v>
      </c>
      <c r="H1811" t="s">
        <v>35</v>
      </c>
      <c r="I1811" t="s">
        <v>2172</v>
      </c>
      <c r="J1811" t="s">
        <v>2659</v>
      </c>
    </row>
    <row r="1812" spans="1:11">
      <c r="A1812">
        <v>182</v>
      </c>
      <c r="B1812" t="s">
        <v>3548</v>
      </c>
      <c r="C1812" t="s">
        <v>3549</v>
      </c>
      <c r="D1812" t="s">
        <v>1791</v>
      </c>
      <c r="E1812" t="s">
        <v>3765</v>
      </c>
      <c r="F1812" t="s">
        <v>3771</v>
      </c>
      <c r="G1812" t="s">
        <v>2331</v>
      </c>
      <c r="H1812" t="s">
        <v>2425</v>
      </c>
      <c r="I1812" t="s">
        <v>2148</v>
      </c>
      <c r="J1812" t="s">
        <v>1747</v>
      </c>
    </row>
    <row r="1813" spans="1:11">
      <c r="A1813">
        <v>182</v>
      </c>
      <c r="B1813" t="s">
        <v>2119</v>
      </c>
      <c r="C1813" t="s">
        <v>2120</v>
      </c>
      <c r="D1813" t="s">
        <v>1756</v>
      </c>
      <c r="E1813" t="s">
        <v>3764</v>
      </c>
      <c r="F1813" t="s">
        <v>3772</v>
      </c>
      <c r="G1813" t="s">
        <v>1031</v>
      </c>
      <c r="H1813" t="s">
        <v>2425</v>
      </c>
      <c r="I1813" t="s">
        <v>2148</v>
      </c>
      <c r="J1813" t="s">
        <v>3507</v>
      </c>
    </row>
    <row r="1814" spans="1:11">
      <c r="A1814">
        <v>182</v>
      </c>
      <c r="B1814" t="s">
        <v>2887</v>
      </c>
      <c r="C1814" t="s">
        <v>2888</v>
      </c>
      <c r="D1814" t="s">
        <v>1791</v>
      </c>
      <c r="E1814" t="s">
        <v>3675</v>
      </c>
      <c r="F1814" t="s">
        <v>2813</v>
      </c>
      <c r="G1814" t="s">
        <v>1315</v>
      </c>
      <c r="H1814" t="s">
        <v>2425</v>
      </c>
      <c r="I1814" t="s">
        <v>2148</v>
      </c>
      <c r="J1814" t="s">
        <v>3751</v>
      </c>
    </row>
    <row r="1815" spans="1:11">
      <c r="A1815">
        <v>182</v>
      </c>
      <c r="B1815" t="s">
        <v>2802</v>
      </c>
      <c r="C1815" t="s">
        <v>2803</v>
      </c>
      <c r="D1815" t="s">
        <v>1791</v>
      </c>
      <c r="E1815" t="s">
        <v>3728</v>
      </c>
      <c r="F1815" t="s">
        <v>2578</v>
      </c>
      <c r="G1815" t="s">
        <v>1040</v>
      </c>
      <c r="H1815" t="s">
        <v>2425</v>
      </c>
      <c r="I1815" t="s">
        <v>2148</v>
      </c>
      <c r="J1815" t="s">
        <v>3722</v>
      </c>
    </row>
    <row r="1816" spans="1:11">
      <c r="A1816">
        <v>182</v>
      </c>
      <c r="B1816" t="s">
        <v>1849</v>
      </c>
      <c r="C1816" t="s">
        <v>1850</v>
      </c>
      <c r="D1816" t="s">
        <v>1791</v>
      </c>
      <c r="E1816" t="s">
        <v>2591</v>
      </c>
      <c r="F1816" t="s">
        <v>2838</v>
      </c>
      <c r="G1816" t="s">
        <v>823</v>
      </c>
      <c r="H1816" t="s">
        <v>2425</v>
      </c>
      <c r="I1816" t="s">
        <v>2621</v>
      </c>
      <c r="J1816" t="s">
        <v>1896</v>
      </c>
    </row>
    <row r="1817" spans="1:11">
      <c r="A1817">
        <v>182</v>
      </c>
      <c r="B1817" t="s">
        <v>2189</v>
      </c>
      <c r="C1817" t="s">
        <v>2190</v>
      </c>
      <c r="D1817" t="s">
        <v>1863</v>
      </c>
      <c r="E1817" t="s">
        <v>2006</v>
      </c>
      <c r="F1817" t="s">
        <v>2932</v>
      </c>
      <c r="G1817" t="s">
        <v>2337</v>
      </c>
      <c r="H1817" t="s">
        <v>2154</v>
      </c>
      <c r="I1817" t="s">
        <v>2621</v>
      </c>
      <c r="J1817" t="s">
        <v>2858</v>
      </c>
      <c r="K1817" t="s">
        <v>1886</v>
      </c>
    </row>
    <row r="1818" spans="1:11">
      <c r="A1818">
        <v>182</v>
      </c>
      <c r="B1818" t="s">
        <v>1789</v>
      </c>
      <c r="C1818" t="s">
        <v>1790</v>
      </c>
      <c r="D1818" t="s">
        <v>1910</v>
      </c>
      <c r="E1818" t="s">
        <v>3763</v>
      </c>
      <c r="F1818" t="s">
        <v>2122</v>
      </c>
      <c r="G1818" t="s">
        <v>3773</v>
      </c>
      <c r="H1818" t="s">
        <v>2425</v>
      </c>
      <c r="I1818" t="s">
        <v>2621</v>
      </c>
      <c r="J1818" t="s">
        <v>3367</v>
      </c>
    </row>
    <row r="1819" spans="1:11">
      <c r="A1819">
        <v>182</v>
      </c>
      <c r="B1819" t="s">
        <v>2028</v>
      </c>
      <c r="C1819" t="s">
        <v>2029</v>
      </c>
      <c r="D1819" t="s">
        <v>1743</v>
      </c>
      <c r="E1819" t="s">
        <v>3774</v>
      </c>
      <c r="F1819" t="s">
        <v>2814</v>
      </c>
      <c r="G1819" t="s">
        <v>3443</v>
      </c>
      <c r="H1819" t="s">
        <v>2425</v>
      </c>
      <c r="I1819" t="s">
        <v>2172</v>
      </c>
      <c r="J1819" t="s">
        <v>1777</v>
      </c>
    </row>
    <row r="1820" spans="1:11">
      <c r="A1820">
        <v>182</v>
      </c>
      <c r="B1820" t="s">
        <v>3644</v>
      </c>
      <c r="C1820" t="s">
        <v>3645</v>
      </c>
      <c r="D1820" t="s">
        <v>1756</v>
      </c>
      <c r="E1820" t="s">
        <v>3775</v>
      </c>
      <c r="F1820" t="s">
        <v>1879</v>
      </c>
      <c r="G1820" t="s">
        <v>240</v>
      </c>
      <c r="H1820" t="s">
        <v>2425</v>
      </c>
      <c r="I1820" t="s">
        <v>2172</v>
      </c>
      <c r="J1820" t="s">
        <v>2484</v>
      </c>
    </row>
    <row r="1821" spans="1:11">
      <c r="A1821">
        <v>182</v>
      </c>
      <c r="B1821" t="s">
        <v>3589</v>
      </c>
      <c r="C1821" t="s">
        <v>3590</v>
      </c>
      <c r="D1821" t="s">
        <v>1791</v>
      </c>
      <c r="E1821" t="s">
        <v>3141</v>
      </c>
      <c r="F1821" t="s">
        <v>2201</v>
      </c>
      <c r="G1821" t="s">
        <v>17</v>
      </c>
      <c r="H1821" t="s">
        <v>2425</v>
      </c>
      <c r="I1821" t="s">
        <v>2172</v>
      </c>
      <c r="J1821" t="s">
        <v>2659</v>
      </c>
    </row>
    <row r="1822" spans="1:11">
      <c r="A1822">
        <v>183</v>
      </c>
      <c r="B1822" t="s">
        <v>2119</v>
      </c>
      <c r="C1822" t="s">
        <v>2120</v>
      </c>
      <c r="D1822" t="s">
        <v>1756</v>
      </c>
      <c r="E1822" t="s">
        <v>3772</v>
      </c>
      <c r="F1822" t="s">
        <v>3776</v>
      </c>
      <c r="G1822" t="s">
        <v>1170</v>
      </c>
      <c r="H1822" t="s">
        <v>35</v>
      </c>
      <c r="I1822" t="s">
        <v>2148</v>
      </c>
      <c r="J1822" t="s">
        <v>1747</v>
      </c>
    </row>
    <row r="1823" spans="1:11">
      <c r="A1823">
        <v>183</v>
      </c>
      <c r="B1823" t="s">
        <v>2189</v>
      </c>
      <c r="C1823" t="s">
        <v>2190</v>
      </c>
      <c r="D1823" t="s">
        <v>1863</v>
      </c>
      <c r="E1823" t="s">
        <v>2932</v>
      </c>
      <c r="F1823" t="s">
        <v>2591</v>
      </c>
      <c r="G1823" t="s">
        <v>1318</v>
      </c>
      <c r="H1823" t="s">
        <v>35</v>
      </c>
      <c r="I1823" t="s">
        <v>2148</v>
      </c>
      <c r="J1823" t="s">
        <v>3507</v>
      </c>
    </row>
    <row r="1824" spans="1:11">
      <c r="A1824">
        <v>183</v>
      </c>
      <c r="B1824" t="s">
        <v>1789</v>
      </c>
      <c r="C1824" t="s">
        <v>1790</v>
      </c>
      <c r="D1824" t="s">
        <v>1910</v>
      </c>
      <c r="E1824" t="s">
        <v>2122</v>
      </c>
      <c r="F1824" t="s">
        <v>3257</v>
      </c>
      <c r="G1824" t="s">
        <v>3777</v>
      </c>
      <c r="H1824" t="s">
        <v>35</v>
      </c>
      <c r="I1824" t="s">
        <v>2148</v>
      </c>
      <c r="J1824" t="s">
        <v>3751</v>
      </c>
    </row>
    <row r="1825" spans="1:10">
      <c r="A1825">
        <v>183</v>
      </c>
      <c r="B1825" t="s">
        <v>2887</v>
      </c>
      <c r="C1825" t="s">
        <v>2888</v>
      </c>
      <c r="D1825" t="s">
        <v>1791</v>
      </c>
      <c r="E1825" t="s">
        <v>2813</v>
      </c>
      <c r="F1825" t="s">
        <v>3778</v>
      </c>
      <c r="G1825" t="s">
        <v>692</v>
      </c>
      <c r="H1825" t="s">
        <v>35</v>
      </c>
      <c r="I1825" t="s">
        <v>2148</v>
      </c>
      <c r="J1825" t="s">
        <v>3722</v>
      </c>
    </row>
    <row r="1826" spans="1:10">
      <c r="A1826">
        <v>183</v>
      </c>
      <c r="B1826" t="s">
        <v>2802</v>
      </c>
      <c r="C1826" t="s">
        <v>2803</v>
      </c>
      <c r="D1826" t="s">
        <v>1791</v>
      </c>
      <c r="E1826" t="s">
        <v>2578</v>
      </c>
      <c r="F1826" t="s">
        <v>3291</v>
      </c>
      <c r="G1826" t="s">
        <v>395</v>
      </c>
      <c r="H1826" t="s">
        <v>35</v>
      </c>
      <c r="I1826" t="s">
        <v>2148</v>
      </c>
      <c r="J1826" t="s">
        <v>2547</v>
      </c>
    </row>
    <row r="1827" spans="1:10">
      <c r="A1827">
        <v>183</v>
      </c>
      <c r="B1827" t="s">
        <v>3548</v>
      </c>
      <c r="C1827" t="s">
        <v>3549</v>
      </c>
      <c r="D1827" t="s">
        <v>1791</v>
      </c>
      <c r="E1827" t="s">
        <v>3771</v>
      </c>
      <c r="F1827" t="s">
        <v>3725</v>
      </c>
      <c r="G1827" t="s">
        <v>246</v>
      </c>
      <c r="H1827" t="s">
        <v>35</v>
      </c>
      <c r="I1827" t="s">
        <v>2621</v>
      </c>
      <c r="J1827" t="s">
        <v>2858</v>
      </c>
    </row>
    <row r="1828" spans="1:10">
      <c r="A1828">
        <v>183</v>
      </c>
      <c r="B1828" t="s">
        <v>3654</v>
      </c>
      <c r="C1828" t="s">
        <v>3655</v>
      </c>
      <c r="D1828" t="s">
        <v>3656</v>
      </c>
      <c r="E1828" t="s">
        <v>2317</v>
      </c>
      <c r="F1828" t="s">
        <v>3420</v>
      </c>
      <c r="G1828" t="s">
        <v>105</v>
      </c>
      <c r="H1828" t="s">
        <v>35</v>
      </c>
      <c r="I1828" t="s">
        <v>2621</v>
      </c>
      <c r="J1828" t="s">
        <v>3367</v>
      </c>
    </row>
    <row r="1829" spans="1:10">
      <c r="A1829">
        <v>183</v>
      </c>
      <c r="B1829" t="s">
        <v>2028</v>
      </c>
      <c r="C1829" t="s">
        <v>2029</v>
      </c>
      <c r="D1829" t="s">
        <v>1743</v>
      </c>
      <c r="E1829" t="s">
        <v>2814</v>
      </c>
      <c r="F1829" t="s">
        <v>3779</v>
      </c>
      <c r="G1829" t="s">
        <v>164</v>
      </c>
      <c r="H1829" t="s">
        <v>35</v>
      </c>
      <c r="I1829" t="s">
        <v>2621</v>
      </c>
      <c r="J1829" t="s">
        <v>1840</v>
      </c>
    </row>
    <row r="1830" spans="1:10">
      <c r="A1830">
        <v>183</v>
      </c>
      <c r="B1830" t="s">
        <v>1849</v>
      </c>
      <c r="C1830" t="s">
        <v>1850</v>
      </c>
      <c r="D1830" t="s">
        <v>1791</v>
      </c>
      <c r="E1830" t="s">
        <v>2838</v>
      </c>
      <c r="F1830" t="s">
        <v>3780</v>
      </c>
      <c r="G1830" t="s">
        <v>1001</v>
      </c>
      <c r="H1830" t="s">
        <v>35</v>
      </c>
      <c r="I1830" t="s">
        <v>2172</v>
      </c>
      <c r="J1830" t="s">
        <v>2484</v>
      </c>
    </row>
    <row r="1831" spans="1:10">
      <c r="A1831">
        <v>183</v>
      </c>
      <c r="B1831" t="s">
        <v>3670</v>
      </c>
      <c r="C1831" t="s">
        <v>3671</v>
      </c>
      <c r="D1831" t="s">
        <v>3672</v>
      </c>
      <c r="E1831" t="s">
        <v>2400</v>
      </c>
      <c r="F1831" t="s">
        <v>3781</v>
      </c>
      <c r="G1831" t="s">
        <v>2561</v>
      </c>
      <c r="H1831" t="s">
        <v>35</v>
      </c>
      <c r="I1831" t="s">
        <v>2172</v>
      </c>
      <c r="J1831" t="s">
        <v>2659</v>
      </c>
    </row>
    <row r="1832" spans="1:10">
      <c r="A1832">
        <v>184</v>
      </c>
      <c r="B1832" t="s">
        <v>2189</v>
      </c>
      <c r="C1832" t="s">
        <v>2190</v>
      </c>
      <c r="D1832" t="s">
        <v>1863</v>
      </c>
      <c r="E1832" t="s">
        <v>2591</v>
      </c>
      <c r="F1832" t="s">
        <v>3454</v>
      </c>
      <c r="G1832" t="s">
        <v>654</v>
      </c>
      <c r="H1832" t="s">
        <v>35</v>
      </c>
      <c r="I1832" t="s">
        <v>2148</v>
      </c>
      <c r="J1832" t="s">
        <v>1747</v>
      </c>
    </row>
    <row r="1833" spans="1:10">
      <c r="A1833">
        <v>184</v>
      </c>
      <c r="B1833" t="s">
        <v>2119</v>
      </c>
      <c r="C1833" t="s">
        <v>2120</v>
      </c>
      <c r="D1833" t="s">
        <v>1756</v>
      </c>
      <c r="E1833" t="s">
        <v>3776</v>
      </c>
      <c r="F1833" t="s">
        <v>3782</v>
      </c>
      <c r="G1833" t="s">
        <v>997</v>
      </c>
      <c r="H1833" t="s">
        <v>35</v>
      </c>
      <c r="I1833" t="s">
        <v>2148</v>
      </c>
      <c r="J1833" t="s">
        <v>3507</v>
      </c>
    </row>
    <row r="1834" spans="1:10">
      <c r="A1834">
        <v>184</v>
      </c>
      <c r="B1834" t="s">
        <v>2887</v>
      </c>
      <c r="C1834" t="s">
        <v>2888</v>
      </c>
      <c r="D1834" t="s">
        <v>1791</v>
      </c>
      <c r="E1834" t="s">
        <v>3778</v>
      </c>
      <c r="F1834" t="s">
        <v>2094</v>
      </c>
      <c r="G1834" t="s">
        <v>2441</v>
      </c>
      <c r="H1834" t="s">
        <v>35</v>
      </c>
      <c r="I1834" t="s">
        <v>2621</v>
      </c>
      <c r="J1834" t="s">
        <v>3751</v>
      </c>
    </row>
    <row r="1835" spans="1:10">
      <c r="A1835">
        <v>184</v>
      </c>
      <c r="B1835" t="s">
        <v>3548</v>
      </c>
      <c r="C1835" t="s">
        <v>3549</v>
      </c>
      <c r="D1835" t="s">
        <v>1791</v>
      </c>
      <c r="E1835" t="s">
        <v>3725</v>
      </c>
      <c r="F1835" t="s">
        <v>2127</v>
      </c>
      <c r="G1835" t="s">
        <v>933</v>
      </c>
      <c r="H1835" t="s">
        <v>35</v>
      </c>
      <c r="I1835" t="s">
        <v>2621</v>
      </c>
      <c r="J1835" t="s">
        <v>3722</v>
      </c>
    </row>
    <row r="1836" spans="1:10">
      <c r="A1836">
        <v>184</v>
      </c>
      <c r="B1836" t="s">
        <v>1789</v>
      </c>
      <c r="C1836" t="s">
        <v>1790</v>
      </c>
      <c r="D1836" t="s">
        <v>1910</v>
      </c>
      <c r="E1836" t="s">
        <v>3257</v>
      </c>
      <c r="F1836" t="s">
        <v>2954</v>
      </c>
      <c r="G1836" t="s">
        <v>3783</v>
      </c>
      <c r="H1836" t="s">
        <v>35</v>
      </c>
      <c r="I1836" t="s">
        <v>2621</v>
      </c>
      <c r="J1836" t="s">
        <v>2547</v>
      </c>
    </row>
    <row r="1837" spans="1:10">
      <c r="A1837">
        <v>184</v>
      </c>
      <c r="B1837" t="s">
        <v>2802</v>
      </c>
      <c r="C1837" t="s">
        <v>2803</v>
      </c>
      <c r="D1837" t="s">
        <v>1791</v>
      </c>
      <c r="E1837" t="s">
        <v>3291</v>
      </c>
      <c r="F1837" t="s">
        <v>3260</v>
      </c>
      <c r="G1837" t="s">
        <v>3784</v>
      </c>
      <c r="H1837" t="s">
        <v>35</v>
      </c>
      <c r="I1837" t="s">
        <v>2621</v>
      </c>
      <c r="J1837" t="s">
        <v>2858</v>
      </c>
    </row>
    <row r="1838" spans="1:10">
      <c r="A1838">
        <v>184</v>
      </c>
      <c r="B1838" t="s">
        <v>3654</v>
      </c>
      <c r="C1838" t="s">
        <v>3655</v>
      </c>
      <c r="D1838" t="s">
        <v>3656</v>
      </c>
      <c r="E1838" t="s">
        <v>3420</v>
      </c>
      <c r="F1838" t="s">
        <v>2317</v>
      </c>
      <c r="G1838" t="s">
        <v>3785</v>
      </c>
      <c r="H1838" t="s">
        <v>35</v>
      </c>
      <c r="I1838" t="s">
        <v>2621</v>
      </c>
      <c r="J1838" t="s">
        <v>3367</v>
      </c>
    </row>
    <row r="1839" spans="1:10">
      <c r="A1839">
        <v>184</v>
      </c>
      <c r="B1839" t="s">
        <v>1849</v>
      </c>
      <c r="C1839" t="s">
        <v>1850</v>
      </c>
      <c r="D1839" t="s">
        <v>1791</v>
      </c>
      <c r="E1839" t="s">
        <v>3780</v>
      </c>
      <c r="F1839" t="s">
        <v>2805</v>
      </c>
      <c r="G1839" t="s">
        <v>394</v>
      </c>
      <c r="H1839" t="s">
        <v>35</v>
      </c>
      <c r="I1839" t="s">
        <v>2172</v>
      </c>
      <c r="J1839" t="s">
        <v>1840</v>
      </c>
    </row>
    <row r="1840" spans="1:10">
      <c r="A1840">
        <v>184</v>
      </c>
      <c r="B1840" t="s">
        <v>2028</v>
      </c>
      <c r="C1840" t="s">
        <v>2029</v>
      </c>
      <c r="D1840" t="s">
        <v>1743</v>
      </c>
      <c r="E1840" t="s">
        <v>3779</v>
      </c>
      <c r="F1840" t="s">
        <v>3547</v>
      </c>
      <c r="G1840" t="s">
        <v>3002</v>
      </c>
      <c r="H1840" t="s">
        <v>35</v>
      </c>
      <c r="I1840" t="s">
        <v>2172</v>
      </c>
      <c r="J1840" t="s">
        <v>2484</v>
      </c>
    </row>
    <row r="1841" spans="1:10">
      <c r="A1841">
        <v>184</v>
      </c>
      <c r="B1841" t="s">
        <v>3589</v>
      </c>
      <c r="C1841" t="s">
        <v>3590</v>
      </c>
      <c r="D1841" t="s">
        <v>1791</v>
      </c>
      <c r="E1841" t="s">
        <v>1948</v>
      </c>
      <c r="F1841" t="s">
        <v>2185</v>
      </c>
      <c r="G1841" t="s">
        <v>2992</v>
      </c>
      <c r="H1841" t="s">
        <v>35</v>
      </c>
      <c r="I1841" t="s">
        <v>2172</v>
      </c>
      <c r="J1841" t="s">
        <v>2834</v>
      </c>
    </row>
    <row r="1842" spans="1:10">
      <c r="A1842">
        <v>185</v>
      </c>
      <c r="B1842" t="s">
        <v>2119</v>
      </c>
      <c r="C1842" t="s">
        <v>2120</v>
      </c>
      <c r="D1842" t="s">
        <v>1756</v>
      </c>
      <c r="E1842" t="s">
        <v>3782</v>
      </c>
      <c r="F1842" t="s">
        <v>3786</v>
      </c>
      <c r="G1842" t="s">
        <v>306</v>
      </c>
      <c r="H1842" t="s">
        <v>35</v>
      </c>
      <c r="I1842" t="s">
        <v>2105</v>
      </c>
      <c r="J1842" t="s">
        <v>1747</v>
      </c>
    </row>
    <row r="1843" spans="1:10">
      <c r="A1843">
        <v>185</v>
      </c>
      <c r="B1843" t="s">
        <v>2189</v>
      </c>
      <c r="C1843" t="s">
        <v>2190</v>
      </c>
      <c r="D1843" t="s">
        <v>1863</v>
      </c>
      <c r="E1843" t="s">
        <v>3454</v>
      </c>
      <c r="F1843" t="s">
        <v>3526</v>
      </c>
      <c r="G1843" t="s">
        <v>2325</v>
      </c>
      <c r="H1843" t="s">
        <v>35</v>
      </c>
      <c r="I1843" t="s">
        <v>2148</v>
      </c>
      <c r="J1843" t="s">
        <v>3507</v>
      </c>
    </row>
    <row r="1844" spans="1:10">
      <c r="A1844">
        <v>185</v>
      </c>
      <c r="B1844" t="s">
        <v>2887</v>
      </c>
      <c r="C1844" t="s">
        <v>2888</v>
      </c>
      <c r="D1844" t="s">
        <v>1791</v>
      </c>
      <c r="E1844" t="s">
        <v>2094</v>
      </c>
      <c r="F1844" t="s">
        <v>3749</v>
      </c>
      <c r="G1844" t="s">
        <v>236</v>
      </c>
      <c r="H1844" t="s">
        <v>35</v>
      </c>
      <c r="I1844" t="s">
        <v>2148</v>
      </c>
      <c r="J1844" t="s">
        <v>3751</v>
      </c>
    </row>
    <row r="1845" spans="1:10">
      <c r="A1845">
        <v>185</v>
      </c>
      <c r="B1845" t="s">
        <v>1789</v>
      </c>
      <c r="C1845" t="s">
        <v>1790</v>
      </c>
      <c r="D1845" t="s">
        <v>1910</v>
      </c>
      <c r="E1845" t="s">
        <v>2954</v>
      </c>
      <c r="F1845" t="s">
        <v>2781</v>
      </c>
      <c r="G1845" t="s">
        <v>269</v>
      </c>
      <c r="H1845" t="s">
        <v>35</v>
      </c>
      <c r="I1845" t="s">
        <v>2148</v>
      </c>
      <c r="J1845" t="s">
        <v>3722</v>
      </c>
    </row>
    <row r="1846" spans="1:10">
      <c r="A1846">
        <v>185</v>
      </c>
      <c r="B1846" t="s">
        <v>2802</v>
      </c>
      <c r="C1846" t="s">
        <v>2803</v>
      </c>
      <c r="D1846" t="s">
        <v>1791</v>
      </c>
      <c r="E1846" t="s">
        <v>3260</v>
      </c>
      <c r="F1846" t="s">
        <v>3787</v>
      </c>
      <c r="G1846" t="s">
        <v>562</v>
      </c>
      <c r="H1846" t="s">
        <v>35</v>
      </c>
      <c r="I1846" t="s">
        <v>2148</v>
      </c>
      <c r="J1846" t="s">
        <v>2547</v>
      </c>
    </row>
    <row r="1847" spans="1:10">
      <c r="A1847">
        <v>185</v>
      </c>
      <c r="B1847" t="s">
        <v>3548</v>
      </c>
      <c r="C1847" t="s">
        <v>3549</v>
      </c>
      <c r="D1847" t="s">
        <v>1791</v>
      </c>
      <c r="E1847" t="s">
        <v>2127</v>
      </c>
      <c r="F1847" t="s">
        <v>2313</v>
      </c>
      <c r="G1847" t="s">
        <v>3690</v>
      </c>
      <c r="H1847" t="s">
        <v>35</v>
      </c>
      <c r="I1847" t="s">
        <v>2621</v>
      </c>
      <c r="J1847" t="s">
        <v>2858</v>
      </c>
    </row>
    <row r="1848" spans="1:10">
      <c r="A1848">
        <v>185</v>
      </c>
      <c r="B1848" t="s">
        <v>3654</v>
      </c>
      <c r="C1848" t="s">
        <v>3655</v>
      </c>
      <c r="D1848" t="s">
        <v>3656</v>
      </c>
      <c r="E1848" t="s">
        <v>2317</v>
      </c>
      <c r="F1848" t="s">
        <v>2814</v>
      </c>
      <c r="G1848" t="s">
        <v>3419</v>
      </c>
      <c r="H1848" t="s">
        <v>35</v>
      </c>
      <c r="I1848" t="s">
        <v>2621</v>
      </c>
      <c r="J1848" t="s">
        <v>3428</v>
      </c>
    </row>
    <row r="1849" spans="1:10">
      <c r="A1849">
        <v>185</v>
      </c>
      <c r="B1849" t="s">
        <v>1849</v>
      </c>
      <c r="C1849" t="s">
        <v>1850</v>
      </c>
      <c r="D1849" t="s">
        <v>1791</v>
      </c>
      <c r="E1849" t="s">
        <v>2805</v>
      </c>
      <c r="F1849" t="s">
        <v>2070</v>
      </c>
      <c r="G1849" t="s">
        <v>3788</v>
      </c>
      <c r="H1849" t="s">
        <v>35</v>
      </c>
      <c r="I1849" t="s">
        <v>2621</v>
      </c>
      <c r="J1849" t="s">
        <v>1840</v>
      </c>
    </row>
    <row r="1850" spans="1:10">
      <c r="A1850">
        <v>185</v>
      </c>
      <c r="B1850" t="s">
        <v>3500</v>
      </c>
      <c r="C1850" t="s">
        <v>3789</v>
      </c>
      <c r="D1850" t="s">
        <v>1798</v>
      </c>
      <c r="E1850" t="s">
        <v>2333</v>
      </c>
      <c r="F1850" t="s">
        <v>2324</v>
      </c>
      <c r="G1850" t="s">
        <v>227</v>
      </c>
      <c r="H1850" t="s">
        <v>35</v>
      </c>
      <c r="I1850" t="s">
        <v>2172</v>
      </c>
      <c r="J1850" t="s">
        <v>2484</v>
      </c>
    </row>
    <row r="1851" spans="1:10">
      <c r="A1851">
        <v>185</v>
      </c>
      <c r="B1851" t="s">
        <v>3670</v>
      </c>
      <c r="C1851" t="s">
        <v>3671</v>
      </c>
      <c r="D1851" t="s">
        <v>3672</v>
      </c>
      <c r="E1851" t="s">
        <v>2038</v>
      </c>
      <c r="F1851" t="s">
        <v>2245</v>
      </c>
      <c r="G1851" t="s">
        <v>1285</v>
      </c>
      <c r="H1851" t="s">
        <v>35</v>
      </c>
      <c r="I1851" t="s">
        <v>2172</v>
      </c>
      <c r="J1851" t="s">
        <v>2834</v>
      </c>
    </row>
    <row r="1852" spans="1:10">
      <c r="A1852">
        <v>186</v>
      </c>
      <c r="B1852" t="s">
        <v>2119</v>
      </c>
      <c r="C1852" t="s">
        <v>2120</v>
      </c>
      <c r="D1852" t="s">
        <v>1756</v>
      </c>
      <c r="E1852" t="s">
        <v>3786</v>
      </c>
      <c r="F1852" t="s">
        <v>3790</v>
      </c>
      <c r="G1852" t="s">
        <v>129</v>
      </c>
      <c r="H1852" t="s">
        <v>35</v>
      </c>
      <c r="I1852" t="s">
        <v>2148</v>
      </c>
      <c r="J1852" t="s">
        <v>1747</v>
      </c>
    </row>
    <row r="1853" spans="1:10">
      <c r="A1853">
        <v>186</v>
      </c>
      <c r="B1853" t="s">
        <v>2887</v>
      </c>
      <c r="C1853" t="s">
        <v>2888</v>
      </c>
      <c r="D1853" t="s">
        <v>1791</v>
      </c>
      <c r="E1853" t="s">
        <v>3749</v>
      </c>
      <c r="F1853" t="s">
        <v>3791</v>
      </c>
      <c r="G1853" t="s">
        <v>182</v>
      </c>
      <c r="H1853" t="s">
        <v>35</v>
      </c>
      <c r="I1853" t="s">
        <v>2148</v>
      </c>
      <c r="J1853" t="s">
        <v>3507</v>
      </c>
    </row>
    <row r="1854" spans="1:10">
      <c r="A1854">
        <v>186</v>
      </c>
      <c r="B1854" t="s">
        <v>2802</v>
      </c>
      <c r="C1854" t="s">
        <v>2803</v>
      </c>
      <c r="D1854" t="s">
        <v>1791</v>
      </c>
      <c r="E1854" t="s">
        <v>3787</v>
      </c>
      <c r="F1854" t="s">
        <v>3792</v>
      </c>
      <c r="G1854" t="s">
        <v>204</v>
      </c>
      <c r="H1854" t="s">
        <v>35</v>
      </c>
      <c r="I1854" t="s">
        <v>2148</v>
      </c>
      <c r="J1854" t="s">
        <v>3751</v>
      </c>
    </row>
    <row r="1855" spans="1:10">
      <c r="A1855">
        <v>186</v>
      </c>
      <c r="B1855" t="s">
        <v>2189</v>
      </c>
      <c r="C1855" t="s">
        <v>2190</v>
      </c>
      <c r="D1855" t="s">
        <v>1863</v>
      </c>
      <c r="E1855" t="s">
        <v>3526</v>
      </c>
      <c r="F1855" t="s">
        <v>2492</v>
      </c>
      <c r="G1855" t="s">
        <v>3738</v>
      </c>
      <c r="H1855" t="s">
        <v>35</v>
      </c>
      <c r="I1855" t="s">
        <v>2148</v>
      </c>
      <c r="J1855" t="s">
        <v>3722</v>
      </c>
    </row>
    <row r="1856" spans="1:10">
      <c r="A1856">
        <v>186</v>
      </c>
      <c r="B1856" t="s">
        <v>1789</v>
      </c>
      <c r="C1856" t="s">
        <v>1790</v>
      </c>
      <c r="D1856" t="s">
        <v>1910</v>
      </c>
      <c r="E1856" t="s">
        <v>2781</v>
      </c>
      <c r="F1856" t="s">
        <v>3230</v>
      </c>
      <c r="G1856" t="s">
        <v>2751</v>
      </c>
      <c r="H1856" t="s">
        <v>35</v>
      </c>
      <c r="I1856" t="s">
        <v>2148</v>
      </c>
      <c r="J1856" t="s">
        <v>2547</v>
      </c>
    </row>
    <row r="1857" spans="1:10">
      <c r="A1857">
        <v>186</v>
      </c>
      <c r="B1857" t="s">
        <v>3654</v>
      </c>
      <c r="C1857" t="s">
        <v>3655</v>
      </c>
      <c r="D1857" t="s">
        <v>3656</v>
      </c>
      <c r="E1857" t="s">
        <v>2814</v>
      </c>
      <c r="F1857" t="s">
        <v>2230</v>
      </c>
      <c r="G1857" t="s">
        <v>3793</v>
      </c>
      <c r="H1857" t="s">
        <v>35</v>
      </c>
      <c r="I1857" t="s">
        <v>2621</v>
      </c>
      <c r="J1857" t="s">
        <v>2858</v>
      </c>
    </row>
    <row r="1858" spans="1:10">
      <c r="A1858">
        <v>186</v>
      </c>
      <c r="B1858" t="s">
        <v>3548</v>
      </c>
      <c r="C1858" t="s">
        <v>3549</v>
      </c>
      <c r="D1858" t="s">
        <v>1791</v>
      </c>
      <c r="E1858" t="s">
        <v>2313</v>
      </c>
      <c r="F1858" t="s">
        <v>2501</v>
      </c>
      <c r="G1858" t="s">
        <v>3794</v>
      </c>
      <c r="H1858" t="s">
        <v>35</v>
      </c>
      <c r="I1858" t="s">
        <v>2172</v>
      </c>
      <c r="J1858" t="s">
        <v>3428</v>
      </c>
    </row>
    <row r="1859" spans="1:10">
      <c r="A1859">
        <v>186</v>
      </c>
      <c r="B1859" t="s">
        <v>3589</v>
      </c>
      <c r="C1859" t="s">
        <v>3590</v>
      </c>
      <c r="D1859" t="s">
        <v>1791</v>
      </c>
      <c r="E1859" t="s">
        <v>3795</v>
      </c>
      <c r="F1859" t="s">
        <v>1787</v>
      </c>
      <c r="G1859" t="s">
        <v>3796</v>
      </c>
      <c r="H1859" t="s">
        <v>35</v>
      </c>
      <c r="I1859" t="s">
        <v>2172</v>
      </c>
      <c r="J1859" t="s">
        <v>1840</v>
      </c>
    </row>
    <row r="1860" spans="1:10">
      <c r="A1860">
        <v>186</v>
      </c>
      <c r="B1860" t="s">
        <v>1849</v>
      </c>
      <c r="C1860" t="s">
        <v>1850</v>
      </c>
      <c r="D1860" t="s">
        <v>1791</v>
      </c>
      <c r="E1860" t="s">
        <v>2070</v>
      </c>
      <c r="F1860" t="s">
        <v>3797</v>
      </c>
      <c r="G1860" t="s">
        <v>3798</v>
      </c>
      <c r="H1860" t="s">
        <v>35</v>
      </c>
      <c r="I1860" t="s">
        <v>2172</v>
      </c>
      <c r="J1860" t="s">
        <v>2603</v>
      </c>
    </row>
    <row r="1861" spans="1:10">
      <c r="A1861">
        <v>186</v>
      </c>
      <c r="B1861" t="s">
        <v>3644</v>
      </c>
      <c r="C1861" t="s">
        <v>3645</v>
      </c>
      <c r="D1861" t="s">
        <v>1756</v>
      </c>
      <c r="E1861" t="s">
        <v>3140</v>
      </c>
      <c r="F1861" t="s">
        <v>2438</v>
      </c>
      <c r="G1861" t="s">
        <v>798</v>
      </c>
      <c r="H1861" t="s">
        <v>35</v>
      </c>
      <c r="I1861" t="s">
        <v>2172</v>
      </c>
      <c r="J1861" t="s">
        <v>2834</v>
      </c>
    </row>
    <row r="1862" spans="1:10">
      <c r="A1862">
        <v>187</v>
      </c>
      <c r="B1862" t="s">
        <v>2887</v>
      </c>
      <c r="C1862" t="s">
        <v>2888</v>
      </c>
      <c r="D1862" t="s">
        <v>1791</v>
      </c>
      <c r="E1862" t="s">
        <v>3791</v>
      </c>
      <c r="F1862" t="s">
        <v>2815</v>
      </c>
      <c r="G1862" t="s">
        <v>357</v>
      </c>
      <c r="H1862" t="s">
        <v>35</v>
      </c>
      <c r="I1862" t="s">
        <v>2148</v>
      </c>
      <c r="J1862" t="s">
        <v>1747</v>
      </c>
    </row>
    <row r="1863" spans="1:10">
      <c r="A1863">
        <v>187</v>
      </c>
      <c r="B1863" t="s">
        <v>2189</v>
      </c>
      <c r="C1863" t="s">
        <v>2190</v>
      </c>
      <c r="D1863" t="s">
        <v>1863</v>
      </c>
      <c r="E1863" t="s">
        <v>2492</v>
      </c>
      <c r="F1863" t="s">
        <v>3362</v>
      </c>
      <c r="G1863" t="s">
        <v>2936</v>
      </c>
      <c r="H1863" t="s">
        <v>35</v>
      </c>
      <c r="I1863" t="s">
        <v>2148</v>
      </c>
      <c r="J1863" t="s">
        <v>3507</v>
      </c>
    </row>
    <row r="1864" spans="1:10">
      <c r="A1864">
        <v>187</v>
      </c>
      <c r="B1864" t="s">
        <v>2119</v>
      </c>
      <c r="C1864" t="s">
        <v>2120</v>
      </c>
      <c r="D1864" t="s">
        <v>1756</v>
      </c>
      <c r="E1864" t="s">
        <v>3790</v>
      </c>
      <c r="F1864" t="s">
        <v>3512</v>
      </c>
      <c r="G1864" t="s">
        <v>3799</v>
      </c>
      <c r="H1864" t="s">
        <v>35</v>
      </c>
      <c r="I1864" t="s">
        <v>2148</v>
      </c>
      <c r="J1864" t="s">
        <v>3751</v>
      </c>
    </row>
    <row r="1865" spans="1:10">
      <c r="A1865">
        <v>187</v>
      </c>
      <c r="B1865" t="s">
        <v>2802</v>
      </c>
      <c r="C1865" t="s">
        <v>2803</v>
      </c>
      <c r="D1865" t="s">
        <v>1791</v>
      </c>
      <c r="E1865" t="s">
        <v>3792</v>
      </c>
      <c r="F1865" t="s">
        <v>3800</v>
      </c>
      <c r="G1865" t="s">
        <v>104</v>
      </c>
      <c r="H1865" t="s">
        <v>35</v>
      </c>
      <c r="I1865" t="s">
        <v>2621</v>
      </c>
      <c r="J1865" t="s">
        <v>3722</v>
      </c>
    </row>
    <row r="1866" spans="1:10">
      <c r="A1866">
        <v>187</v>
      </c>
      <c r="B1866" t="s">
        <v>1789</v>
      </c>
      <c r="C1866" t="s">
        <v>1790</v>
      </c>
      <c r="D1866" t="s">
        <v>1910</v>
      </c>
      <c r="E1866" t="s">
        <v>3230</v>
      </c>
      <c r="F1866" t="s">
        <v>3752</v>
      </c>
      <c r="G1866" t="s">
        <v>430</v>
      </c>
      <c r="H1866" t="s">
        <v>35</v>
      </c>
      <c r="I1866" t="s">
        <v>2621</v>
      </c>
      <c r="J1866" t="s">
        <v>2547</v>
      </c>
    </row>
    <row r="1867" spans="1:10">
      <c r="A1867">
        <v>187</v>
      </c>
      <c r="B1867" t="s">
        <v>3548</v>
      </c>
      <c r="C1867" t="s">
        <v>3549</v>
      </c>
      <c r="D1867" t="s">
        <v>1791</v>
      </c>
      <c r="E1867" t="s">
        <v>2501</v>
      </c>
      <c r="F1867" t="s">
        <v>3390</v>
      </c>
      <c r="G1867" t="s">
        <v>943</v>
      </c>
      <c r="H1867" t="s">
        <v>35</v>
      </c>
      <c r="I1867" t="s">
        <v>2621</v>
      </c>
      <c r="J1867" t="s">
        <v>2858</v>
      </c>
    </row>
    <row r="1868" spans="1:10">
      <c r="A1868">
        <v>187</v>
      </c>
      <c r="B1868" t="s">
        <v>3654</v>
      </c>
      <c r="C1868" t="s">
        <v>3655</v>
      </c>
      <c r="D1868" t="s">
        <v>3656</v>
      </c>
      <c r="E1868" t="s">
        <v>2230</v>
      </c>
      <c r="F1868" t="s">
        <v>3801</v>
      </c>
      <c r="G1868" t="s">
        <v>3802</v>
      </c>
      <c r="H1868" t="s">
        <v>35</v>
      </c>
      <c r="I1868" t="s">
        <v>2621</v>
      </c>
      <c r="J1868" t="s">
        <v>3428</v>
      </c>
    </row>
    <row r="1869" spans="1:10">
      <c r="A1869">
        <v>187</v>
      </c>
      <c r="B1869" t="s">
        <v>3644</v>
      </c>
      <c r="C1869" t="s">
        <v>3645</v>
      </c>
      <c r="D1869" t="s">
        <v>1756</v>
      </c>
      <c r="E1869" t="s">
        <v>2438</v>
      </c>
      <c r="F1869" t="s">
        <v>2821</v>
      </c>
      <c r="G1869" t="s">
        <v>2599</v>
      </c>
      <c r="H1869" t="s">
        <v>35</v>
      </c>
      <c r="I1869" t="s">
        <v>2203</v>
      </c>
      <c r="J1869" t="s">
        <v>1840</v>
      </c>
    </row>
    <row r="1870" spans="1:10">
      <c r="A1870">
        <v>187</v>
      </c>
      <c r="B1870" t="s">
        <v>2950</v>
      </c>
      <c r="C1870" t="s">
        <v>2951</v>
      </c>
      <c r="D1870" t="s">
        <v>1798</v>
      </c>
      <c r="E1870" t="s">
        <v>3717</v>
      </c>
      <c r="F1870" t="s">
        <v>3547</v>
      </c>
      <c r="G1870" t="s">
        <v>771</v>
      </c>
      <c r="H1870" t="s">
        <v>35</v>
      </c>
      <c r="I1870" t="s">
        <v>2203</v>
      </c>
      <c r="J1870" t="s">
        <v>2603</v>
      </c>
    </row>
    <row r="1871" spans="1:10">
      <c r="A1871">
        <v>187</v>
      </c>
      <c r="B1871" t="s">
        <v>3803</v>
      </c>
      <c r="C1871" t="s">
        <v>3804</v>
      </c>
      <c r="D1871" t="s">
        <v>1910</v>
      </c>
      <c r="E1871" t="s">
        <v>3433</v>
      </c>
      <c r="F1871" t="s">
        <v>3400</v>
      </c>
      <c r="G1871" t="s">
        <v>136</v>
      </c>
      <c r="H1871" t="s">
        <v>35</v>
      </c>
      <c r="I1871" t="s">
        <v>2203</v>
      </c>
      <c r="J1871" t="s">
        <v>2834</v>
      </c>
    </row>
    <row r="1872" spans="1:10">
      <c r="A1872">
        <v>188</v>
      </c>
      <c r="B1872" t="s">
        <v>2119</v>
      </c>
      <c r="C1872" t="s">
        <v>2120</v>
      </c>
      <c r="D1872" t="s">
        <v>1756</v>
      </c>
      <c r="E1872" t="s">
        <v>3512</v>
      </c>
      <c r="F1872" t="s">
        <v>2781</v>
      </c>
      <c r="G1872" t="s">
        <v>3805</v>
      </c>
      <c r="H1872" t="s">
        <v>35</v>
      </c>
      <c r="I1872" t="s">
        <v>2621</v>
      </c>
      <c r="J1872" t="s">
        <v>1747</v>
      </c>
    </row>
    <row r="1873" spans="1:10">
      <c r="A1873">
        <v>188</v>
      </c>
      <c r="B1873" t="s">
        <v>2887</v>
      </c>
      <c r="C1873" t="s">
        <v>2888</v>
      </c>
      <c r="D1873" t="s">
        <v>1791</v>
      </c>
      <c r="E1873" t="s">
        <v>2815</v>
      </c>
      <c r="F1873" t="s">
        <v>3733</v>
      </c>
      <c r="G1873" t="s">
        <v>2385</v>
      </c>
      <c r="H1873" t="s">
        <v>35</v>
      </c>
      <c r="I1873" t="s">
        <v>2621</v>
      </c>
      <c r="J1873" t="s">
        <v>3507</v>
      </c>
    </row>
    <row r="1874" spans="1:10">
      <c r="A1874">
        <v>188</v>
      </c>
      <c r="B1874" t="s">
        <v>2802</v>
      </c>
      <c r="C1874" t="s">
        <v>2803</v>
      </c>
      <c r="D1874" t="s">
        <v>1791</v>
      </c>
      <c r="E1874" t="s">
        <v>3800</v>
      </c>
      <c r="F1874" t="s">
        <v>3268</v>
      </c>
      <c r="G1874" t="s">
        <v>3806</v>
      </c>
      <c r="H1874" t="s">
        <v>35</v>
      </c>
      <c r="I1874" t="s">
        <v>2621</v>
      </c>
      <c r="J1874" t="s">
        <v>3751</v>
      </c>
    </row>
    <row r="1875" spans="1:10">
      <c r="A1875">
        <v>188</v>
      </c>
      <c r="B1875" t="s">
        <v>1789</v>
      </c>
      <c r="C1875" t="s">
        <v>1790</v>
      </c>
      <c r="D1875" t="s">
        <v>1910</v>
      </c>
      <c r="E1875" t="s">
        <v>3752</v>
      </c>
      <c r="F1875" t="s">
        <v>3747</v>
      </c>
      <c r="G1875" t="s">
        <v>3807</v>
      </c>
      <c r="H1875" t="s">
        <v>35</v>
      </c>
      <c r="I1875" t="s">
        <v>2621</v>
      </c>
      <c r="J1875" t="s">
        <v>3722</v>
      </c>
    </row>
    <row r="1876" spans="1:10">
      <c r="A1876">
        <v>188</v>
      </c>
      <c r="B1876" t="s">
        <v>2189</v>
      </c>
      <c r="C1876" t="s">
        <v>2190</v>
      </c>
      <c r="D1876" t="s">
        <v>1863</v>
      </c>
      <c r="E1876" t="s">
        <v>3362</v>
      </c>
      <c r="F1876" t="s">
        <v>3526</v>
      </c>
      <c r="G1876" t="s">
        <v>3808</v>
      </c>
      <c r="H1876" t="s">
        <v>35</v>
      </c>
      <c r="I1876" t="s">
        <v>2621</v>
      </c>
      <c r="J1876" t="s">
        <v>2547</v>
      </c>
    </row>
    <row r="1877" spans="1:10">
      <c r="A1877">
        <v>188</v>
      </c>
      <c r="B1877" t="s">
        <v>3548</v>
      </c>
      <c r="C1877" t="s">
        <v>3549</v>
      </c>
      <c r="D1877" t="s">
        <v>1791</v>
      </c>
      <c r="E1877" t="s">
        <v>3390</v>
      </c>
      <c r="F1877" t="s">
        <v>3301</v>
      </c>
      <c r="G1877" t="s">
        <v>3809</v>
      </c>
      <c r="H1877" t="s">
        <v>35</v>
      </c>
      <c r="I1877" t="s">
        <v>2172</v>
      </c>
      <c r="J1877" t="s">
        <v>2858</v>
      </c>
    </row>
    <row r="1878" spans="1:10">
      <c r="A1878">
        <v>188</v>
      </c>
      <c r="B1878" t="s">
        <v>3654</v>
      </c>
      <c r="C1878" t="s">
        <v>3655</v>
      </c>
      <c r="D1878" t="s">
        <v>3656</v>
      </c>
      <c r="E1878" t="s">
        <v>3801</v>
      </c>
      <c r="F1878" t="s">
        <v>3540</v>
      </c>
      <c r="G1878" t="s">
        <v>3810</v>
      </c>
      <c r="H1878" t="s">
        <v>35</v>
      </c>
      <c r="I1878" t="s">
        <v>2172</v>
      </c>
      <c r="J1878" t="s">
        <v>3428</v>
      </c>
    </row>
    <row r="1879" spans="1:10">
      <c r="A1879">
        <v>188</v>
      </c>
      <c r="B1879" t="s">
        <v>2950</v>
      </c>
      <c r="C1879" t="s">
        <v>2951</v>
      </c>
      <c r="D1879" t="s">
        <v>1798</v>
      </c>
      <c r="E1879" t="s">
        <v>3547</v>
      </c>
      <c r="F1879" t="s">
        <v>3811</v>
      </c>
      <c r="G1879" t="s">
        <v>3812</v>
      </c>
      <c r="H1879" t="s">
        <v>35</v>
      </c>
      <c r="I1879" t="s">
        <v>2203</v>
      </c>
      <c r="J1879" t="s">
        <v>1840</v>
      </c>
    </row>
    <row r="1880" spans="1:10">
      <c r="A1880">
        <v>188</v>
      </c>
      <c r="B1880" t="s">
        <v>3155</v>
      </c>
      <c r="C1880" t="s">
        <v>3156</v>
      </c>
      <c r="D1880" t="s">
        <v>2691</v>
      </c>
      <c r="E1880" t="s">
        <v>3813</v>
      </c>
      <c r="F1880" t="s">
        <v>2761</v>
      </c>
      <c r="G1880" t="s">
        <v>1623</v>
      </c>
      <c r="H1880" t="s">
        <v>35</v>
      </c>
      <c r="I1880" t="s">
        <v>2203</v>
      </c>
      <c r="J1880" t="s">
        <v>2603</v>
      </c>
    </row>
    <row r="1881" spans="1:10">
      <c r="A1881">
        <v>188</v>
      </c>
      <c r="B1881" t="s">
        <v>3589</v>
      </c>
      <c r="C1881" t="s">
        <v>3590</v>
      </c>
      <c r="D1881" t="s">
        <v>1791</v>
      </c>
      <c r="E1881" t="s">
        <v>2789</v>
      </c>
      <c r="F1881" t="s">
        <v>2842</v>
      </c>
      <c r="G1881" t="s">
        <v>3814</v>
      </c>
      <c r="H1881" t="s">
        <v>35</v>
      </c>
      <c r="I1881" t="s">
        <v>3815</v>
      </c>
      <c r="J1881" t="s">
        <v>2834</v>
      </c>
    </row>
    <row r="1882" spans="1:10">
      <c r="A1882">
        <v>189</v>
      </c>
      <c r="B1882" t="s">
        <v>2119</v>
      </c>
      <c r="C1882" t="s">
        <v>2120</v>
      </c>
      <c r="D1882" t="s">
        <v>1756</v>
      </c>
      <c r="E1882" t="s">
        <v>2781</v>
      </c>
      <c r="F1882" t="s">
        <v>3816</v>
      </c>
      <c r="G1882" t="s">
        <v>3817</v>
      </c>
      <c r="H1882" t="s">
        <v>35</v>
      </c>
      <c r="I1882" t="s">
        <v>2148</v>
      </c>
      <c r="J1882" t="s">
        <v>1747</v>
      </c>
    </row>
    <row r="1883" spans="1:10">
      <c r="A1883">
        <v>189</v>
      </c>
      <c r="B1883" t="s">
        <v>2887</v>
      </c>
      <c r="C1883" t="s">
        <v>2888</v>
      </c>
      <c r="D1883" t="s">
        <v>1791</v>
      </c>
      <c r="E1883" t="s">
        <v>3733</v>
      </c>
      <c r="F1883" t="s">
        <v>3792</v>
      </c>
      <c r="G1883" t="s">
        <v>1972</v>
      </c>
      <c r="H1883" t="s">
        <v>35</v>
      </c>
      <c r="I1883" t="s">
        <v>2148</v>
      </c>
      <c r="J1883" t="s">
        <v>3818</v>
      </c>
    </row>
    <row r="1884" spans="1:10">
      <c r="A1884">
        <v>189</v>
      </c>
      <c r="B1884" t="s">
        <v>2802</v>
      </c>
      <c r="C1884" t="s">
        <v>2803</v>
      </c>
      <c r="D1884" t="s">
        <v>1791</v>
      </c>
      <c r="E1884" t="s">
        <v>3268</v>
      </c>
      <c r="F1884" t="s">
        <v>2302</v>
      </c>
      <c r="G1884" t="s">
        <v>3819</v>
      </c>
      <c r="H1884" t="s">
        <v>35</v>
      </c>
      <c r="I1884" t="s">
        <v>2148</v>
      </c>
      <c r="J1884" t="s">
        <v>3751</v>
      </c>
    </row>
    <row r="1885" spans="1:10">
      <c r="A1885">
        <v>189</v>
      </c>
      <c r="B1885" t="s">
        <v>2189</v>
      </c>
      <c r="C1885" t="s">
        <v>2190</v>
      </c>
      <c r="D1885" t="s">
        <v>1863</v>
      </c>
      <c r="E1885" t="s">
        <v>3526</v>
      </c>
      <c r="F1885" t="s">
        <v>3455</v>
      </c>
      <c r="G1885" t="s">
        <v>3353</v>
      </c>
      <c r="H1885" t="s">
        <v>35</v>
      </c>
      <c r="I1885" t="s">
        <v>2148</v>
      </c>
      <c r="J1885" t="s">
        <v>1760</v>
      </c>
    </row>
    <row r="1886" spans="1:10">
      <c r="A1886">
        <v>189</v>
      </c>
      <c r="B1886" t="s">
        <v>1789</v>
      </c>
      <c r="C1886" t="s">
        <v>1790</v>
      </c>
      <c r="D1886" t="s">
        <v>1910</v>
      </c>
      <c r="E1886" t="s">
        <v>3747</v>
      </c>
      <c r="F1886" t="s">
        <v>3820</v>
      </c>
      <c r="G1886" t="s">
        <v>402</v>
      </c>
      <c r="H1886" t="s">
        <v>35</v>
      </c>
      <c r="I1886" t="s">
        <v>2148</v>
      </c>
      <c r="J1886" t="s">
        <v>2547</v>
      </c>
    </row>
    <row r="1887" spans="1:10">
      <c r="A1887">
        <v>189</v>
      </c>
      <c r="B1887" t="s">
        <v>3654</v>
      </c>
      <c r="C1887" t="s">
        <v>3655</v>
      </c>
      <c r="D1887" t="s">
        <v>3656</v>
      </c>
      <c r="E1887" t="s">
        <v>3540</v>
      </c>
      <c r="F1887" t="s">
        <v>3821</v>
      </c>
      <c r="G1887" t="s">
        <v>3822</v>
      </c>
      <c r="H1887" t="s">
        <v>35</v>
      </c>
      <c r="I1887" t="s">
        <v>2621</v>
      </c>
      <c r="J1887" t="s">
        <v>3373</v>
      </c>
    </row>
    <row r="1888" spans="1:10">
      <c r="A1888">
        <v>189</v>
      </c>
      <c r="B1888" t="s">
        <v>3548</v>
      </c>
      <c r="C1888" t="s">
        <v>3549</v>
      </c>
      <c r="D1888" t="s">
        <v>1791</v>
      </c>
      <c r="E1888" t="s">
        <v>3301</v>
      </c>
      <c r="F1888" t="s">
        <v>2656</v>
      </c>
      <c r="G1888" t="s">
        <v>187</v>
      </c>
      <c r="H1888" t="s">
        <v>35</v>
      </c>
      <c r="I1888" t="s">
        <v>2621</v>
      </c>
      <c r="J1888" t="s">
        <v>3428</v>
      </c>
    </row>
    <row r="1889" spans="1:11">
      <c r="A1889">
        <v>189</v>
      </c>
      <c r="B1889" t="s">
        <v>3589</v>
      </c>
      <c r="C1889" t="s">
        <v>3590</v>
      </c>
      <c r="D1889" t="s">
        <v>1791</v>
      </c>
      <c r="E1889" t="s">
        <v>2842</v>
      </c>
      <c r="F1889" t="s">
        <v>3823</v>
      </c>
      <c r="G1889" t="s">
        <v>3824</v>
      </c>
      <c r="H1889" t="s">
        <v>35</v>
      </c>
      <c r="I1889" t="s">
        <v>2172</v>
      </c>
      <c r="J1889" t="s">
        <v>2376</v>
      </c>
    </row>
    <row r="1890" spans="1:11">
      <c r="A1890">
        <v>189</v>
      </c>
      <c r="B1890" t="s">
        <v>1849</v>
      </c>
      <c r="C1890" t="s">
        <v>1850</v>
      </c>
      <c r="D1890" t="s">
        <v>1791</v>
      </c>
      <c r="E1890" t="s">
        <v>2350</v>
      </c>
      <c r="F1890" t="s">
        <v>2132</v>
      </c>
      <c r="G1890" t="s">
        <v>3825</v>
      </c>
      <c r="H1890" t="s">
        <v>35</v>
      </c>
      <c r="I1890" t="s">
        <v>2172</v>
      </c>
      <c r="J1890" t="s">
        <v>2603</v>
      </c>
    </row>
    <row r="1891" spans="1:11">
      <c r="A1891">
        <v>189</v>
      </c>
      <c r="B1891" t="s">
        <v>3826</v>
      </c>
      <c r="C1891" t="s">
        <v>3827</v>
      </c>
      <c r="D1891" t="s">
        <v>1791</v>
      </c>
      <c r="E1891" t="s">
        <v>3237</v>
      </c>
      <c r="F1891" t="s">
        <v>2377</v>
      </c>
      <c r="G1891" t="s">
        <v>1170</v>
      </c>
      <c r="H1891" t="s">
        <v>35</v>
      </c>
      <c r="I1891" t="s">
        <v>2203</v>
      </c>
      <c r="J1891" t="s">
        <v>2886</v>
      </c>
    </row>
    <row r="1892" spans="1:11">
      <c r="A1892">
        <v>190</v>
      </c>
      <c r="B1892" t="s">
        <v>2802</v>
      </c>
      <c r="C1892" t="s">
        <v>2803</v>
      </c>
      <c r="D1892" t="s">
        <v>1791</v>
      </c>
      <c r="E1892" t="s">
        <v>2302</v>
      </c>
      <c r="F1892" t="s">
        <v>3533</v>
      </c>
      <c r="G1892" t="s">
        <v>36</v>
      </c>
      <c r="H1892" t="s">
        <v>1890</v>
      </c>
      <c r="I1892" t="s">
        <v>2148</v>
      </c>
      <c r="J1892" t="s">
        <v>1747</v>
      </c>
    </row>
    <row r="1893" spans="1:11">
      <c r="A1893">
        <v>190</v>
      </c>
      <c r="B1893" t="s">
        <v>3548</v>
      </c>
      <c r="C1893" t="s">
        <v>3549</v>
      </c>
      <c r="D1893" t="s">
        <v>1791</v>
      </c>
      <c r="E1893" t="s">
        <v>2656</v>
      </c>
      <c r="F1893" t="s">
        <v>2140</v>
      </c>
      <c r="G1893" t="s">
        <v>440</v>
      </c>
      <c r="H1893" t="s">
        <v>1890</v>
      </c>
      <c r="I1893" t="s">
        <v>2148</v>
      </c>
      <c r="J1893" t="s">
        <v>3818</v>
      </c>
    </row>
    <row r="1894" spans="1:11">
      <c r="A1894">
        <v>190</v>
      </c>
      <c r="B1894" t="s">
        <v>2119</v>
      </c>
      <c r="C1894" t="s">
        <v>2120</v>
      </c>
      <c r="D1894" t="s">
        <v>1756</v>
      </c>
      <c r="E1894" t="s">
        <v>3816</v>
      </c>
      <c r="F1894" t="s">
        <v>3828</v>
      </c>
      <c r="G1894" t="s">
        <v>3499</v>
      </c>
      <c r="H1894" t="s">
        <v>1890</v>
      </c>
      <c r="I1894" t="s">
        <v>2148</v>
      </c>
      <c r="J1894" t="s">
        <v>3751</v>
      </c>
    </row>
    <row r="1895" spans="1:11">
      <c r="A1895">
        <v>190</v>
      </c>
      <c r="B1895" t="s">
        <v>1789</v>
      </c>
      <c r="C1895" t="s">
        <v>1790</v>
      </c>
      <c r="D1895" t="s">
        <v>1910</v>
      </c>
      <c r="E1895" t="s">
        <v>3820</v>
      </c>
      <c r="F1895" t="s">
        <v>2514</v>
      </c>
      <c r="G1895" t="s">
        <v>515</v>
      </c>
      <c r="H1895" t="s">
        <v>2867</v>
      </c>
      <c r="I1895" t="s">
        <v>2148</v>
      </c>
      <c r="J1895" t="s">
        <v>1760</v>
      </c>
      <c r="K1895" t="s">
        <v>1886</v>
      </c>
    </row>
    <row r="1896" spans="1:11">
      <c r="A1896">
        <v>190</v>
      </c>
      <c r="B1896" t="s">
        <v>2887</v>
      </c>
      <c r="C1896" t="s">
        <v>2888</v>
      </c>
      <c r="D1896" t="s">
        <v>1791</v>
      </c>
      <c r="E1896" t="s">
        <v>3792</v>
      </c>
      <c r="F1896" t="s">
        <v>3829</v>
      </c>
      <c r="G1896" t="s">
        <v>1393</v>
      </c>
      <c r="H1896" t="s">
        <v>1890</v>
      </c>
      <c r="I1896" t="s">
        <v>2148</v>
      </c>
      <c r="J1896" t="s">
        <v>2547</v>
      </c>
    </row>
    <row r="1897" spans="1:11">
      <c r="A1897">
        <v>190</v>
      </c>
      <c r="B1897" t="s">
        <v>2189</v>
      </c>
      <c r="C1897" t="s">
        <v>2190</v>
      </c>
      <c r="D1897" t="s">
        <v>1863</v>
      </c>
      <c r="E1897" t="s">
        <v>3455</v>
      </c>
      <c r="F1897" t="s">
        <v>3468</v>
      </c>
      <c r="G1897" t="s">
        <v>3469</v>
      </c>
      <c r="H1897" t="s">
        <v>1890</v>
      </c>
      <c r="I1897" t="s">
        <v>2621</v>
      </c>
      <c r="J1897" t="s">
        <v>3373</v>
      </c>
    </row>
    <row r="1898" spans="1:11">
      <c r="A1898">
        <v>190</v>
      </c>
      <c r="B1898" t="s">
        <v>3654</v>
      </c>
      <c r="C1898" t="s">
        <v>3655</v>
      </c>
      <c r="D1898" t="s">
        <v>3656</v>
      </c>
      <c r="E1898" t="s">
        <v>3821</v>
      </c>
      <c r="F1898" t="s">
        <v>2017</v>
      </c>
      <c r="G1898" t="s">
        <v>1854</v>
      </c>
      <c r="H1898" t="s">
        <v>1890</v>
      </c>
      <c r="I1898" t="s">
        <v>2172</v>
      </c>
      <c r="J1898" t="s">
        <v>3428</v>
      </c>
    </row>
    <row r="1899" spans="1:11">
      <c r="A1899">
        <v>190</v>
      </c>
      <c r="B1899" t="s">
        <v>3589</v>
      </c>
      <c r="C1899" t="s">
        <v>3590</v>
      </c>
      <c r="D1899" t="s">
        <v>1791</v>
      </c>
      <c r="E1899" t="s">
        <v>3823</v>
      </c>
      <c r="F1899" t="s">
        <v>3795</v>
      </c>
      <c r="G1899" t="s">
        <v>282</v>
      </c>
      <c r="H1899" t="s">
        <v>1890</v>
      </c>
      <c r="I1899" t="s">
        <v>2172</v>
      </c>
      <c r="J1899" t="s">
        <v>2376</v>
      </c>
    </row>
    <row r="1900" spans="1:11">
      <c r="A1900">
        <v>190</v>
      </c>
      <c r="B1900" t="s">
        <v>3155</v>
      </c>
      <c r="C1900" t="s">
        <v>3156</v>
      </c>
      <c r="D1900" t="s">
        <v>2691</v>
      </c>
      <c r="E1900" t="s">
        <v>3830</v>
      </c>
      <c r="F1900" t="s">
        <v>3831</v>
      </c>
      <c r="G1900" t="s">
        <v>3832</v>
      </c>
      <c r="H1900" t="s">
        <v>1890</v>
      </c>
      <c r="I1900" t="s">
        <v>2172</v>
      </c>
      <c r="J1900" t="s">
        <v>2603</v>
      </c>
    </row>
    <row r="1901" spans="1:11">
      <c r="A1901">
        <v>190</v>
      </c>
      <c r="B1901" t="s">
        <v>3826</v>
      </c>
      <c r="C1901" t="s">
        <v>3827</v>
      </c>
      <c r="D1901" t="s">
        <v>1791</v>
      </c>
      <c r="E1901" t="s">
        <v>2377</v>
      </c>
      <c r="F1901" t="s">
        <v>2626</v>
      </c>
      <c r="G1901" t="s">
        <v>3659</v>
      </c>
      <c r="H1901" t="s">
        <v>1890</v>
      </c>
      <c r="I1901" t="s">
        <v>2203</v>
      </c>
      <c r="J1901" t="s">
        <v>2886</v>
      </c>
    </row>
    <row r="1902" spans="1:11">
      <c r="A1902">
        <v>191</v>
      </c>
      <c r="B1902" t="s">
        <v>3548</v>
      </c>
      <c r="C1902" t="s">
        <v>3549</v>
      </c>
      <c r="D1902" t="s">
        <v>1791</v>
      </c>
      <c r="E1902" t="s">
        <v>2140</v>
      </c>
      <c r="F1902" t="s">
        <v>3790</v>
      </c>
      <c r="G1902" t="s">
        <v>291</v>
      </c>
      <c r="H1902" t="s">
        <v>35</v>
      </c>
      <c r="I1902" t="s">
        <v>2148</v>
      </c>
      <c r="J1902" t="s">
        <v>1747</v>
      </c>
    </row>
    <row r="1903" spans="1:11">
      <c r="A1903">
        <v>191</v>
      </c>
      <c r="B1903" t="s">
        <v>2119</v>
      </c>
      <c r="C1903" t="s">
        <v>2120</v>
      </c>
      <c r="D1903" t="s">
        <v>1756</v>
      </c>
      <c r="E1903" t="s">
        <v>3828</v>
      </c>
      <c r="F1903" t="s">
        <v>3257</v>
      </c>
      <c r="G1903" t="s">
        <v>2426</v>
      </c>
      <c r="H1903" t="s">
        <v>35</v>
      </c>
      <c r="I1903" t="s">
        <v>2148</v>
      </c>
      <c r="J1903" t="s">
        <v>3818</v>
      </c>
    </row>
    <row r="1904" spans="1:11">
      <c r="A1904">
        <v>191</v>
      </c>
      <c r="B1904" t="s">
        <v>2802</v>
      </c>
      <c r="C1904" t="s">
        <v>2803</v>
      </c>
      <c r="D1904" t="s">
        <v>1791</v>
      </c>
      <c r="E1904" t="s">
        <v>3533</v>
      </c>
      <c r="F1904" t="s">
        <v>2815</v>
      </c>
      <c r="G1904" t="s">
        <v>1553</v>
      </c>
      <c r="H1904" t="s">
        <v>35</v>
      </c>
      <c r="I1904" t="s">
        <v>2148</v>
      </c>
      <c r="J1904" t="s">
        <v>3751</v>
      </c>
    </row>
    <row r="1905" spans="1:10">
      <c r="A1905">
        <v>191</v>
      </c>
      <c r="B1905" t="s">
        <v>1789</v>
      </c>
      <c r="C1905" t="s">
        <v>1790</v>
      </c>
      <c r="D1905" t="s">
        <v>1910</v>
      </c>
      <c r="E1905" t="s">
        <v>2514</v>
      </c>
      <c r="F1905" t="s">
        <v>2313</v>
      </c>
      <c r="G1905" t="s">
        <v>3833</v>
      </c>
      <c r="H1905" t="s">
        <v>35</v>
      </c>
      <c r="I1905" t="s">
        <v>2148</v>
      </c>
      <c r="J1905" t="s">
        <v>1760</v>
      </c>
    </row>
    <row r="1906" spans="1:10">
      <c r="A1906">
        <v>191</v>
      </c>
      <c r="B1906" t="s">
        <v>2189</v>
      </c>
      <c r="C1906" t="s">
        <v>2190</v>
      </c>
      <c r="D1906" t="s">
        <v>1863</v>
      </c>
      <c r="E1906" t="s">
        <v>3468</v>
      </c>
      <c r="F1906" t="s">
        <v>3766</v>
      </c>
      <c r="G1906" t="s">
        <v>1448</v>
      </c>
      <c r="H1906" t="s">
        <v>35</v>
      </c>
      <c r="I1906" t="s">
        <v>2621</v>
      </c>
      <c r="J1906" t="s">
        <v>2547</v>
      </c>
    </row>
    <row r="1907" spans="1:10">
      <c r="A1907">
        <v>191</v>
      </c>
      <c r="B1907" t="s">
        <v>2887</v>
      </c>
      <c r="C1907" t="s">
        <v>2888</v>
      </c>
      <c r="D1907" t="s">
        <v>1791</v>
      </c>
      <c r="E1907" t="s">
        <v>3829</v>
      </c>
      <c r="F1907" t="s">
        <v>2389</v>
      </c>
      <c r="G1907" t="s">
        <v>138</v>
      </c>
      <c r="H1907" t="s">
        <v>35</v>
      </c>
      <c r="I1907" t="s">
        <v>2621</v>
      </c>
      <c r="J1907" t="s">
        <v>3373</v>
      </c>
    </row>
    <row r="1908" spans="1:10">
      <c r="A1908">
        <v>191</v>
      </c>
      <c r="B1908" t="s">
        <v>3654</v>
      </c>
      <c r="C1908" t="s">
        <v>3655</v>
      </c>
      <c r="D1908" t="s">
        <v>3656</v>
      </c>
      <c r="E1908" t="s">
        <v>2017</v>
      </c>
      <c r="F1908" t="s">
        <v>3675</v>
      </c>
      <c r="G1908" t="s">
        <v>1239</v>
      </c>
      <c r="H1908" t="s">
        <v>35</v>
      </c>
      <c r="I1908" t="s">
        <v>2621</v>
      </c>
      <c r="J1908" t="s">
        <v>3428</v>
      </c>
    </row>
    <row r="1909" spans="1:10">
      <c r="A1909">
        <v>191</v>
      </c>
      <c r="B1909" t="s">
        <v>3589</v>
      </c>
      <c r="C1909" t="s">
        <v>3590</v>
      </c>
      <c r="D1909" t="s">
        <v>1791</v>
      </c>
      <c r="E1909" t="s">
        <v>3795</v>
      </c>
      <c r="F1909" t="s">
        <v>3834</v>
      </c>
      <c r="G1909" t="s">
        <v>570</v>
      </c>
      <c r="H1909" t="s">
        <v>35</v>
      </c>
      <c r="I1909" t="s">
        <v>2172</v>
      </c>
      <c r="J1909" t="s">
        <v>2376</v>
      </c>
    </row>
    <row r="1910" spans="1:10">
      <c r="A1910">
        <v>191</v>
      </c>
      <c r="B1910" t="s">
        <v>3826</v>
      </c>
      <c r="C1910" t="s">
        <v>3827</v>
      </c>
      <c r="D1910" t="s">
        <v>1791</v>
      </c>
      <c r="E1910" t="s">
        <v>2626</v>
      </c>
      <c r="F1910" t="s">
        <v>2091</v>
      </c>
      <c r="G1910" t="s">
        <v>177</v>
      </c>
      <c r="H1910" t="s">
        <v>35</v>
      </c>
      <c r="I1910" t="s">
        <v>2203</v>
      </c>
      <c r="J1910" t="s">
        <v>2603</v>
      </c>
    </row>
    <row r="1911" spans="1:10">
      <c r="A1911">
        <v>191</v>
      </c>
      <c r="B1911" t="s">
        <v>1849</v>
      </c>
      <c r="C1911" t="s">
        <v>1850</v>
      </c>
      <c r="D1911" t="s">
        <v>1791</v>
      </c>
      <c r="E1911" t="s">
        <v>2350</v>
      </c>
      <c r="F1911" t="s">
        <v>3455</v>
      </c>
      <c r="G1911" t="s">
        <v>889</v>
      </c>
      <c r="H1911" t="s">
        <v>35</v>
      </c>
      <c r="I1911" t="s">
        <v>2203</v>
      </c>
      <c r="J1911" t="s">
        <v>2886</v>
      </c>
    </row>
    <row r="1912" spans="1:10">
      <c r="A1912">
        <v>192</v>
      </c>
      <c r="B1912" t="s">
        <v>2119</v>
      </c>
      <c r="C1912" t="s">
        <v>2120</v>
      </c>
      <c r="D1912" t="s">
        <v>1756</v>
      </c>
      <c r="E1912" t="s">
        <v>3257</v>
      </c>
      <c r="F1912" t="s">
        <v>3835</v>
      </c>
      <c r="G1912" t="s">
        <v>1001</v>
      </c>
      <c r="H1912" t="s">
        <v>35</v>
      </c>
      <c r="I1912" t="s">
        <v>2148</v>
      </c>
      <c r="J1912" t="s">
        <v>1747</v>
      </c>
    </row>
    <row r="1913" spans="1:10">
      <c r="A1913">
        <v>192</v>
      </c>
      <c r="B1913" t="s">
        <v>2802</v>
      </c>
      <c r="C1913" t="s">
        <v>2803</v>
      </c>
      <c r="D1913" t="s">
        <v>1791</v>
      </c>
      <c r="E1913" t="s">
        <v>2815</v>
      </c>
      <c r="F1913" t="s">
        <v>3754</v>
      </c>
      <c r="G1913" t="s">
        <v>731</v>
      </c>
      <c r="H1913" t="s">
        <v>35</v>
      </c>
      <c r="I1913" t="s">
        <v>2621</v>
      </c>
      <c r="J1913" t="s">
        <v>3818</v>
      </c>
    </row>
    <row r="1914" spans="1:10">
      <c r="A1914">
        <v>192</v>
      </c>
      <c r="B1914" t="s">
        <v>2887</v>
      </c>
      <c r="C1914" t="s">
        <v>2888</v>
      </c>
      <c r="D1914" t="s">
        <v>1791</v>
      </c>
      <c r="E1914" t="s">
        <v>2389</v>
      </c>
      <c r="F1914" t="s">
        <v>3836</v>
      </c>
      <c r="G1914" t="s">
        <v>3185</v>
      </c>
      <c r="H1914" t="s">
        <v>35</v>
      </c>
      <c r="I1914" t="s">
        <v>2621</v>
      </c>
      <c r="J1914" t="s">
        <v>3751</v>
      </c>
    </row>
    <row r="1915" spans="1:10">
      <c r="A1915">
        <v>192</v>
      </c>
      <c r="B1915" t="s">
        <v>2189</v>
      </c>
      <c r="C1915" t="s">
        <v>2190</v>
      </c>
      <c r="D1915" t="s">
        <v>1863</v>
      </c>
      <c r="E1915" t="s">
        <v>3766</v>
      </c>
      <c r="F1915" t="s">
        <v>3811</v>
      </c>
      <c r="G1915" t="s">
        <v>404</v>
      </c>
      <c r="H1915" t="s">
        <v>35</v>
      </c>
      <c r="I1915" t="s">
        <v>2621</v>
      </c>
      <c r="J1915" t="s">
        <v>1760</v>
      </c>
    </row>
    <row r="1916" spans="1:10">
      <c r="A1916">
        <v>192</v>
      </c>
      <c r="B1916" t="s">
        <v>1789</v>
      </c>
      <c r="C1916" t="s">
        <v>1790</v>
      </c>
      <c r="D1916" t="s">
        <v>1910</v>
      </c>
      <c r="E1916" t="s">
        <v>2313</v>
      </c>
      <c r="F1916" t="s">
        <v>2313</v>
      </c>
      <c r="G1916" t="s">
        <v>14</v>
      </c>
      <c r="H1916" t="s">
        <v>35</v>
      </c>
      <c r="I1916" t="s">
        <v>2621</v>
      </c>
      <c r="J1916" t="s">
        <v>2547</v>
      </c>
    </row>
    <row r="1917" spans="1:10">
      <c r="A1917">
        <v>192</v>
      </c>
      <c r="B1917" t="s">
        <v>3654</v>
      </c>
      <c r="C1917" t="s">
        <v>3655</v>
      </c>
      <c r="D1917" t="s">
        <v>3656</v>
      </c>
      <c r="E1917" t="s">
        <v>3675</v>
      </c>
      <c r="F1917" t="s">
        <v>3513</v>
      </c>
      <c r="G1917" t="s">
        <v>1011</v>
      </c>
      <c r="H1917" t="s">
        <v>35</v>
      </c>
      <c r="I1917" t="s">
        <v>2621</v>
      </c>
      <c r="J1917" t="s">
        <v>3373</v>
      </c>
    </row>
    <row r="1918" spans="1:10">
      <c r="A1918">
        <v>192</v>
      </c>
      <c r="B1918" t="s">
        <v>3548</v>
      </c>
      <c r="C1918" t="s">
        <v>3549</v>
      </c>
      <c r="D1918" t="s">
        <v>1791</v>
      </c>
      <c r="E1918" t="s">
        <v>3790</v>
      </c>
      <c r="F1918" t="s">
        <v>3837</v>
      </c>
      <c r="G1918" t="s">
        <v>767</v>
      </c>
      <c r="H1918" t="s">
        <v>35</v>
      </c>
      <c r="I1918" t="s">
        <v>2172</v>
      </c>
      <c r="J1918" t="s">
        <v>3428</v>
      </c>
    </row>
    <row r="1919" spans="1:10">
      <c r="A1919">
        <v>192</v>
      </c>
      <c r="B1919" t="s">
        <v>3589</v>
      </c>
      <c r="C1919" t="s">
        <v>3590</v>
      </c>
      <c r="D1919" t="s">
        <v>1791</v>
      </c>
      <c r="E1919" t="s">
        <v>3834</v>
      </c>
      <c r="F1919" t="s">
        <v>3823</v>
      </c>
      <c r="G1919" t="s">
        <v>746</v>
      </c>
      <c r="H1919" t="s">
        <v>35</v>
      </c>
      <c r="I1919" t="s">
        <v>2172</v>
      </c>
      <c r="J1919" t="s">
        <v>2376</v>
      </c>
    </row>
    <row r="1920" spans="1:10">
      <c r="A1920">
        <v>192</v>
      </c>
      <c r="B1920" t="s">
        <v>3155</v>
      </c>
      <c r="C1920" t="s">
        <v>3156</v>
      </c>
      <c r="D1920" t="s">
        <v>2691</v>
      </c>
      <c r="E1920" t="s">
        <v>2057</v>
      </c>
      <c r="F1920" t="s">
        <v>3765</v>
      </c>
      <c r="G1920" t="s">
        <v>1270</v>
      </c>
      <c r="H1920" t="s">
        <v>35</v>
      </c>
      <c r="I1920" t="s">
        <v>2203</v>
      </c>
      <c r="J1920" t="s">
        <v>2730</v>
      </c>
    </row>
    <row r="1921" spans="1:10">
      <c r="A1921">
        <v>192</v>
      </c>
      <c r="B1921" t="s">
        <v>1849</v>
      </c>
      <c r="C1921" t="s">
        <v>1850</v>
      </c>
      <c r="D1921" t="s">
        <v>1791</v>
      </c>
      <c r="E1921" t="s">
        <v>3455</v>
      </c>
      <c r="F1921" t="s">
        <v>2230</v>
      </c>
      <c r="G1921" t="s">
        <v>1333</v>
      </c>
      <c r="H1921" t="s">
        <v>35</v>
      </c>
      <c r="I1921" t="s">
        <v>2203</v>
      </c>
      <c r="J1921" t="s">
        <v>2886</v>
      </c>
    </row>
    <row r="1922" spans="1:10">
      <c r="A1922">
        <v>193</v>
      </c>
      <c r="B1922" t="s">
        <v>2119</v>
      </c>
      <c r="C1922" t="s">
        <v>2120</v>
      </c>
      <c r="D1922" t="s">
        <v>1756</v>
      </c>
      <c r="E1922" t="s">
        <v>3835</v>
      </c>
      <c r="F1922" t="s">
        <v>3838</v>
      </c>
      <c r="G1922" t="s">
        <v>1291</v>
      </c>
      <c r="H1922" t="s">
        <v>35</v>
      </c>
      <c r="I1922" t="s">
        <v>2148</v>
      </c>
      <c r="J1922" t="s">
        <v>1747</v>
      </c>
    </row>
    <row r="1923" spans="1:10">
      <c r="A1923">
        <v>193</v>
      </c>
      <c r="B1923" t="s">
        <v>1789</v>
      </c>
      <c r="C1923" t="s">
        <v>1790</v>
      </c>
      <c r="D1923" t="s">
        <v>1910</v>
      </c>
      <c r="E1923" t="s">
        <v>2313</v>
      </c>
      <c r="F1923" t="s">
        <v>2203</v>
      </c>
      <c r="G1923" t="s">
        <v>1661</v>
      </c>
      <c r="H1923" t="s">
        <v>35</v>
      </c>
      <c r="I1923" t="s">
        <v>2621</v>
      </c>
      <c r="J1923" t="s">
        <v>3818</v>
      </c>
    </row>
    <row r="1924" spans="1:10">
      <c r="A1924">
        <v>193</v>
      </c>
      <c r="B1924" t="s">
        <v>2189</v>
      </c>
      <c r="C1924" t="s">
        <v>2190</v>
      </c>
      <c r="D1924" t="s">
        <v>1863</v>
      </c>
      <c r="E1924" t="s">
        <v>3811</v>
      </c>
      <c r="F1924" t="s">
        <v>2230</v>
      </c>
      <c r="G1924" t="s">
        <v>3839</v>
      </c>
      <c r="H1924" t="s">
        <v>35</v>
      </c>
      <c r="I1924" t="s">
        <v>2621</v>
      </c>
      <c r="J1924" t="s">
        <v>3751</v>
      </c>
    </row>
    <row r="1925" spans="1:10">
      <c r="A1925">
        <v>193</v>
      </c>
      <c r="B1925" t="s">
        <v>2802</v>
      </c>
      <c r="C1925" t="s">
        <v>2803</v>
      </c>
      <c r="D1925" t="s">
        <v>1791</v>
      </c>
      <c r="E1925" t="s">
        <v>3754</v>
      </c>
      <c r="F1925" t="s">
        <v>3801</v>
      </c>
      <c r="G1925" t="s">
        <v>411</v>
      </c>
      <c r="H1925" t="s">
        <v>35</v>
      </c>
      <c r="I1925" t="s">
        <v>2621</v>
      </c>
      <c r="J1925" t="s">
        <v>1760</v>
      </c>
    </row>
    <row r="1926" spans="1:10">
      <c r="A1926">
        <v>193</v>
      </c>
      <c r="B1926" t="s">
        <v>2887</v>
      </c>
      <c r="C1926" t="s">
        <v>2888</v>
      </c>
      <c r="D1926" t="s">
        <v>1791</v>
      </c>
      <c r="E1926" t="s">
        <v>3836</v>
      </c>
      <c r="F1926" t="s">
        <v>3555</v>
      </c>
      <c r="G1926" t="s">
        <v>2329</v>
      </c>
      <c r="H1926" t="s">
        <v>35</v>
      </c>
      <c r="I1926" t="s">
        <v>2621</v>
      </c>
      <c r="J1926" t="s">
        <v>2547</v>
      </c>
    </row>
    <row r="1927" spans="1:10">
      <c r="A1927">
        <v>193</v>
      </c>
      <c r="B1927" t="s">
        <v>3654</v>
      </c>
      <c r="C1927" t="s">
        <v>3655</v>
      </c>
      <c r="D1927" t="s">
        <v>3656</v>
      </c>
      <c r="E1927" t="s">
        <v>3513</v>
      </c>
      <c r="F1927" t="s">
        <v>3840</v>
      </c>
      <c r="G1927" t="s">
        <v>3841</v>
      </c>
      <c r="H1927" t="s">
        <v>35</v>
      </c>
      <c r="I1927" t="s">
        <v>2172</v>
      </c>
      <c r="J1927" t="s">
        <v>3373</v>
      </c>
    </row>
    <row r="1928" spans="1:10">
      <c r="A1928">
        <v>193</v>
      </c>
      <c r="B1928" t="s">
        <v>3548</v>
      </c>
      <c r="C1928" t="s">
        <v>3549</v>
      </c>
      <c r="D1928" t="s">
        <v>1791</v>
      </c>
      <c r="E1928" t="s">
        <v>3837</v>
      </c>
      <c r="F1928" t="s">
        <v>3842</v>
      </c>
      <c r="G1928" t="s">
        <v>1162</v>
      </c>
      <c r="H1928" t="s">
        <v>35</v>
      </c>
      <c r="I1928" t="s">
        <v>2172</v>
      </c>
      <c r="J1928" t="s">
        <v>1770</v>
      </c>
    </row>
    <row r="1929" spans="1:10">
      <c r="A1929">
        <v>193</v>
      </c>
      <c r="B1929" t="s">
        <v>3155</v>
      </c>
      <c r="C1929" t="s">
        <v>3156</v>
      </c>
      <c r="D1929" t="s">
        <v>2691</v>
      </c>
      <c r="E1929" t="s">
        <v>3765</v>
      </c>
      <c r="F1929" t="s">
        <v>3843</v>
      </c>
      <c r="G1929" t="s">
        <v>531</v>
      </c>
      <c r="H1929" t="s">
        <v>35</v>
      </c>
      <c r="I1929" t="s">
        <v>2203</v>
      </c>
      <c r="J1929" t="s">
        <v>2376</v>
      </c>
    </row>
    <row r="1930" spans="1:10">
      <c r="A1930">
        <v>193</v>
      </c>
      <c r="B1930" t="s">
        <v>3589</v>
      </c>
      <c r="C1930" t="s">
        <v>3590</v>
      </c>
      <c r="D1930" t="s">
        <v>1791</v>
      </c>
      <c r="E1930" t="s">
        <v>3823</v>
      </c>
      <c r="F1930" t="s">
        <v>2081</v>
      </c>
      <c r="G1930" t="s">
        <v>2493</v>
      </c>
      <c r="H1930" t="s">
        <v>35</v>
      </c>
      <c r="I1930" t="s">
        <v>2203</v>
      </c>
      <c r="J1930" t="s">
        <v>2730</v>
      </c>
    </row>
    <row r="1931" spans="1:10">
      <c r="A1931">
        <v>193</v>
      </c>
      <c r="B1931" t="s">
        <v>1849</v>
      </c>
      <c r="C1931" t="s">
        <v>1850</v>
      </c>
      <c r="D1931" t="s">
        <v>1791</v>
      </c>
      <c r="E1931" t="s">
        <v>2230</v>
      </c>
      <c r="F1931" t="s">
        <v>2761</v>
      </c>
      <c r="G1931" t="s">
        <v>2021</v>
      </c>
      <c r="H1931" t="s">
        <v>35</v>
      </c>
      <c r="I1931" t="s">
        <v>2203</v>
      </c>
      <c r="J1931" t="s">
        <v>2886</v>
      </c>
    </row>
    <row r="1932" spans="1:10">
      <c r="A1932">
        <v>194</v>
      </c>
      <c r="B1932" t="s">
        <v>2119</v>
      </c>
      <c r="C1932" t="s">
        <v>2120</v>
      </c>
      <c r="D1932" t="s">
        <v>1756</v>
      </c>
      <c r="E1932" t="s">
        <v>3838</v>
      </c>
      <c r="F1932" t="s">
        <v>3844</v>
      </c>
      <c r="G1932" t="s">
        <v>3845</v>
      </c>
      <c r="H1932" t="s">
        <v>35</v>
      </c>
      <c r="I1932" t="s">
        <v>2621</v>
      </c>
      <c r="J1932" t="s">
        <v>1747</v>
      </c>
    </row>
    <row r="1933" spans="1:10">
      <c r="A1933">
        <v>194</v>
      </c>
      <c r="B1933" t="s">
        <v>2887</v>
      </c>
      <c r="C1933" t="s">
        <v>2888</v>
      </c>
      <c r="D1933" t="s">
        <v>1791</v>
      </c>
      <c r="E1933" t="s">
        <v>3555</v>
      </c>
      <c r="F1933" t="s">
        <v>3846</v>
      </c>
      <c r="G1933" t="s">
        <v>628</v>
      </c>
      <c r="H1933" t="s">
        <v>35</v>
      </c>
      <c r="I1933" t="s">
        <v>2621</v>
      </c>
      <c r="J1933" t="s">
        <v>3818</v>
      </c>
    </row>
    <row r="1934" spans="1:10">
      <c r="A1934">
        <v>194</v>
      </c>
      <c r="B1934" t="s">
        <v>2802</v>
      </c>
      <c r="C1934" t="s">
        <v>2803</v>
      </c>
      <c r="D1934" t="s">
        <v>1791</v>
      </c>
      <c r="E1934" t="s">
        <v>3801</v>
      </c>
      <c r="F1934" t="s">
        <v>3678</v>
      </c>
      <c r="G1934" t="s">
        <v>3338</v>
      </c>
      <c r="H1934" t="s">
        <v>35</v>
      </c>
      <c r="I1934" t="s">
        <v>2621</v>
      </c>
      <c r="J1934" t="s">
        <v>3751</v>
      </c>
    </row>
    <row r="1935" spans="1:10">
      <c r="A1935">
        <v>194</v>
      </c>
      <c r="B1935" t="s">
        <v>3548</v>
      </c>
      <c r="C1935" t="s">
        <v>3549</v>
      </c>
      <c r="D1935" t="s">
        <v>1791</v>
      </c>
      <c r="E1935" t="s">
        <v>3842</v>
      </c>
      <c r="F1935" t="s">
        <v>3847</v>
      </c>
      <c r="G1935" t="s">
        <v>3848</v>
      </c>
      <c r="H1935" t="s">
        <v>35</v>
      </c>
      <c r="I1935" t="s">
        <v>2621</v>
      </c>
      <c r="J1935" t="s">
        <v>1760</v>
      </c>
    </row>
    <row r="1936" spans="1:10">
      <c r="A1936">
        <v>194</v>
      </c>
      <c r="B1936" t="s">
        <v>2189</v>
      </c>
      <c r="C1936" t="s">
        <v>2190</v>
      </c>
      <c r="D1936" t="s">
        <v>1863</v>
      </c>
      <c r="E1936" t="s">
        <v>2230</v>
      </c>
      <c r="F1936" t="s">
        <v>2044</v>
      </c>
      <c r="G1936" t="s">
        <v>3849</v>
      </c>
      <c r="H1936" t="s">
        <v>35</v>
      </c>
      <c r="I1936" t="s">
        <v>2172</v>
      </c>
      <c r="J1936" t="s">
        <v>2547</v>
      </c>
    </row>
    <row r="1937" spans="1:10">
      <c r="A1937">
        <v>194</v>
      </c>
      <c r="B1937" t="s">
        <v>3654</v>
      </c>
      <c r="C1937" t="s">
        <v>3655</v>
      </c>
      <c r="D1937" t="s">
        <v>3656</v>
      </c>
      <c r="E1937" t="s">
        <v>3840</v>
      </c>
      <c r="F1937" t="s">
        <v>3480</v>
      </c>
      <c r="G1937" t="s">
        <v>3850</v>
      </c>
      <c r="H1937" t="s">
        <v>35</v>
      </c>
      <c r="I1937" t="s">
        <v>2172</v>
      </c>
      <c r="J1937" t="s">
        <v>3373</v>
      </c>
    </row>
    <row r="1938" spans="1:10">
      <c r="A1938">
        <v>194</v>
      </c>
      <c r="B1938" t="s">
        <v>1789</v>
      </c>
      <c r="C1938" t="s">
        <v>1790</v>
      </c>
      <c r="D1938" t="s">
        <v>1910</v>
      </c>
      <c r="E1938" t="s">
        <v>2203</v>
      </c>
      <c r="F1938" t="s">
        <v>3851</v>
      </c>
      <c r="G1938" t="s">
        <v>3852</v>
      </c>
      <c r="H1938" t="s">
        <v>35</v>
      </c>
      <c r="I1938" t="s">
        <v>2172</v>
      </c>
      <c r="J1938" t="s">
        <v>1770</v>
      </c>
    </row>
    <row r="1939" spans="1:10">
      <c r="A1939">
        <v>194</v>
      </c>
      <c r="B1939" t="s">
        <v>3155</v>
      </c>
      <c r="C1939" t="s">
        <v>3156</v>
      </c>
      <c r="D1939" t="s">
        <v>2691</v>
      </c>
      <c r="E1939" t="s">
        <v>3843</v>
      </c>
      <c r="F1939" t="s">
        <v>2105</v>
      </c>
      <c r="G1939" t="s">
        <v>3853</v>
      </c>
      <c r="H1939" t="s">
        <v>35</v>
      </c>
      <c r="I1939" t="s">
        <v>2203</v>
      </c>
      <c r="J1939" t="s">
        <v>2376</v>
      </c>
    </row>
    <row r="1940" spans="1:10">
      <c r="A1940">
        <v>194</v>
      </c>
      <c r="B1940" t="s">
        <v>2950</v>
      </c>
      <c r="C1940" t="s">
        <v>2951</v>
      </c>
      <c r="D1940" t="s">
        <v>1798</v>
      </c>
      <c r="E1940" t="s">
        <v>3821</v>
      </c>
      <c r="F1940" t="s">
        <v>2070</v>
      </c>
      <c r="G1940" t="s">
        <v>3854</v>
      </c>
      <c r="H1940" t="s">
        <v>35</v>
      </c>
      <c r="I1940" t="s">
        <v>2203</v>
      </c>
      <c r="J1940" t="s">
        <v>2730</v>
      </c>
    </row>
    <row r="1941" spans="1:10">
      <c r="A1941">
        <v>194</v>
      </c>
      <c r="B1941" t="s">
        <v>3826</v>
      </c>
      <c r="C1941" t="s">
        <v>3827</v>
      </c>
      <c r="D1941" t="s">
        <v>1791</v>
      </c>
      <c r="E1941" t="s">
        <v>2782</v>
      </c>
      <c r="F1941" t="s">
        <v>2804</v>
      </c>
      <c r="G1941" t="s">
        <v>3855</v>
      </c>
      <c r="H1941" t="s">
        <v>35</v>
      </c>
      <c r="I1941" t="s">
        <v>2203</v>
      </c>
      <c r="J1941" t="s">
        <v>1783</v>
      </c>
    </row>
    <row r="1942" spans="1:10">
      <c r="A1942">
        <v>195</v>
      </c>
      <c r="B1942" t="s">
        <v>2119</v>
      </c>
      <c r="C1942" t="s">
        <v>2120</v>
      </c>
      <c r="D1942" t="s">
        <v>1756</v>
      </c>
      <c r="E1942" t="s">
        <v>3844</v>
      </c>
      <c r="F1942" t="s">
        <v>3856</v>
      </c>
      <c r="G1942" t="s">
        <v>3031</v>
      </c>
      <c r="H1942" t="s">
        <v>35</v>
      </c>
      <c r="I1942" t="s">
        <v>2148</v>
      </c>
      <c r="J1942" t="s">
        <v>1747</v>
      </c>
    </row>
    <row r="1943" spans="1:10">
      <c r="A1943">
        <v>195</v>
      </c>
      <c r="B1943" t="s">
        <v>2802</v>
      </c>
      <c r="C1943" t="s">
        <v>2803</v>
      </c>
      <c r="D1943" t="s">
        <v>1791</v>
      </c>
      <c r="E1943" t="s">
        <v>3678</v>
      </c>
      <c r="F1943" t="s">
        <v>3754</v>
      </c>
      <c r="G1943" t="s">
        <v>3857</v>
      </c>
      <c r="H1943" t="s">
        <v>35</v>
      </c>
      <c r="I1943" t="s">
        <v>2148</v>
      </c>
      <c r="J1943" t="s">
        <v>3818</v>
      </c>
    </row>
    <row r="1944" spans="1:10">
      <c r="A1944">
        <v>195</v>
      </c>
      <c r="B1944" t="s">
        <v>3548</v>
      </c>
      <c r="C1944" t="s">
        <v>3549</v>
      </c>
      <c r="D1944" t="s">
        <v>1791</v>
      </c>
      <c r="E1944" t="s">
        <v>3847</v>
      </c>
      <c r="F1944" t="s">
        <v>2172</v>
      </c>
      <c r="G1944" t="s">
        <v>1806</v>
      </c>
      <c r="H1944" t="s">
        <v>35</v>
      </c>
      <c r="I1944" t="s">
        <v>2621</v>
      </c>
      <c r="J1944" t="s">
        <v>3751</v>
      </c>
    </row>
    <row r="1945" spans="1:10">
      <c r="A1945">
        <v>195</v>
      </c>
      <c r="B1945" t="s">
        <v>2189</v>
      </c>
      <c r="C1945" t="s">
        <v>2190</v>
      </c>
      <c r="D1945" t="s">
        <v>1863</v>
      </c>
      <c r="E1945" t="s">
        <v>2044</v>
      </c>
      <c r="F1945" t="s">
        <v>3572</v>
      </c>
      <c r="G1945" t="s">
        <v>958</v>
      </c>
      <c r="H1945" t="s">
        <v>35</v>
      </c>
      <c r="I1945" t="s">
        <v>2621</v>
      </c>
      <c r="J1945" t="s">
        <v>1760</v>
      </c>
    </row>
    <row r="1946" spans="1:10">
      <c r="A1946">
        <v>195</v>
      </c>
      <c r="B1946" t="s">
        <v>1789</v>
      </c>
      <c r="C1946" t="s">
        <v>1790</v>
      </c>
      <c r="D1946" t="s">
        <v>1910</v>
      </c>
      <c r="E1946" t="s">
        <v>3851</v>
      </c>
      <c r="F1946" t="s">
        <v>3858</v>
      </c>
      <c r="G1946" t="s">
        <v>352</v>
      </c>
      <c r="H1946" t="s">
        <v>35</v>
      </c>
      <c r="I1946" t="s">
        <v>2621</v>
      </c>
      <c r="J1946" t="s">
        <v>2847</v>
      </c>
    </row>
    <row r="1947" spans="1:10">
      <c r="A1947">
        <v>195</v>
      </c>
      <c r="B1947" t="s">
        <v>3654</v>
      </c>
      <c r="C1947" t="s">
        <v>3655</v>
      </c>
      <c r="D1947" t="s">
        <v>3656</v>
      </c>
      <c r="E1947" t="s">
        <v>3480</v>
      </c>
      <c r="F1947" t="s">
        <v>3492</v>
      </c>
      <c r="G1947" t="s">
        <v>3859</v>
      </c>
      <c r="H1947" t="s">
        <v>35</v>
      </c>
      <c r="I1947" t="s">
        <v>2621</v>
      </c>
      <c r="J1947" t="s">
        <v>3373</v>
      </c>
    </row>
    <row r="1948" spans="1:10">
      <c r="A1948">
        <v>195</v>
      </c>
      <c r="B1948" t="s">
        <v>2887</v>
      </c>
      <c r="C1948" t="s">
        <v>2888</v>
      </c>
      <c r="D1948" t="s">
        <v>1791</v>
      </c>
      <c r="E1948" t="s">
        <v>3846</v>
      </c>
      <c r="F1948" t="s">
        <v>2062</v>
      </c>
      <c r="G1948" t="s">
        <v>3860</v>
      </c>
      <c r="H1948" t="s">
        <v>35</v>
      </c>
      <c r="I1948" t="s">
        <v>2621</v>
      </c>
      <c r="J1948" t="s">
        <v>1770</v>
      </c>
    </row>
    <row r="1949" spans="1:10">
      <c r="A1949">
        <v>195</v>
      </c>
      <c r="B1949" t="s">
        <v>3155</v>
      </c>
      <c r="C1949" t="s">
        <v>3156</v>
      </c>
      <c r="D1949" t="s">
        <v>2691</v>
      </c>
      <c r="E1949" t="s">
        <v>2105</v>
      </c>
      <c r="F1949" t="s">
        <v>3861</v>
      </c>
      <c r="G1949" t="s">
        <v>3862</v>
      </c>
      <c r="H1949" t="s">
        <v>35</v>
      </c>
      <c r="I1949" t="s">
        <v>2621</v>
      </c>
      <c r="J1949" t="s">
        <v>2376</v>
      </c>
    </row>
    <row r="1950" spans="1:10">
      <c r="A1950">
        <v>195</v>
      </c>
      <c r="B1950" t="s">
        <v>2950</v>
      </c>
      <c r="C1950" t="s">
        <v>2951</v>
      </c>
      <c r="D1950" t="s">
        <v>1798</v>
      </c>
      <c r="E1950" t="s">
        <v>2070</v>
      </c>
      <c r="F1950" t="s">
        <v>2350</v>
      </c>
      <c r="G1950" t="s">
        <v>1006</v>
      </c>
      <c r="H1950" t="s">
        <v>35</v>
      </c>
      <c r="I1950" t="s">
        <v>2172</v>
      </c>
      <c r="J1950" t="s">
        <v>2730</v>
      </c>
    </row>
    <row r="1951" spans="1:10">
      <c r="A1951">
        <v>195</v>
      </c>
      <c r="B1951" t="s">
        <v>3826</v>
      </c>
      <c r="C1951" t="s">
        <v>3827</v>
      </c>
      <c r="D1951" t="s">
        <v>1791</v>
      </c>
      <c r="E1951" t="s">
        <v>2804</v>
      </c>
      <c r="F1951" t="s">
        <v>2584</v>
      </c>
      <c r="G1951" t="s">
        <v>3860</v>
      </c>
      <c r="H1951" t="s">
        <v>35</v>
      </c>
      <c r="I1951" t="s">
        <v>2172</v>
      </c>
      <c r="J1951" t="s">
        <v>1783</v>
      </c>
    </row>
    <row r="1952" spans="1:10">
      <c r="A1952">
        <v>196</v>
      </c>
      <c r="B1952" t="s">
        <v>2119</v>
      </c>
      <c r="C1952" t="s">
        <v>2120</v>
      </c>
      <c r="D1952" t="s">
        <v>1756</v>
      </c>
      <c r="E1952" t="s">
        <v>3856</v>
      </c>
      <c r="F1952" t="s">
        <v>3757</v>
      </c>
      <c r="G1952" t="s">
        <v>3863</v>
      </c>
      <c r="H1952" t="s">
        <v>35</v>
      </c>
      <c r="I1952" t="s">
        <v>2621</v>
      </c>
      <c r="J1952" t="s">
        <v>1747</v>
      </c>
    </row>
    <row r="1953" spans="1:10">
      <c r="A1953">
        <v>196</v>
      </c>
      <c r="B1953" t="s">
        <v>2802</v>
      </c>
      <c r="C1953" t="s">
        <v>2803</v>
      </c>
      <c r="D1953" t="s">
        <v>1791</v>
      </c>
      <c r="E1953" t="s">
        <v>3754</v>
      </c>
      <c r="F1953" t="s">
        <v>2370</v>
      </c>
      <c r="G1953" t="s">
        <v>119</v>
      </c>
      <c r="H1953" t="s">
        <v>35</v>
      </c>
      <c r="I1953" t="s">
        <v>2621</v>
      </c>
      <c r="J1953" t="s">
        <v>3818</v>
      </c>
    </row>
    <row r="1954" spans="1:10">
      <c r="A1954">
        <v>196</v>
      </c>
      <c r="B1954" t="s">
        <v>1789</v>
      </c>
      <c r="C1954" t="s">
        <v>1790</v>
      </c>
      <c r="D1954" t="s">
        <v>1910</v>
      </c>
      <c r="E1954" t="s">
        <v>3858</v>
      </c>
      <c r="F1954" t="s">
        <v>3864</v>
      </c>
      <c r="G1954" t="s">
        <v>1522</v>
      </c>
      <c r="H1954" t="s">
        <v>35</v>
      </c>
      <c r="I1954" t="s">
        <v>2621</v>
      </c>
      <c r="J1954" t="s">
        <v>3751</v>
      </c>
    </row>
    <row r="1955" spans="1:10">
      <c r="A1955">
        <v>196</v>
      </c>
      <c r="B1955" t="s">
        <v>2189</v>
      </c>
      <c r="C1955" t="s">
        <v>2190</v>
      </c>
      <c r="D1955" t="s">
        <v>1863</v>
      </c>
      <c r="E1955" t="s">
        <v>3572</v>
      </c>
      <c r="F1955" t="s">
        <v>2839</v>
      </c>
      <c r="G1955" t="s">
        <v>848</v>
      </c>
      <c r="H1955" t="s">
        <v>35</v>
      </c>
      <c r="I1955" t="s">
        <v>2621</v>
      </c>
      <c r="J1955" t="s">
        <v>1760</v>
      </c>
    </row>
    <row r="1956" spans="1:10">
      <c r="A1956">
        <v>196</v>
      </c>
      <c r="B1956" t="s">
        <v>2887</v>
      </c>
      <c r="C1956" t="s">
        <v>2888</v>
      </c>
      <c r="D1956" t="s">
        <v>1791</v>
      </c>
      <c r="E1956" t="s">
        <v>2062</v>
      </c>
      <c r="F1956" t="s">
        <v>3829</v>
      </c>
      <c r="G1956" t="s">
        <v>3048</v>
      </c>
      <c r="H1956" t="s">
        <v>35</v>
      </c>
      <c r="I1956" t="s">
        <v>2172</v>
      </c>
      <c r="J1956" t="s">
        <v>2847</v>
      </c>
    </row>
    <row r="1957" spans="1:10">
      <c r="A1957">
        <v>196</v>
      </c>
      <c r="B1957" t="s">
        <v>3654</v>
      </c>
      <c r="C1957" t="s">
        <v>3655</v>
      </c>
      <c r="D1957" t="s">
        <v>3656</v>
      </c>
      <c r="E1957" t="s">
        <v>3492</v>
      </c>
      <c r="F1957" t="s">
        <v>2815</v>
      </c>
      <c r="G1957" t="s">
        <v>3865</v>
      </c>
      <c r="H1957" t="s">
        <v>35</v>
      </c>
      <c r="I1957" t="s">
        <v>2172</v>
      </c>
      <c r="J1957" t="s">
        <v>3373</v>
      </c>
    </row>
    <row r="1958" spans="1:10">
      <c r="A1958">
        <v>196</v>
      </c>
      <c r="B1958" t="s">
        <v>3548</v>
      </c>
      <c r="C1958" t="s">
        <v>3549</v>
      </c>
      <c r="D1958" t="s">
        <v>1791</v>
      </c>
      <c r="E1958" t="s">
        <v>2172</v>
      </c>
      <c r="F1958" t="s">
        <v>3866</v>
      </c>
      <c r="G1958" t="s">
        <v>187</v>
      </c>
      <c r="H1958" t="s">
        <v>35</v>
      </c>
      <c r="I1958" t="s">
        <v>2172</v>
      </c>
      <c r="J1958" t="s">
        <v>1770</v>
      </c>
    </row>
    <row r="1959" spans="1:10">
      <c r="A1959">
        <v>196</v>
      </c>
      <c r="B1959" t="s">
        <v>3155</v>
      </c>
      <c r="C1959" t="s">
        <v>3156</v>
      </c>
      <c r="D1959" t="s">
        <v>2691</v>
      </c>
      <c r="E1959" t="s">
        <v>3861</v>
      </c>
      <c r="F1959" t="s">
        <v>3291</v>
      </c>
      <c r="G1959" t="s">
        <v>1078</v>
      </c>
      <c r="H1959" t="s">
        <v>35</v>
      </c>
      <c r="I1959" t="s">
        <v>2172</v>
      </c>
      <c r="J1959" t="s">
        <v>2549</v>
      </c>
    </row>
    <row r="1960" spans="1:10">
      <c r="A1960">
        <v>196</v>
      </c>
      <c r="B1960" t="s">
        <v>2950</v>
      </c>
      <c r="C1960" t="s">
        <v>2951</v>
      </c>
      <c r="D1960" t="s">
        <v>1798</v>
      </c>
      <c r="E1960" t="s">
        <v>2350</v>
      </c>
      <c r="F1960" t="s">
        <v>2617</v>
      </c>
      <c r="G1960" t="s">
        <v>3867</v>
      </c>
      <c r="H1960" t="s">
        <v>35</v>
      </c>
      <c r="I1960" t="s">
        <v>2203</v>
      </c>
      <c r="J1960" t="s">
        <v>2730</v>
      </c>
    </row>
    <row r="1961" spans="1:10">
      <c r="A1961">
        <v>196</v>
      </c>
      <c r="B1961" t="s">
        <v>3826</v>
      </c>
      <c r="C1961" t="s">
        <v>3827</v>
      </c>
      <c r="D1961" t="s">
        <v>1791</v>
      </c>
      <c r="E1961" t="s">
        <v>2584</v>
      </c>
      <c r="F1961" t="s">
        <v>3196</v>
      </c>
      <c r="G1961" t="s">
        <v>1043</v>
      </c>
      <c r="H1961" t="s">
        <v>35</v>
      </c>
      <c r="I1961" t="s">
        <v>2203</v>
      </c>
      <c r="J1961" t="s">
        <v>1783</v>
      </c>
    </row>
    <row r="1962" spans="1:10">
      <c r="A1962">
        <v>197</v>
      </c>
      <c r="B1962" t="s">
        <v>2119</v>
      </c>
      <c r="C1962" t="s">
        <v>2120</v>
      </c>
      <c r="D1962" t="s">
        <v>1756</v>
      </c>
      <c r="E1962" t="s">
        <v>3757</v>
      </c>
      <c r="F1962" t="s">
        <v>3750</v>
      </c>
      <c r="G1962" t="s">
        <v>3868</v>
      </c>
      <c r="H1962" t="s">
        <v>35</v>
      </c>
      <c r="I1962" t="s">
        <v>2148</v>
      </c>
      <c r="J1962" t="s">
        <v>1747</v>
      </c>
    </row>
    <row r="1963" spans="1:10">
      <c r="A1963">
        <v>197</v>
      </c>
      <c r="B1963" t="s">
        <v>2887</v>
      </c>
      <c r="C1963" t="s">
        <v>2888</v>
      </c>
      <c r="D1963" t="s">
        <v>1791</v>
      </c>
      <c r="E1963" t="s">
        <v>3829</v>
      </c>
      <c r="F1963" t="s">
        <v>3728</v>
      </c>
      <c r="G1963" t="s">
        <v>767</v>
      </c>
      <c r="H1963" t="s">
        <v>35</v>
      </c>
      <c r="I1963" t="s">
        <v>2621</v>
      </c>
      <c r="J1963" t="s">
        <v>3818</v>
      </c>
    </row>
    <row r="1964" spans="1:10">
      <c r="A1964">
        <v>197</v>
      </c>
      <c r="B1964" t="s">
        <v>2189</v>
      </c>
      <c r="C1964" t="s">
        <v>2190</v>
      </c>
      <c r="D1964" t="s">
        <v>1863</v>
      </c>
      <c r="E1964" t="s">
        <v>2839</v>
      </c>
      <c r="F1964" t="s">
        <v>3869</v>
      </c>
      <c r="G1964" t="s">
        <v>3870</v>
      </c>
      <c r="H1964" t="s">
        <v>35</v>
      </c>
      <c r="I1964" t="s">
        <v>2621</v>
      </c>
      <c r="J1964" t="s">
        <v>3751</v>
      </c>
    </row>
    <row r="1965" spans="1:10">
      <c r="A1965">
        <v>197</v>
      </c>
      <c r="B1965" t="s">
        <v>2802</v>
      </c>
      <c r="C1965" t="s">
        <v>2803</v>
      </c>
      <c r="D1965" t="s">
        <v>1791</v>
      </c>
      <c r="E1965" t="s">
        <v>2370</v>
      </c>
      <c r="F1965" t="s">
        <v>3871</v>
      </c>
      <c r="G1965" t="s">
        <v>3872</v>
      </c>
      <c r="H1965" t="s">
        <v>35</v>
      </c>
      <c r="I1965" t="s">
        <v>2621</v>
      </c>
      <c r="J1965" t="s">
        <v>1760</v>
      </c>
    </row>
    <row r="1966" spans="1:10">
      <c r="A1966">
        <v>197</v>
      </c>
      <c r="B1966" t="s">
        <v>3155</v>
      </c>
      <c r="C1966" t="s">
        <v>3156</v>
      </c>
      <c r="D1966" t="s">
        <v>2691</v>
      </c>
      <c r="E1966" t="s">
        <v>3291</v>
      </c>
      <c r="F1966" t="s">
        <v>3271</v>
      </c>
      <c r="G1966" t="s">
        <v>3873</v>
      </c>
      <c r="H1966" t="s">
        <v>35</v>
      </c>
      <c r="I1966" t="s">
        <v>2172</v>
      </c>
      <c r="J1966" t="s">
        <v>2847</v>
      </c>
    </row>
    <row r="1967" spans="1:10">
      <c r="A1967">
        <v>197</v>
      </c>
      <c r="B1967" t="s">
        <v>1789</v>
      </c>
      <c r="C1967" t="s">
        <v>1790</v>
      </c>
      <c r="D1967" t="s">
        <v>1910</v>
      </c>
      <c r="E1967" t="s">
        <v>3864</v>
      </c>
      <c r="F1967" t="s">
        <v>3238</v>
      </c>
      <c r="G1967" t="s">
        <v>3805</v>
      </c>
      <c r="H1967" t="s">
        <v>35</v>
      </c>
      <c r="I1967" t="s">
        <v>2172</v>
      </c>
      <c r="J1967" t="s">
        <v>3373</v>
      </c>
    </row>
    <row r="1968" spans="1:10">
      <c r="A1968">
        <v>197</v>
      </c>
      <c r="B1968" t="s">
        <v>3654</v>
      </c>
      <c r="C1968" t="s">
        <v>3655</v>
      </c>
      <c r="D1968" t="s">
        <v>3656</v>
      </c>
      <c r="E1968" t="s">
        <v>2815</v>
      </c>
      <c r="F1968" t="s">
        <v>2839</v>
      </c>
      <c r="G1968" t="s">
        <v>3331</v>
      </c>
      <c r="H1968" t="s">
        <v>35</v>
      </c>
      <c r="I1968" t="s">
        <v>2172</v>
      </c>
      <c r="J1968" t="s">
        <v>1770</v>
      </c>
    </row>
    <row r="1969" spans="1:11">
      <c r="A1969">
        <v>197</v>
      </c>
      <c r="B1969" t="s">
        <v>2950</v>
      </c>
      <c r="C1969" t="s">
        <v>2951</v>
      </c>
      <c r="D1969" t="s">
        <v>1798</v>
      </c>
      <c r="E1969" t="s">
        <v>2617</v>
      </c>
      <c r="F1969" t="s">
        <v>1993</v>
      </c>
      <c r="G1969" t="s">
        <v>3874</v>
      </c>
      <c r="H1969" t="s">
        <v>35</v>
      </c>
      <c r="I1969" t="s">
        <v>2172</v>
      </c>
      <c r="J1969" t="s">
        <v>2549</v>
      </c>
    </row>
    <row r="1970" spans="1:11">
      <c r="A1970">
        <v>197</v>
      </c>
      <c r="B1970" t="s">
        <v>3826</v>
      </c>
      <c r="C1970" t="s">
        <v>3827</v>
      </c>
      <c r="D1970" t="s">
        <v>1791</v>
      </c>
      <c r="E1970" t="s">
        <v>3196</v>
      </c>
      <c r="F1970" t="s">
        <v>2041</v>
      </c>
      <c r="G1970" t="s">
        <v>1195</v>
      </c>
      <c r="H1970" t="s">
        <v>35</v>
      </c>
      <c r="I1970" t="s">
        <v>2172</v>
      </c>
      <c r="J1970" t="s">
        <v>2730</v>
      </c>
    </row>
    <row r="1971" spans="1:11">
      <c r="A1971">
        <v>197</v>
      </c>
      <c r="B1971" t="s">
        <v>3557</v>
      </c>
      <c r="C1971" t="s">
        <v>3558</v>
      </c>
      <c r="D1971" t="s">
        <v>1863</v>
      </c>
      <c r="E1971" t="s">
        <v>2598</v>
      </c>
      <c r="F1971" t="s">
        <v>2230</v>
      </c>
      <c r="G1971" t="s">
        <v>3227</v>
      </c>
      <c r="H1971" t="s">
        <v>35</v>
      </c>
      <c r="I1971" t="s">
        <v>2172</v>
      </c>
      <c r="J1971" t="s">
        <v>1783</v>
      </c>
    </row>
    <row r="1972" spans="1:11">
      <c r="A1972">
        <v>198</v>
      </c>
      <c r="B1972" t="s">
        <v>2119</v>
      </c>
      <c r="C1972" t="s">
        <v>2120</v>
      </c>
      <c r="D1972" t="s">
        <v>1756</v>
      </c>
      <c r="E1972" t="s">
        <v>3750</v>
      </c>
      <c r="F1972" t="s">
        <v>3725</v>
      </c>
      <c r="G1972" t="s">
        <v>1500</v>
      </c>
      <c r="H1972" t="s">
        <v>3875</v>
      </c>
      <c r="I1972" t="s">
        <v>2148</v>
      </c>
      <c r="J1972" t="s">
        <v>1747</v>
      </c>
    </row>
    <row r="1973" spans="1:11">
      <c r="A1973">
        <v>198</v>
      </c>
      <c r="B1973" t="s">
        <v>2189</v>
      </c>
      <c r="C1973" t="s">
        <v>2190</v>
      </c>
      <c r="D1973" t="s">
        <v>1863</v>
      </c>
      <c r="E1973" t="s">
        <v>3869</v>
      </c>
      <c r="F1973" t="s">
        <v>2932</v>
      </c>
      <c r="G1973" t="s">
        <v>896</v>
      </c>
      <c r="H1973" t="s">
        <v>3875</v>
      </c>
      <c r="I1973" t="s">
        <v>2148</v>
      </c>
      <c r="J1973" t="s">
        <v>3818</v>
      </c>
    </row>
    <row r="1974" spans="1:11">
      <c r="A1974">
        <v>198</v>
      </c>
      <c r="B1974" t="s">
        <v>1789</v>
      </c>
      <c r="C1974" t="s">
        <v>1790</v>
      </c>
      <c r="D1974" t="s">
        <v>1910</v>
      </c>
      <c r="E1974" t="s">
        <v>3238</v>
      </c>
      <c r="F1974" t="s">
        <v>3771</v>
      </c>
      <c r="G1974" t="s">
        <v>736</v>
      </c>
      <c r="H1974" t="s">
        <v>3875</v>
      </c>
      <c r="I1974" t="s">
        <v>2621</v>
      </c>
      <c r="J1974" t="s">
        <v>3751</v>
      </c>
    </row>
    <row r="1975" spans="1:11">
      <c r="A1975">
        <v>198</v>
      </c>
      <c r="B1975" t="s">
        <v>3155</v>
      </c>
      <c r="C1975" t="s">
        <v>3156</v>
      </c>
      <c r="D1975" t="s">
        <v>2691</v>
      </c>
      <c r="E1975" t="s">
        <v>3271</v>
      </c>
      <c r="F1975" t="s">
        <v>2660</v>
      </c>
      <c r="G1975" t="s">
        <v>318</v>
      </c>
      <c r="H1975" t="s">
        <v>3875</v>
      </c>
      <c r="I1975" t="s">
        <v>2621</v>
      </c>
      <c r="J1975" t="s">
        <v>1760</v>
      </c>
    </row>
    <row r="1976" spans="1:11">
      <c r="A1976">
        <v>198</v>
      </c>
      <c r="B1976" t="s">
        <v>2887</v>
      </c>
      <c r="C1976" t="s">
        <v>2888</v>
      </c>
      <c r="D1976" t="s">
        <v>1791</v>
      </c>
      <c r="E1976" t="s">
        <v>3728</v>
      </c>
      <c r="F1976" t="s">
        <v>3766</v>
      </c>
      <c r="G1976" t="s">
        <v>3605</v>
      </c>
      <c r="H1976" t="s">
        <v>3875</v>
      </c>
      <c r="I1976" t="s">
        <v>2621</v>
      </c>
      <c r="J1976" t="s">
        <v>2847</v>
      </c>
    </row>
    <row r="1977" spans="1:11">
      <c r="A1977">
        <v>198</v>
      </c>
      <c r="B1977" t="s">
        <v>3654</v>
      </c>
      <c r="C1977" t="s">
        <v>3655</v>
      </c>
      <c r="D1977" t="s">
        <v>3656</v>
      </c>
      <c r="E1977" t="s">
        <v>2839</v>
      </c>
      <c r="F1977" t="s">
        <v>2094</v>
      </c>
      <c r="G1977" t="s">
        <v>3876</v>
      </c>
      <c r="H1977" t="s">
        <v>3875</v>
      </c>
      <c r="I1977" t="s">
        <v>2621</v>
      </c>
      <c r="J1977" t="s">
        <v>3464</v>
      </c>
    </row>
    <row r="1978" spans="1:11">
      <c r="A1978">
        <v>198</v>
      </c>
      <c r="B1978" t="s">
        <v>3548</v>
      </c>
      <c r="C1978" t="s">
        <v>3549</v>
      </c>
      <c r="D1978" t="s">
        <v>1791</v>
      </c>
      <c r="E1978" t="s">
        <v>3771</v>
      </c>
      <c r="F1978" t="s">
        <v>3877</v>
      </c>
      <c r="G1978" t="s">
        <v>119</v>
      </c>
      <c r="H1978" t="s">
        <v>3875</v>
      </c>
      <c r="I1978" t="s">
        <v>2172</v>
      </c>
      <c r="J1978" t="s">
        <v>1770</v>
      </c>
    </row>
    <row r="1979" spans="1:11">
      <c r="A1979">
        <v>198</v>
      </c>
      <c r="B1979" t="s">
        <v>3299</v>
      </c>
      <c r="C1979" t="s">
        <v>3300</v>
      </c>
      <c r="D1979" t="s">
        <v>1910</v>
      </c>
      <c r="E1979" t="s">
        <v>3878</v>
      </c>
      <c r="F1979" t="s">
        <v>3879</v>
      </c>
      <c r="G1979" t="s">
        <v>3413</v>
      </c>
      <c r="H1979" t="s">
        <v>3875</v>
      </c>
      <c r="I1979" t="s">
        <v>2172</v>
      </c>
      <c r="J1979" t="s">
        <v>2549</v>
      </c>
    </row>
    <row r="1980" spans="1:11">
      <c r="A1980">
        <v>198</v>
      </c>
      <c r="B1980" t="s">
        <v>3557</v>
      </c>
      <c r="C1980" t="s">
        <v>3558</v>
      </c>
      <c r="D1980" t="s">
        <v>1863</v>
      </c>
      <c r="E1980" t="s">
        <v>2230</v>
      </c>
      <c r="F1980" t="s">
        <v>2815</v>
      </c>
      <c r="G1980" t="s">
        <v>743</v>
      </c>
      <c r="H1980" t="s">
        <v>3875</v>
      </c>
      <c r="I1980" t="s">
        <v>2172</v>
      </c>
      <c r="J1980" t="s">
        <v>2875</v>
      </c>
    </row>
    <row r="1981" spans="1:11">
      <c r="A1981">
        <v>198</v>
      </c>
      <c r="B1981" t="s">
        <v>2802</v>
      </c>
      <c r="C1981" t="s">
        <v>2803</v>
      </c>
      <c r="D1981" t="s">
        <v>1791</v>
      </c>
      <c r="E1981" t="s">
        <v>3871</v>
      </c>
      <c r="F1981" t="s">
        <v>3745</v>
      </c>
      <c r="G1981" t="s">
        <v>3880</v>
      </c>
      <c r="H1981" t="s">
        <v>3881</v>
      </c>
      <c r="I1981" t="s">
        <v>3815</v>
      </c>
      <c r="J1981" t="s">
        <v>3882</v>
      </c>
      <c r="K1981" t="s">
        <v>1870</v>
      </c>
    </row>
    <row r="1982" spans="1:11">
      <c r="A1982">
        <v>199</v>
      </c>
      <c r="B1982" t="s">
        <v>2119</v>
      </c>
      <c r="C1982" t="s">
        <v>2120</v>
      </c>
      <c r="D1982" t="s">
        <v>1756</v>
      </c>
      <c r="E1982" t="s">
        <v>3725</v>
      </c>
      <c r="F1982" t="s">
        <v>3871</v>
      </c>
      <c r="G1982" t="s">
        <v>1294</v>
      </c>
      <c r="H1982" t="s">
        <v>35</v>
      </c>
      <c r="I1982" t="s">
        <v>2105</v>
      </c>
      <c r="J1982" t="s">
        <v>1747</v>
      </c>
    </row>
    <row r="1983" spans="1:11">
      <c r="A1983">
        <v>199</v>
      </c>
      <c r="B1983" t="s">
        <v>2887</v>
      </c>
      <c r="C1983" t="s">
        <v>2888</v>
      </c>
      <c r="D1983" t="s">
        <v>1791</v>
      </c>
      <c r="E1983" t="s">
        <v>3766</v>
      </c>
      <c r="F1983" t="s">
        <v>3330</v>
      </c>
      <c r="G1983" t="s">
        <v>2000</v>
      </c>
      <c r="H1983" t="s">
        <v>35</v>
      </c>
      <c r="I1983" t="s">
        <v>2105</v>
      </c>
      <c r="J1983" t="s">
        <v>3818</v>
      </c>
    </row>
    <row r="1984" spans="1:11">
      <c r="A1984">
        <v>199</v>
      </c>
      <c r="B1984" t="s">
        <v>2189</v>
      </c>
      <c r="C1984" t="s">
        <v>2190</v>
      </c>
      <c r="D1984" t="s">
        <v>1863</v>
      </c>
      <c r="E1984" t="s">
        <v>2932</v>
      </c>
      <c r="F1984" t="s">
        <v>3883</v>
      </c>
      <c r="G1984" t="s">
        <v>1370</v>
      </c>
      <c r="H1984" t="s">
        <v>35</v>
      </c>
      <c r="I1984" t="s">
        <v>2105</v>
      </c>
      <c r="J1984" t="s">
        <v>3751</v>
      </c>
    </row>
    <row r="1985" spans="1:10">
      <c r="A1985">
        <v>199</v>
      </c>
      <c r="B1985" t="s">
        <v>1789</v>
      </c>
      <c r="C1985" t="s">
        <v>1790</v>
      </c>
      <c r="D1985" t="s">
        <v>1910</v>
      </c>
      <c r="E1985" t="s">
        <v>3771</v>
      </c>
      <c r="F1985" t="s">
        <v>3230</v>
      </c>
      <c r="G1985" t="s">
        <v>3884</v>
      </c>
      <c r="H1985" t="s">
        <v>35</v>
      </c>
      <c r="I1985" t="s">
        <v>2148</v>
      </c>
      <c r="J1985" t="s">
        <v>1760</v>
      </c>
    </row>
    <row r="1986" spans="1:10">
      <c r="A1986">
        <v>199</v>
      </c>
      <c r="B1986" t="s">
        <v>2802</v>
      </c>
      <c r="C1986" t="s">
        <v>2803</v>
      </c>
      <c r="D1986" t="s">
        <v>1791</v>
      </c>
      <c r="E1986" t="s">
        <v>3745</v>
      </c>
      <c r="F1986" t="s">
        <v>3885</v>
      </c>
      <c r="G1986" t="s">
        <v>3072</v>
      </c>
      <c r="H1986" t="s">
        <v>35</v>
      </c>
      <c r="I1986" t="s">
        <v>2148</v>
      </c>
      <c r="J1986" t="s">
        <v>2847</v>
      </c>
    </row>
    <row r="1987" spans="1:10">
      <c r="A1987">
        <v>199</v>
      </c>
      <c r="B1987" t="s">
        <v>3654</v>
      </c>
      <c r="C1987" t="s">
        <v>3655</v>
      </c>
      <c r="D1987" t="s">
        <v>3656</v>
      </c>
      <c r="E1987" t="s">
        <v>2094</v>
      </c>
      <c r="F1987" t="s">
        <v>3886</v>
      </c>
      <c r="G1987" t="s">
        <v>1525</v>
      </c>
      <c r="H1987" t="s">
        <v>35</v>
      </c>
      <c r="I1987" t="s">
        <v>2621</v>
      </c>
      <c r="J1987" t="s">
        <v>3464</v>
      </c>
    </row>
    <row r="1988" spans="1:10">
      <c r="A1988">
        <v>199</v>
      </c>
      <c r="B1988" t="s">
        <v>3299</v>
      </c>
      <c r="C1988" t="s">
        <v>3300</v>
      </c>
      <c r="D1988" t="s">
        <v>1910</v>
      </c>
      <c r="E1988" t="s">
        <v>3879</v>
      </c>
      <c r="F1988" t="s">
        <v>3887</v>
      </c>
      <c r="G1988" t="s">
        <v>3888</v>
      </c>
      <c r="H1988" t="s">
        <v>35</v>
      </c>
      <c r="I1988" t="s">
        <v>2621</v>
      </c>
      <c r="J1988" t="s">
        <v>1770</v>
      </c>
    </row>
    <row r="1989" spans="1:10">
      <c r="A1989">
        <v>199</v>
      </c>
      <c r="B1989" t="s">
        <v>3155</v>
      </c>
      <c r="C1989" t="s">
        <v>3156</v>
      </c>
      <c r="D1989" t="s">
        <v>2691</v>
      </c>
      <c r="E1989" t="s">
        <v>2660</v>
      </c>
      <c r="F1989" t="s">
        <v>3547</v>
      </c>
      <c r="G1989" t="s">
        <v>3889</v>
      </c>
      <c r="H1989" t="s">
        <v>35</v>
      </c>
      <c r="I1989" t="s">
        <v>2621</v>
      </c>
      <c r="J1989" t="s">
        <v>2549</v>
      </c>
    </row>
    <row r="1990" spans="1:10">
      <c r="A1990">
        <v>199</v>
      </c>
      <c r="B1990" t="s">
        <v>2950</v>
      </c>
      <c r="C1990" t="s">
        <v>2951</v>
      </c>
      <c r="D1990" t="s">
        <v>1798</v>
      </c>
      <c r="E1990" t="s">
        <v>3541</v>
      </c>
      <c r="F1990" t="s">
        <v>3766</v>
      </c>
      <c r="G1990" t="s">
        <v>3890</v>
      </c>
      <c r="H1990" t="s">
        <v>35</v>
      </c>
      <c r="I1990" t="s">
        <v>2621</v>
      </c>
      <c r="J1990" t="s">
        <v>2875</v>
      </c>
    </row>
    <row r="1991" spans="1:10">
      <c r="A1991">
        <v>199</v>
      </c>
      <c r="B1991" t="s">
        <v>3557</v>
      </c>
      <c r="C1991" t="s">
        <v>3558</v>
      </c>
      <c r="D1991" t="s">
        <v>1863</v>
      </c>
      <c r="E1991" t="s">
        <v>2815</v>
      </c>
      <c r="F1991" t="s">
        <v>3573</v>
      </c>
      <c r="G1991" t="s">
        <v>2653</v>
      </c>
      <c r="H1991" t="s">
        <v>35</v>
      </c>
      <c r="I1991" t="s">
        <v>2621</v>
      </c>
      <c r="J1991" t="s">
        <v>1816</v>
      </c>
    </row>
    <row r="1992" spans="1:10">
      <c r="A1992">
        <v>200</v>
      </c>
      <c r="B1992" t="s">
        <v>2119</v>
      </c>
      <c r="C1992" t="s">
        <v>2120</v>
      </c>
      <c r="D1992" t="s">
        <v>1756</v>
      </c>
      <c r="E1992" t="s">
        <v>3871</v>
      </c>
      <c r="F1992" t="s">
        <v>3786</v>
      </c>
      <c r="G1992" t="s">
        <v>3265</v>
      </c>
      <c r="H1992" t="s">
        <v>35</v>
      </c>
      <c r="I1992" t="s">
        <v>2105</v>
      </c>
      <c r="J1992" t="s">
        <v>1747</v>
      </c>
    </row>
    <row r="1993" spans="1:10">
      <c r="A1993">
        <v>200</v>
      </c>
      <c r="B1993" t="s">
        <v>2887</v>
      </c>
      <c r="C1993" t="s">
        <v>2888</v>
      </c>
      <c r="D1993" t="s">
        <v>1791</v>
      </c>
      <c r="E1993" t="s">
        <v>3330</v>
      </c>
      <c r="F1993" t="s">
        <v>3666</v>
      </c>
      <c r="G1993" t="s">
        <v>3891</v>
      </c>
      <c r="H1993" t="s">
        <v>35</v>
      </c>
      <c r="I1993" t="s">
        <v>2148</v>
      </c>
      <c r="J1993" t="s">
        <v>3818</v>
      </c>
    </row>
    <row r="1994" spans="1:10">
      <c r="A1994">
        <v>200</v>
      </c>
      <c r="B1994" t="s">
        <v>2189</v>
      </c>
      <c r="C1994" t="s">
        <v>2190</v>
      </c>
      <c r="D1994" t="s">
        <v>1863</v>
      </c>
      <c r="E1994" t="s">
        <v>3883</v>
      </c>
      <c r="F1994" t="s">
        <v>3892</v>
      </c>
      <c r="G1994" t="s">
        <v>3893</v>
      </c>
      <c r="H1994" t="s">
        <v>35</v>
      </c>
      <c r="I1994" t="s">
        <v>2148</v>
      </c>
      <c r="J1994" t="s">
        <v>3894</v>
      </c>
    </row>
    <row r="1995" spans="1:10">
      <c r="A1995">
        <v>200</v>
      </c>
      <c r="B1995" t="s">
        <v>1789</v>
      </c>
      <c r="C1995" t="s">
        <v>1790</v>
      </c>
      <c r="D1995" t="s">
        <v>1910</v>
      </c>
      <c r="E1995" t="s">
        <v>3230</v>
      </c>
      <c r="F1995" t="s">
        <v>3895</v>
      </c>
      <c r="G1995" t="s">
        <v>780</v>
      </c>
      <c r="H1995" t="s">
        <v>35</v>
      </c>
      <c r="I1995" t="s">
        <v>2148</v>
      </c>
      <c r="J1995" t="s">
        <v>1760</v>
      </c>
    </row>
    <row r="1996" spans="1:10">
      <c r="A1996">
        <v>200</v>
      </c>
      <c r="B1996" t="s">
        <v>3654</v>
      </c>
      <c r="C1996" t="s">
        <v>3655</v>
      </c>
      <c r="D1996" t="s">
        <v>3656</v>
      </c>
      <c r="E1996" t="s">
        <v>3886</v>
      </c>
      <c r="F1996" t="s">
        <v>3896</v>
      </c>
      <c r="G1996" t="s">
        <v>211</v>
      </c>
      <c r="H1996" t="s">
        <v>35</v>
      </c>
      <c r="I1996" t="s">
        <v>2621</v>
      </c>
      <c r="J1996" t="s">
        <v>2847</v>
      </c>
    </row>
    <row r="1997" spans="1:10">
      <c r="A1997">
        <v>200</v>
      </c>
      <c r="B1997" t="s">
        <v>3299</v>
      </c>
      <c r="C1997" t="s">
        <v>3300</v>
      </c>
      <c r="D1997" t="s">
        <v>1910</v>
      </c>
      <c r="E1997" t="s">
        <v>3887</v>
      </c>
      <c r="F1997" t="s">
        <v>3897</v>
      </c>
      <c r="G1997" t="s">
        <v>1963</v>
      </c>
      <c r="H1997" t="s">
        <v>35</v>
      </c>
      <c r="I1997" t="s">
        <v>2621</v>
      </c>
      <c r="J1997" t="s">
        <v>3464</v>
      </c>
    </row>
    <row r="1998" spans="1:10">
      <c r="A1998">
        <v>200</v>
      </c>
      <c r="B1998" t="s">
        <v>3155</v>
      </c>
      <c r="C1998" t="s">
        <v>3156</v>
      </c>
      <c r="D1998" t="s">
        <v>2691</v>
      </c>
      <c r="E1998" t="s">
        <v>3547</v>
      </c>
      <c r="F1998" t="s">
        <v>3542</v>
      </c>
      <c r="G1998" t="s">
        <v>874</v>
      </c>
      <c r="H1998" t="s">
        <v>35</v>
      </c>
      <c r="I1998" t="s">
        <v>2621</v>
      </c>
      <c r="J1998" t="s">
        <v>1878</v>
      </c>
    </row>
    <row r="1999" spans="1:10">
      <c r="A1999">
        <v>200</v>
      </c>
      <c r="B1999" t="s">
        <v>2802</v>
      </c>
      <c r="C1999" t="s">
        <v>2803</v>
      </c>
      <c r="D1999" t="s">
        <v>1791</v>
      </c>
      <c r="E1999" t="s">
        <v>3885</v>
      </c>
      <c r="F1999" t="s">
        <v>2760</v>
      </c>
      <c r="G1999" t="s">
        <v>514</v>
      </c>
      <c r="H1999" t="s">
        <v>35</v>
      </c>
      <c r="I1999" t="s">
        <v>2621</v>
      </c>
      <c r="J1999" t="s">
        <v>2549</v>
      </c>
    </row>
    <row r="2000" spans="1:10">
      <c r="A2000">
        <v>200</v>
      </c>
      <c r="B2000" t="s">
        <v>3557</v>
      </c>
      <c r="C2000" t="s">
        <v>3558</v>
      </c>
      <c r="D2000" t="s">
        <v>1863</v>
      </c>
      <c r="E2000" t="s">
        <v>3573</v>
      </c>
      <c r="F2000" t="s">
        <v>3779</v>
      </c>
      <c r="G2000" t="s">
        <v>3748</v>
      </c>
      <c r="H2000" t="s">
        <v>35</v>
      </c>
      <c r="I2000" t="s">
        <v>2621</v>
      </c>
      <c r="J2000" t="s">
        <v>2875</v>
      </c>
    </row>
    <row r="2001" spans="1:10">
      <c r="A2001">
        <v>200</v>
      </c>
      <c r="B2001" t="s">
        <v>2950</v>
      </c>
      <c r="C2001" t="s">
        <v>2951</v>
      </c>
      <c r="D2001" t="s">
        <v>1798</v>
      </c>
      <c r="E2001" t="s">
        <v>3766</v>
      </c>
      <c r="F2001" t="s">
        <v>2257</v>
      </c>
      <c r="G2001" t="s">
        <v>1587</v>
      </c>
      <c r="H2001" t="s">
        <v>35</v>
      </c>
      <c r="I2001" t="s">
        <v>2621</v>
      </c>
      <c r="J2001" t="s">
        <v>1816</v>
      </c>
    </row>
    <row r="2002" spans="1:10">
      <c r="A2002">
        <v>201</v>
      </c>
      <c r="B2002" t="s">
        <v>2119</v>
      </c>
      <c r="C2002" t="s">
        <v>2120</v>
      </c>
      <c r="D2002" t="s">
        <v>1756</v>
      </c>
      <c r="E2002" t="s">
        <v>3786</v>
      </c>
      <c r="F2002" t="s">
        <v>3898</v>
      </c>
      <c r="G2002" t="s">
        <v>3661</v>
      </c>
      <c r="H2002" t="s">
        <v>35</v>
      </c>
      <c r="I2002" t="s">
        <v>2148</v>
      </c>
      <c r="J2002" t="s">
        <v>1747</v>
      </c>
    </row>
    <row r="2003" spans="1:10">
      <c r="A2003">
        <v>201</v>
      </c>
      <c r="B2003" t="s">
        <v>2887</v>
      </c>
      <c r="C2003" t="s">
        <v>2888</v>
      </c>
      <c r="D2003" t="s">
        <v>1791</v>
      </c>
      <c r="E2003" t="s">
        <v>3666</v>
      </c>
      <c r="F2003" t="s">
        <v>2559</v>
      </c>
      <c r="G2003" t="s">
        <v>3514</v>
      </c>
      <c r="H2003" t="s">
        <v>35</v>
      </c>
      <c r="I2003" t="s">
        <v>2148</v>
      </c>
      <c r="J2003" t="s">
        <v>3818</v>
      </c>
    </row>
    <row r="2004" spans="1:10">
      <c r="A2004">
        <v>201</v>
      </c>
      <c r="B2004" t="s">
        <v>2189</v>
      </c>
      <c r="C2004" t="s">
        <v>2190</v>
      </c>
      <c r="D2004" t="s">
        <v>1863</v>
      </c>
      <c r="E2004" t="s">
        <v>3892</v>
      </c>
      <c r="F2004" t="s">
        <v>3899</v>
      </c>
      <c r="G2004" t="s">
        <v>3900</v>
      </c>
      <c r="H2004" t="s">
        <v>35</v>
      </c>
      <c r="I2004" t="s">
        <v>2148</v>
      </c>
      <c r="J2004" t="s">
        <v>3894</v>
      </c>
    </row>
    <row r="2005" spans="1:10">
      <c r="A2005">
        <v>201</v>
      </c>
      <c r="B2005" t="s">
        <v>1789</v>
      </c>
      <c r="C2005" t="s">
        <v>1790</v>
      </c>
      <c r="D2005" t="s">
        <v>1910</v>
      </c>
      <c r="E2005" t="s">
        <v>3895</v>
      </c>
      <c r="F2005" t="s">
        <v>3901</v>
      </c>
      <c r="G2005" t="s">
        <v>3902</v>
      </c>
      <c r="H2005" t="s">
        <v>35</v>
      </c>
      <c r="I2005" t="s">
        <v>2621</v>
      </c>
      <c r="J2005" t="s">
        <v>1760</v>
      </c>
    </row>
    <row r="2006" spans="1:10">
      <c r="A2006">
        <v>201</v>
      </c>
      <c r="B2006" t="s">
        <v>3654</v>
      </c>
      <c r="C2006" t="s">
        <v>3655</v>
      </c>
      <c r="D2006" t="s">
        <v>3656</v>
      </c>
      <c r="E2006" t="s">
        <v>3896</v>
      </c>
      <c r="F2006" t="s">
        <v>3565</v>
      </c>
      <c r="G2006" t="s">
        <v>3903</v>
      </c>
      <c r="H2006" t="s">
        <v>35</v>
      </c>
      <c r="I2006" t="s">
        <v>2172</v>
      </c>
      <c r="J2006" t="s">
        <v>2847</v>
      </c>
    </row>
    <row r="2007" spans="1:10">
      <c r="A2007">
        <v>201</v>
      </c>
      <c r="B2007" t="s">
        <v>2802</v>
      </c>
      <c r="C2007" t="s">
        <v>2803</v>
      </c>
      <c r="D2007" t="s">
        <v>1791</v>
      </c>
      <c r="E2007" t="s">
        <v>2760</v>
      </c>
      <c r="F2007" t="s">
        <v>3759</v>
      </c>
      <c r="G2007" t="s">
        <v>3904</v>
      </c>
      <c r="H2007" t="s">
        <v>35</v>
      </c>
      <c r="I2007" t="s">
        <v>2172</v>
      </c>
      <c r="J2007" t="s">
        <v>3464</v>
      </c>
    </row>
    <row r="2008" spans="1:10">
      <c r="A2008">
        <v>201</v>
      </c>
      <c r="B2008" t="s">
        <v>3155</v>
      </c>
      <c r="C2008" t="s">
        <v>3156</v>
      </c>
      <c r="D2008" t="s">
        <v>2691</v>
      </c>
      <c r="E2008" t="s">
        <v>3542</v>
      </c>
      <c r="F2008" t="s">
        <v>3905</v>
      </c>
      <c r="G2008" t="s">
        <v>347</v>
      </c>
      <c r="H2008" t="s">
        <v>35</v>
      </c>
      <c r="I2008" t="s">
        <v>2172</v>
      </c>
      <c r="J2008" t="s">
        <v>1878</v>
      </c>
    </row>
    <row r="2009" spans="1:10">
      <c r="A2009">
        <v>201</v>
      </c>
      <c r="B2009" t="s">
        <v>3826</v>
      </c>
      <c r="C2009" t="s">
        <v>3827</v>
      </c>
      <c r="D2009" t="s">
        <v>1791</v>
      </c>
      <c r="E2009" t="s">
        <v>2405</v>
      </c>
      <c r="F2009" t="s">
        <v>2212</v>
      </c>
      <c r="G2009" t="s">
        <v>3383</v>
      </c>
      <c r="H2009" t="s">
        <v>35</v>
      </c>
      <c r="I2009" t="s">
        <v>2172</v>
      </c>
      <c r="J2009" t="s">
        <v>2549</v>
      </c>
    </row>
    <row r="2010" spans="1:10">
      <c r="A2010">
        <v>201</v>
      </c>
      <c r="B2010" t="s">
        <v>2950</v>
      </c>
      <c r="C2010" t="s">
        <v>2951</v>
      </c>
      <c r="D2010" t="s">
        <v>1798</v>
      </c>
      <c r="E2010" t="s">
        <v>2257</v>
      </c>
      <c r="F2010" t="s">
        <v>3906</v>
      </c>
      <c r="G2010" t="s">
        <v>383</v>
      </c>
      <c r="H2010" t="s">
        <v>35</v>
      </c>
      <c r="I2010" t="s">
        <v>2172</v>
      </c>
      <c r="J2010" t="s">
        <v>2875</v>
      </c>
    </row>
    <row r="2011" spans="1:10">
      <c r="A2011">
        <v>201</v>
      </c>
      <c r="B2011" t="s">
        <v>3557</v>
      </c>
      <c r="C2011" t="s">
        <v>3558</v>
      </c>
      <c r="D2011" t="s">
        <v>1863</v>
      </c>
      <c r="E2011" t="s">
        <v>3779</v>
      </c>
      <c r="F2011" t="s">
        <v>2761</v>
      </c>
      <c r="G2011" t="s">
        <v>3907</v>
      </c>
      <c r="H2011" t="s">
        <v>35</v>
      </c>
      <c r="I2011" t="s">
        <v>2172</v>
      </c>
      <c r="J2011" t="s">
        <v>1816</v>
      </c>
    </row>
    <row r="2012" spans="1:10">
      <c r="A2012">
        <v>202</v>
      </c>
      <c r="B2012" t="s">
        <v>2887</v>
      </c>
      <c r="C2012" t="s">
        <v>2888</v>
      </c>
      <c r="D2012" t="s">
        <v>1791</v>
      </c>
      <c r="E2012" t="s">
        <v>2559</v>
      </c>
      <c r="F2012" t="s">
        <v>2228</v>
      </c>
      <c r="G2012" t="s">
        <v>167</v>
      </c>
      <c r="H2012" t="s">
        <v>35</v>
      </c>
      <c r="I2012" t="s">
        <v>2148</v>
      </c>
      <c r="J2012" t="s">
        <v>1747</v>
      </c>
    </row>
    <row r="2013" spans="1:10">
      <c r="A2013">
        <v>202</v>
      </c>
      <c r="B2013" t="s">
        <v>2119</v>
      </c>
      <c r="C2013" t="s">
        <v>2120</v>
      </c>
      <c r="D2013" t="s">
        <v>1756</v>
      </c>
      <c r="E2013" t="s">
        <v>3898</v>
      </c>
      <c r="F2013" t="s">
        <v>3562</v>
      </c>
      <c r="G2013" t="s">
        <v>1566</v>
      </c>
      <c r="H2013" t="s">
        <v>35</v>
      </c>
      <c r="I2013" t="s">
        <v>2148</v>
      </c>
      <c r="J2013" t="s">
        <v>3818</v>
      </c>
    </row>
    <row r="2014" spans="1:10">
      <c r="A2014">
        <v>202</v>
      </c>
      <c r="B2014" t="s">
        <v>1789</v>
      </c>
      <c r="C2014" t="s">
        <v>1790</v>
      </c>
      <c r="D2014" t="s">
        <v>1910</v>
      </c>
      <c r="E2014" t="s">
        <v>3901</v>
      </c>
      <c r="F2014" t="s">
        <v>3908</v>
      </c>
      <c r="G2014" t="s">
        <v>3909</v>
      </c>
      <c r="H2014" t="s">
        <v>35</v>
      </c>
      <c r="I2014" t="s">
        <v>2621</v>
      </c>
      <c r="J2014" t="s">
        <v>3894</v>
      </c>
    </row>
    <row r="2015" spans="1:10">
      <c r="A2015">
        <v>202</v>
      </c>
      <c r="B2015" t="s">
        <v>2189</v>
      </c>
      <c r="C2015" t="s">
        <v>2190</v>
      </c>
      <c r="D2015" t="s">
        <v>1863</v>
      </c>
      <c r="E2015" t="s">
        <v>3899</v>
      </c>
      <c r="F2015" t="s">
        <v>2098</v>
      </c>
      <c r="G2015" t="s">
        <v>780</v>
      </c>
      <c r="H2015" t="s">
        <v>35</v>
      </c>
      <c r="I2015" t="s">
        <v>2621</v>
      </c>
      <c r="J2015" t="s">
        <v>1760</v>
      </c>
    </row>
    <row r="2016" spans="1:10">
      <c r="A2016">
        <v>202</v>
      </c>
      <c r="B2016" t="s">
        <v>3654</v>
      </c>
      <c r="C2016" t="s">
        <v>3655</v>
      </c>
      <c r="D2016" t="s">
        <v>3656</v>
      </c>
      <c r="E2016" t="s">
        <v>3565</v>
      </c>
      <c r="F2016" t="s">
        <v>3910</v>
      </c>
      <c r="G2016" t="s">
        <v>301</v>
      </c>
      <c r="H2016" t="s">
        <v>35</v>
      </c>
      <c r="I2016" t="s">
        <v>2621</v>
      </c>
      <c r="J2016" t="s">
        <v>2847</v>
      </c>
    </row>
    <row r="2017" spans="1:10">
      <c r="A2017">
        <v>202</v>
      </c>
      <c r="B2017" t="s">
        <v>3155</v>
      </c>
      <c r="C2017" t="s">
        <v>3156</v>
      </c>
      <c r="D2017" t="s">
        <v>2691</v>
      </c>
      <c r="E2017" t="s">
        <v>3905</v>
      </c>
      <c r="F2017" t="s">
        <v>3911</v>
      </c>
      <c r="G2017" t="s">
        <v>3741</v>
      </c>
      <c r="H2017" t="s">
        <v>35</v>
      </c>
      <c r="I2017" t="s">
        <v>2172</v>
      </c>
      <c r="J2017" t="s">
        <v>3464</v>
      </c>
    </row>
    <row r="2018" spans="1:10">
      <c r="A2018">
        <v>202</v>
      </c>
      <c r="B2018" t="s">
        <v>3299</v>
      </c>
      <c r="C2018" t="s">
        <v>3300</v>
      </c>
      <c r="D2018" t="s">
        <v>1910</v>
      </c>
      <c r="E2018" t="s">
        <v>3912</v>
      </c>
      <c r="F2018" t="s">
        <v>3913</v>
      </c>
      <c r="G2018" t="s">
        <v>1510</v>
      </c>
      <c r="H2018" t="s">
        <v>35</v>
      </c>
      <c r="I2018" t="s">
        <v>2172</v>
      </c>
      <c r="J2018" t="s">
        <v>1878</v>
      </c>
    </row>
    <row r="2019" spans="1:10">
      <c r="A2019">
        <v>202</v>
      </c>
      <c r="B2019" t="s">
        <v>3557</v>
      </c>
      <c r="C2019" t="s">
        <v>3558</v>
      </c>
      <c r="D2019" t="s">
        <v>1863</v>
      </c>
      <c r="E2019" t="s">
        <v>2761</v>
      </c>
      <c r="F2019" t="s">
        <v>2392</v>
      </c>
      <c r="G2019" t="s">
        <v>1557</v>
      </c>
      <c r="H2019" t="s">
        <v>35</v>
      </c>
      <c r="I2019" t="s">
        <v>2172</v>
      </c>
      <c r="J2019" t="s">
        <v>2688</v>
      </c>
    </row>
    <row r="2020" spans="1:10">
      <c r="A2020">
        <v>202</v>
      </c>
      <c r="B2020" t="s">
        <v>3914</v>
      </c>
      <c r="C2020" t="s">
        <v>3915</v>
      </c>
      <c r="D2020" t="s">
        <v>1791</v>
      </c>
      <c r="E2020" t="s">
        <v>3559</v>
      </c>
      <c r="F2020" t="s">
        <v>3547</v>
      </c>
      <c r="G2020" t="s">
        <v>506</v>
      </c>
      <c r="H2020" t="s">
        <v>35</v>
      </c>
      <c r="I2020" t="s">
        <v>2172</v>
      </c>
      <c r="J2020" t="s">
        <v>2875</v>
      </c>
    </row>
    <row r="2021" spans="1:10">
      <c r="A2021">
        <v>202</v>
      </c>
      <c r="B2021" t="s">
        <v>2802</v>
      </c>
      <c r="C2021" t="s">
        <v>2803</v>
      </c>
      <c r="D2021" t="s">
        <v>1791</v>
      </c>
      <c r="E2021" t="s">
        <v>3759</v>
      </c>
      <c r="F2021" t="s">
        <v>3916</v>
      </c>
      <c r="G2021" t="s">
        <v>3893</v>
      </c>
      <c r="H2021" t="s">
        <v>35</v>
      </c>
      <c r="I2021" t="s">
        <v>2172</v>
      </c>
      <c r="J2021" t="s">
        <v>1816</v>
      </c>
    </row>
    <row r="2022" spans="1:10">
      <c r="A2022">
        <v>203</v>
      </c>
      <c r="B2022" t="s">
        <v>2887</v>
      </c>
      <c r="C2022" t="s">
        <v>2888</v>
      </c>
      <c r="D2022" t="s">
        <v>1791</v>
      </c>
      <c r="E2022" t="s">
        <v>2228</v>
      </c>
      <c r="F2022" t="s">
        <v>3277</v>
      </c>
      <c r="G2022" t="s">
        <v>1478</v>
      </c>
      <c r="H2022" t="s">
        <v>35</v>
      </c>
      <c r="I2022" t="s">
        <v>2148</v>
      </c>
      <c r="J2022" t="s">
        <v>1747</v>
      </c>
    </row>
    <row r="2023" spans="1:10">
      <c r="A2023">
        <v>203</v>
      </c>
      <c r="B2023" t="s">
        <v>2119</v>
      </c>
      <c r="C2023" t="s">
        <v>2120</v>
      </c>
      <c r="D2023" t="s">
        <v>1756</v>
      </c>
      <c r="E2023" t="s">
        <v>3562</v>
      </c>
      <c r="F2023" t="s">
        <v>3917</v>
      </c>
      <c r="G2023" t="s">
        <v>1671</v>
      </c>
      <c r="H2023" t="s">
        <v>35</v>
      </c>
      <c r="I2023" t="s">
        <v>2621</v>
      </c>
      <c r="J2023" t="s">
        <v>3818</v>
      </c>
    </row>
    <row r="2024" spans="1:10">
      <c r="A2024">
        <v>203</v>
      </c>
      <c r="B2024" t="s">
        <v>1789</v>
      </c>
      <c r="C2024" t="s">
        <v>1790</v>
      </c>
      <c r="D2024" t="s">
        <v>1910</v>
      </c>
      <c r="E2024" t="s">
        <v>3908</v>
      </c>
      <c r="F2024" t="s">
        <v>3918</v>
      </c>
      <c r="G2024" t="s">
        <v>1082</v>
      </c>
      <c r="H2024" t="s">
        <v>35</v>
      </c>
      <c r="I2024" t="s">
        <v>2621</v>
      </c>
      <c r="J2024" t="s">
        <v>3894</v>
      </c>
    </row>
    <row r="2025" spans="1:10">
      <c r="A2025">
        <v>203</v>
      </c>
      <c r="B2025" t="s">
        <v>3299</v>
      </c>
      <c r="C2025" t="s">
        <v>3300</v>
      </c>
      <c r="D2025" t="s">
        <v>1910</v>
      </c>
      <c r="E2025" t="s">
        <v>3913</v>
      </c>
      <c r="F2025" t="s">
        <v>3919</v>
      </c>
      <c r="G2025" t="s">
        <v>66</v>
      </c>
      <c r="H2025" t="s">
        <v>35</v>
      </c>
      <c r="I2025" t="s">
        <v>2172</v>
      </c>
      <c r="J2025" t="s">
        <v>1760</v>
      </c>
    </row>
    <row r="2026" spans="1:10">
      <c r="A2026">
        <v>203</v>
      </c>
      <c r="B2026" t="s">
        <v>3654</v>
      </c>
      <c r="C2026" t="s">
        <v>3655</v>
      </c>
      <c r="D2026" t="s">
        <v>3656</v>
      </c>
      <c r="E2026" t="s">
        <v>3910</v>
      </c>
      <c r="F2026" t="s">
        <v>3920</v>
      </c>
      <c r="G2026" t="s">
        <v>3921</v>
      </c>
      <c r="H2026" t="s">
        <v>35</v>
      </c>
      <c r="I2026" t="s">
        <v>2172</v>
      </c>
      <c r="J2026" t="s">
        <v>2847</v>
      </c>
    </row>
    <row r="2027" spans="1:10">
      <c r="A2027">
        <v>203</v>
      </c>
      <c r="B2027" t="s">
        <v>2802</v>
      </c>
      <c r="C2027" t="s">
        <v>2803</v>
      </c>
      <c r="D2027" t="s">
        <v>1791</v>
      </c>
      <c r="E2027" t="s">
        <v>3916</v>
      </c>
      <c r="F2027" t="s">
        <v>3847</v>
      </c>
      <c r="G2027" t="s">
        <v>1057</v>
      </c>
      <c r="H2027" t="s">
        <v>35</v>
      </c>
      <c r="I2027" t="s">
        <v>2172</v>
      </c>
      <c r="J2027" t="s">
        <v>3464</v>
      </c>
    </row>
    <row r="2028" spans="1:10">
      <c r="A2028">
        <v>203</v>
      </c>
      <c r="B2028" t="s">
        <v>3803</v>
      </c>
      <c r="C2028" t="s">
        <v>3804</v>
      </c>
      <c r="D2028" t="s">
        <v>1910</v>
      </c>
      <c r="E2028" t="s">
        <v>3089</v>
      </c>
      <c r="F2028" t="s">
        <v>2548</v>
      </c>
      <c r="G2028" t="s">
        <v>896</v>
      </c>
      <c r="H2028" t="s">
        <v>35</v>
      </c>
      <c r="I2028" t="s">
        <v>2203</v>
      </c>
      <c r="J2028" t="s">
        <v>1878</v>
      </c>
    </row>
    <row r="2029" spans="1:10">
      <c r="A2029">
        <v>203</v>
      </c>
      <c r="B2029" t="s">
        <v>3557</v>
      </c>
      <c r="C2029" t="s">
        <v>3558</v>
      </c>
      <c r="D2029" t="s">
        <v>1863</v>
      </c>
      <c r="E2029" t="s">
        <v>2392</v>
      </c>
      <c r="F2029" t="s">
        <v>2098</v>
      </c>
      <c r="G2029" t="s">
        <v>3205</v>
      </c>
      <c r="H2029" t="s">
        <v>35</v>
      </c>
      <c r="I2029" t="s">
        <v>2203</v>
      </c>
      <c r="J2029" t="s">
        <v>2688</v>
      </c>
    </row>
    <row r="2030" spans="1:10">
      <c r="A2030">
        <v>203</v>
      </c>
      <c r="B2030" t="s">
        <v>3155</v>
      </c>
      <c r="C2030" t="s">
        <v>3156</v>
      </c>
      <c r="D2030" t="s">
        <v>2691</v>
      </c>
      <c r="E2030" t="s">
        <v>3911</v>
      </c>
      <c r="F2030" t="s">
        <v>3830</v>
      </c>
      <c r="G2030" t="s">
        <v>2650</v>
      </c>
      <c r="H2030" t="s">
        <v>35</v>
      </c>
      <c r="I2030" t="s">
        <v>2203</v>
      </c>
      <c r="J2030" t="s">
        <v>3025</v>
      </c>
    </row>
    <row r="2031" spans="1:10">
      <c r="A2031">
        <v>203</v>
      </c>
      <c r="B2031" t="s">
        <v>3922</v>
      </c>
      <c r="C2031" t="s">
        <v>3923</v>
      </c>
      <c r="D2031" t="s">
        <v>1791</v>
      </c>
      <c r="E2031" t="s">
        <v>2825</v>
      </c>
      <c r="F2031" t="s">
        <v>2494</v>
      </c>
      <c r="G2031" t="s">
        <v>3825</v>
      </c>
      <c r="H2031" t="s">
        <v>35</v>
      </c>
      <c r="I2031" t="s">
        <v>2203</v>
      </c>
      <c r="J2031" t="s">
        <v>1816</v>
      </c>
    </row>
    <row r="2032" spans="1:10">
      <c r="A2032">
        <v>204</v>
      </c>
      <c r="B2032" t="s">
        <v>2119</v>
      </c>
      <c r="C2032" t="s">
        <v>2120</v>
      </c>
      <c r="D2032" t="s">
        <v>1756</v>
      </c>
      <c r="E2032" t="s">
        <v>3917</v>
      </c>
      <c r="F2032" t="s">
        <v>3924</v>
      </c>
      <c r="G2032" t="s">
        <v>3081</v>
      </c>
      <c r="H2032" t="s">
        <v>35</v>
      </c>
      <c r="I2032" t="s">
        <v>2621</v>
      </c>
      <c r="J2032" t="s">
        <v>1747</v>
      </c>
    </row>
    <row r="2033" spans="1:10">
      <c r="A2033">
        <v>204</v>
      </c>
      <c r="B2033" t="s">
        <v>2887</v>
      </c>
      <c r="C2033" t="s">
        <v>2888</v>
      </c>
      <c r="D2033" t="s">
        <v>1791</v>
      </c>
      <c r="E2033" t="s">
        <v>3277</v>
      </c>
      <c r="F2033" t="s">
        <v>3821</v>
      </c>
      <c r="G2033" t="s">
        <v>934</v>
      </c>
      <c r="H2033" t="s">
        <v>35</v>
      </c>
      <c r="I2033" t="s">
        <v>2621</v>
      </c>
      <c r="J2033" t="s">
        <v>3818</v>
      </c>
    </row>
    <row r="2034" spans="1:10">
      <c r="A2034">
        <v>204</v>
      </c>
      <c r="B2034" t="s">
        <v>1789</v>
      </c>
      <c r="C2034" t="s">
        <v>1790</v>
      </c>
      <c r="D2034" t="s">
        <v>1910</v>
      </c>
      <c r="E2034" t="s">
        <v>3918</v>
      </c>
      <c r="F2034" t="s">
        <v>3925</v>
      </c>
      <c r="G2034" t="s">
        <v>3673</v>
      </c>
      <c r="H2034" t="s">
        <v>35</v>
      </c>
      <c r="I2034" t="s">
        <v>2172</v>
      </c>
      <c r="J2034" t="s">
        <v>3894</v>
      </c>
    </row>
    <row r="2035" spans="1:10">
      <c r="A2035">
        <v>204</v>
      </c>
      <c r="B2035" t="s">
        <v>3654</v>
      </c>
      <c r="C2035" t="s">
        <v>3655</v>
      </c>
      <c r="D2035" t="s">
        <v>3656</v>
      </c>
      <c r="E2035" t="s">
        <v>3920</v>
      </c>
      <c r="F2035" t="s">
        <v>3926</v>
      </c>
      <c r="G2035" t="s">
        <v>1566</v>
      </c>
      <c r="H2035" t="s">
        <v>35</v>
      </c>
      <c r="I2035" t="s">
        <v>2172</v>
      </c>
      <c r="J2035" t="s">
        <v>2036</v>
      </c>
    </row>
    <row r="2036" spans="1:10">
      <c r="A2036">
        <v>204</v>
      </c>
      <c r="B2036" t="s">
        <v>3803</v>
      </c>
      <c r="C2036" t="s">
        <v>3804</v>
      </c>
      <c r="D2036" t="s">
        <v>1910</v>
      </c>
      <c r="E2036" t="s">
        <v>2548</v>
      </c>
      <c r="F2036" t="s">
        <v>3282</v>
      </c>
      <c r="G2036" t="s">
        <v>3927</v>
      </c>
      <c r="H2036" t="s">
        <v>35</v>
      </c>
      <c r="I2036" t="s">
        <v>2172</v>
      </c>
      <c r="J2036" t="s">
        <v>2847</v>
      </c>
    </row>
    <row r="2037" spans="1:10">
      <c r="A2037">
        <v>204</v>
      </c>
      <c r="B2037" t="s">
        <v>3155</v>
      </c>
      <c r="C2037" t="s">
        <v>3156</v>
      </c>
      <c r="D2037" t="s">
        <v>2691</v>
      </c>
      <c r="E2037" t="s">
        <v>3830</v>
      </c>
      <c r="F2037" t="s">
        <v>3928</v>
      </c>
      <c r="G2037" t="s">
        <v>554</v>
      </c>
      <c r="H2037" t="s">
        <v>35</v>
      </c>
      <c r="I2037" t="s">
        <v>2172</v>
      </c>
      <c r="J2037" t="s">
        <v>3464</v>
      </c>
    </row>
    <row r="2038" spans="1:10">
      <c r="A2038">
        <v>204</v>
      </c>
      <c r="B2038" t="s">
        <v>3557</v>
      </c>
      <c r="C2038" t="s">
        <v>3558</v>
      </c>
      <c r="D2038" t="s">
        <v>1863</v>
      </c>
      <c r="E2038" t="s">
        <v>2098</v>
      </c>
      <c r="F2038" t="s">
        <v>3929</v>
      </c>
      <c r="G2038" t="s">
        <v>2355</v>
      </c>
      <c r="H2038" t="s">
        <v>35</v>
      </c>
      <c r="I2038" t="s">
        <v>2203</v>
      </c>
      <c r="J2038" t="s">
        <v>1878</v>
      </c>
    </row>
    <row r="2039" spans="1:10">
      <c r="A2039">
        <v>204</v>
      </c>
      <c r="B2039" t="s">
        <v>3299</v>
      </c>
      <c r="C2039" t="s">
        <v>3300</v>
      </c>
      <c r="D2039" t="s">
        <v>1910</v>
      </c>
      <c r="E2039" t="s">
        <v>3919</v>
      </c>
      <c r="F2039" t="s">
        <v>3930</v>
      </c>
      <c r="G2039" t="s">
        <v>886</v>
      </c>
      <c r="H2039" t="s">
        <v>35</v>
      </c>
      <c r="I2039" t="s">
        <v>2203</v>
      </c>
      <c r="J2039" t="s">
        <v>2688</v>
      </c>
    </row>
    <row r="2040" spans="1:10">
      <c r="A2040">
        <v>204</v>
      </c>
      <c r="B2040" t="s">
        <v>3931</v>
      </c>
      <c r="C2040" t="s">
        <v>3932</v>
      </c>
      <c r="D2040" t="s">
        <v>3933</v>
      </c>
      <c r="E2040" t="s">
        <v>2531</v>
      </c>
      <c r="F2040" t="s">
        <v>2611</v>
      </c>
      <c r="G2040" t="s">
        <v>3308</v>
      </c>
      <c r="H2040" t="s">
        <v>35</v>
      </c>
      <c r="I2040" t="s">
        <v>2203</v>
      </c>
      <c r="J2040" t="s">
        <v>3025</v>
      </c>
    </row>
    <row r="2041" spans="1:10">
      <c r="A2041">
        <v>204</v>
      </c>
      <c r="B2041" t="s">
        <v>3922</v>
      </c>
      <c r="C2041" t="s">
        <v>3923</v>
      </c>
      <c r="D2041" t="s">
        <v>1791</v>
      </c>
      <c r="E2041" t="s">
        <v>2494</v>
      </c>
      <c r="F2041" t="s">
        <v>2494</v>
      </c>
      <c r="G2041" t="s">
        <v>3793</v>
      </c>
      <c r="H2041" t="s">
        <v>35</v>
      </c>
      <c r="I2041" t="s">
        <v>2203</v>
      </c>
      <c r="J2041" t="s">
        <v>2043</v>
      </c>
    </row>
    <row r="2042" spans="1:10">
      <c r="A2042">
        <v>205</v>
      </c>
      <c r="B2042" t="s">
        <v>2887</v>
      </c>
      <c r="C2042" t="s">
        <v>2888</v>
      </c>
      <c r="D2042" t="s">
        <v>1791</v>
      </c>
      <c r="E2042" t="s">
        <v>3821</v>
      </c>
      <c r="F2042" t="s">
        <v>3599</v>
      </c>
      <c r="G2042" t="s">
        <v>3934</v>
      </c>
      <c r="H2042" t="s">
        <v>2418</v>
      </c>
      <c r="I2042" t="s">
        <v>2621</v>
      </c>
      <c r="J2042" t="s">
        <v>1747</v>
      </c>
    </row>
    <row r="2043" spans="1:10">
      <c r="A2043">
        <v>205</v>
      </c>
      <c r="B2043" t="s">
        <v>2119</v>
      </c>
      <c r="C2043" t="s">
        <v>2120</v>
      </c>
      <c r="D2043" t="s">
        <v>1756</v>
      </c>
      <c r="E2043" t="s">
        <v>3924</v>
      </c>
      <c r="F2043" t="s">
        <v>3935</v>
      </c>
      <c r="G2043" t="s">
        <v>3705</v>
      </c>
      <c r="H2043" t="s">
        <v>2418</v>
      </c>
      <c r="I2043" t="s">
        <v>2621</v>
      </c>
      <c r="J2043" t="s">
        <v>3818</v>
      </c>
    </row>
    <row r="2044" spans="1:10">
      <c r="A2044">
        <v>205</v>
      </c>
      <c r="B2044" t="s">
        <v>3803</v>
      </c>
      <c r="C2044" t="s">
        <v>3804</v>
      </c>
      <c r="D2044" t="s">
        <v>1910</v>
      </c>
      <c r="E2044" t="s">
        <v>3282</v>
      </c>
      <c r="F2044" t="s">
        <v>2196</v>
      </c>
      <c r="G2044" t="s">
        <v>803</v>
      </c>
      <c r="H2044" t="s">
        <v>2418</v>
      </c>
      <c r="I2044" t="s">
        <v>2172</v>
      </c>
      <c r="J2044" t="s">
        <v>3894</v>
      </c>
    </row>
    <row r="2045" spans="1:10">
      <c r="A2045">
        <v>205</v>
      </c>
      <c r="B2045" t="s">
        <v>1789</v>
      </c>
      <c r="C2045" t="s">
        <v>1790</v>
      </c>
      <c r="D2045" t="s">
        <v>1910</v>
      </c>
      <c r="E2045" t="s">
        <v>3925</v>
      </c>
      <c r="F2045" t="s">
        <v>3570</v>
      </c>
      <c r="G2045" t="s">
        <v>1242</v>
      </c>
      <c r="H2045" t="s">
        <v>2418</v>
      </c>
      <c r="I2045" t="s">
        <v>2172</v>
      </c>
      <c r="J2045" t="s">
        <v>2036</v>
      </c>
    </row>
    <row r="2046" spans="1:10">
      <c r="A2046">
        <v>205</v>
      </c>
      <c r="B2046" t="s">
        <v>3155</v>
      </c>
      <c r="C2046" t="s">
        <v>3156</v>
      </c>
      <c r="D2046" t="s">
        <v>2691</v>
      </c>
      <c r="E2046" t="s">
        <v>3928</v>
      </c>
      <c r="F2046" t="s">
        <v>2359</v>
      </c>
      <c r="G2046" t="s">
        <v>628</v>
      </c>
      <c r="H2046" t="s">
        <v>2418</v>
      </c>
      <c r="I2046" t="s">
        <v>2203</v>
      </c>
      <c r="J2046" t="s">
        <v>2847</v>
      </c>
    </row>
    <row r="2047" spans="1:10">
      <c r="A2047">
        <v>205</v>
      </c>
      <c r="B2047" t="s">
        <v>3931</v>
      </c>
      <c r="C2047" t="s">
        <v>3932</v>
      </c>
      <c r="D2047" t="s">
        <v>3933</v>
      </c>
      <c r="E2047" t="s">
        <v>2611</v>
      </c>
      <c r="F2047" t="s">
        <v>2805</v>
      </c>
      <c r="G2047" t="s">
        <v>562</v>
      </c>
      <c r="H2047" t="s">
        <v>2418</v>
      </c>
      <c r="I2047" t="s">
        <v>2203</v>
      </c>
      <c r="J2047" t="s">
        <v>3464</v>
      </c>
    </row>
    <row r="2048" spans="1:10">
      <c r="A2048">
        <v>205</v>
      </c>
      <c r="B2048" t="s">
        <v>2802</v>
      </c>
      <c r="C2048" t="s">
        <v>2803</v>
      </c>
      <c r="D2048" t="s">
        <v>1791</v>
      </c>
      <c r="E2048" t="s">
        <v>3503</v>
      </c>
      <c r="F2048" t="s">
        <v>3936</v>
      </c>
      <c r="G2048" t="s">
        <v>568</v>
      </c>
      <c r="H2048" t="s">
        <v>2418</v>
      </c>
      <c r="I2048" t="s">
        <v>2203</v>
      </c>
      <c r="J2048" t="s">
        <v>1878</v>
      </c>
    </row>
    <row r="2049" spans="1:11">
      <c r="A2049">
        <v>205</v>
      </c>
      <c r="B2049" t="s">
        <v>3654</v>
      </c>
      <c r="C2049" t="s">
        <v>3655</v>
      </c>
      <c r="D2049" t="s">
        <v>3656</v>
      </c>
      <c r="E2049" t="s">
        <v>3926</v>
      </c>
      <c r="F2049" t="s">
        <v>3937</v>
      </c>
      <c r="G2049" t="s">
        <v>563</v>
      </c>
      <c r="H2049" t="s">
        <v>1936</v>
      </c>
      <c r="I2049" t="s">
        <v>2203</v>
      </c>
      <c r="J2049" t="s">
        <v>2688</v>
      </c>
      <c r="K2049" t="s">
        <v>1886</v>
      </c>
    </row>
    <row r="2050" spans="1:11">
      <c r="A2050">
        <v>205</v>
      </c>
      <c r="B2050" t="s">
        <v>3922</v>
      </c>
      <c r="C2050" t="s">
        <v>3923</v>
      </c>
      <c r="D2050" t="s">
        <v>1791</v>
      </c>
      <c r="E2050" t="s">
        <v>2494</v>
      </c>
      <c r="F2050" t="s">
        <v>2281</v>
      </c>
      <c r="G2050" t="s">
        <v>3938</v>
      </c>
      <c r="H2050" t="s">
        <v>2418</v>
      </c>
      <c r="I2050" t="s">
        <v>2203</v>
      </c>
      <c r="J2050" t="s">
        <v>3025</v>
      </c>
    </row>
    <row r="2051" spans="1:11">
      <c r="A2051">
        <v>205</v>
      </c>
      <c r="B2051" t="s">
        <v>3914</v>
      </c>
      <c r="C2051" t="s">
        <v>3915</v>
      </c>
      <c r="D2051" t="s">
        <v>1791</v>
      </c>
      <c r="E2051" t="s">
        <v>3573</v>
      </c>
      <c r="F2051" t="s">
        <v>3502</v>
      </c>
      <c r="G2051" t="s">
        <v>459</v>
      </c>
      <c r="H2051" t="s">
        <v>2418</v>
      </c>
      <c r="I2051" t="s">
        <v>2203</v>
      </c>
      <c r="J2051" t="s">
        <v>2043</v>
      </c>
    </row>
    <row r="2052" spans="1:11">
      <c r="A2052">
        <v>206</v>
      </c>
      <c r="B2052" t="s">
        <v>2119</v>
      </c>
      <c r="C2052" t="s">
        <v>2120</v>
      </c>
      <c r="D2052" t="s">
        <v>1756</v>
      </c>
      <c r="E2052" t="s">
        <v>3935</v>
      </c>
      <c r="F2052" t="s">
        <v>3562</v>
      </c>
      <c r="G2052" t="s">
        <v>3613</v>
      </c>
      <c r="H2052" t="s">
        <v>35</v>
      </c>
      <c r="I2052" t="s">
        <v>2621</v>
      </c>
      <c r="J2052" t="s">
        <v>1747</v>
      </c>
    </row>
    <row r="2053" spans="1:11">
      <c r="A2053">
        <v>206</v>
      </c>
      <c r="B2053" t="s">
        <v>2887</v>
      </c>
      <c r="C2053" t="s">
        <v>2888</v>
      </c>
      <c r="D2053" t="s">
        <v>1791</v>
      </c>
      <c r="E2053" t="s">
        <v>3599</v>
      </c>
      <c r="F2053" t="s">
        <v>3779</v>
      </c>
      <c r="G2053" t="s">
        <v>1007</v>
      </c>
      <c r="H2053" t="s">
        <v>35</v>
      </c>
      <c r="I2053" t="s">
        <v>2621</v>
      </c>
      <c r="J2053" t="s">
        <v>3818</v>
      </c>
    </row>
    <row r="2054" spans="1:11">
      <c r="A2054">
        <v>206</v>
      </c>
      <c r="B2054" t="s">
        <v>1789</v>
      </c>
      <c r="C2054" t="s">
        <v>1790</v>
      </c>
      <c r="D2054" t="s">
        <v>1910</v>
      </c>
      <c r="E2054" t="s">
        <v>3570</v>
      </c>
      <c r="F2054" t="s">
        <v>3939</v>
      </c>
      <c r="G2054" t="s">
        <v>3484</v>
      </c>
      <c r="H2054" t="s">
        <v>35</v>
      </c>
      <c r="I2054" t="s">
        <v>2172</v>
      </c>
      <c r="J2054" t="s">
        <v>3894</v>
      </c>
    </row>
    <row r="2055" spans="1:11">
      <c r="A2055">
        <v>206</v>
      </c>
      <c r="B2055" t="s">
        <v>3803</v>
      </c>
      <c r="C2055" t="s">
        <v>3804</v>
      </c>
      <c r="D2055" t="s">
        <v>1910</v>
      </c>
      <c r="E2055" t="s">
        <v>2196</v>
      </c>
      <c r="F2055" t="s">
        <v>2562</v>
      </c>
      <c r="G2055" t="s">
        <v>2828</v>
      </c>
      <c r="H2055" t="s">
        <v>35</v>
      </c>
      <c r="I2055" t="s">
        <v>2172</v>
      </c>
      <c r="J2055" t="s">
        <v>2036</v>
      </c>
    </row>
    <row r="2056" spans="1:11">
      <c r="A2056">
        <v>206</v>
      </c>
      <c r="B2056" t="s">
        <v>3654</v>
      </c>
      <c r="C2056" t="s">
        <v>3655</v>
      </c>
      <c r="D2056" t="s">
        <v>3656</v>
      </c>
      <c r="E2056" t="s">
        <v>3937</v>
      </c>
      <c r="F2056" t="s">
        <v>3542</v>
      </c>
      <c r="G2056" t="s">
        <v>3940</v>
      </c>
      <c r="H2056" t="s">
        <v>35</v>
      </c>
      <c r="I2056" t="s">
        <v>2203</v>
      </c>
      <c r="J2056" t="s">
        <v>2847</v>
      </c>
    </row>
    <row r="2057" spans="1:11">
      <c r="A2057">
        <v>206</v>
      </c>
      <c r="B2057" t="s">
        <v>3931</v>
      </c>
      <c r="C2057" t="s">
        <v>3932</v>
      </c>
      <c r="D2057" t="s">
        <v>3933</v>
      </c>
      <c r="E2057" t="s">
        <v>2805</v>
      </c>
      <c r="F2057" t="s">
        <v>2142</v>
      </c>
      <c r="G2057" t="s">
        <v>2390</v>
      </c>
      <c r="H2057" t="s">
        <v>35</v>
      </c>
      <c r="I2057" t="s">
        <v>2203</v>
      </c>
      <c r="J2057" t="s">
        <v>3464</v>
      </c>
    </row>
    <row r="2058" spans="1:11">
      <c r="A2058">
        <v>206</v>
      </c>
      <c r="B2058" t="s">
        <v>3299</v>
      </c>
      <c r="C2058" t="s">
        <v>3300</v>
      </c>
      <c r="D2058" t="s">
        <v>1910</v>
      </c>
      <c r="E2058" t="s">
        <v>3941</v>
      </c>
      <c r="F2058" t="s">
        <v>3942</v>
      </c>
      <c r="G2058" t="s">
        <v>3943</v>
      </c>
      <c r="H2058" t="s">
        <v>35</v>
      </c>
      <c r="I2058" t="s">
        <v>2203</v>
      </c>
      <c r="J2058" t="s">
        <v>1878</v>
      </c>
    </row>
    <row r="2059" spans="1:11">
      <c r="A2059">
        <v>206</v>
      </c>
      <c r="B2059" t="s">
        <v>3155</v>
      </c>
      <c r="C2059" t="s">
        <v>3156</v>
      </c>
      <c r="D2059" t="s">
        <v>2691</v>
      </c>
      <c r="E2059" t="s">
        <v>2359</v>
      </c>
      <c r="F2059" t="s">
        <v>3944</v>
      </c>
      <c r="G2059" t="s">
        <v>3945</v>
      </c>
      <c r="H2059" t="s">
        <v>35</v>
      </c>
      <c r="I2059" t="s">
        <v>2203</v>
      </c>
      <c r="J2059" t="s">
        <v>2688</v>
      </c>
    </row>
    <row r="2060" spans="1:11">
      <c r="A2060">
        <v>206</v>
      </c>
      <c r="B2060" t="s">
        <v>3557</v>
      </c>
      <c r="C2060" t="s">
        <v>3558</v>
      </c>
      <c r="D2060" t="s">
        <v>1863</v>
      </c>
      <c r="E2060" t="s">
        <v>3946</v>
      </c>
      <c r="F2060" t="s">
        <v>3565</v>
      </c>
      <c r="G2060" t="s">
        <v>2495</v>
      </c>
      <c r="H2060" t="s">
        <v>35</v>
      </c>
      <c r="I2060" t="s">
        <v>2203</v>
      </c>
      <c r="J2060" t="s">
        <v>3025</v>
      </c>
    </row>
    <row r="2061" spans="1:11">
      <c r="A2061">
        <v>206</v>
      </c>
      <c r="B2061" t="s">
        <v>2802</v>
      </c>
      <c r="C2061" t="s">
        <v>2803</v>
      </c>
      <c r="D2061" t="s">
        <v>1791</v>
      </c>
      <c r="E2061" t="s">
        <v>3936</v>
      </c>
      <c r="F2061" t="s">
        <v>3669</v>
      </c>
      <c r="G2061" t="s">
        <v>1188</v>
      </c>
      <c r="H2061" t="s">
        <v>35</v>
      </c>
      <c r="I2061" t="s">
        <v>2203</v>
      </c>
      <c r="J2061" t="s">
        <v>2043</v>
      </c>
    </row>
    <row r="2062" spans="1:11">
      <c r="A2062">
        <v>207</v>
      </c>
      <c r="B2062" t="s">
        <v>2119</v>
      </c>
      <c r="C2062" t="s">
        <v>2120</v>
      </c>
      <c r="D2062" t="s">
        <v>1756</v>
      </c>
      <c r="E2062" t="s">
        <v>3562</v>
      </c>
      <c r="F2062" t="s">
        <v>3947</v>
      </c>
      <c r="G2062" t="s">
        <v>3948</v>
      </c>
      <c r="H2062" t="s">
        <v>35</v>
      </c>
      <c r="I2062" t="s">
        <v>2621</v>
      </c>
      <c r="J2062" t="s">
        <v>1747</v>
      </c>
    </row>
    <row r="2063" spans="1:11">
      <c r="A2063">
        <v>207</v>
      </c>
      <c r="B2063" t="s">
        <v>2887</v>
      </c>
      <c r="C2063" t="s">
        <v>2888</v>
      </c>
      <c r="D2063" t="s">
        <v>1791</v>
      </c>
      <c r="E2063" t="s">
        <v>3779</v>
      </c>
      <c r="F2063" t="s">
        <v>3949</v>
      </c>
      <c r="G2063" t="s">
        <v>1514</v>
      </c>
      <c r="H2063" t="s">
        <v>35</v>
      </c>
      <c r="I2063" t="s">
        <v>2172</v>
      </c>
      <c r="J2063" t="s">
        <v>3818</v>
      </c>
    </row>
    <row r="2064" spans="1:11">
      <c r="A2064">
        <v>207</v>
      </c>
      <c r="B2064" t="s">
        <v>3803</v>
      </c>
      <c r="C2064" t="s">
        <v>3804</v>
      </c>
      <c r="D2064" t="s">
        <v>1910</v>
      </c>
      <c r="E2064" t="s">
        <v>2562</v>
      </c>
      <c r="F2064" t="s">
        <v>1907</v>
      </c>
      <c r="G2064" t="s">
        <v>882</v>
      </c>
      <c r="H2064" t="s">
        <v>35</v>
      </c>
      <c r="I2064" t="s">
        <v>2172</v>
      </c>
      <c r="J2064" t="s">
        <v>3894</v>
      </c>
    </row>
    <row r="2065" spans="1:10">
      <c r="A2065">
        <v>207</v>
      </c>
      <c r="B2065" t="s">
        <v>3931</v>
      </c>
      <c r="C2065" t="s">
        <v>3932</v>
      </c>
      <c r="D2065" t="s">
        <v>3933</v>
      </c>
      <c r="E2065" t="s">
        <v>2142</v>
      </c>
      <c r="F2065" t="s">
        <v>3493</v>
      </c>
      <c r="G2065" t="s">
        <v>655</v>
      </c>
      <c r="H2065" t="s">
        <v>35</v>
      </c>
      <c r="I2065" t="s">
        <v>2172</v>
      </c>
      <c r="J2065" t="s">
        <v>2036</v>
      </c>
    </row>
    <row r="2066" spans="1:10">
      <c r="A2066">
        <v>207</v>
      </c>
      <c r="B2066" t="s">
        <v>2802</v>
      </c>
      <c r="C2066" t="s">
        <v>2803</v>
      </c>
      <c r="D2066" t="s">
        <v>1791</v>
      </c>
      <c r="E2066" t="s">
        <v>3669</v>
      </c>
      <c r="F2066" t="s">
        <v>3681</v>
      </c>
      <c r="G2066" t="s">
        <v>1156</v>
      </c>
      <c r="H2066" t="s">
        <v>35</v>
      </c>
      <c r="I2066" t="s">
        <v>2172</v>
      </c>
      <c r="J2066" t="s">
        <v>3394</v>
      </c>
    </row>
    <row r="2067" spans="1:10">
      <c r="A2067">
        <v>207</v>
      </c>
      <c r="B2067" t="s">
        <v>3299</v>
      </c>
      <c r="C2067" t="s">
        <v>3300</v>
      </c>
      <c r="D2067" t="s">
        <v>1910</v>
      </c>
      <c r="E2067" t="s">
        <v>3942</v>
      </c>
      <c r="F2067" t="s">
        <v>3930</v>
      </c>
      <c r="G2067" t="s">
        <v>1227</v>
      </c>
      <c r="H2067" t="s">
        <v>35</v>
      </c>
      <c r="I2067" t="s">
        <v>2203</v>
      </c>
      <c r="J2067" t="s">
        <v>3464</v>
      </c>
    </row>
    <row r="2068" spans="1:10">
      <c r="A2068">
        <v>207</v>
      </c>
      <c r="B2068" t="s">
        <v>3557</v>
      </c>
      <c r="C2068" t="s">
        <v>3558</v>
      </c>
      <c r="D2068" t="s">
        <v>1863</v>
      </c>
      <c r="E2068" t="s">
        <v>3565</v>
      </c>
      <c r="F2068" t="s">
        <v>2536</v>
      </c>
      <c r="G2068" t="s">
        <v>1095</v>
      </c>
      <c r="H2068" t="s">
        <v>35</v>
      </c>
      <c r="I2068" t="s">
        <v>2203</v>
      </c>
      <c r="J2068" t="s">
        <v>1878</v>
      </c>
    </row>
    <row r="2069" spans="1:10">
      <c r="A2069">
        <v>207</v>
      </c>
      <c r="B2069" t="s">
        <v>3654</v>
      </c>
      <c r="C2069" t="s">
        <v>3655</v>
      </c>
      <c r="D2069" t="s">
        <v>3656</v>
      </c>
      <c r="E2069" t="s">
        <v>3542</v>
      </c>
      <c r="F2069" t="s">
        <v>3846</v>
      </c>
      <c r="G2069" t="s">
        <v>1243</v>
      </c>
      <c r="H2069" t="s">
        <v>35</v>
      </c>
      <c r="I2069" t="s">
        <v>2203</v>
      </c>
      <c r="J2069" t="s">
        <v>2688</v>
      </c>
    </row>
    <row r="2070" spans="1:10">
      <c r="A2070">
        <v>207</v>
      </c>
      <c r="B2070" t="s">
        <v>3155</v>
      </c>
      <c r="C2070" t="s">
        <v>3156</v>
      </c>
      <c r="D2070" t="s">
        <v>2691</v>
      </c>
      <c r="E2070" t="s">
        <v>3944</v>
      </c>
      <c r="F2070" t="s">
        <v>3950</v>
      </c>
      <c r="G2070" t="s">
        <v>3951</v>
      </c>
      <c r="H2070" t="s">
        <v>35</v>
      </c>
      <c r="I2070" t="s">
        <v>2203</v>
      </c>
      <c r="J2070" t="s">
        <v>3025</v>
      </c>
    </row>
    <row r="2071" spans="1:10">
      <c r="A2071">
        <v>207</v>
      </c>
      <c r="B2071" t="s">
        <v>1789</v>
      </c>
      <c r="C2071" t="s">
        <v>1790</v>
      </c>
      <c r="D2071" t="s">
        <v>1910</v>
      </c>
      <c r="E2071" t="s">
        <v>3939</v>
      </c>
      <c r="F2071" t="s">
        <v>3952</v>
      </c>
      <c r="G2071" t="s">
        <v>3098</v>
      </c>
      <c r="H2071" t="s">
        <v>35</v>
      </c>
      <c r="I2071" t="s">
        <v>2203</v>
      </c>
      <c r="J2071" t="s">
        <v>2043</v>
      </c>
    </row>
    <row r="2072" spans="1:10">
      <c r="A2072">
        <v>208</v>
      </c>
      <c r="B2072" t="s">
        <v>3803</v>
      </c>
      <c r="C2072" t="s">
        <v>3804</v>
      </c>
      <c r="D2072" t="s">
        <v>1910</v>
      </c>
      <c r="E2072" t="s">
        <v>1907</v>
      </c>
      <c r="F2072" t="s">
        <v>2049</v>
      </c>
      <c r="G2072" t="s">
        <v>910</v>
      </c>
      <c r="H2072" t="s">
        <v>35</v>
      </c>
      <c r="I2072" t="s">
        <v>2172</v>
      </c>
      <c r="J2072" t="s">
        <v>1747</v>
      </c>
    </row>
    <row r="2073" spans="1:10">
      <c r="A2073">
        <v>208</v>
      </c>
      <c r="B2073" t="s">
        <v>2887</v>
      </c>
      <c r="C2073" t="s">
        <v>2888</v>
      </c>
      <c r="D2073" t="s">
        <v>1791</v>
      </c>
      <c r="E2073" t="s">
        <v>3949</v>
      </c>
      <c r="F2073" t="s">
        <v>2138</v>
      </c>
      <c r="G2073" t="s">
        <v>1833</v>
      </c>
      <c r="H2073" t="s">
        <v>35</v>
      </c>
      <c r="I2073" t="s">
        <v>2172</v>
      </c>
      <c r="J2073" t="s">
        <v>3818</v>
      </c>
    </row>
    <row r="2074" spans="1:10">
      <c r="A2074">
        <v>208</v>
      </c>
      <c r="B2074" t="s">
        <v>2119</v>
      </c>
      <c r="C2074" t="s">
        <v>2120</v>
      </c>
      <c r="D2074" t="s">
        <v>1756</v>
      </c>
      <c r="E2074" t="s">
        <v>3947</v>
      </c>
      <c r="F2074" t="s">
        <v>3953</v>
      </c>
      <c r="G2074" t="s">
        <v>3954</v>
      </c>
      <c r="H2074" t="s">
        <v>35</v>
      </c>
      <c r="I2074" t="s">
        <v>2172</v>
      </c>
      <c r="J2074" t="s">
        <v>3894</v>
      </c>
    </row>
    <row r="2075" spans="1:10">
      <c r="A2075">
        <v>208</v>
      </c>
      <c r="B2075" t="s">
        <v>3931</v>
      </c>
      <c r="C2075" t="s">
        <v>3932</v>
      </c>
      <c r="D2075" t="s">
        <v>3933</v>
      </c>
      <c r="E2075" t="s">
        <v>3493</v>
      </c>
      <c r="F2075" t="s">
        <v>2591</v>
      </c>
      <c r="G2075" t="s">
        <v>3955</v>
      </c>
      <c r="H2075" t="s">
        <v>35</v>
      </c>
      <c r="I2075" t="s">
        <v>2172</v>
      </c>
      <c r="J2075" t="s">
        <v>2036</v>
      </c>
    </row>
    <row r="2076" spans="1:10">
      <c r="A2076">
        <v>208</v>
      </c>
      <c r="B2076" t="s">
        <v>3654</v>
      </c>
      <c r="C2076" t="s">
        <v>3655</v>
      </c>
      <c r="D2076" t="s">
        <v>3656</v>
      </c>
      <c r="E2076" t="s">
        <v>3846</v>
      </c>
      <c r="F2076" t="s">
        <v>3635</v>
      </c>
      <c r="G2076" t="s">
        <v>806</v>
      </c>
      <c r="H2076" t="s">
        <v>35</v>
      </c>
      <c r="I2076" t="s">
        <v>2203</v>
      </c>
      <c r="J2076" t="s">
        <v>3394</v>
      </c>
    </row>
    <row r="2077" spans="1:10">
      <c r="A2077">
        <v>208</v>
      </c>
      <c r="B2077" t="s">
        <v>3299</v>
      </c>
      <c r="C2077" t="s">
        <v>3300</v>
      </c>
      <c r="D2077" t="s">
        <v>1910</v>
      </c>
      <c r="E2077" t="s">
        <v>3930</v>
      </c>
      <c r="F2077" t="s">
        <v>3956</v>
      </c>
      <c r="G2077" t="s">
        <v>241</v>
      </c>
      <c r="H2077" t="s">
        <v>35</v>
      </c>
      <c r="I2077" t="s">
        <v>2203</v>
      </c>
      <c r="J2077" t="s">
        <v>3528</v>
      </c>
    </row>
    <row r="2078" spans="1:10">
      <c r="A2078">
        <v>208</v>
      </c>
      <c r="B2078" t="s">
        <v>3557</v>
      </c>
      <c r="C2078" t="s">
        <v>3558</v>
      </c>
      <c r="D2078" t="s">
        <v>1863</v>
      </c>
      <c r="E2078" t="s">
        <v>2536</v>
      </c>
      <c r="F2078" t="s">
        <v>3957</v>
      </c>
      <c r="G2078" t="s">
        <v>3410</v>
      </c>
      <c r="H2078" t="s">
        <v>35</v>
      </c>
      <c r="I2078" t="s">
        <v>2203</v>
      </c>
      <c r="J2078" t="s">
        <v>1878</v>
      </c>
    </row>
    <row r="2079" spans="1:10">
      <c r="A2079">
        <v>208</v>
      </c>
      <c r="B2079" t="s">
        <v>2802</v>
      </c>
      <c r="C2079" t="s">
        <v>2803</v>
      </c>
      <c r="D2079" t="s">
        <v>1791</v>
      </c>
      <c r="E2079" t="s">
        <v>3681</v>
      </c>
      <c r="F2079" t="s">
        <v>3958</v>
      </c>
      <c r="G2079" t="s">
        <v>3959</v>
      </c>
      <c r="H2079" t="s">
        <v>35</v>
      </c>
      <c r="I2079" t="s">
        <v>2203</v>
      </c>
      <c r="J2079" t="s">
        <v>2688</v>
      </c>
    </row>
    <row r="2080" spans="1:10">
      <c r="A2080">
        <v>208</v>
      </c>
      <c r="B2080" t="s">
        <v>3960</v>
      </c>
      <c r="C2080" t="s">
        <v>3961</v>
      </c>
      <c r="D2080" t="s">
        <v>1863</v>
      </c>
      <c r="E2080" t="s">
        <v>3962</v>
      </c>
      <c r="F2080" t="s">
        <v>2111</v>
      </c>
      <c r="G2080" t="s">
        <v>1500</v>
      </c>
      <c r="H2080" t="s">
        <v>35</v>
      </c>
      <c r="I2080" t="s">
        <v>2203</v>
      </c>
      <c r="J2080" t="s">
        <v>3025</v>
      </c>
    </row>
    <row r="2081" spans="1:10">
      <c r="A2081">
        <v>208</v>
      </c>
      <c r="B2081" t="s">
        <v>1789</v>
      </c>
      <c r="C2081" t="s">
        <v>1790</v>
      </c>
      <c r="D2081" t="s">
        <v>1910</v>
      </c>
      <c r="E2081" t="s">
        <v>3952</v>
      </c>
      <c r="F2081" t="s">
        <v>3963</v>
      </c>
      <c r="G2081" t="s">
        <v>3964</v>
      </c>
      <c r="H2081" t="s">
        <v>35</v>
      </c>
      <c r="I2081" t="s">
        <v>3815</v>
      </c>
      <c r="J2081" t="s">
        <v>2043</v>
      </c>
    </row>
    <row r="2082" spans="1:10">
      <c r="A2082">
        <v>209</v>
      </c>
      <c r="B2082" t="s">
        <v>3803</v>
      </c>
      <c r="C2082" t="s">
        <v>3804</v>
      </c>
      <c r="D2082" t="s">
        <v>1910</v>
      </c>
      <c r="E2082" t="s">
        <v>2049</v>
      </c>
      <c r="F2082" t="s">
        <v>1858</v>
      </c>
      <c r="G2082" t="s">
        <v>2835</v>
      </c>
      <c r="H2082" t="s">
        <v>35</v>
      </c>
      <c r="I2082" t="s">
        <v>2172</v>
      </c>
      <c r="J2082" t="s">
        <v>1747</v>
      </c>
    </row>
    <row r="2083" spans="1:10">
      <c r="A2083">
        <v>209</v>
      </c>
      <c r="B2083" t="s">
        <v>3931</v>
      </c>
      <c r="C2083" t="s">
        <v>3932</v>
      </c>
      <c r="D2083" t="s">
        <v>3933</v>
      </c>
      <c r="E2083" t="s">
        <v>2591</v>
      </c>
      <c r="F2083" t="s">
        <v>2362</v>
      </c>
      <c r="G2083" t="s">
        <v>3965</v>
      </c>
      <c r="H2083" t="s">
        <v>35</v>
      </c>
      <c r="I2083" t="s">
        <v>2172</v>
      </c>
      <c r="J2083" t="s">
        <v>3818</v>
      </c>
    </row>
    <row r="2084" spans="1:10">
      <c r="A2084">
        <v>209</v>
      </c>
      <c r="B2084" t="s">
        <v>1789</v>
      </c>
      <c r="C2084" t="s">
        <v>1790</v>
      </c>
      <c r="D2084" t="s">
        <v>1910</v>
      </c>
      <c r="E2084" t="s">
        <v>3963</v>
      </c>
      <c r="F2084" t="s">
        <v>2651</v>
      </c>
      <c r="G2084" t="s">
        <v>3966</v>
      </c>
      <c r="H2084" t="s">
        <v>35</v>
      </c>
      <c r="I2084" t="s">
        <v>2172</v>
      </c>
      <c r="J2084" t="s">
        <v>3894</v>
      </c>
    </row>
    <row r="2085" spans="1:10">
      <c r="A2085">
        <v>209</v>
      </c>
      <c r="B2085" t="s">
        <v>3299</v>
      </c>
      <c r="C2085" t="s">
        <v>3300</v>
      </c>
      <c r="D2085" t="s">
        <v>1910</v>
      </c>
      <c r="E2085" t="s">
        <v>3956</v>
      </c>
      <c r="F2085" t="s">
        <v>3967</v>
      </c>
      <c r="G2085" t="s">
        <v>3615</v>
      </c>
      <c r="H2085" t="s">
        <v>35</v>
      </c>
      <c r="I2085" t="s">
        <v>2203</v>
      </c>
      <c r="J2085" t="s">
        <v>2036</v>
      </c>
    </row>
    <row r="2086" spans="1:10">
      <c r="A2086">
        <v>209</v>
      </c>
      <c r="B2086" t="s">
        <v>3654</v>
      </c>
      <c r="C2086" t="s">
        <v>3655</v>
      </c>
      <c r="D2086" t="s">
        <v>3656</v>
      </c>
      <c r="E2086" t="s">
        <v>3635</v>
      </c>
      <c r="F2086" t="s">
        <v>2409</v>
      </c>
      <c r="G2086" t="s">
        <v>452</v>
      </c>
      <c r="H2086" t="s">
        <v>35</v>
      </c>
      <c r="I2086" t="s">
        <v>2203</v>
      </c>
      <c r="J2086" t="s">
        <v>3394</v>
      </c>
    </row>
    <row r="2087" spans="1:10">
      <c r="A2087">
        <v>209</v>
      </c>
      <c r="B2087" t="s">
        <v>2119</v>
      </c>
      <c r="C2087" t="s">
        <v>2120</v>
      </c>
      <c r="D2087" t="s">
        <v>1756</v>
      </c>
      <c r="E2087" t="s">
        <v>3953</v>
      </c>
      <c r="F2087" t="s">
        <v>3968</v>
      </c>
      <c r="G2087" t="s">
        <v>807</v>
      </c>
      <c r="H2087" t="s">
        <v>35</v>
      </c>
      <c r="I2087" t="s">
        <v>2203</v>
      </c>
      <c r="J2087" t="s">
        <v>3528</v>
      </c>
    </row>
    <row r="2088" spans="1:10">
      <c r="A2088">
        <v>209</v>
      </c>
      <c r="B2088" t="s">
        <v>3960</v>
      </c>
      <c r="C2088" t="s">
        <v>3961</v>
      </c>
      <c r="D2088" t="s">
        <v>1863</v>
      </c>
      <c r="E2088" t="s">
        <v>2111</v>
      </c>
      <c r="F2088" t="s">
        <v>3969</v>
      </c>
      <c r="G2088" t="s">
        <v>3970</v>
      </c>
      <c r="H2088" t="s">
        <v>35</v>
      </c>
      <c r="I2088" t="s">
        <v>2203</v>
      </c>
      <c r="J2088" t="s">
        <v>2445</v>
      </c>
    </row>
    <row r="2089" spans="1:10">
      <c r="A2089">
        <v>209</v>
      </c>
      <c r="B2089" t="s">
        <v>3557</v>
      </c>
      <c r="C2089" t="s">
        <v>3558</v>
      </c>
      <c r="D2089" t="s">
        <v>1863</v>
      </c>
      <c r="E2089" t="s">
        <v>3957</v>
      </c>
      <c r="F2089" t="s">
        <v>2760</v>
      </c>
      <c r="G2089" t="s">
        <v>1046</v>
      </c>
      <c r="H2089" t="s">
        <v>35</v>
      </c>
      <c r="I2089" t="s">
        <v>2203</v>
      </c>
      <c r="J2089" t="s">
        <v>2872</v>
      </c>
    </row>
    <row r="2090" spans="1:10">
      <c r="A2090">
        <v>209</v>
      </c>
      <c r="B2090" t="s">
        <v>3971</v>
      </c>
      <c r="C2090" t="s">
        <v>3972</v>
      </c>
      <c r="D2090" t="s">
        <v>1863</v>
      </c>
      <c r="E2090" t="s">
        <v>3973</v>
      </c>
      <c r="F2090" t="s">
        <v>3974</v>
      </c>
      <c r="G2090" t="s">
        <v>1386</v>
      </c>
      <c r="H2090" t="s">
        <v>35</v>
      </c>
      <c r="I2090" t="s">
        <v>2203</v>
      </c>
      <c r="J2090" t="s">
        <v>1777</v>
      </c>
    </row>
    <row r="2091" spans="1:10">
      <c r="A2091">
        <v>209</v>
      </c>
      <c r="B2091" t="s">
        <v>3548</v>
      </c>
      <c r="C2091" t="s">
        <v>3549</v>
      </c>
      <c r="D2091" t="s">
        <v>1791</v>
      </c>
      <c r="E2091" t="s">
        <v>3975</v>
      </c>
      <c r="F2091" t="s">
        <v>2186</v>
      </c>
      <c r="G2091" t="s">
        <v>3680</v>
      </c>
      <c r="H2091" t="s">
        <v>35</v>
      </c>
      <c r="I2091" t="s">
        <v>2203</v>
      </c>
      <c r="J2091" t="s">
        <v>2043</v>
      </c>
    </row>
    <row r="2092" spans="1:10">
      <c r="A2092">
        <v>210</v>
      </c>
      <c r="B2092" t="s">
        <v>3803</v>
      </c>
      <c r="C2092" t="s">
        <v>3804</v>
      </c>
      <c r="D2092" t="s">
        <v>1910</v>
      </c>
      <c r="E2092" t="s">
        <v>1858</v>
      </c>
      <c r="F2092" t="s">
        <v>2530</v>
      </c>
      <c r="G2092" t="s">
        <v>3976</v>
      </c>
      <c r="H2092" t="s">
        <v>35</v>
      </c>
      <c r="I2092" t="s">
        <v>2621</v>
      </c>
      <c r="J2092" t="s">
        <v>1747</v>
      </c>
    </row>
    <row r="2093" spans="1:10">
      <c r="A2093">
        <v>210</v>
      </c>
      <c r="B2093" t="s">
        <v>3931</v>
      </c>
      <c r="C2093" t="s">
        <v>3932</v>
      </c>
      <c r="D2093" t="s">
        <v>3933</v>
      </c>
      <c r="E2093" t="s">
        <v>2362</v>
      </c>
      <c r="F2093" t="s">
        <v>1930</v>
      </c>
      <c r="G2093" t="s">
        <v>3977</v>
      </c>
      <c r="H2093" t="s">
        <v>35</v>
      </c>
      <c r="I2093" t="s">
        <v>2172</v>
      </c>
      <c r="J2093" t="s">
        <v>3818</v>
      </c>
    </row>
    <row r="2094" spans="1:10">
      <c r="A2094">
        <v>210</v>
      </c>
      <c r="B2094" t="s">
        <v>1789</v>
      </c>
      <c r="C2094" t="s">
        <v>1790</v>
      </c>
      <c r="D2094" t="s">
        <v>1910</v>
      </c>
      <c r="E2094" t="s">
        <v>2651</v>
      </c>
      <c r="F2094" t="s">
        <v>3978</v>
      </c>
      <c r="G2094" t="s">
        <v>3673</v>
      </c>
      <c r="H2094" t="s">
        <v>35</v>
      </c>
      <c r="I2094" t="s">
        <v>2203</v>
      </c>
      <c r="J2094" t="s">
        <v>3894</v>
      </c>
    </row>
    <row r="2095" spans="1:10">
      <c r="A2095">
        <v>210</v>
      </c>
      <c r="B2095" t="s">
        <v>3654</v>
      </c>
      <c r="C2095" t="s">
        <v>3655</v>
      </c>
      <c r="D2095" t="s">
        <v>3656</v>
      </c>
      <c r="E2095" t="s">
        <v>2409</v>
      </c>
      <c r="F2095" t="s">
        <v>3277</v>
      </c>
      <c r="G2095" t="s">
        <v>3979</v>
      </c>
      <c r="H2095" t="s">
        <v>35</v>
      </c>
      <c r="I2095" t="s">
        <v>2203</v>
      </c>
      <c r="J2095" t="s">
        <v>2036</v>
      </c>
    </row>
    <row r="2096" spans="1:10">
      <c r="A2096">
        <v>210</v>
      </c>
      <c r="B2096" t="s">
        <v>3960</v>
      </c>
      <c r="C2096" t="s">
        <v>3961</v>
      </c>
      <c r="D2096" t="s">
        <v>1863</v>
      </c>
      <c r="E2096" t="s">
        <v>3969</v>
      </c>
      <c r="F2096" t="s">
        <v>3980</v>
      </c>
      <c r="G2096" t="s">
        <v>3981</v>
      </c>
      <c r="H2096" t="s">
        <v>35</v>
      </c>
      <c r="I2096" t="s">
        <v>2203</v>
      </c>
      <c r="J2096" t="s">
        <v>3394</v>
      </c>
    </row>
    <row r="2097" spans="1:10">
      <c r="A2097">
        <v>210</v>
      </c>
      <c r="B2097" t="s">
        <v>3557</v>
      </c>
      <c r="C2097" t="s">
        <v>3558</v>
      </c>
      <c r="D2097" t="s">
        <v>1863</v>
      </c>
      <c r="E2097" t="s">
        <v>2760</v>
      </c>
      <c r="F2097" t="s">
        <v>3684</v>
      </c>
      <c r="G2097" t="s">
        <v>3982</v>
      </c>
      <c r="H2097" t="s">
        <v>35</v>
      </c>
      <c r="I2097" t="s">
        <v>2203</v>
      </c>
      <c r="J2097" t="s">
        <v>3528</v>
      </c>
    </row>
    <row r="2098" spans="1:10">
      <c r="A2098">
        <v>210</v>
      </c>
      <c r="B2098" t="s">
        <v>3548</v>
      </c>
      <c r="C2098" t="s">
        <v>3549</v>
      </c>
      <c r="D2098" t="s">
        <v>1791</v>
      </c>
      <c r="E2098" t="s">
        <v>2186</v>
      </c>
      <c r="F2098" t="s">
        <v>3620</v>
      </c>
      <c r="G2098" t="s">
        <v>3852</v>
      </c>
      <c r="H2098" t="s">
        <v>35</v>
      </c>
      <c r="I2098" t="s">
        <v>2203</v>
      </c>
      <c r="J2098" t="s">
        <v>2445</v>
      </c>
    </row>
    <row r="2099" spans="1:10">
      <c r="A2099">
        <v>210</v>
      </c>
      <c r="B2099" t="s">
        <v>3299</v>
      </c>
      <c r="C2099" t="s">
        <v>3300</v>
      </c>
      <c r="D2099" t="s">
        <v>1910</v>
      </c>
      <c r="E2099" t="s">
        <v>3967</v>
      </c>
      <c r="F2099" t="s">
        <v>3983</v>
      </c>
      <c r="G2099" t="s">
        <v>3762</v>
      </c>
      <c r="H2099" t="s">
        <v>35</v>
      </c>
      <c r="I2099" t="s">
        <v>2203</v>
      </c>
      <c r="J2099" t="s">
        <v>2872</v>
      </c>
    </row>
    <row r="2100" spans="1:10">
      <c r="A2100">
        <v>210</v>
      </c>
      <c r="B2100" t="s">
        <v>2887</v>
      </c>
      <c r="C2100" t="s">
        <v>2888</v>
      </c>
      <c r="D2100" t="s">
        <v>1791</v>
      </c>
      <c r="E2100" t="s">
        <v>2609</v>
      </c>
      <c r="F2100" t="s">
        <v>2062</v>
      </c>
      <c r="G2100" t="s">
        <v>1026</v>
      </c>
      <c r="H2100" t="s">
        <v>35</v>
      </c>
      <c r="I2100" t="s">
        <v>2203</v>
      </c>
      <c r="J2100" t="s">
        <v>1777</v>
      </c>
    </row>
    <row r="2101" spans="1:10">
      <c r="A2101">
        <v>210</v>
      </c>
      <c r="B2101" t="s">
        <v>3971</v>
      </c>
      <c r="C2101" t="s">
        <v>3972</v>
      </c>
      <c r="D2101" t="s">
        <v>1863</v>
      </c>
      <c r="E2101" t="s">
        <v>3974</v>
      </c>
      <c r="F2101" t="s">
        <v>3984</v>
      </c>
      <c r="G2101" t="s">
        <v>3985</v>
      </c>
      <c r="H2101" t="s">
        <v>35</v>
      </c>
      <c r="I2101" t="s">
        <v>3815</v>
      </c>
      <c r="J2101" t="s">
        <v>2484</v>
      </c>
    </row>
    <row r="2102" spans="1:10">
      <c r="A2102">
        <v>211</v>
      </c>
      <c r="B2102" t="s">
        <v>3803</v>
      </c>
      <c r="C2102" t="s">
        <v>3804</v>
      </c>
      <c r="D2102" t="s">
        <v>1910</v>
      </c>
      <c r="E2102" t="s">
        <v>2530</v>
      </c>
      <c r="F2102" t="s">
        <v>2089</v>
      </c>
      <c r="G2102" t="s">
        <v>1036</v>
      </c>
      <c r="H2102" t="s">
        <v>35</v>
      </c>
      <c r="I2102" t="s">
        <v>2621</v>
      </c>
      <c r="J2102" t="s">
        <v>1747</v>
      </c>
    </row>
    <row r="2103" spans="1:10">
      <c r="A2103">
        <v>211</v>
      </c>
      <c r="B2103" t="s">
        <v>3931</v>
      </c>
      <c r="C2103" t="s">
        <v>3932</v>
      </c>
      <c r="D2103" t="s">
        <v>3933</v>
      </c>
      <c r="E2103" t="s">
        <v>1930</v>
      </c>
      <c r="F2103" t="s">
        <v>1929</v>
      </c>
      <c r="G2103" t="s">
        <v>810</v>
      </c>
      <c r="H2103" t="s">
        <v>35</v>
      </c>
      <c r="I2103" t="s">
        <v>2621</v>
      </c>
      <c r="J2103" t="s">
        <v>3818</v>
      </c>
    </row>
    <row r="2104" spans="1:10">
      <c r="A2104">
        <v>211</v>
      </c>
      <c r="B2104" t="s">
        <v>3299</v>
      </c>
      <c r="C2104" t="s">
        <v>3300</v>
      </c>
      <c r="D2104" t="s">
        <v>1910</v>
      </c>
      <c r="E2104" t="s">
        <v>3983</v>
      </c>
      <c r="F2104" t="s">
        <v>3986</v>
      </c>
      <c r="G2104" t="s">
        <v>195</v>
      </c>
      <c r="H2104" t="s">
        <v>35</v>
      </c>
      <c r="I2104" t="s">
        <v>2621</v>
      </c>
      <c r="J2104" t="s">
        <v>3894</v>
      </c>
    </row>
    <row r="2105" spans="1:10">
      <c r="A2105">
        <v>211</v>
      </c>
      <c r="B2105" t="s">
        <v>2887</v>
      </c>
      <c r="C2105" t="s">
        <v>2888</v>
      </c>
      <c r="D2105" t="s">
        <v>1791</v>
      </c>
      <c r="E2105" t="s">
        <v>2062</v>
      </c>
      <c r="F2105" t="s">
        <v>3737</v>
      </c>
      <c r="G2105" t="s">
        <v>2363</v>
      </c>
      <c r="H2105" t="s">
        <v>35</v>
      </c>
      <c r="I2105" t="s">
        <v>2621</v>
      </c>
      <c r="J2105" t="s">
        <v>2036</v>
      </c>
    </row>
    <row r="2106" spans="1:10">
      <c r="A2106">
        <v>211</v>
      </c>
      <c r="B2106" t="s">
        <v>3548</v>
      </c>
      <c r="C2106" t="s">
        <v>3549</v>
      </c>
      <c r="D2106" t="s">
        <v>1791</v>
      </c>
      <c r="E2106" t="s">
        <v>3620</v>
      </c>
      <c r="F2106" t="s">
        <v>3490</v>
      </c>
      <c r="G2106" t="s">
        <v>1227</v>
      </c>
      <c r="H2106" t="s">
        <v>35</v>
      </c>
      <c r="I2106" t="s">
        <v>2621</v>
      </c>
      <c r="J2106" t="s">
        <v>3394</v>
      </c>
    </row>
    <row r="2107" spans="1:10">
      <c r="A2107">
        <v>211</v>
      </c>
      <c r="B2107" t="s">
        <v>3960</v>
      </c>
      <c r="C2107" t="s">
        <v>3961</v>
      </c>
      <c r="D2107" t="s">
        <v>1863</v>
      </c>
      <c r="E2107" t="s">
        <v>3980</v>
      </c>
      <c r="F2107" t="s">
        <v>3987</v>
      </c>
      <c r="G2107" t="s">
        <v>810</v>
      </c>
      <c r="H2107" t="s">
        <v>35</v>
      </c>
      <c r="I2107" t="s">
        <v>2172</v>
      </c>
      <c r="J2107" t="s">
        <v>3528</v>
      </c>
    </row>
    <row r="2108" spans="1:10">
      <c r="A2108">
        <v>211</v>
      </c>
      <c r="B2108" t="s">
        <v>3654</v>
      </c>
      <c r="C2108" t="s">
        <v>3655</v>
      </c>
      <c r="D2108" t="s">
        <v>3656</v>
      </c>
      <c r="E2108" t="s">
        <v>3277</v>
      </c>
      <c r="F2108" t="s">
        <v>3619</v>
      </c>
      <c r="G2108" t="s">
        <v>747</v>
      </c>
      <c r="H2108" t="s">
        <v>35</v>
      </c>
      <c r="I2108" t="s">
        <v>2172</v>
      </c>
      <c r="J2108" t="s">
        <v>2445</v>
      </c>
    </row>
    <row r="2109" spans="1:10">
      <c r="A2109">
        <v>211</v>
      </c>
      <c r="B2109" t="s">
        <v>3557</v>
      </c>
      <c r="C2109" t="s">
        <v>3558</v>
      </c>
      <c r="D2109" t="s">
        <v>1863</v>
      </c>
      <c r="E2109" t="s">
        <v>3684</v>
      </c>
      <c r="F2109" t="s">
        <v>3559</v>
      </c>
      <c r="G2109" t="s">
        <v>1714</v>
      </c>
      <c r="H2109" t="s">
        <v>35</v>
      </c>
      <c r="I2109" t="s">
        <v>2172</v>
      </c>
      <c r="J2109" t="s">
        <v>2872</v>
      </c>
    </row>
    <row r="2110" spans="1:10">
      <c r="A2110">
        <v>211</v>
      </c>
      <c r="B2110" t="s">
        <v>3914</v>
      </c>
      <c r="C2110" t="s">
        <v>3915</v>
      </c>
      <c r="D2110" t="s">
        <v>1791</v>
      </c>
      <c r="E2110" t="s">
        <v>2230</v>
      </c>
      <c r="F2110" t="s">
        <v>3382</v>
      </c>
      <c r="G2110" t="s">
        <v>502</v>
      </c>
      <c r="H2110" t="s">
        <v>35</v>
      </c>
      <c r="I2110" t="s">
        <v>2172</v>
      </c>
      <c r="J2110" t="s">
        <v>1777</v>
      </c>
    </row>
    <row r="2111" spans="1:10">
      <c r="A2111">
        <v>211</v>
      </c>
      <c r="B2111" t="s">
        <v>3971</v>
      </c>
      <c r="C2111" t="s">
        <v>3972</v>
      </c>
      <c r="D2111" t="s">
        <v>1863</v>
      </c>
      <c r="E2111" t="s">
        <v>3984</v>
      </c>
      <c r="F2111" t="s">
        <v>3988</v>
      </c>
      <c r="G2111" t="s">
        <v>155</v>
      </c>
      <c r="H2111" t="s">
        <v>35</v>
      </c>
      <c r="I2111" t="s">
        <v>2172</v>
      </c>
      <c r="J2111" t="s">
        <v>2484</v>
      </c>
    </row>
    <row r="2112" spans="1:10">
      <c r="A2112">
        <v>212</v>
      </c>
      <c r="B2112" t="s">
        <v>3931</v>
      </c>
      <c r="C2112" t="s">
        <v>3932</v>
      </c>
      <c r="D2112" t="s">
        <v>3933</v>
      </c>
      <c r="E2112" t="s">
        <v>1929</v>
      </c>
      <c r="F2112" t="s">
        <v>1930</v>
      </c>
      <c r="G2112" t="s">
        <v>61</v>
      </c>
      <c r="H2112" t="s">
        <v>35</v>
      </c>
      <c r="I2112" t="s">
        <v>2621</v>
      </c>
      <c r="J2112" t="s">
        <v>1747</v>
      </c>
    </row>
    <row r="2113" spans="1:11">
      <c r="A2113">
        <v>212</v>
      </c>
      <c r="B2113" t="s">
        <v>3803</v>
      </c>
      <c r="C2113" t="s">
        <v>3804</v>
      </c>
      <c r="D2113" t="s">
        <v>1910</v>
      </c>
      <c r="E2113" t="s">
        <v>2089</v>
      </c>
      <c r="F2113" t="s">
        <v>2089</v>
      </c>
      <c r="G2113" t="s">
        <v>1002</v>
      </c>
      <c r="H2113" t="s">
        <v>35</v>
      </c>
      <c r="I2113" t="s">
        <v>2621</v>
      </c>
      <c r="J2113" t="s">
        <v>3818</v>
      </c>
    </row>
    <row r="2114" spans="1:11">
      <c r="A2114">
        <v>212</v>
      </c>
      <c r="B2114" t="s">
        <v>3299</v>
      </c>
      <c r="C2114" t="s">
        <v>3300</v>
      </c>
      <c r="D2114" t="s">
        <v>1910</v>
      </c>
      <c r="E2114" t="s">
        <v>3986</v>
      </c>
      <c r="F2114" t="s">
        <v>3989</v>
      </c>
      <c r="G2114" t="s">
        <v>2563</v>
      </c>
      <c r="H2114" t="s">
        <v>35</v>
      </c>
      <c r="I2114" t="s">
        <v>2621</v>
      </c>
      <c r="J2114" t="s">
        <v>3894</v>
      </c>
    </row>
    <row r="2115" spans="1:11">
      <c r="A2115">
        <v>212</v>
      </c>
      <c r="B2115" t="s">
        <v>3960</v>
      </c>
      <c r="C2115" t="s">
        <v>3961</v>
      </c>
      <c r="D2115" t="s">
        <v>1863</v>
      </c>
      <c r="E2115" t="s">
        <v>3987</v>
      </c>
      <c r="F2115" t="s">
        <v>3990</v>
      </c>
      <c r="G2115" t="s">
        <v>3991</v>
      </c>
      <c r="H2115" t="s">
        <v>35</v>
      </c>
      <c r="I2115" t="s">
        <v>2172</v>
      </c>
      <c r="J2115" t="s">
        <v>2036</v>
      </c>
    </row>
    <row r="2116" spans="1:11">
      <c r="A2116">
        <v>212</v>
      </c>
      <c r="B2116" t="s">
        <v>3654</v>
      </c>
      <c r="C2116" t="s">
        <v>3655</v>
      </c>
      <c r="D2116" t="s">
        <v>3656</v>
      </c>
      <c r="E2116" t="s">
        <v>3619</v>
      </c>
      <c r="F2116" t="s">
        <v>2389</v>
      </c>
      <c r="G2116" t="s">
        <v>711</v>
      </c>
      <c r="H2116" t="s">
        <v>35</v>
      </c>
      <c r="I2116" t="s">
        <v>2172</v>
      </c>
      <c r="J2116" t="s">
        <v>3394</v>
      </c>
    </row>
    <row r="2117" spans="1:11">
      <c r="A2117">
        <v>212</v>
      </c>
      <c r="B2117" t="s">
        <v>2887</v>
      </c>
      <c r="C2117" t="s">
        <v>2888</v>
      </c>
      <c r="D2117" t="s">
        <v>1791</v>
      </c>
      <c r="E2117" t="s">
        <v>3737</v>
      </c>
      <c r="F2117" t="s">
        <v>3992</v>
      </c>
      <c r="G2117" t="s">
        <v>2935</v>
      </c>
      <c r="H2117" t="s">
        <v>35</v>
      </c>
      <c r="I2117" t="s">
        <v>2172</v>
      </c>
      <c r="J2117" t="s">
        <v>3528</v>
      </c>
    </row>
    <row r="2118" spans="1:11">
      <c r="A2118">
        <v>212</v>
      </c>
      <c r="B2118" t="s">
        <v>3557</v>
      </c>
      <c r="C2118" t="s">
        <v>3558</v>
      </c>
      <c r="D2118" t="s">
        <v>1863</v>
      </c>
      <c r="E2118" t="s">
        <v>3559</v>
      </c>
      <c r="F2118" t="s">
        <v>3993</v>
      </c>
      <c r="G2118" t="s">
        <v>366</v>
      </c>
      <c r="H2118" t="s">
        <v>35</v>
      </c>
      <c r="I2118" t="s">
        <v>2172</v>
      </c>
      <c r="J2118" t="s">
        <v>2445</v>
      </c>
    </row>
    <row r="2119" spans="1:11">
      <c r="A2119">
        <v>212</v>
      </c>
      <c r="B2119" t="s">
        <v>3971</v>
      </c>
      <c r="C2119" t="s">
        <v>3972</v>
      </c>
      <c r="D2119" t="s">
        <v>1863</v>
      </c>
      <c r="E2119" t="s">
        <v>3988</v>
      </c>
      <c r="F2119" t="s">
        <v>2379</v>
      </c>
      <c r="G2119" t="s">
        <v>3411</v>
      </c>
      <c r="H2119" t="s">
        <v>35</v>
      </c>
      <c r="I2119" t="s">
        <v>2172</v>
      </c>
      <c r="J2119" t="s">
        <v>2872</v>
      </c>
    </row>
    <row r="2120" spans="1:11">
      <c r="A2120">
        <v>212</v>
      </c>
      <c r="B2120" t="s">
        <v>3548</v>
      </c>
      <c r="C2120" t="s">
        <v>3549</v>
      </c>
      <c r="D2120" t="s">
        <v>1791</v>
      </c>
      <c r="E2120" t="s">
        <v>3490</v>
      </c>
      <c r="F2120" t="s">
        <v>3445</v>
      </c>
      <c r="G2120" t="s">
        <v>3994</v>
      </c>
      <c r="H2120" t="s">
        <v>35</v>
      </c>
      <c r="I2120" t="s">
        <v>2172</v>
      </c>
      <c r="J2120" t="s">
        <v>1777</v>
      </c>
    </row>
    <row r="2121" spans="1:11">
      <c r="A2121">
        <v>212</v>
      </c>
      <c r="B2121" t="s">
        <v>1789</v>
      </c>
      <c r="C2121" t="s">
        <v>1790</v>
      </c>
      <c r="D2121" t="s">
        <v>1910</v>
      </c>
      <c r="E2121" t="s">
        <v>3596</v>
      </c>
      <c r="F2121" t="s">
        <v>3925</v>
      </c>
      <c r="G2121" t="s">
        <v>1010</v>
      </c>
      <c r="H2121" t="s">
        <v>35</v>
      </c>
      <c r="I2121" t="s">
        <v>2172</v>
      </c>
      <c r="J2121" t="s">
        <v>2484</v>
      </c>
    </row>
    <row r="2122" spans="1:11">
      <c r="A2122">
        <v>213</v>
      </c>
      <c r="B2122" t="s">
        <v>3803</v>
      </c>
      <c r="C2122" t="s">
        <v>3804</v>
      </c>
      <c r="D2122" t="s">
        <v>1910</v>
      </c>
      <c r="E2122" t="s">
        <v>2089</v>
      </c>
      <c r="F2122" t="s">
        <v>2144</v>
      </c>
      <c r="G2122" t="s">
        <v>3008</v>
      </c>
      <c r="H2122" t="s">
        <v>3995</v>
      </c>
      <c r="I2122" t="s">
        <v>2621</v>
      </c>
      <c r="J2122" t="s">
        <v>1747</v>
      </c>
    </row>
    <row r="2123" spans="1:11">
      <c r="A2123">
        <v>213</v>
      </c>
      <c r="B2123" t="s">
        <v>3931</v>
      </c>
      <c r="C2123" t="s">
        <v>3932</v>
      </c>
      <c r="D2123" t="s">
        <v>3933</v>
      </c>
      <c r="E2123" t="s">
        <v>1930</v>
      </c>
      <c r="F2123" t="s">
        <v>2377</v>
      </c>
      <c r="G2123" t="s">
        <v>1043</v>
      </c>
      <c r="H2123" t="s">
        <v>3995</v>
      </c>
      <c r="I2123" t="s">
        <v>2621</v>
      </c>
      <c r="J2123" t="s">
        <v>3818</v>
      </c>
    </row>
    <row r="2124" spans="1:11">
      <c r="A2124">
        <v>213</v>
      </c>
      <c r="B2124" t="s">
        <v>3299</v>
      </c>
      <c r="C2124" t="s">
        <v>3300</v>
      </c>
      <c r="D2124" t="s">
        <v>1910</v>
      </c>
      <c r="E2124" t="s">
        <v>3989</v>
      </c>
      <c r="F2124" t="s">
        <v>2579</v>
      </c>
      <c r="G2124" t="s">
        <v>3996</v>
      </c>
      <c r="H2124" t="s">
        <v>3995</v>
      </c>
      <c r="I2124" t="s">
        <v>2621</v>
      </c>
      <c r="J2124" t="s">
        <v>3894</v>
      </c>
    </row>
    <row r="2125" spans="1:11">
      <c r="A2125">
        <v>213</v>
      </c>
      <c r="B2125" t="s">
        <v>3960</v>
      </c>
      <c r="C2125" t="s">
        <v>3961</v>
      </c>
      <c r="D2125" t="s">
        <v>1863</v>
      </c>
      <c r="E2125" t="s">
        <v>3990</v>
      </c>
      <c r="F2125" t="s">
        <v>3997</v>
      </c>
      <c r="G2125" t="s">
        <v>3998</v>
      </c>
      <c r="H2125" t="s">
        <v>3995</v>
      </c>
      <c r="I2125" t="s">
        <v>2621</v>
      </c>
      <c r="J2125" t="s">
        <v>2036</v>
      </c>
    </row>
    <row r="2126" spans="1:11">
      <c r="A2126">
        <v>213</v>
      </c>
      <c r="B2126" t="s">
        <v>3548</v>
      </c>
      <c r="C2126" t="s">
        <v>3549</v>
      </c>
      <c r="D2126" t="s">
        <v>1791</v>
      </c>
      <c r="E2126" t="s">
        <v>3445</v>
      </c>
      <c r="F2126" t="s">
        <v>3310</v>
      </c>
      <c r="G2126" t="s">
        <v>3999</v>
      </c>
      <c r="H2126" t="s">
        <v>4000</v>
      </c>
      <c r="I2126" t="s">
        <v>2172</v>
      </c>
      <c r="J2126" t="s">
        <v>3394</v>
      </c>
      <c r="K2126" t="s">
        <v>1886</v>
      </c>
    </row>
    <row r="2127" spans="1:11">
      <c r="A2127">
        <v>213</v>
      </c>
      <c r="B2127" t="s">
        <v>3971</v>
      </c>
      <c r="C2127" t="s">
        <v>3972</v>
      </c>
      <c r="D2127" t="s">
        <v>1863</v>
      </c>
      <c r="E2127" t="s">
        <v>2379</v>
      </c>
      <c r="F2127" t="s">
        <v>2057</v>
      </c>
      <c r="G2127" t="s">
        <v>3225</v>
      </c>
      <c r="H2127" t="s">
        <v>3995</v>
      </c>
      <c r="I2127" t="s">
        <v>2172</v>
      </c>
      <c r="J2127" t="s">
        <v>3528</v>
      </c>
    </row>
    <row r="2128" spans="1:11">
      <c r="A2128">
        <v>213</v>
      </c>
      <c r="B2128" t="s">
        <v>2887</v>
      </c>
      <c r="C2128" t="s">
        <v>2888</v>
      </c>
      <c r="D2128" t="s">
        <v>1791</v>
      </c>
      <c r="E2128" t="s">
        <v>3992</v>
      </c>
      <c r="F2128" t="s">
        <v>3581</v>
      </c>
      <c r="G2128" t="s">
        <v>4001</v>
      </c>
      <c r="H2128" t="s">
        <v>3995</v>
      </c>
      <c r="I2128" t="s">
        <v>2172</v>
      </c>
      <c r="J2128" t="s">
        <v>2445</v>
      </c>
    </row>
    <row r="2129" spans="1:10">
      <c r="A2129">
        <v>213</v>
      </c>
      <c r="B2129" t="s">
        <v>3557</v>
      </c>
      <c r="C2129" t="s">
        <v>3558</v>
      </c>
      <c r="D2129" t="s">
        <v>1863</v>
      </c>
      <c r="E2129" t="s">
        <v>3993</v>
      </c>
      <c r="F2129" t="s">
        <v>2814</v>
      </c>
      <c r="G2129" t="s">
        <v>378</v>
      </c>
      <c r="H2129" t="s">
        <v>3995</v>
      </c>
      <c r="I2129" t="s">
        <v>2172</v>
      </c>
      <c r="J2129" t="s">
        <v>2872</v>
      </c>
    </row>
    <row r="2130" spans="1:10">
      <c r="A2130">
        <v>213</v>
      </c>
      <c r="B2130" t="s">
        <v>1789</v>
      </c>
      <c r="C2130" t="s">
        <v>1790</v>
      </c>
      <c r="D2130" t="s">
        <v>1910</v>
      </c>
      <c r="E2130" t="s">
        <v>3925</v>
      </c>
      <c r="F2130" t="s">
        <v>2187</v>
      </c>
      <c r="G2130" t="s">
        <v>2868</v>
      </c>
      <c r="H2130" t="s">
        <v>3995</v>
      </c>
      <c r="I2130" t="s">
        <v>2172</v>
      </c>
      <c r="J2130" t="s">
        <v>1777</v>
      </c>
    </row>
    <row r="2131" spans="1:10">
      <c r="A2131">
        <v>213</v>
      </c>
      <c r="B2131" t="s">
        <v>4002</v>
      </c>
      <c r="C2131" t="s">
        <v>4003</v>
      </c>
      <c r="D2131" t="s">
        <v>1863</v>
      </c>
      <c r="E2131" t="s">
        <v>3034</v>
      </c>
      <c r="F2131" t="s">
        <v>2881</v>
      </c>
      <c r="G2131" t="s">
        <v>1407</v>
      </c>
      <c r="H2131" t="s">
        <v>3995</v>
      </c>
      <c r="I2131" t="s">
        <v>2172</v>
      </c>
      <c r="J2131" t="s">
        <v>2484</v>
      </c>
    </row>
    <row r="2132" spans="1:10">
      <c r="A2132">
        <v>214</v>
      </c>
      <c r="B2132" t="s">
        <v>3803</v>
      </c>
      <c r="C2132" t="s">
        <v>3804</v>
      </c>
      <c r="D2132" t="s">
        <v>1910</v>
      </c>
      <c r="E2132" t="s">
        <v>2144</v>
      </c>
      <c r="F2132" t="s">
        <v>2754</v>
      </c>
      <c r="G2132" t="s">
        <v>881</v>
      </c>
      <c r="H2132" t="s">
        <v>35</v>
      </c>
      <c r="I2132" t="s">
        <v>2148</v>
      </c>
      <c r="J2132" t="s">
        <v>1747</v>
      </c>
    </row>
    <row r="2133" spans="1:10">
      <c r="A2133">
        <v>214</v>
      </c>
      <c r="B2133" t="s">
        <v>3931</v>
      </c>
      <c r="C2133" t="s">
        <v>3932</v>
      </c>
      <c r="D2133" t="s">
        <v>3933</v>
      </c>
      <c r="E2133" t="s">
        <v>2377</v>
      </c>
      <c r="F2133" t="s">
        <v>2948</v>
      </c>
      <c r="G2133" t="s">
        <v>3112</v>
      </c>
      <c r="H2133" t="s">
        <v>35</v>
      </c>
      <c r="I2133" t="s">
        <v>2148</v>
      </c>
      <c r="J2133" t="s">
        <v>3818</v>
      </c>
    </row>
    <row r="2134" spans="1:10">
      <c r="A2134">
        <v>214</v>
      </c>
      <c r="B2134" t="s">
        <v>2887</v>
      </c>
      <c r="C2134" t="s">
        <v>2888</v>
      </c>
      <c r="D2134" t="s">
        <v>1791</v>
      </c>
      <c r="E2134" t="s">
        <v>3581</v>
      </c>
      <c r="F2134" t="s">
        <v>2037</v>
      </c>
      <c r="G2134" t="s">
        <v>4004</v>
      </c>
      <c r="H2134" t="s">
        <v>35</v>
      </c>
      <c r="I2134" t="s">
        <v>2148</v>
      </c>
      <c r="J2134" t="s">
        <v>3894</v>
      </c>
    </row>
    <row r="2135" spans="1:10">
      <c r="A2135">
        <v>214</v>
      </c>
      <c r="B2135" t="s">
        <v>3548</v>
      </c>
      <c r="C2135" t="s">
        <v>3549</v>
      </c>
      <c r="D2135" t="s">
        <v>1791</v>
      </c>
      <c r="E2135" t="s">
        <v>3310</v>
      </c>
      <c r="F2135" t="s">
        <v>4005</v>
      </c>
      <c r="G2135" t="s">
        <v>195</v>
      </c>
      <c r="H2135" t="s">
        <v>35</v>
      </c>
      <c r="I2135" t="s">
        <v>2621</v>
      </c>
      <c r="J2135" t="s">
        <v>2036</v>
      </c>
    </row>
    <row r="2136" spans="1:10">
      <c r="A2136">
        <v>214</v>
      </c>
      <c r="B2136" t="s">
        <v>3960</v>
      </c>
      <c r="C2136" t="s">
        <v>3961</v>
      </c>
      <c r="D2136" t="s">
        <v>1863</v>
      </c>
      <c r="E2136" t="s">
        <v>3997</v>
      </c>
      <c r="F2136" t="s">
        <v>3844</v>
      </c>
      <c r="G2136" t="s">
        <v>923</v>
      </c>
      <c r="H2136" t="s">
        <v>35</v>
      </c>
      <c r="I2136" t="s">
        <v>2621</v>
      </c>
      <c r="J2136" t="s">
        <v>3394</v>
      </c>
    </row>
    <row r="2137" spans="1:10">
      <c r="A2137">
        <v>214</v>
      </c>
      <c r="B2137" t="s">
        <v>3299</v>
      </c>
      <c r="C2137" t="s">
        <v>3300</v>
      </c>
      <c r="D2137" t="s">
        <v>1910</v>
      </c>
      <c r="E2137" t="s">
        <v>2579</v>
      </c>
      <c r="F2137" t="s">
        <v>4006</v>
      </c>
      <c r="G2137" t="s">
        <v>4007</v>
      </c>
      <c r="H2137" t="s">
        <v>35</v>
      </c>
      <c r="I2137" t="s">
        <v>2621</v>
      </c>
      <c r="J2137" t="s">
        <v>3528</v>
      </c>
    </row>
    <row r="2138" spans="1:10">
      <c r="A2138">
        <v>214</v>
      </c>
      <c r="B2138" t="s">
        <v>3971</v>
      </c>
      <c r="C2138" t="s">
        <v>3972</v>
      </c>
      <c r="D2138" t="s">
        <v>1863</v>
      </c>
      <c r="E2138" t="s">
        <v>2057</v>
      </c>
      <c r="F2138" t="s">
        <v>3836</v>
      </c>
      <c r="G2138" t="s">
        <v>3736</v>
      </c>
      <c r="H2138" t="s">
        <v>35</v>
      </c>
      <c r="I2138" t="s">
        <v>2621</v>
      </c>
      <c r="J2138" t="s">
        <v>2445</v>
      </c>
    </row>
    <row r="2139" spans="1:10">
      <c r="A2139">
        <v>214</v>
      </c>
      <c r="B2139" t="s">
        <v>4002</v>
      </c>
      <c r="C2139" t="s">
        <v>4003</v>
      </c>
      <c r="D2139" t="s">
        <v>1863</v>
      </c>
      <c r="E2139" t="s">
        <v>2881</v>
      </c>
      <c r="F2139" t="s">
        <v>3032</v>
      </c>
      <c r="G2139" t="s">
        <v>1108</v>
      </c>
      <c r="H2139" t="s">
        <v>35</v>
      </c>
      <c r="I2139" t="s">
        <v>2621</v>
      </c>
      <c r="J2139" t="s">
        <v>2872</v>
      </c>
    </row>
    <row r="2140" spans="1:10">
      <c r="A2140">
        <v>214</v>
      </c>
      <c r="B2140" t="s">
        <v>1789</v>
      </c>
      <c r="C2140" t="s">
        <v>1790</v>
      </c>
      <c r="D2140" t="s">
        <v>1910</v>
      </c>
      <c r="E2140" t="s">
        <v>2187</v>
      </c>
      <c r="F2140" t="s">
        <v>4008</v>
      </c>
      <c r="G2140" t="s">
        <v>1007</v>
      </c>
      <c r="H2140" t="s">
        <v>35</v>
      </c>
      <c r="I2140" t="s">
        <v>2621</v>
      </c>
      <c r="J2140" t="s">
        <v>1777</v>
      </c>
    </row>
    <row r="2141" spans="1:10">
      <c r="A2141">
        <v>214</v>
      </c>
      <c r="B2141" t="s">
        <v>3557</v>
      </c>
      <c r="C2141" t="s">
        <v>3558</v>
      </c>
      <c r="D2141" t="s">
        <v>1863</v>
      </c>
      <c r="E2141" t="s">
        <v>2814</v>
      </c>
      <c r="F2141" t="s">
        <v>2442</v>
      </c>
      <c r="G2141" t="s">
        <v>3136</v>
      </c>
      <c r="H2141" t="s">
        <v>35</v>
      </c>
      <c r="I2141" t="s">
        <v>2621</v>
      </c>
      <c r="J2141" t="s">
        <v>2484</v>
      </c>
    </row>
    <row r="2142" spans="1:10">
      <c r="A2142">
        <v>215</v>
      </c>
      <c r="B2142" t="s">
        <v>3931</v>
      </c>
      <c r="C2142" t="s">
        <v>3932</v>
      </c>
      <c r="D2142" t="s">
        <v>3933</v>
      </c>
      <c r="E2142" t="s">
        <v>2948</v>
      </c>
      <c r="F2142" t="s">
        <v>3412</v>
      </c>
      <c r="G2142" t="s">
        <v>1130</v>
      </c>
      <c r="H2142" t="s">
        <v>35</v>
      </c>
      <c r="I2142" t="s">
        <v>2148</v>
      </c>
      <c r="J2142" t="s">
        <v>1747</v>
      </c>
    </row>
    <row r="2143" spans="1:10">
      <c r="A2143">
        <v>215</v>
      </c>
      <c r="B2143" t="s">
        <v>2887</v>
      </c>
      <c r="C2143" t="s">
        <v>2888</v>
      </c>
      <c r="D2143" t="s">
        <v>1791</v>
      </c>
      <c r="E2143" t="s">
        <v>2037</v>
      </c>
      <c r="F2143" t="s">
        <v>3885</v>
      </c>
      <c r="G2143" t="s">
        <v>4009</v>
      </c>
      <c r="H2143" t="s">
        <v>35</v>
      </c>
      <c r="I2143" t="s">
        <v>2148</v>
      </c>
      <c r="J2143" t="s">
        <v>3818</v>
      </c>
    </row>
    <row r="2144" spans="1:10">
      <c r="A2144">
        <v>215</v>
      </c>
      <c r="B2144" t="s">
        <v>3299</v>
      </c>
      <c r="C2144" t="s">
        <v>3300</v>
      </c>
      <c r="D2144" t="s">
        <v>1910</v>
      </c>
      <c r="E2144" t="s">
        <v>4006</v>
      </c>
      <c r="F2144" t="s">
        <v>4010</v>
      </c>
      <c r="G2144" t="s">
        <v>4011</v>
      </c>
      <c r="H2144" t="s">
        <v>35</v>
      </c>
      <c r="I2144" t="s">
        <v>2148</v>
      </c>
      <c r="J2144" t="s">
        <v>3894</v>
      </c>
    </row>
    <row r="2145" spans="1:10">
      <c r="A2145">
        <v>215</v>
      </c>
      <c r="B2145" t="s">
        <v>3548</v>
      </c>
      <c r="C2145" t="s">
        <v>3549</v>
      </c>
      <c r="D2145" t="s">
        <v>1791</v>
      </c>
      <c r="E2145" t="s">
        <v>4005</v>
      </c>
      <c r="F2145" t="s">
        <v>3725</v>
      </c>
      <c r="G2145" t="s">
        <v>1603</v>
      </c>
      <c r="H2145" t="s">
        <v>35</v>
      </c>
      <c r="I2145" t="s">
        <v>2148</v>
      </c>
      <c r="J2145" t="s">
        <v>2036</v>
      </c>
    </row>
    <row r="2146" spans="1:10">
      <c r="A2146">
        <v>215</v>
      </c>
      <c r="B2146" t="s">
        <v>3803</v>
      </c>
      <c r="C2146" t="s">
        <v>3804</v>
      </c>
      <c r="D2146" t="s">
        <v>1910</v>
      </c>
      <c r="E2146" t="s">
        <v>2754</v>
      </c>
      <c r="F2146" t="s">
        <v>2825</v>
      </c>
      <c r="G2146" t="s">
        <v>4012</v>
      </c>
      <c r="H2146" t="s">
        <v>35</v>
      </c>
      <c r="I2146" t="s">
        <v>2148</v>
      </c>
      <c r="J2146" t="s">
        <v>3394</v>
      </c>
    </row>
    <row r="2147" spans="1:10">
      <c r="A2147">
        <v>215</v>
      </c>
      <c r="B2147" t="s">
        <v>3971</v>
      </c>
      <c r="C2147" t="s">
        <v>3972</v>
      </c>
      <c r="D2147" t="s">
        <v>1863</v>
      </c>
      <c r="E2147" t="s">
        <v>3836</v>
      </c>
      <c r="F2147" t="s">
        <v>4013</v>
      </c>
      <c r="G2147" t="s">
        <v>1270</v>
      </c>
      <c r="H2147" t="s">
        <v>35</v>
      </c>
      <c r="I2147" t="s">
        <v>2148</v>
      </c>
      <c r="J2147" t="s">
        <v>3528</v>
      </c>
    </row>
    <row r="2148" spans="1:10">
      <c r="A2148">
        <v>215</v>
      </c>
      <c r="B2148" t="s">
        <v>3960</v>
      </c>
      <c r="C2148" t="s">
        <v>3961</v>
      </c>
      <c r="D2148" t="s">
        <v>1863</v>
      </c>
      <c r="E2148" t="s">
        <v>3844</v>
      </c>
      <c r="F2148" t="s">
        <v>3266</v>
      </c>
      <c r="G2148" t="s">
        <v>31</v>
      </c>
      <c r="H2148" t="s">
        <v>35</v>
      </c>
      <c r="I2148" t="s">
        <v>2621</v>
      </c>
      <c r="J2148" t="s">
        <v>2445</v>
      </c>
    </row>
    <row r="2149" spans="1:10">
      <c r="A2149">
        <v>215</v>
      </c>
      <c r="B2149" t="s">
        <v>3654</v>
      </c>
      <c r="C2149" t="s">
        <v>3655</v>
      </c>
      <c r="D2149" t="s">
        <v>3656</v>
      </c>
      <c r="E2149" t="s">
        <v>3268</v>
      </c>
      <c r="F2149" t="s">
        <v>2017</v>
      </c>
      <c r="G2149" t="s">
        <v>138</v>
      </c>
      <c r="H2149" t="s">
        <v>35</v>
      </c>
      <c r="I2149" t="s">
        <v>2621</v>
      </c>
      <c r="J2149" t="s">
        <v>2872</v>
      </c>
    </row>
    <row r="2150" spans="1:10">
      <c r="A2150">
        <v>215</v>
      </c>
      <c r="B2150" t="s">
        <v>3557</v>
      </c>
      <c r="C2150" t="s">
        <v>3558</v>
      </c>
      <c r="D2150" t="s">
        <v>1863</v>
      </c>
      <c r="E2150" t="s">
        <v>2442</v>
      </c>
      <c r="F2150" t="s">
        <v>4014</v>
      </c>
      <c r="G2150" t="s">
        <v>4015</v>
      </c>
      <c r="H2150" t="s">
        <v>35</v>
      </c>
      <c r="I2150" t="s">
        <v>2621</v>
      </c>
      <c r="J2150" t="s">
        <v>1777</v>
      </c>
    </row>
    <row r="2151" spans="1:10">
      <c r="A2151">
        <v>215</v>
      </c>
      <c r="B2151" t="s">
        <v>4016</v>
      </c>
      <c r="C2151" t="s">
        <v>4017</v>
      </c>
      <c r="D2151" t="s">
        <v>1780</v>
      </c>
      <c r="E2151" t="s">
        <v>3899</v>
      </c>
      <c r="F2151" t="s">
        <v>3658</v>
      </c>
      <c r="G2151" t="s">
        <v>4018</v>
      </c>
      <c r="H2151" t="s">
        <v>35</v>
      </c>
      <c r="I2151" t="s">
        <v>2621</v>
      </c>
      <c r="J2151" t="s">
        <v>2484</v>
      </c>
    </row>
    <row r="2152" spans="1:10">
      <c r="A2152">
        <v>216</v>
      </c>
      <c r="B2152" t="s">
        <v>3931</v>
      </c>
      <c r="C2152" t="s">
        <v>3932</v>
      </c>
      <c r="D2152" t="s">
        <v>3933</v>
      </c>
      <c r="E2152" t="s">
        <v>3412</v>
      </c>
      <c r="F2152" t="s">
        <v>3374</v>
      </c>
      <c r="G2152" t="s">
        <v>318</v>
      </c>
      <c r="H2152" t="s">
        <v>35</v>
      </c>
      <c r="I2152" t="s">
        <v>2148</v>
      </c>
      <c r="J2152" t="s">
        <v>1747</v>
      </c>
    </row>
    <row r="2153" spans="1:10">
      <c r="A2153">
        <v>216</v>
      </c>
      <c r="B2153" t="s">
        <v>3803</v>
      </c>
      <c r="C2153" t="s">
        <v>3804</v>
      </c>
      <c r="D2153" t="s">
        <v>1910</v>
      </c>
      <c r="E2153" t="s">
        <v>2825</v>
      </c>
      <c r="F2153" t="s">
        <v>1787</v>
      </c>
      <c r="G2153" t="s">
        <v>2328</v>
      </c>
      <c r="H2153" t="s">
        <v>35</v>
      </c>
      <c r="I2153" t="s">
        <v>2148</v>
      </c>
      <c r="J2153" t="s">
        <v>3818</v>
      </c>
    </row>
    <row r="2154" spans="1:10">
      <c r="A2154">
        <v>216</v>
      </c>
      <c r="B2154" t="s">
        <v>3299</v>
      </c>
      <c r="C2154" t="s">
        <v>3300</v>
      </c>
      <c r="D2154" t="s">
        <v>1910</v>
      </c>
      <c r="E2154" t="s">
        <v>4010</v>
      </c>
      <c r="F2154" t="s">
        <v>4019</v>
      </c>
      <c r="G2154" t="s">
        <v>113</v>
      </c>
      <c r="H2154" t="s">
        <v>35</v>
      </c>
      <c r="I2154" t="s">
        <v>2148</v>
      </c>
      <c r="J2154" t="s">
        <v>3894</v>
      </c>
    </row>
    <row r="2155" spans="1:10">
      <c r="A2155">
        <v>216</v>
      </c>
      <c r="B2155" t="s">
        <v>4016</v>
      </c>
      <c r="C2155" t="s">
        <v>4017</v>
      </c>
      <c r="D2155" t="s">
        <v>1780</v>
      </c>
      <c r="E2155" t="s">
        <v>3658</v>
      </c>
      <c r="F2155" t="s">
        <v>3330</v>
      </c>
      <c r="G2155" t="s">
        <v>1189</v>
      </c>
      <c r="H2155" t="s">
        <v>35</v>
      </c>
      <c r="I2155" t="s">
        <v>2148</v>
      </c>
      <c r="J2155" t="s">
        <v>2036</v>
      </c>
    </row>
    <row r="2156" spans="1:10">
      <c r="A2156">
        <v>216</v>
      </c>
      <c r="B2156" t="s">
        <v>3971</v>
      </c>
      <c r="C2156" t="s">
        <v>3972</v>
      </c>
      <c r="D2156" t="s">
        <v>1863</v>
      </c>
      <c r="E2156" t="s">
        <v>4013</v>
      </c>
      <c r="F2156" t="s">
        <v>4020</v>
      </c>
      <c r="G2156" t="s">
        <v>4021</v>
      </c>
      <c r="H2156" t="s">
        <v>35</v>
      </c>
      <c r="I2156" t="s">
        <v>2621</v>
      </c>
      <c r="J2156" t="s">
        <v>3394</v>
      </c>
    </row>
    <row r="2157" spans="1:10">
      <c r="A2157">
        <v>216</v>
      </c>
      <c r="B2157" t="s">
        <v>3548</v>
      </c>
      <c r="C2157" t="s">
        <v>3549</v>
      </c>
      <c r="D2157" t="s">
        <v>1791</v>
      </c>
      <c r="E2157" t="s">
        <v>3725</v>
      </c>
      <c r="F2157" t="s">
        <v>3750</v>
      </c>
      <c r="G2157" t="s">
        <v>4022</v>
      </c>
      <c r="H2157" t="s">
        <v>35</v>
      </c>
      <c r="I2157" t="s">
        <v>2621</v>
      </c>
      <c r="J2157" t="s">
        <v>3528</v>
      </c>
    </row>
    <row r="2158" spans="1:10">
      <c r="A2158">
        <v>216</v>
      </c>
      <c r="B2158" t="s">
        <v>3914</v>
      </c>
      <c r="C2158" t="s">
        <v>3915</v>
      </c>
      <c r="D2158" t="s">
        <v>1791</v>
      </c>
      <c r="E2158" t="s">
        <v>3704</v>
      </c>
      <c r="F2158" t="s">
        <v>4023</v>
      </c>
      <c r="G2158" t="s">
        <v>288</v>
      </c>
      <c r="H2158" t="s">
        <v>35</v>
      </c>
      <c r="I2158" t="s">
        <v>2621</v>
      </c>
      <c r="J2158" t="s">
        <v>2445</v>
      </c>
    </row>
    <row r="2159" spans="1:10">
      <c r="A2159">
        <v>216</v>
      </c>
      <c r="B2159" t="s">
        <v>3557</v>
      </c>
      <c r="C2159" t="s">
        <v>3558</v>
      </c>
      <c r="D2159" t="s">
        <v>1863</v>
      </c>
      <c r="E2159" t="s">
        <v>4014</v>
      </c>
      <c r="F2159" t="s">
        <v>2442</v>
      </c>
      <c r="G2159" t="s">
        <v>563</v>
      </c>
      <c r="H2159" t="s">
        <v>35</v>
      </c>
      <c r="I2159" t="s">
        <v>2621</v>
      </c>
      <c r="J2159" t="s">
        <v>2872</v>
      </c>
    </row>
    <row r="2160" spans="1:10">
      <c r="A2160">
        <v>216</v>
      </c>
      <c r="B2160" t="s">
        <v>3960</v>
      </c>
      <c r="C2160" t="s">
        <v>3961</v>
      </c>
      <c r="D2160" t="s">
        <v>1863</v>
      </c>
      <c r="E2160" t="s">
        <v>3266</v>
      </c>
      <c r="F2160" t="s">
        <v>3273</v>
      </c>
      <c r="G2160" t="s">
        <v>1214</v>
      </c>
      <c r="H2160" t="s">
        <v>35</v>
      </c>
      <c r="I2160" t="s">
        <v>2621</v>
      </c>
      <c r="J2160" t="s">
        <v>1777</v>
      </c>
    </row>
    <row r="2161" spans="1:10">
      <c r="A2161">
        <v>216</v>
      </c>
      <c r="B2161" t="s">
        <v>3654</v>
      </c>
      <c r="C2161" t="s">
        <v>3655</v>
      </c>
      <c r="D2161" t="s">
        <v>3656</v>
      </c>
      <c r="E2161" t="s">
        <v>2017</v>
      </c>
      <c r="F2161" t="s">
        <v>3362</v>
      </c>
      <c r="G2161" t="s">
        <v>310</v>
      </c>
      <c r="H2161" t="s">
        <v>35</v>
      </c>
      <c r="I2161" t="s">
        <v>2621</v>
      </c>
      <c r="J2161" t="s">
        <v>2484</v>
      </c>
    </row>
    <row r="2162" spans="1:10">
      <c r="A2162">
        <v>217</v>
      </c>
      <c r="B2162" t="s">
        <v>4016</v>
      </c>
      <c r="C2162" t="s">
        <v>4017</v>
      </c>
      <c r="D2162" t="s">
        <v>1780</v>
      </c>
      <c r="E2162" t="s">
        <v>3330</v>
      </c>
      <c r="F2162" t="s">
        <v>2492</v>
      </c>
      <c r="G2162" t="s">
        <v>4024</v>
      </c>
      <c r="H2162" t="s">
        <v>35</v>
      </c>
      <c r="I2162" t="s">
        <v>2148</v>
      </c>
      <c r="J2162" t="s">
        <v>1747</v>
      </c>
    </row>
    <row r="2163" spans="1:10">
      <c r="A2163">
        <v>217</v>
      </c>
      <c r="B2163" t="s">
        <v>3803</v>
      </c>
      <c r="C2163" t="s">
        <v>3804</v>
      </c>
      <c r="D2163" t="s">
        <v>1910</v>
      </c>
      <c r="E2163" t="s">
        <v>1787</v>
      </c>
      <c r="F2163" t="s">
        <v>1786</v>
      </c>
      <c r="G2163" t="s">
        <v>4025</v>
      </c>
      <c r="H2163" t="s">
        <v>35</v>
      </c>
      <c r="I2163" t="s">
        <v>2148</v>
      </c>
      <c r="J2163" t="s">
        <v>3818</v>
      </c>
    </row>
    <row r="2164" spans="1:10">
      <c r="A2164">
        <v>217</v>
      </c>
      <c r="B2164" t="s">
        <v>4026</v>
      </c>
      <c r="C2164" t="s">
        <v>4027</v>
      </c>
      <c r="D2164" t="s">
        <v>1780</v>
      </c>
      <c r="E2164" t="s">
        <v>1993</v>
      </c>
      <c r="F2164" t="s">
        <v>2833</v>
      </c>
      <c r="G2164" t="s">
        <v>2511</v>
      </c>
      <c r="H2164" t="s">
        <v>35</v>
      </c>
      <c r="I2164" t="s">
        <v>2148</v>
      </c>
      <c r="J2164" t="s">
        <v>3894</v>
      </c>
    </row>
    <row r="2165" spans="1:10">
      <c r="A2165">
        <v>217</v>
      </c>
      <c r="B2165" t="s">
        <v>4028</v>
      </c>
      <c r="C2165" t="s">
        <v>4029</v>
      </c>
      <c r="D2165" t="s">
        <v>4030</v>
      </c>
      <c r="E2165" t="s">
        <v>2421</v>
      </c>
      <c r="F2165" t="s">
        <v>2365</v>
      </c>
      <c r="G2165" t="s">
        <v>4031</v>
      </c>
      <c r="H2165" t="s">
        <v>35</v>
      </c>
      <c r="I2165" t="s">
        <v>2148</v>
      </c>
      <c r="J2165" t="s">
        <v>2036</v>
      </c>
    </row>
    <row r="2166" spans="1:10">
      <c r="A2166">
        <v>217</v>
      </c>
      <c r="B2166" t="s">
        <v>3931</v>
      </c>
      <c r="C2166" t="s">
        <v>3932</v>
      </c>
      <c r="D2166" t="s">
        <v>3933</v>
      </c>
      <c r="E2166" t="s">
        <v>3374</v>
      </c>
      <c r="F2166" t="s">
        <v>2804</v>
      </c>
      <c r="G2166" t="s">
        <v>3332</v>
      </c>
      <c r="H2166" t="s">
        <v>35</v>
      </c>
      <c r="I2166" t="s">
        <v>2621</v>
      </c>
      <c r="J2166" t="s">
        <v>3394</v>
      </c>
    </row>
    <row r="2167" spans="1:10">
      <c r="A2167">
        <v>217</v>
      </c>
      <c r="B2167" t="s">
        <v>3971</v>
      </c>
      <c r="C2167" t="s">
        <v>3972</v>
      </c>
      <c r="D2167" t="s">
        <v>1863</v>
      </c>
      <c r="E2167" t="s">
        <v>4020</v>
      </c>
      <c r="F2167" t="s">
        <v>3745</v>
      </c>
      <c r="G2167" t="s">
        <v>2469</v>
      </c>
      <c r="H2167" t="s">
        <v>35</v>
      </c>
      <c r="I2167" t="s">
        <v>2621</v>
      </c>
      <c r="J2167" t="s">
        <v>3528</v>
      </c>
    </row>
    <row r="2168" spans="1:10">
      <c r="A2168">
        <v>217</v>
      </c>
      <c r="B2168" t="s">
        <v>3548</v>
      </c>
      <c r="C2168" t="s">
        <v>3549</v>
      </c>
      <c r="D2168" t="s">
        <v>1791</v>
      </c>
      <c r="E2168" t="s">
        <v>3750</v>
      </c>
      <c r="F2168" t="s">
        <v>3988</v>
      </c>
      <c r="G2168" t="s">
        <v>4032</v>
      </c>
      <c r="H2168" t="s">
        <v>35</v>
      </c>
      <c r="I2168" t="s">
        <v>2621</v>
      </c>
      <c r="J2168" t="s">
        <v>2445</v>
      </c>
    </row>
    <row r="2169" spans="1:10">
      <c r="A2169">
        <v>217</v>
      </c>
      <c r="B2169" t="s">
        <v>3960</v>
      </c>
      <c r="C2169" t="s">
        <v>3961</v>
      </c>
      <c r="D2169" t="s">
        <v>1863</v>
      </c>
      <c r="E2169" t="s">
        <v>3273</v>
      </c>
      <c r="F2169" t="s">
        <v>2313</v>
      </c>
      <c r="G2169" t="s">
        <v>3639</v>
      </c>
      <c r="H2169" t="s">
        <v>35</v>
      </c>
      <c r="I2169" t="s">
        <v>2621</v>
      </c>
      <c r="J2169" t="s">
        <v>2872</v>
      </c>
    </row>
    <row r="2170" spans="1:10">
      <c r="A2170">
        <v>217</v>
      </c>
      <c r="B2170" t="s">
        <v>3914</v>
      </c>
      <c r="C2170" t="s">
        <v>3915</v>
      </c>
      <c r="D2170" t="s">
        <v>1791</v>
      </c>
      <c r="E2170" t="s">
        <v>4023</v>
      </c>
      <c r="F2170" t="s">
        <v>2805</v>
      </c>
      <c r="G2170" t="s">
        <v>1859</v>
      </c>
      <c r="H2170" t="s">
        <v>35</v>
      </c>
      <c r="I2170" t="s">
        <v>2621</v>
      </c>
      <c r="J2170" t="s">
        <v>1840</v>
      </c>
    </row>
    <row r="2171" spans="1:10">
      <c r="A2171">
        <v>217</v>
      </c>
      <c r="B2171" t="s">
        <v>3299</v>
      </c>
      <c r="C2171" t="s">
        <v>3300</v>
      </c>
      <c r="D2171" t="s">
        <v>1910</v>
      </c>
      <c r="E2171" t="s">
        <v>4019</v>
      </c>
      <c r="F2171" t="s">
        <v>3990</v>
      </c>
      <c r="G2171" t="s">
        <v>2071</v>
      </c>
      <c r="H2171" t="s">
        <v>35</v>
      </c>
      <c r="I2171" t="s">
        <v>2621</v>
      </c>
      <c r="J2171" t="s">
        <v>2603</v>
      </c>
    </row>
    <row r="2172" spans="1:10">
      <c r="A2172">
        <v>218</v>
      </c>
      <c r="B2172" t="s">
        <v>4016</v>
      </c>
      <c r="C2172" t="s">
        <v>4017</v>
      </c>
      <c r="D2172" t="s">
        <v>1780</v>
      </c>
      <c r="E2172" t="s">
        <v>2492</v>
      </c>
      <c r="F2172" t="s">
        <v>3553</v>
      </c>
      <c r="G2172" t="s">
        <v>4033</v>
      </c>
      <c r="H2172" t="s">
        <v>3100</v>
      </c>
      <c r="I2172" t="s">
        <v>2105</v>
      </c>
      <c r="J2172" t="s">
        <v>1747</v>
      </c>
    </row>
    <row r="2173" spans="1:10">
      <c r="A2173">
        <v>218</v>
      </c>
      <c r="B2173" t="s">
        <v>4034</v>
      </c>
      <c r="C2173" t="s">
        <v>4035</v>
      </c>
      <c r="D2173" t="s">
        <v>2110</v>
      </c>
      <c r="E2173" t="s">
        <v>2971</v>
      </c>
      <c r="F2173" t="s">
        <v>4036</v>
      </c>
      <c r="G2173" t="s">
        <v>4037</v>
      </c>
      <c r="H2173" t="s">
        <v>3100</v>
      </c>
      <c r="I2173" t="s">
        <v>2105</v>
      </c>
      <c r="J2173" t="s">
        <v>3818</v>
      </c>
    </row>
    <row r="2174" spans="1:10">
      <c r="A2174">
        <v>218</v>
      </c>
      <c r="B2174" t="s">
        <v>3803</v>
      </c>
      <c r="C2174" t="s">
        <v>3804</v>
      </c>
      <c r="D2174" t="s">
        <v>1910</v>
      </c>
      <c r="E2174" t="s">
        <v>1786</v>
      </c>
      <c r="F2174" t="s">
        <v>2293</v>
      </c>
      <c r="G2174" t="s">
        <v>3641</v>
      </c>
      <c r="H2174" t="s">
        <v>3100</v>
      </c>
      <c r="I2174" t="s">
        <v>2105</v>
      </c>
      <c r="J2174" t="s">
        <v>3894</v>
      </c>
    </row>
    <row r="2175" spans="1:10">
      <c r="A2175">
        <v>218</v>
      </c>
      <c r="B2175" t="s">
        <v>4028</v>
      </c>
      <c r="C2175" t="s">
        <v>4029</v>
      </c>
      <c r="D2175" t="s">
        <v>4030</v>
      </c>
      <c r="E2175" t="s">
        <v>2365</v>
      </c>
      <c r="F2175" t="s">
        <v>2697</v>
      </c>
      <c r="G2175" t="s">
        <v>4038</v>
      </c>
      <c r="H2175" t="s">
        <v>3100</v>
      </c>
      <c r="I2175" t="s">
        <v>2105</v>
      </c>
      <c r="J2175" t="s">
        <v>2036</v>
      </c>
    </row>
    <row r="2176" spans="1:10">
      <c r="A2176">
        <v>218</v>
      </c>
      <c r="B2176" t="s">
        <v>4039</v>
      </c>
      <c r="C2176" t="s">
        <v>4040</v>
      </c>
      <c r="D2176" t="s">
        <v>1750</v>
      </c>
      <c r="E2176" t="s">
        <v>4041</v>
      </c>
      <c r="F2176" t="s">
        <v>4042</v>
      </c>
      <c r="G2176" t="s">
        <v>929</v>
      </c>
      <c r="H2176" t="s">
        <v>3100</v>
      </c>
      <c r="I2176" t="s">
        <v>2105</v>
      </c>
      <c r="J2176" t="s">
        <v>3394</v>
      </c>
    </row>
    <row r="2177" spans="1:11">
      <c r="A2177">
        <v>218</v>
      </c>
      <c r="B2177" t="s">
        <v>4026</v>
      </c>
      <c r="C2177" t="s">
        <v>4027</v>
      </c>
      <c r="D2177" t="s">
        <v>1780</v>
      </c>
      <c r="E2177" t="s">
        <v>2833</v>
      </c>
      <c r="F2177" t="s">
        <v>3474</v>
      </c>
      <c r="G2177" t="s">
        <v>692</v>
      </c>
      <c r="H2177" t="s">
        <v>3100</v>
      </c>
      <c r="I2177" t="s">
        <v>2148</v>
      </c>
      <c r="J2177" t="s">
        <v>3528</v>
      </c>
    </row>
    <row r="2178" spans="1:11">
      <c r="A2178">
        <v>218</v>
      </c>
      <c r="B2178" t="s">
        <v>3931</v>
      </c>
      <c r="C2178" t="s">
        <v>3932</v>
      </c>
      <c r="D2178" t="s">
        <v>3933</v>
      </c>
      <c r="E2178" t="s">
        <v>2804</v>
      </c>
      <c r="F2178" t="s">
        <v>2528</v>
      </c>
      <c r="G2178" t="s">
        <v>1566</v>
      </c>
      <c r="H2178" t="s">
        <v>3100</v>
      </c>
      <c r="I2178" t="s">
        <v>2148</v>
      </c>
      <c r="J2178" t="s">
        <v>2445</v>
      </c>
    </row>
    <row r="2179" spans="1:11">
      <c r="A2179">
        <v>218</v>
      </c>
      <c r="B2179" t="s">
        <v>3971</v>
      </c>
      <c r="C2179" t="s">
        <v>3972</v>
      </c>
      <c r="D2179" t="s">
        <v>1863</v>
      </c>
      <c r="E2179" t="s">
        <v>3745</v>
      </c>
      <c r="F2179" t="s">
        <v>2352</v>
      </c>
      <c r="G2179" t="s">
        <v>821</v>
      </c>
      <c r="H2179" t="s">
        <v>3100</v>
      </c>
      <c r="I2179" t="s">
        <v>2148</v>
      </c>
      <c r="J2179" t="s">
        <v>3367</v>
      </c>
    </row>
    <row r="2180" spans="1:11">
      <c r="A2180">
        <v>218</v>
      </c>
      <c r="B2180" t="s">
        <v>2887</v>
      </c>
      <c r="C2180" t="s">
        <v>2888</v>
      </c>
      <c r="D2180" t="s">
        <v>1791</v>
      </c>
      <c r="E2180" t="s">
        <v>2113</v>
      </c>
      <c r="F2180" t="s">
        <v>3801</v>
      </c>
      <c r="G2180" t="s">
        <v>212</v>
      </c>
      <c r="H2180" t="s">
        <v>3100</v>
      </c>
      <c r="I2180" t="s">
        <v>2148</v>
      </c>
      <c r="J2180" t="s">
        <v>1840</v>
      </c>
    </row>
    <row r="2181" spans="1:11">
      <c r="A2181">
        <v>218</v>
      </c>
      <c r="B2181" t="s">
        <v>3299</v>
      </c>
      <c r="C2181" t="s">
        <v>3300</v>
      </c>
      <c r="D2181" t="s">
        <v>1910</v>
      </c>
      <c r="E2181" t="s">
        <v>3990</v>
      </c>
      <c r="F2181" t="s">
        <v>4043</v>
      </c>
      <c r="G2181" t="s">
        <v>4044</v>
      </c>
      <c r="H2181" t="s">
        <v>3903</v>
      </c>
      <c r="I2181" t="s">
        <v>2621</v>
      </c>
      <c r="J2181" t="s">
        <v>2596</v>
      </c>
      <c r="K2181" t="s">
        <v>1870</v>
      </c>
    </row>
    <row r="2182" spans="1:11">
      <c r="A2182">
        <v>219</v>
      </c>
      <c r="B2182" t="s">
        <v>4016</v>
      </c>
      <c r="C2182" t="s">
        <v>4017</v>
      </c>
      <c r="D2182" t="s">
        <v>1780</v>
      </c>
      <c r="E2182" t="s">
        <v>3553</v>
      </c>
      <c r="F2182" t="s">
        <v>3537</v>
      </c>
      <c r="G2182" t="s">
        <v>444</v>
      </c>
      <c r="H2182" t="s">
        <v>3459</v>
      </c>
      <c r="I2182" t="s">
        <v>2148</v>
      </c>
      <c r="J2182" t="s">
        <v>1747</v>
      </c>
    </row>
    <row r="2183" spans="1:11">
      <c r="A2183">
        <v>219</v>
      </c>
      <c r="B2183" t="s">
        <v>4039</v>
      </c>
      <c r="C2183" t="s">
        <v>4040</v>
      </c>
      <c r="D2183" t="s">
        <v>1750</v>
      </c>
      <c r="E2183" t="s">
        <v>4042</v>
      </c>
      <c r="F2183" t="s">
        <v>4045</v>
      </c>
      <c r="G2183" t="s">
        <v>1291</v>
      </c>
      <c r="H2183" t="s">
        <v>3459</v>
      </c>
      <c r="I2183" t="s">
        <v>2148</v>
      </c>
      <c r="J2183" t="s">
        <v>3818</v>
      </c>
    </row>
    <row r="2184" spans="1:11">
      <c r="A2184">
        <v>219</v>
      </c>
      <c r="B2184" t="s">
        <v>4028</v>
      </c>
      <c r="C2184" t="s">
        <v>4029</v>
      </c>
      <c r="D2184" t="s">
        <v>4030</v>
      </c>
      <c r="E2184" t="s">
        <v>2697</v>
      </c>
      <c r="F2184" t="s">
        <v>3539</v>
      </c>
      <c r="G2184" t="s">
        <v>3263</v>
      </c>
      <c r="H2184" t="s">
        <v>3459</v>
      </c>
      <c r="I2184" t="s">
        <v>2148</v>
      </c>
      <c r="J2184" t="s">
        <v>3894</v>
      </c>
    </row>
    <row r="2185" spans="1:11">
      <c r="A2185">
        <v>219</v>
      </c>
      <c r="B2185" t="s">
        <v>3803</v>
      </c>
      <c r="C2185" t="s">
        <v>3804</v>
      </c>
      <c r="D2185" t="s">
        <v>1910</v>
      </c>
      <c r="E2185" t="s">
        <v>2293</v>
      </c>
      <c r="F2185" t="s">
        <v>2498</v>
      </c>
      <c r="G2185" t="s">
        <v>646</v>
      </c>
      <c r="H2185" t="s">
        <v>3459</v>
      </c>
      <c r="I2185" t="s">
        <v>2148</v>
      </c>
      <c r="J2185" t="s">
        <v>2036</v>
      </c>
    </row>
    <row r="2186" spans="1:11">
      <c r="A2186">
        <v>219</v>
      </c>
      <c r="B2186" t="s">
        <v>4034</v>
      </c>
      <c r="C2186" t="s">
        <v>4035</v>
      </c>
      <c r="D2186" t="s">
        <v>2110</v>
      </c>
      <c r="E2186" t="s">
        <v>4036</v>
      </c>
      <c r="F2186" t="s">
        <v>2201</v>
      </c>
      <c r="G2186" t="s">
        <v>4046</v>
      </c>
      <c r="H2186" t="s">
        <v>3459</v>
      </c>
      <c r="I2186" t="s">
        <v>2148</v>
      </c>
      <c r="J2186" t="s">
        <v>3394</v>
      </c>
    </row>
    <row r="2187" spans="1:11">
      <c r="A2187">
        <v>219</v>
      </c>
      <c r="B2187" t="s">
        <v>3931</v>
      </c>
      <c r="C2187" t="s">
        <v>3932</v>
      </c>
      <c r="D2187" t="s">
        <v>3933</v>
      </c>
      <c r="E2187" t="s">
        <v>2528</v>
      </c>
      <c r="F2187" t="s">
        <v>2365</v>
      </c>
      <c r="G2187" t="s">
        <v>1170</v>
      </c>
      <c r="H2187" t="s">
        <v>3459</v>
      </c>
      <c r="I2187" t="s">
        <v>2148</v>
      </c>
      <c r="J2187" t="s">
        <v>3528</v>
      </c>
    </row>
    <row r="2188" spans="1:11">
      <c r="A2188">
        <v>219</v>
      </c>
      <c r="B2188" t="s">
        <v>4026</v>
      </c>
      <c r="C2188" t="s">
        <v>4027</v>
      </c>
      <c r="D2188" t="s">
        <v>1780</v>
      </c>
      <c r="E2188" t="s">
        <v>3474</v>
      </c>
      <c r="F2188" t="s">
        <v>3906</v>
      </c>
      <c r="G2188" t="s">
        <v>4047</v>
      </c>
      <c r="H2188" t="s">
        <v>3459</v>
      </c>
      <c r="I2188" t="s">
        <v>2148</v>
      </c>
      <c r="J2188" t="s">
        <v>2649</v>
      </c>
    </row>
    <row r="2189" spans="1:11">
      <c r="A2189">
        <v>219</v>
      </c>
      <c r="B2189" t="s">
        <v>3971</v>
      </c>
      <c r="C2189" t="s">
        <v>3972</v>
      </c>
      <c r="D2189" t="s">
        <v>1863</v>
      </c>
      <c r="E2189" t="s">
        <v>2352</v>
      </c>
      <c r="F2189" t="s">
        <v>4048</v>
      </c>
      <c r="G2189" t="s">
        <v>440</v>
      </c>
      <c r="H2189" t="s">
        <v>3459</v>
      </c>
      <c r="I2189" t="s">
        <v>2148</v>
      </c>
      <c r="J2189" t="s">
        <v>3367</v>
      </c>
    </row>
    <row r="2190" spans="1:11">
      <c r="A2190">
        <v>219</v>
      </c>
      <c r="B2190" t="s">
        <v>3548</v>
      </c>
      <c r="C2190" t="s">
        <v>3549</v>
      </c>
      <c r="D2190" t="s">
        <v>1791</v>
      </c>
      <c r="E2190" t="s">
        <v>3686</v>
      </c>
      <c r="F2190" t="s">
        <v>3530</v>
      </c>
      <c r="G2190" t="s">
        <v>886</v>
      </c>
      <c r="H2190" t="s">
        <v>3459</v>
      </c>
      <c r="I2190" t="s">
        <v>2621</v>
      </c>
      <c r="J2190" t="s">
        <v>1840</v>
      </c>
    </row>
    <row r="2191" spans="1:11">
      <c r="A2191">
        <v>219</v>
      </c>
      <c r="B2191" t="s">
        <v>2887</v>
      </c>
      <c r="C2191" t="s">
        <v>2888</v>
      </c>
      <c r="D2191" t="s">
        <v>1791</v>
      </c>
      <c r="E2191" t="s">
        <v>3801</v>
      </c>
      <c r="F2191" t="s">
        <v>3920</v>
      </c>
      <c r="G2191" t="s">
        <v>147</v>
      </c>
      <c r="H2191" t="s">
        <v>3321</v>
      </c>
      <c r="I2191" t="s">
        <v>2621</v>
      </c>
      <c r="J2191" t="s">
        <v>2886</v>
      </c>
      <c r="K2191" t="s">
        <v>1870</v>
      </c>
    </row>
    <row r="2192" spans="1:11">
      <c r="A2192">
        <v>220</v>
      </c>
      <c r="B2192" t="s">
        <v>4016</v>
      </c>
      <c r="C2192" t="s">
        <v>4017</v>
      </c>
      <c r="D2192" t="s">
        <v>1780</v>
      </c>
      <c r="E2192" t="s">
        <v>3537</v>
      </c>
      <c r="F2192" t="s">
        <v>4049</v>
      </c>
      <c r="G2192" t="s">
        <v>4050</v>
      </c>
      <c r="H2192" t="s">
        <v>35</v>
      </c>
      <c r="I2192" t="s">
        <v>2148</v>
      </c>
      <c r="J2192" t="s">
        <v>1747</v>
      </c>
    </row>
    <row r="2193" spans="1:10">
      <c r="A2193">
        <v>220</v>
      </c>
      <c r="B2193" t="s">
        <v>4028</v>
      </c>
      <c r="C2193" t="s">
        <v>4029</v>
      </c>
      <c r="D2193" t="s">
        <v>4030</v>
      </c>
      <c r="E2193" t="s">
        <v>3539</v>
      </c>
      <c r="F2193" t="s">
        <v>3720</v>
      </c>
      <c r="G2193" t="s">
        <v>4051</v>
      </c>
      <c r="H2193" t="s">
        <v>35</v>
      </c>
      <c r="I2193" t="s">
        <v>2148</v>
      </c>
      <c r="J2193" t="s">
        <v>3818</v>
      </c>
    </row>
    <row r="2194" spans="1:10">
      <c r="A2194">
        <v>220</v>
      </c>
      <c r="B2194" t="s">
        <v>4039</v>
      </c>
      <c r="C2194" t="s">
        <v>4040</v>
      </c>
      <c r="D2194" t="s">
        <v>1750</v>
      </c>
      <c r="E2194" t="s">
        <v>4045</v>
      </c>
      <c r="F2194" t="s">
        <v>4052</v>
      </c>
      <c r="G2194" t="s">
        <v>794</v>
      </c>
      <c r="H2194" t="s">
        <v>35</v>
      </c>
      <c r="I2194" t="s">
        <v>2148</v>
      </c>
      <c r="J2194" t="s">
        <v>3894</v>
      </c>
    </row>
    <row r="2195" spans="1:10">
      <c r="A2195">
        <v>220</v>
      </c>
      <c r="B2195" t="s">
        <v>3803</v>
      </c>
      <c r="C2195" t="s">
        <v>3804</v>
      </c>
      <c r="D2195" t="s">
        <v>1910</v>
      </c>
      <c r="E2195" t="s">
        <v>2498</v>
      </c>
      <c r="F2195" t="s">
        <v>2278</v>
      </c>
      <c r="G2195" t="s">
        <v>3865</v>
      </c>
      <c r="H2195" t="s">
        <v>35</v>
      </c>
      <c r="I2195" t="s">
        <v>2148</v>
      </c>
      <c r="J2195" t="s">
        <v>2036</v>
      </c>
    </row>
    <row r="2196" spans="1:10">
      <c r="A2196">
        <v>220</v>
      </c>
      <c r="B2196" t="s">
        <v>4026</v>
      </c>
      <c r="C2196" t="s">
        <v>4027</v>
      </c>
      <c r="D2196" t="s">
        <v>1780</v>
      </c>
      <c r="E2196" t="s">
        <v>3906</v>
      </c>
      <c r="F2196" t="s">
        <v>3684</v>
      </c>
      <c r="G2196" t="s">
        <v>1141</v>
      </c>
      <c r="H2196" t="s">
        <v>35</v>
      </c>
      <c r="I2196" t="s">
        <v>2148</v>
      </c>
      <c r="J2196" t="s">
        <v>3394</v>
      </c>
    </row>
    <row r="2197" spans="1:10">
      <c r="A2197">
        <v>220</v>
      </c>
      <c r="B2197" t="s">
        <v>3931</v>
      </c>
      <c r="C2197" t="s">
        <v>3932</v>
      </c>
      <c r="D2197" t="s">
        <v>3933</v>
      </c>
      <c r="E2197" t="s">
        <v>2365</v>
      </c>
      <c r="F2197" t="s">
        <v>2885</v>
      </c>
      <c r="G2197" t="s">
        <v>1159</v>
      </c>
      <c r="H2197" t="s">
        <v>35</v>
      </c>
      <c r="I2197" t="s">
        <v>2148</v>
      </c>
      <c r="J2197" t="s">
        <v>1765</v>
      </c>
    </row>
    <row r="2198" spans="1:10">
      <c r="A2198">
        <v>220</v>
      </c>
      <c r="B2198" t="s">
        <v>3971</v>
      </c>
      <c r="C2198" t="s">
        <v>3972</v>
      </c>
      <c r="D2198" t="s">
        <v>1863</v>
      </c>
      <c r="E2198" t="s">
        <v>4048</v>
      </c>
      <c r="F2198" t="s">
        <v>3294</v>
      </c>
      <c r="G2198" t="s">
        <v>647</v>
      </c>
      <c r="H2198" t="s">
        <v>35</v>
      </c>
      <c r="I2198" t="s">
        <v>2621</v>
      </c>
      <c r="J2198" t="s">
        <v>2649</v>
      </c>
    </row>
    <row r="2199" spans="1:10">
      <c r="A2199">
        <v>220</v>
      </c>
      <c r="B2199" t="s">
        <v>4034</v>
      </c>
      <c r="C2199" t="s">
        <v>4035</v>
      </c>
      <c r="D2199" t="s">
        <v>2110</v>
      </c>
      <c r="E2199" t="s">
        <v>2201</v>
      </c>
      <c r="F2199" t="s">
        <v>3087</v>
      </c>
      <c r="G2199" t="s">
        <v>1349</v>
      </c>
      <c r="H2199" t="s">
        <v>35</v>
      </c>
      <c r="I2199" t="s">
        <v>2621</v>
      </c>
      <c r="J2199" t="s">
        <v>3367</v>
      </c>
    </row>
    <row r="2200" spans="1:10">
      <c r="A2200">
        <v>220</v>
      </c>
      <c r="B2200" t="s">
        <v>3548</v>
      </c>
      <c r="C2200" t="s">
        <v>3549</v>
      </c>
      <c r="D2200" t="s">
        <v>1791</v>
      </c>
      <c r="E2200" t="s">
        <v>3530</v>
      </c>
      <c r="F2200" t="s">
        <v>3750</v>
      </c>
      <c r="G2200" t="s">
        <v>552</v>
      </c>
      <c r="H2200" t="s">
        <v>35</v>
      </c>
      <c r="I2200" t="s">
        <v>2621</v>
      </c>
      <c r="J2200" t="s">
        <v>1840</v>
      </c>
    </row>
    <row r="2201" spans="1:10">
      <c r="A2201">
        <v>220</v>
      </c>
      <c r="B2201" t="s">
        <v>3960</v>
      </c>
      <c r="C2201" t="s">
        <v>3961</v>
      </c>
      <c r="D2201" t="s">
        <v>1863</v>
      </c>
      <c r="E2201" t="s">
        <v>2223</v>
      </c>
      <c r="F2201" t="s">
        <v>3997</v>
      </c>
      <c r="G2201" t="s">
        <v>3793</v>
      </c>
      <c r="H2201" t="s">
        <v>35</v>
      </c>
      <c r="I2201" t="s">
        <v>2621</v>
      </c>
      <c r="J2201" t="s">
        <v>2603</v>
      </c>
    </row>
    <row r="2202" spans="1:10">
      <c r="A2202">
        <v>221</v>
      </c>
      <c r="B2202" t="s">
        <v>4039</v>
      </c>
      <c r="C2202" t="s">
        <v>4040</v>
      </c>
      <c r="D2202" t="s">
        <v>1750</v>
      </c>
      <c r="E2202" t="s">
        <v>4052</v>
      </c>
      <c r="F2202" t="s">
        <v>2724</v>
      </c>
      <c r="G2202" t="s">
        <v>417</v>
      </c>
      <c r="H2202" t="s">
        <v>35</v>
      </c>
      <c r="I2202" t="s">
        <v>2148</v>
      </c>
      <c r="J2202" t="s">
        <v>1747</v>
      </c>
    </row>
    <row r="2203" spans="1:10">
      <c r="A2203">
        <v>221</v>
      </c>
      <c r="B2203" t="s">
        <v>3803</v>
      </c>
      <c r="C2203" t="s">
        <v>3804</v>
      </c>
      <c r="D2203" t="s">
        <v>1910</v>
      </c>
      <c r="E2203" t="s">
        <v>2278</v>
      </c>
      <c r="F2203" t="s">
        <v>2754</v>
      </c>
      <c r="G2203" t="s">
        <v>854</v>
      </c>
      <c r="H2203" t="s">
        <v>35</v>
      </c>
      <c r="I2203" t="s">
        <v>2148</v>
      </c>
      <c r="J2203" t="s">
        <v>3818</v>
      </c>
    </row>
    <row r="2204" spans="1:10">
      <c r="A2204">
        <v>221</v>
      </c>
      <c r="B2204" t="s">
        <v>4028</v>
      </c>
      <c r="C2204" t="s">
        <v>4029</v>
      </c>
      <c r="D2204" t="s">
        <v>4030</v>
      </c>
      <c r="E2204" t="s">
        <v>3720</v>
      </c>
      <c r="F2204" t="s">
        <v>4053</v>
      </c>
      <c r="G2204" t="s">
        <v>4054</v>
      </c>
      <c r="H2204" t="s">
        <v>35</v>
      </c>
      <c r="I2204" t="s">
        <v>2148</v>
      </c>
      <c r="J2204" t="s">
        <v>3894</v>
      </c>
    </row>
    <row r="2205" spans="1:10">
      <c r="A2205">
        <v>221</v>
      </c>
      <c r="B2205" t="s">
        <v>4016</v>
      </c>
      <c r="C2205" t="s">
        <v>4017</v>
      </c>
      <c r="D2205" t="s">
        <v>1780</v>
      </c>
      <c r="E2205" t="s">
        <v>4049</v>
      </c>
      <c r="F2205" t="s">
        <v>2324</v>
      </c>
      <c r="G2205" t="s">
        <v>665</v>
      </c>
      <c r="H2205" t="s">
        <v>35</v>
      </c>
      <c r="I2205" t="s">
        <v>2621</v>
      </c>
      <c r="J2205" t="s">
        <v>2036</v>
      </c>
    </row>
    <row r="2206" spans="1:10">
      <c r="A2206">
        <v>221</v>
      </c>
      <c r="B2206" t="s">
        <v>3548</v>
      </c>
      <c r="C2206" t="s">
        <v>3549</v>
      </c>
      <c r="D2206" t="s">
        <v>1791</v>
      </c>
      <c r="E2206" t="s">
        <v>3750</v>
      </c>
      <c r="F2206" t="s">
        <v>3944</v>
      </c>
      <c r="G2206" t="s">
        <v>1394</v>
      </c>
      <c r="H2206" t="s">
        <v>35</v>
      </c>
      <c r="I2206" t="s">
        <v>2621</v>
      </c>
      <c r="J2206" t="s">
        <v>3394</v>
      </c>
    </row>
    <row r="2207" spans="1:10">
      <c r="A2207">
        <v>221</v>
      </c>
      <c r="B2207" t="s">
        <v>3960</v>
      </c>
      <c r="C2207" t="s">
        <v>3961</v>
      </c>
      <c r="D2207" t="s">
        <v>1863</v>
      </c>
      <c r="E2207" t="s">
        <v>3997</v>
      </c>
      <c r="F2207" t="s">
        <v>4055</v>
      </c>
      <c r="G2207" t="s">
        <v>347</v>
      </c>
      <c r="H2207" t="s">
        <v>35</v>
      </c>
      <c r="I2207" t="s">
        <v>2621</v>
      </c>
      <c r="J2207" t="s">
        <v>1765</v>
      </c>
    </row>
    <row r="2208" spans="1:10">
      <c r="A2208">
        <v>221</v>
      </c>
      <c r="B2208" t="s">
        <v>4034</v>
      </c>
      <c r="C2208" t="s">
        <v>4035</v>
      </c>
      <c r="D2208" t="s">
        <v>2110</v>
      </c>
      <c r="E2208" t="s">
        <v>3087</v>
      </c>
      <c r="F2208" t="s">
        <v>2896</v>
      </c>
      <c r="G2208" t="s">
        <v>1521</v>
      </c>
      <c r="H2208" t="s">
        <v>35</v>
      </c>
      <c r="I2208" t="s">
        <v>2621</v>
      </c>
      <c r="J2208" t="s">
        <v>2649</v>
      </c>
    </row>
    <row r="2209" spans="1:10">
      <c r="A2209">
        <v>221</v>
      </c>
      <c r="B2209" t="s">
        <v>3931</v>
      </c>
      <c r="C2209" t="s">
        <v>3932</v>
      </c>
      <c r="D2209" t="s">
        <v>3933</v>
      </c>
      <c r="E2209" t="s">
        <v>2885</v>
      </c>
      <c r="F2209" t="s">
        <v>2782</v>
      </c>
      <c r="G2209" t="s">
        <v>4056</v>
      </c>
      <c r="H2209" t="s">
        <v>35</v>
      </c>
      <c r="I2209" t="s">
        <v>2621</v>
      </c>
      <c r="J2209" t="s">
        <v>3367</v>
      </c>
    </row>
    <row r="2210" spans="1:10">
      <c r="A2210">
        <v>221</v>
      </c>
      <c r="B2210" t="s">
        <v>3971</v>
      </c>
      <c r="C2210" t="s">
        <v>3972</v>
      </c>
      <c r="D2210" t="s">
        <v>1863</v>
      </c>
      <c r="E2210" t="s">
        <v>3294</v>
      </c>
      <c r="F2210" t="s">
        <v>3926</v>
      </c>
      <c r="G2210" t="s">
        <v>660</v>
      </c>
      <c r="H2210" t="s">
        <v>35</v>
      </c>
      <c r="I2210" t="s">
        <v>2621</v>
      </c>
      <c r="J2210" t="s">
        <v>1840</v>
      </c>
    </row>
    <row r="2211" spans="1:10">
      <c r="A2211">
        <v>221</v>
      </c>
      <c r="B2211" t="s">
        <v>4026</v>
      </c>
      <c r="C2211" t="s">
        <v>4027</v>
      </c>
      <c r="D2211" t="s">
        <v>1780</v>
      </c>
      <c r="E2211" t="s">
        <v>3684</v>
      </c>
      <c r="F2211" t="s">
        <v>3761</v>
      </c>
      <c r="G2211" t="s">
        <v>903</v>
      </c>
      <c r="H2211" t="s">
        <v>35</v>
      </c>
      <c r="I2211" t="s">
        <v>2621</v>
      </c>
      <c r="J2211" t="s">
        <v>2603</v>
      </c>
    </row>
    <row r="2212" spans="1:10">
      <c r="A2212">
        <v>222</v>
      </c>
      <c r="B2212" t="s">
        <v>4039</v>
      </c>
      <c r="C2212" t="s">
        <v>4040</v>
      </c>
      <c r="D2212" t="s">
        <v>1750</v>
      </c>
      <c r="E2212" t="s">
        <v>2724</v>
      </c>
      <c r="F2212" t="s">
        <v>4057</v>
      </c>
      <c r="G2212" t="s">
        <v>4058</v>
      </c>
      <c r="H2212" t="s">
        <v>35</v>
      </c>
      <c r="I2212" t="s">
        <v>2148</v>
      </c>
      <c r="J2212" t="s">
        <v>1747</v>
      </c>
    </row>
    <row r="2213" spans="1:10">
      <c r="A2213">
        <v>222</v>
      </c>
      <c r="B2213" t="s">
        <v>3803</v>
      </c>
      <c r="C2213" t="s">
        <v>3804</v>
      </c>
      <c r="D2213" t="s">
        <v>1910</v>
      </c>
      <c r="E2213" t="s">
        <v>2754</v>
      </c>
      <c r="F2213" t="s">
        <v>1792</v>
      </c>
      <c r="G2213" t="s">
        <v>1125</v>
      </c>
      <c r="H2213" t="s">
        <v>35</v>
      </c>
      <c r="I2213" t="s">
        <v>2148</v>
      </c>
      <c r="J2213" t="s">
        <v>3818</v>
      </c>
    </row>
    <row r="2214" spans="1:10">
      <c r="A2214">
        <v>222</v>
      </c>
      <c r="B2214" t="s">
        <v>3931</v>
      </c>
      <c r="C2214" t="s">
        <v>3932</v>
      </c>
      <c r="D2214" t="s">
        <v>3933</v>
      </c>
      <c r="E2214" t="s">
        <v>2782</v>
      </c>
      <c r="F2214" t="s">
        <v>1921</v>
      </c>
      <c r="G2214" t="s">
        <v>3863</v>
      </c>
      <c r="H2214" t="s">
        <v>35</v>
      </c>
      <c r="I2214" t="s">
        <v>2621</v>
      </c>
      <c r="J2214" t="s">
        <v>3894</v>
      </c>
    </row>
    <row r="2215" spans="1:10">
      <c r="A2215">
        <v>222</v>
      </c>
      <c r="B2215" t="s">
        <v>3971</v>
      </c>
      <c r="C2215" t="s">
        <v>3972</v>
      </c>
      <c r="D2215" t="s">
        <v>1863</v>
      </c>
      <c r="E2215" t="s">
        <v>3926</v>
      </c>
      <c r="F2215" t="s">
        <v>3836</v>
      </c>
      <c r="G2215" t="s">
        <v>3226</v>
      </c>
      <c r="H2215" t="s">
        <v>35</v>
      </c>
      <c r="I2215" t="s">
        <v>2621</v>
      </c>
      <c r="J2215" t="s">
        <v>2036</v>
      </c>
    </row>
    <row r="2216" spans="1:10">
      <c r="A2216">
        <v>222</v>
      </c>
      <c r="B2216" t="s">
        <v>4028</v>
      </c>
      <c r="C2216" t="s">
        <v>4029</v>
      </c>
      <c r="D2216" t="s">
        <v>4030</v>
      </c>
      <c r="E2216" t="s">
        <v>4053</v>
      </c>
      <c r="F2216" t="s">
        <v>3886</v>
      </c>
      <c r="G2216" t="s">
        <v>1685</v>
      </c>
      <c r="H2216" t="s">
        <v>35</v>
      </c>
      <c r="I2216" t="s">
        <v>2621</v>
      </c>
      <c r="J2216" t="s">
        <v>3509</v>
      </c>
    </row>
    <row r="2217" spans="1:10">
      <c r="A2217">
        <v>222</v>
      </c>
      <c r="B2217" t="s">
        <v>4034</v>
      </c>
      <c r="C2217" t="s">
        <v>4035</v>
      </c>
      <c r="D2217" t="s">
        <v>2110</v>
      </c>
      <c r="E2217" t="s">
        <v>2896</v>
      </c>
      <c r="F2217" t="s">
        <v>2081</v>
      </c>
      <c r="G2217" t="s">
        <v>3566</v>
      </c>
      <c r="H2217" t="s">
        <v>35</v>
      </c>
      <c r="I2217" t="s">
        <v>2621</v>
      </c>
      <c r="J2217" t="s">
        <v>1765</v>
      </c>
    </row>
    <row r="2218" spans="1:10">
      <c r="A2218">
        <v>222</v>
      </c>
      <c r="B2218" t="s">
        <v>4059</v>
      </c>
      <c r="C2218" t="s">
        <v>4060</v>
      </c>
      <c r="D2218" t="s">
        <v>1863</v>
      </c>
      <c r="E2218" t="s">
        <v>2106</v>
      </c>
      <c r="F2218" t="s">
        <v>3676</v>
      </c>
      <c r="G2218" t="s">
        <v>4061</v>
      </c>
      <c r="H2218" t="s">
        <v>35</v>
      </c>
      <c r="I2218" t="s">
        <v>2621</v>
      </c>
      <c r="J2218" t="s">
        <v>2649</v>
      </c>
    </row>
    <row r="2219" spans="1:10">
      <c r="A2219">
        <v>222</v>
      </c>
      <c r="B2219" t="s">
        <v>3960</v>
      </c>
      <c r="C2219" t="s">
        <v>3961</v>
      </c>
      <c r="D2219" t="s">
        <v>1863</v>
      </c>
      <c r="E2219" t="s">
        <v>4055</v>
      </c>
      <c r="F2219" t="s">
        <v>4062</v>
      </c>
      <c r="G2219" t="s">
        <v>4063</v>
      </c>
      <c r="H2219" t="s">
        <v>35</v>
      </c>
      <c r="I2219" t="s">
        <v>2621</v>
      </c>
      <c r="J2219" t="s">
        <v>3367</v>
      </c>
    </row>
    <row r="2220" spans="1:10">
      <c r="A2220">
        <v>222</v>
      </c>
      <c r="B2220" t="s">
        <v>3548</v>
      </c>
      <c r="C2220" t="s">
        <v>3549</v>
      </c>
      <c r="D2220" t="s">
        <v>1791</v>
      </c>
      <c r="E2220" t="s">
        <v>3944</v>
      </c>
      <c r="F2220" t="s">
        <v>2121</v>
      </c>
      <c r="G2220" t="s">
        <v>4064</v>
      </c>
      <c r="H2220" t="s">
        <v>35</v>
      </c>
      <c r="I2220" t="s">
        <v>2621</v>
      </c>
      <c r="J2220" t="s">
        <v>1840</v>
      </c>
    </row>
    <row r="2221" spans="1:10">
      <c r="A2221">
        <v>222</v>
      </c>
      <c r="B2221" t="s">
        <v>3557</v>
      </c>
      <c r="C2221" t="s">
        <v>3558</v>
      </c>
      <c r="D2221" t="s">
        <v>1863</v>
      </c>
      <c r="E2221" t="s">
        <v>4065</v>
      </c>
      <c r="F2221" t="s">
        <v>3717</v>
      </c>
      <c r="G2221" t="s">
        <v>1078</v>
      </c>
      <c r="H2221" t="s">
        <v>35</v>
      </c>
      <c r="I2221" t="s">
        <v>2621</v>
      </c>
      <c r="J2221" t="s">
        <v>2603</v>
      </c>
    </row>
    <row r="2222" spans="1:10">
      <c r="A2222">
        <v>223</v>
      </c>
      <c r="B2222" t="s">
        <v>3803</v>
      </c>
      <c r="C2222" t="s">
        <v>3804</v>
      </c>
      <c r="D2222" t="s">
        <v>1910</v>
      </c>
      <c r="E2222" t="s">
        <v>1792</v>
      </c>
      <c r="F2222" t="s">
        <v>2009</v>
      </c>
      <c r="G2222" t="s">
        <v>1678</v>
      </c>
      <c r="H2222" t="s">
        <v>35</v>
      </c>
      <c r="I2222" t="s">
        <v>2148</v>
      </c>
      <c r="J2222" t="s">
        <v>1747</v>
      </c>
    </row>
    <row r="2223" spans="1:10">
      <c r="A2223">
        <v>223</v>
      </c>
      <c r="B2223" t="s">
        <v>3931</v>
      </c>
      <c r="C2223" t="s">
        <v>3932</v>
      </c>
      <c r="D2223" t="s">
        <v>3933</v>
      </c>
      <c r="E2223" t="s">
        <v>1921</v>
      </c>
      <c r="F2223" t="s">
        <v>2572</v>
      </c>
      <c r="G2223" t="s">
        <v>514</v>
      </c>
      <c r="H2223" t="s">
        <v>35</v>
      </c>
      <c r="I2223" t="s">
        <v>2148</v>
      </c>
      <c r="J2223" t="s">
        <v>3818</v>
      </c>
    </row>
    <row r="2224" spans="1:10">
      <c r="A2224">
        <v>223</v>
      </c>
      <c r="B2224" t="s">
        <v>3548</v>
      </c>
      <c r="C2224" t="s">
        <v>3549</v>
      </c>
      <c r="D2224" t="s">
        <v>1791</v>
      </c>
      <c r="E2224" t="s">
        <v>2121</v>
      </c>
      <c r="F2224" t="s">
        <v>4066</v>
      </c>
      <c r="G2224" t="s">
        <v>767</v>
      </c>
      <c r="H2224" t="s">
        <v>35</v>
      </c>
      <c r="I2224" t="s">
        <v>2148</v>
      </c>
      <c r="J2224" t="s">
        <v>3894</v>
      </c>
    </row>
    <row r="2225" spans="1:10">
      <c r="A2225">
        <v>223</v>
      </c>
      <c r="B2225" t="s">
        <v>3971</v>
      </c>
      <c r="C2225" t="s">
        <v>3972</v>
      </c>
      <c r="D2225" t="s">
        <v>1863</v>
      </c>
      <c r="E2225" t="s">
        <v>3836</v>
      </c>
      <c r="F2225" t="s">
        <v>4067</v>
      </c>
      <c r="G2225" t="s">
        <v>4068</v>
      </c>
      <c r="H2225" t="s">
        <v>35</v>
      </c>
      <c r="I2225" t="s">
        <v>2148</v>
      </c>
      <c r="J2225" t="s">
        <v>2036</v>
      </c>
    </row>
    <row r="2226" spans="1:10">
      <c r="A2226">
        <v>223</v>
      </c>
      <c r="B2226" t="s">
        <v>3914</v>
      </c>
      <c r="C2226" t="s">
        <v>3915</v>
      </c>
      <c r="D2226" t="s">
        <v>1791</v>
      </c>
      <c r="E2226" t="s">
        <v>3415</v>
      </c>
      <c r="F2226" t="s">
        <v>3699</v>
      </c>
      <c r="G2226" t="s">
        <v>2532</v>
      </c>
      <c r="H2226" t="s">
        <v>35</v>
      </c>
      <c r="I2226" t="s">
        <v>2621</v>
      </c>
      <c r="J2226" t="s">
        <v>3509</v>
      </c>
    </row>
    <row r="2227" spans="1:10">
      <c r="A2227">
        <v>223</v>
      </c>
      <c r="B2227" t="s">
        <v>3960</v>
      </c>
      <c r="C2227" t="s">
        <v>3961</v>
      </c>
      <c r="D2227" t="s">
        <v>1863</v>
      </c>
      <c r="E2227" t="s">
        <v>4062</v>
      </c>
      <c r="F2227" t="s">
        <v>4069</v>
      </c>
      <c r="G2227" t="s">
        <v>2850</v>
      </c>
      <c r="H2227" t="s">
        <v>35</v>
      </c>
      <c r="I2227" t="s">
        <v>2621</v>
      </c>
      <c r="J2227" t="s">
        <v>1765</v>
      </c>
    </row>
    <row r="2228" spans="1:10">
      <c r="A2228">
        <v>223</v>
      </c>
      <c r="B2228" t="s">
        <v>3557</v>
      </c>
      <c r="C2228" t="s">
        <v>3558</v>
      </c>
      <c r="D2228" t="s">
        <v>1863</v>
      </c>
      <c r="E2228" t="s">
        <v>3717</v>
      </c>
      <c r="F2228" t="s">
        <v>3821</v>
      </c>
      <c r="G2228" t="s">
        <v>2576</v>
      </c>
      <c r="H2228" t="s">
        <v>35</v>
      </c>
      <c r="I2228" t="s">
        <v>2621</v>
      </c>
      <c r="J2228" t="s">
        <v>2649</v>
      </c>
    </row>
    <row r="2229" spans="1:10">
      <c r="A2229">
        <v>223</v>
      </c>
      <c r="B2229" t="s">
        <v>4034</v>
      </c>
      <c r="C2229" t="s">
        <v>4035</v>
      </c>
      <c r="D2229" t="s">
        <v>2110</v>
      </c>
      <c r="E2229" t="s">
        <v>2081</v>
      </c>
      <c r="F2229" t="s">
        <v>2922</v>
      </c>
      <c r="G2229" t="s">
        <v>2892</v>
      </c>
      <c r="H2229" t="s">
        <v>35</v>
      </c>
      <c r="I2229" t="s">
        <v>2621</v>
      </c>
      <c r="J2229" t="s">
        <v>3367</v>
      </c>
    </row>
    <row r="2230" spans="1:10">
      <c r="A2230">
        <v>223</v>
      </c>
      <c r="B2230" t="s">
        <v>4016</v>
      </c>
      <c r="C2230" t="s">
        <v>4017</v>
      </c>
      <c r="D2230" t="s">
        <v>1780</v>
      </c>
      <c r="E2230" t="s">
        <v>3423</v>
      </c>
      <c r="F2230" t="s">
        <v>2183</v>
      </c>
      <c r="G2230" t="s">
        <v>4070</v>
      </c>
      <c r="H2230" t="s">
        <v>35</v>
      </c>
      <c r="I2230" t="s">
        <v>2621</v>
      </c>
      <c r="J2230" t="s">
        <v>1840</v>
      </c>
    </row>
    <row r="2231" spans="1:10">
      <c r="A2231">
        <v>223</v>
      </c>
      <c r="B2231" t="s">
        <v>4028</v>
      </c>
      <c r="C2231" t="s">
        <v>4029</v>
      </c>
      <c r="D2231" t="s">
        <v>4030</v>
      </c>
      <c r="E2231" t="s">
        <v>3886</v>
      </c>
      <c r="F2231" t="s">
        <v>3749</v>
      </c>
      <c r="G2231" t="s">
        <v>3738</v>
      </c>
      <c r="H2231" t="s">
        <v>35</v>
      </c>
      <c r="I2231" t="s">
        <v>2621</v>
      </c>
      <c r="J2231" t="s">
        <v>2603</v>
      </c>
    </row>
    <row r="2232" spans="1:10">
      <c r="A2232">
        <v>224</v>
      </c>
      <c r="B2232" t="s">
        <v>3548</v>
      </c>
      <c r="C2232" t="s">
        <v>3549</v>
      </c>
      <c r="D2232" t="s">
        <v>1791</v>
      </c>
      <c r="E2232" t="s">
        <v>4066</v>
      </c>
      <c r="F2232" t="s">
        <v>2761</v>
      </c>
      <c r="G2232" t="s">
        <v>4071</v>
      </c>
      <c r="H2232" t="s">
        <v>35</v>
      </c>
      <c r="I2232" t="s">
        <v>2148</v>
      </c>
      <c r="J2232" t="s">
        <v>1747</v>
      </c>
    </row>
    <row r="2233" spans="1:10">
      <c r="A2233">
        <v>224</v>
      </c>
      <c r="B2233" t="s">
        <v>3931</v>
      </c>
      <c r="C2233" t="s">
        <v>3932</v>
      </c>
      <c r="D2233" t="s">
        <v>3933</v>
      </c>
      <c r="E2233" t="s">
        <v>2572</v>
      </c>
      <c r="F2233" t="s">
        <v>3219</v>
      </c>
      <c r="G2233" t="s">
        <v>4072</v>
      </c>
      <c r="H2233" t="s">
        <v>35</v>
      </c>
      <c r="I2233" t="s">
        <v>2148</v>
      </c>
      <c r="J2233" t="s">
        <v>3818</v>
      </c>
    </row>
    <row r="2234" spans="1:10">
      <c r="A2234">
        <v>224</v>
      </c>
      <c r="B2234" t="s">
        <v>3803</v>
      </c>
      <c r="C2234" t="s">
        <v>3804</v>
      </c>
      <c r="D2234" t="s">
        <v>1910</v>
      </c>
      <c r="E2234" t="s">
        <v>2009</v>
      </c>
      <c r="F2234" t="s">
        <v>2387</v>
      </c>
      <c r="G2234" t="s">
        <v>3386</v>
      </c>
      <c r="H2234" t="s">
        <v>35</v>
      </c>
      <c r="I2234" t="s">
        <v>2148</v>
      </c>
      <c r="J2234" t="s">
        <v>3894</v>
      </c>
    </row>
    <row r="2235" spans="1:10">
      <c r="A2235">
        <v>224</v>
      </c>
      <c r="B2235" t="s">
        <v>3914</v>
      </c>
      <c r="C2235" t="s">
        <v>3915</v>
      </c>
      <c r="D2235" t="s">
        <v>1791</v>
      </c>
      <c r="E2235" t="s">
        <v>3699</v>
      </c>
      <c r="F2235" t="s">
        <v>2020</v>
      </c>
      <c r="G2235" t="s">
        <v>4073</v>
      </c>
      <c r="H2235" t="s">
        <v>35</v>
      </c>
      <c r="I2235" t="s">
        <v>2621</v>
      </c>
      <c r="J2235" t="s">
        <v>2036</v>
      </c>
    </row>
    <row r="2236" spans="1:10">
      <c r="A2236">
        <v>224</v>
      </c>
      <c r="B2236" t="s">
        <v>4016</v>
      </c>
      <c r="C2236" t="s">
        <v>4017</v>
      </c>
      <c r="D2236" t="s">
        <v>1780</v>
      </c>
      <c r="E2236" t="s">
        <v>2183</v>
      </c>
      <c r="F2236" t="s">
        <v>3717</v>
      </c>
      <c r="G2236" t="s">
        <v>4074</v>
      </c>
      <c r="H2236" t="s">
        <v>35</v>
      </c>
      <c r="I2236" t="s">
        <v>2621</v>
      </c>
      <c r="J2236" t="s">
        <v>3509</v>
      </c>
    </row>
    <row r="2237" spans="1:10">
      <c r="A2237">
        <v>224</v>
      </c>
      <c r="B2237" t="s">
        <v>3557</v>
      </c>
      <c r="C2237" t="s">
        <v>3558</v>
      </c>
      <c r="D2237" t="s">
        <v>1863</v>
      </c>
      <c r="E2237" t="s">
        <v>3821</v>
      </c>
      <c r="F2237" t="s">
        <v>3468</v>
      </c>
      <c r="G2237" t="s">
        <v>4075</v>
      </c>
      <c r="H2237" t="s">
        <v>35</v>
      </c>
      <c r="I2237" t="s">
        <v>2621</v>
      </c>
      <c r="J2237" t="s">
        <v>1765</v>
      </c>
    </row>
    <row r="2238" spans="1:10">
      <c r="A2238">
        <v>224</v>
      </c>
      <c r="B2238" t="s">
        <v>4039</v>
      </c>
      <c r="C2238" t="s">
        <v>4040</v>
      </c>
      <c r="D2238" t="s">
        <v>1750</v>
      </c>
      <c r="E2238" t="s">
        <v>4076</v>
      </c>
      <c r="F2238" t="s">
        <v>2500</v>
      </c>
      <c r="G2238" t="s">
        <v>4077</v>
      </c>
      <c r="H2238" t="s">
        <v>35</v>
      </c>
      <c r="I2238" t="s">
        <v>2621</v>
      </c>
      <c r="J2238" t="s">
        <v>2649</v>
      </c>
    </row>
    <row r="2239" spans="1:10">
      <c r="A2239">
        <v>224</v>
      </c>
      <c r="B2239" t="s">
        <v>3654</v>
      </c>
      <c r="C2239" t="s">
        <v>3655</v>
      </c>
      <c r="D2239" t="s">
        <v>3656</v>
      </c>
      <c r="E2239" t="s">
        <v>3675</v>
      </c>
      <c r="F2239" t="s">
        <v>4078</v>
      </c>
      <c r="G2239" t="s">
        <v>399</v>
      </c>
      <c r="H2239" t="s">
        <v>35</v>
      </c>
      <c r="I2239" t="s">
        <v>2621</v>
      </c>
      <c r="J2239" t="s">
        <v>3367</v>
      </c>
    </row>
    <row r="2240" spans="1:10">
      <c r="A2240">
        <v>224</v>
      </c>
      <c r="B2240" t="s">
        <v>3299</v>
      </c>
      <c r="C2240" t="s">
        <v>3300</v>
      </c>
      <c r="D2240" t="s">
        <v>1910</v>
      </c>
      <c r="E2240" t="s">
        <v>4079</v>
      </c>
      <c r="F2240" t="s">
        <v>2402</v>
      </c>
      <c r="G2240" t="s">
        <v>655</v>
      </c>
      <c r="H2240" t="s">
        <v>35</v>
      </c>
      <c r="I2240" t="s">
        <v>2621</v>
      </c>
      <c r="J2240" t="s">
        <v>1840</v>
      </c>
    </row>
    <row r="2241" spans="1:10">
      <c r="A2241">
        <v>224</v>
      </c>
      <c r="B2241" t="s">
        <v>3960</v>
      </c>
      <c r="C2241" t="s">
        <v>3961</v>
      </c>
      <c r="D2241" t="s">
        <v>1863</v>
      </c>
      <c r="E2241" t="s">
        <v>4069</v>
      </c>
      <c r="F2241" t="s">
        <v>4080</v>
      </c>
      <c r="G2241" t="s">
        <v>4081</v>
      </c>
      <c r="H2241" t="s">
        <v>35</v>
      </c>
      <c r="I2241" t="s">
        <v>2621</v>
      </c>
      <c r="J2241" t="s">
        <v>2603</v>
      </c>
    </row>
    <row r="2242" spans="1:10">
      <c r="A2242">
        <v>225</v>
      </c>
      <c r="B2242" t="s">
        <v>3931</v>
      </c>
      <c r="C2242" t="s">
        <v>3932</v>
      </c>
      <c r="D2242" t="s">
        <v>3933</v>
      </c>
      <c r="E2242" t="s">
        <v>3219</v>
      </c>
      <c r="F2242" t="s">
        <v>3471</v>
      </c>
      <c r="G2242" t="s">
        <v>1403</v>
      </c>
      <c r="H2242" t="s">
        <v>35</v>
      </c>
      <c r="I2242" t="s">
        <v>2105</v>
      </c>
      <c r="J2242" t="s">
        <v>1747</v>
      </c>
    </row>
    <row r="2243" spans="1:10">
      <c r="A2243">
        <v>225</v>
      </c>
      <c r="B2243" t="s">
        <v>3548</v>
      </c>
      <c r="C2243" t="s">
        <v>3549</v>
      </c>
      <c r="D2243" t="s">
        <v>1791</v>
      </c>
      <c r="E2243" t="s">
        <v>2761</v>
      </c>
      <c r="F2243" t="s">
        <v>4082</v>
      </c>
      <c r="G2243" t="s">
        <v>3904</v>
      </c>
      <c r="H2243" t="s">
        <v>35</v>
      </c>
      <c r="I2243" t="s">
        <v>2105</v>
      </c>
      <c r="J2243" t="s">
        <v>3818</v>
      </c>
    </row>
    <row r="2244" spans="1:10">
      <c r="A2244">
        <v>225</v>
      </c>
      <c r="B2244" t="s">
        <v>3803</v>
      </c>
      <c r="C2244" t="s">
        <v>3804</v>
      </c>
      <c r="D2244" t="s">
        <v>1910</v>
      </c>
      <c r="E2244" t="s">
        <v>2387</v>
      </c>
      <c r="F2244" t="s">
        <v>2278</v>
      </c>
      <c r="G2244" t="s">
        <v>1801</v>
      </c>
      <c r="H2244" t="s">
        <v>35</v>
      </c>
      <c r="I2244" t="s">
        <v>2105</v>
      </c>
      <c r="J2244" t="s">
        <v>3894</v>
      </c>
    </row>
    <row r="2245" spans="1:10">
      <c r="A2245">
        <v>225</v>
      </c>
      <c r="B2245" t="s">
        <v>4039</v>
      </c>
      <c r="C2245" t="s">
        <v>4040</v>
      </c>
      <c r="D2245" t="s">
        <v>1750</v>
      </c>
      <c r="E2245" t="s">
        <v>2500</v>
      </c>
      <c r="F2245" t="s">
        <v>2545</v>
      </c>
      <c r="G2245" t="s">
        <v>2095</v>
      </c>
      <c r="H2245" t="s">
        <v>35</v>
      </c>
      <c r="I2245" t="s">
        <v>2105</v>
      </c>
      <c r="J2245" t="s">
        <v>2711</v>
      </c>
    </row>
    <row r="2246" spans="1:10">
      <c r="A2246">
        <v>225</v>
      </c>
      <c r="B2246" t="s">
        <v>3914</v>
      </c>
      <c r="C2246" t="s">
        <v>3915</v>
      </c>
      <c r="D2246" t="s">
        <v>1791</v>
      </c>
      <c r="E2246" t="s">
        <v>2020</v>
      </c>
      <c r="F2246" t="s">
        <v>3676</v>
      </c>
      <c r="G2246" t="s">
        <v>3295</v>
      </c>
      <c r="H2246" t="s">
        <v>35</v>
      </c>
      <c r="I2246" t="s">
        <v>2105</v>
      </c>
      <c r="J2246" t="s">
        <v>3509</v>
      </c>
    </row>
    <row r="2247" spans="1:10">
      <c r="A2247">
        <v>225</v>
      </c>
      <c r="B2247" t="s">
        <v>4016</v>
      </c>
      <c r="C2247" t="s">
        <v>4017</v>
      </c>
      <c r="D2247" t="s">
        <v>1780</v>
      </c>
      <c r="E2247" t="s">
        <v>3717</v>
      </c>
      <c r="F2247" t="s">
        <v>3684</v>
      </c>
      <c r="G2247" t="s">
        <v>2356</v>
      </c>
      <c r="H2247" t="s">
        <v>35</v>
      </c>
      <c r="I2247" t="s">
        <v>2148</v>
      </c>
      <c r="J2247" t="s">
        <v>1765</v>
      </c>
    </row>
    <row r="2248" spans="1:10">
      <c r="A2248">
        <v>225</v>
      </c>
      <c r="B2248" t="s">
        <v>3557</v>
      </c>
      <c r="C2248" t="s">
        <v>3558</v>
      </c>
      <c r="D2248" t="s">
        <v>1863</v>
      </c>
      <c r="E2248" t="s">
        <v>3468</v>
      </c>
      <c r="F2248" t="s">
        <v>2046</v>
      </c>
      <c r="G2248" t="s">
        <v>3884</v>
      </c>
      <c r="H2248" t="s">
        <v>35</v>
      </c>
      <c r="I2248" t="s">
        <v>2148</v>
      </c>
      <c r="J2248" t="s">
        <v>2649</v>
      </c>
    </row>
    <row r="2249" spans="1:10">
      <c r="A2249">
        <v>225</v>
      </c>
      <c r="B2249" t="s">
        <v>3654</v>
      </c>
      <c r="C2249" t="s">
        <v>3655</v>
      </c>
      <c r="D2249" t="s">
        <v>3656</v>
      </c>
      <c r="E2249" t="s">
        <v>4078</v>
      </c>
      <c r="F2249" t="s">
        <v>3540</v>
      </c>
      <c r="G2249" t="s">
        <v>76</v>
      </c>
      <c r="H2249" t="s">
        <v>35</v>
      </c>
      <c r="I2249" t="s">
        <v>2148</v>
      </c>
      <c r="J2249" t="s">
        <v>3367</v>
      </c>
    </row>
    <row r="2250" spans="1:10">
      <c r="A2250">
        <v>225</v>
      </c>
      <c r="B2250" t="s">
        <v>3971</v>
      </c>
      <c r="C2250" t="s">
        <v>3972</v>
      </c>
      <c r="D2250" t="s">
        <v>1863</v>
      </c>
      <c r="E2250" t="s">
        <v>3754</v>
      </c>
      <c r="F2250" t="s">
        <v>2121</v>
      </c>
      <c r="G2250" t="s">
        <v>4083</v>
      </c>
      <c r="H2250" t="s">
        <v>35</v>
      </c>
      <c r="I2250" t="s">
        <v>2148</v>
      </c>
      <c r="J2250" t="s">
        <v>1840</v>
      </c>
    </row>
    <row r="2251" spans="1:10">
      <c r="A2251">
        <v>225</v>
      </c>
      <c r="B2251" t="s">
        <v>2887</v>
      </c>
      <c r="C2251" t="s">
        <v>2888</v>
      </c>
      <c r="D2251" t="s">
        <v>1791</v>
      </c>
      <c r="E2251" t="s">
        <v>2815</v>
      </c>
      <c r="F2251" t="s">
        <v>2323</v>
      </c>
      <c r="G2251" t="s">
        <v>16</v>
      </c>
      <c r="H2251" t="s">
        <v>35</v>
      </c>
      <c r="I2251" t="s">
        <v>2148</v>
      </c>
      <c r="J2251" t="s">
        <v>2730</v>
      </c>
    </row>
    <row r="2252" spans="1:10">
      <c r="A2252">
        <v>226</v>
      </c>
      <c r="B2252" t="s">
        <v>3931</v>
      </c>
      <c r="C2252" t="s">
        <v>3932</v>
      </c>
      <c r="D2252" t="s">
        <v>3933</v>
      </c>
      <c r="E2252" t="s">
        <v>3471</v>
      </c>
      <c r="F2252" t="s">
        <v>2364</v>
      </c>
      <c r="G2252" t="s">
        <v>4084</v>
      </c>
      <c r="H2252" t="s">
        <v>35</v>
      </c>
      <c r="I2252" t="s">
        <v>2105</v>
      </c>
      <c r="J2252" t="s">
        <v>1747</v>
      </c>
    </row>
    <row r="2253" spans="1:10">
      <c r="A2253">
        <v>226</v>
      </c>
      <c r="B2253" t="s">
        <v>3548</v>
      </c>
      <c r="C2253" t="s">
        <v>3549</v>
      </c>
      <c r="D2253" t="s">
        <v>1791</v>
      </c>
      <c r="E2253" t="s">
        <v>4082</v>
      </c>
      <c r="F2253" t="s">
        <v>4085</v>
      </c>
      <c r="G2253" t="s">
        <v>3991</v>
      </c>
      <c r="H2253" t="s">
        <v>35</v>
      </c>
      <c r="I2253" t="s">
        <v>2105</v>
      </c>
      <c r="J2253" t="s">
        <v>3818</v>
      </c>
    </row>
    <row r="2254" spans="1:10">
      <c r="A2254">
        <v>226</v>
      </c>
      <c r="B2254" t="s">
        <v>4039</v>
      </c>
      <c r="C2254" t="s">
        <v>4040</v>
      </c>
      <c r="D2254" t="s">
        <v>1750</v>
      </c>
      <c r="E2254" t="s">
        <v>2545</v>
      </c>
      <c r="F2254" t="s">
        <v>4086</v>
      </c>
      <c r="G2254" t="s">
        <v>2768</v>
      </c>
      <c r="H2254" t="s">
        <v>35</v>
      </c>
      <c r="I2254" t="s">
        <v>2148</v>
      </c>
      <c r="J2254" t="s">
        <v>3894</v>
      </c>
    </row>
    <row r="2255" spans="1:10">
      <c r="A2255">
        <v>226</v>
      </c>
      <c r="B2255" t="s">
        <v>3803</v>
      </c>
      <c r="C2255" t="s">
        <v>3804</v>
      </c>
      <c r="D2255" t="s">
        <v>1910</v>
      </c>
      <c r="E2255" t="s">
        <v>2278</v>
      </c>
      <c r="F2255" t="s">
        <v>1793</v>
      </c>
      <c r="G2255" t="s">
        <v>1291</v>
      </c>
      <c r="H2255" t="s">
        <v>35</v>
      </c>
      <c r="I2255" t="s">
        <v>2148</v>
      </c>
      <c r="J2255" t="s">
        <v>2711</v>
      </c>
    </row>
    <row r="2256" spans="1:10">
      <c r="A2256">
        <v>226</v>
      </c>
      <c r="B2256" t="s">
        <v>3914</v>
      </c>
      <c r="C2256" t="s">
        <v>3915</v>
      </c>
      <c r="D2256" t="s">
        <v>1791</v>
      </c>
      <c r="E2256" t="s">
        <v>3676</v>
      </c>
      <c r="F2256" t="s">
        <v>2274</v>
      </c>
      <c r="G2256" t="s">
        <v>4087</v>
      </c>
      <c r="H2256" t="s">
        <v>35</v>
      </c>
      <c r="I2256" t="s">
        <v>2148</v>
      </c>
      <c r="J2256" t="s">
        <v>3509</v>
      </c>
    </row>
    <row r="2257" spans="1:10">
      <c r="A2257">
        <v>226</v>
      </c>
      <c r="B2257" t="s">
        <v>3557</v>
      </c>
      <c r="C2257" t="s">
        <v>3558</v>
      </c>
      <c r="D2257" t="s">
        <v>1863</v>
      </c>
      <c r="E2257" t="s">
        <v>2046</v>
      </c>
      <c r="F2257" t="s">
        <v>2460</v>
      </c>
      <c r="G2257" t="s">
        <v>3084</v>
      </c>
      <c r="H2257" t="s">
        <v>35</v>
      </c>
      <c r="I2257" t="s">
        <v>2621</v>
      </c>
      <c r="J2257" t="s">
        <v>1765</v>
      </c>
    </row>
    <row r="2258" spans="1:10">
      <c r="A2258">
        <v>226</v>
      </c>
      <c r="B2258" t="s">
        <v>4016</v>
      </c>
      <c r="C2258" t="s">
        <v>4017</v>
      </c>
      <c r="D2258" t="s">
        <v>1780</v>
      </c>
      <c r="E2258" t="s">
        <v>3684</v>
      </c>
      <c r="F2258" t="s">
        <v>4088</v>
      </c>
      <c r="G2258" t="s">
        <v>250</v>
      </c>
      <c r="H2258" t="s">
        <v>35</v>
      </c>
      <c r="I2258" t="s">
        <v>2621</v>
      </c>
      <c r="J2258" t="s">
        <v>2649</v>
      </c>
    </row>
    <row r="2259" spans="1:10">
      <c r="A2259">
        <v>226</v>
      </c>
      <c r="B2259" t="s">
        <v>3654</v>
      </c>
      <c r="C2259" t="s">
        <v>3655</v>
      </c>
      <c r="D2259" t="s">
        <v>3656</v>
      </c>
      <c r="E2259" t="s">
        <v>3540</v>
      </c>
      <c r="F2259" t="s">
        <v>2044</v>
      </c>
      <c r="G2259" t="s">
        <v>2513</v>
      </c>
      <c r="H2259" t="s">
        <v>35</v>
      </c>
      <c r="I2259" t="s">
        <v>2621</v>
      </c>
      <c r="J2259" t="s">
        <v>3367</v>
      </c>
    </row>
    <row r="2260" spans="1:10">
      <c r="A2260">
        <v>226</v>
      </c>
      <c r="B2260" t="s">
        <v>2802</v>
      </c>
      <c r="C2260" t="s">
        <v>2803</v>
      </c>
      <c r="D2260" t="s">
        <v>1791</v>
      </c>
      <c r="E2260" t="s">
        <v>3559</v>
      </c>
      <c r="F2260" t="s">
        <v>3728</v>
      </c>
      <c r="G2260" t="s">
        <v>1506</v>
      </c>
      <c r="H2260" t="s">
        <v>35</v>
      </c>
      <c r="I2260" t="s">
        <v>2621</v>
      </c>
      <c r="J2260" t="s">
        <v>2376</v>
      </c>
    </row>
    <row r="2261" spans="1:10">
      <c r="A2261">
        <v>226</v>
      </c>
      <c r="B2261" t="s">
        <v>2887</v>
      </c>
      <c r="C2261" t="s">
        <v>2888</v>
      </c>
      <c r="D2261" t="s">
        <v>1791</v>
      </c>
      <c r="E2261" t="s">
        <v>2323</v>
      </c>
      <c r="F2261" t="s">
        <v>2643</v>
      </c>
      <c r="G2261" t="s">
        <v>3136</v>
      </c>
      <c r="H2261" t="s">
        <v>35</v>
      </c>
      <c r="I2261" t="s">
        <v>2621</v>
      </c>
      <c r="J2261" t="s">
        <v>2730</v>
      </c>
    </row>
    <row r="2262" spans="1:10">
      <c r="A2262">
        <v>227</v>
      </c>
      <c r="B2262" t="s">
        <v>4039</v>
      </c>
      <c r="C2262" t="s">
        <v>4040</v>
      </c>
      <c r="D2262" t="s">
        <v>1750</v>
      </c>
      <c r="E2262" t="s">
        <v>4086</v>
      </c>
      <c r="F2262" t="s">
        <v>4008</v>
      </c>
      <c r="G2262" t="s">
        <v>885</v>
      </c>
      <c r="H2262" t="s">
        <v>35</v>
      </c>
      <c r="I2262" t="s">
        <v>2148</v>
      </c>
      <c r="J2262" t="s">
        <v>1747</v>
      </c>
    </row>
    <row r="2263" spans="1:10">
      <c r="A2263">
        <v>227</v>
      </c>
      <c r="B2263" t="s">
        <v>3548</v>
      </c>
      <c r="C2263" t="s">
        <v>3549</v>
      </c>
      <c r="D2263" t="s">
        <v>1791</v>
      </c>
      <c r="E2263" t="s">
        <v>4085</v>
      </c>
      <c r="F2263" t="s">
        <v>4089</v>
      </c>
      <c r="G2263" t="s">
        <v>4090</v>
      </c>
      <c r="H2263" t="s">
        <v>35</v>
      </c>
      <c r="I2263" t="s">
        <v>2148</v>
      </c>
      <c r="J2263" t="s">
        <v>3818</v>
      </c>
    </row>
    <row r="2264" spans="1:10">
      <c r="A2264">
        <v>227</v>
      </c>
      <c r="B2264" t="s">
        <v>3914</v>
      </c>
      <c r="C2264" t="s">
        <v>3915</v>
      </c>
      <c r="D2264" t="s">
        <v>1791</v>
      </c>
      <c r="E2264" t="s">
        <v>2274</v>
      </c>
      <c r="F2264" t="s">
        <v>3339</v>
      </c>
      <c r="G2264" t="s">
        <v>1695</v>
      </c>
      <c r="H2264" t="s">
        <v>35</v>
      </c>
      <c r="I2264" t="s">
        <v>2148</v>
      </c>
      <c r="J2264" t="s">
        <v>3894</v>
      </c>
    </row>
    <row r="2265" spans="1:10">
      <c r="A2265">
        <v>227</v>
      </c>
      <c r="B2265" t="s">
        <v>3931</v>
      </c>
      <c r="C2265" t="s">
        <v>3932</v>
      </c>
      <c r="D2265" t="s">
        <v>3933</v>
      </c>
      <c r="E2265" t="s">
        <v>2364</v>
      </c>
      <c r="F2265" t="s">
        <v>2584</v>
      </c>
      <c r="G2265" t="s">
        <v>2560</v>
      </c>
      <c r="H2265" t="s">
        <v>35</v>
      </c>
      <c r="I2265" t="s">
        <v>2148</v>
      </c>
      <c r="J2265" t="s">
        <v>2711</v>
      </c>
    </row>
    <row r="2266" spans="1:10">
      <c r="A2266">
        <v>227</v>
      </c>
      <c r="B2266" t="s">
        <v>2802</v>
      </c>
      <c r="C2266" t="s">
        <v>2803</v>
      </c>
      <c r="D2266" t="s">
        <v>1791</v>
      </c>
      <c r="E2266" t="s">
        <v>3728</v>
      </c>
      <c r="F2266" t="s">
        <v>3619</v>
      </c>
      <c r="G2266" t="s">
        <v>1671</v>
      </c>
      <c r="H2266" t="s">
        <v>35</v>
      </c>
      <c r="I2266" t="s">
        <v>2148</v>
      </c>
      <c r="J2266" t="s">
        <v>3509</v>
      </c>
    </row>
    <row r="2267" spans="1:10">
      <c r="A2267">
        <v>227</v>
      </c>
      <c r="B2267" t="s">
        <v>3803</v>
      </c>
      <c r="C2267" t="s">
        <v>3804</v>
      </c>
      <c r="D2267" t="s">
        <v>1910</v>
      </c>
      <c r="E2267" t="s">
        <v>1793</v>
      </c>
      <c r="F2267" t="s">
        <v>2845</v>
      </c>
      <c r="G2267" t="s">
        <v>1047</v>
      </c>
      <c r="H2267" t="s">
        <v>35</v>
      </c>
      <c r="I2267" t="s">
        <v>2148</v>
      </c>
      <c r="J2267" t="s">
        <v>1765</v>
      </c>
    </row>
    <row r="2268" spans="1:10">
      <c r="A2268">
        <v>227</v>
      </c>
      <c r="B2268" t="s">
        <v>3654</v>
      </c>
      <c r="C2268" t="s">
        <v>3655</v>
      </c>
      <c r="D2268" t="s">
        <v>3656</v>
      </c>
      <c r="E2268" t="s">
        <v>2044</v>
      </c>
      <c r="F2268" t="s">
        <v>3235</v>
      </c>
      <c r="G2268" t="s">
        <v>3927</v>
      </c>
      <c r="H2268" t="s">
        <v>35</v>
      </c>
      <c r="I2268" t="s">
        <v>2621</v>
      </c>
      <c r="J2268" t="s">
        <v>2649</v>
      </c>
    </row>
    <row r="2269" spans="1:10">
      <c r="A2269">
        <v>227</v>
      </c>
      <c r="B2269" t="s">
        <v>3557</v>
      </c>
      <c r="C2269" t="s">
        <v>3558</v>
      </c>
      <c r="D2269" t="s">
        <v>1863</v>
      </c>
      <c r="E2269" t="s">
        <v>2460</v>
      </c>
      <c r="F2269" t="s">
        <v>3511</v>
      </c>
      <c r="G2269" t="s">
        <v>112</v>
      </c>
      <c r="H2269" t="s">
        <v>35</v>
      </c>
      <c r="I2269" t="s">
        <v>2621</v>
      </c>
      <c r="J2269" t="s">
        <v>3367</v>
      </c>
    </row>
    <row r="2270" spans="1:10">
      <c r="A2270">
        <v>227</v>
      </c>
      <c r="B2270" t="s">
        <v>2887</v>
      </c>
      <c r="C2270" t="s">
        <v>2888</v>
      </c>
      <c r="D2270" t="s">
        <v>1791</v>
      </c>
      <c r="E2270" t="s">
        <v>2643</v>
      </c>
      <c r="F2270" t="s">
        <v>3599</v>
      </c>
      <c r="G2270" t="s">
        <v>4091</v>
      </c>
      <c r="H2270" t="s">
        <v>35</v>
      </c>
      <c r="I2270" t="s">
        <v>2621</v>
      </c>
      <c r="J2270" t="s">
        <v>2376</v>
      </c>
    </row>
    <row r="2271" spans="1:10">
      <c r="A2271">
        <v>227</v>
      </c>
      <c r="B2271" t="s">
        <v>4016</v>
      </c>
      <c r="C2271" t="s">
        <v>4017</v>
      </c>
      <c r="D2271" t="s">
        <v>1780</v>
      </c>
      <c r="E2271" t="s">
        <v>4088</v>
      </c>
      <c r="F2271" t="s">
        <v>2379</v>
      </c>
      <c r="G2271" t="s">
        <v>2732</v>
      </c>
      <c r="H2271" t="s">
        <v>35</v>
      </c>
      <c r="I2271" t="s">
        <v>2172</v>
      </c>
      <c r="J2271" t="s">
        <v>2730</v>
      </c>
    </row>
    <row r="2272" spans="1:10">
      <c r="A2272">
        <v>228</v>
      </c>
      <c r="B2272" t="s">
        <v>4039</v>
      </c>
      <c r="C2272" t="s">
        <v>4040</v>
      </c>
      <c r="D2272" t="s">
        <v>1750</v>
      </c>
      <c r="E2272" t="s">
        <v>4008</v>
      </c>
      <c r="F2272" t="s">
        <v>2724</v>
      </c>
      <c r="G2272" t="s">
        <v>2904</v>
      </c>
      <c r="H2272" t="s">
        <v>1575</v>
      </c>
      <c r="I2272" t="s">
        <v>2148</v>
      </c>
      <c r="J2272" t="s">
        <v>1747</v>
      </c>
    </row>
    <row r="2273" spans="1:11">
      <c r="A2273">
        <v>228</v>
      </c>
      <c r="B2273" t="s">
        <v>3803</v>
      </c>
      <c r="C2273" t="s">
        <v>3804</v>
      </c>
      <c r="D2273" t="s">
        <v>1910</v>
      </c>
      <c r="E2273" t="s">
        <v>2845</v>
      </c>
      <c r="F2273" t="s">
        <v>1978</v>
      </c>
      <c r="G2273" t="s">
        <v>4092</v>
      </c>
      <c r="H2273" t="s">
        <v>1575</v>
      </c>
      <c r="I2273" t="s">
        <v>2148</v>
      </c>
      <c r="J2273" t="s">
        <v>3818</v>
      </c>
    </row>
    <row r="2274" spans="1:11">
      <c r="A2274">
        <v>228</v>
      </c>
      <c r="B2274" t="s">
        <v>3914</v>
      </c>
      <c r="C2274" t="s">
        <v>3915</v>
      </c>
      <c r="D2274" t="s">
        <v>1791</v>
      </c>
      <c r="E2274" t="s">
        <v>3339</v>
      </c>
      <c r="F2274" t="s">
        <v>4093</v>
      </c>
      <c r="G2274" t="s">
        <v>374</v>
      </c>
      <c r="H2274" t="s">
        <v>1575</v>
      </c>
      <c r="I2274" t="s">
        <v>2148</v>
      </c>
      <c r="J2274" t="s">
        <v>3894</v>
      </c>
    </row>
    <row r="2275" spans="1:11">
      <c r="A2275">
        <v>228</v>
      </c>
      <c r="B2275" t="s">
        <v>3931</v>
      </c>
      <c r="C2275" t="s">
        <v>3932</v>
      </c>
      <c r="D2275" t="s">
        <v>3933</v>
      </c>
      <c r="E2275" t="s">
        <v>2584</v>
      </c>
      <c r="F2275" t="s">
        <v>2448</v>
      </c>
      <c r="G2275" t="s">
        <v>3794</v>
      </c>
      <c r="H2275" t="s">
        <v>1575</v>
      </c>
      <c r="I2275" t="s">
        <v>2148</v>
      </c>
      <c r="J2275" t="s">
        <v>2711</v>
      </c>
    </row>
    <row r="2276" spans="1:11">
      <c r="A2276">
        <v>228</v>
      </c>
      <c r="B2276" t="s">
        <v>3654</v>
      </c>
      <c r="C2276" t="s">
        <v>3655</v>
      </c>
      <c r="D2276" t="s">
        <v>3656</v>
      </c>
      <c r="E2276" t="s">
        <v>3235</v>
      </c>
      <c r="F2276" t="s">
        <v>3474</v>
      </c>
      <c r="G2276" t="s">
        <v>2175</v>
      </c>
      <c r="H2276" t="s">
        <v>1575</v>
      </c>
      <c r="I2276" t="s">
        <v>2148</v>
      </c>
      <c r="J2276" t="s">
        <v>3509</v>
      </c>
    </row>
    <row r="2277" spans="1:11">
      <c r="A2277">
        <v>228</v>
      </c>
      <c r="B2277" t="s">
        <v>3557</v>
      </c>
      <c r="C2277" t="s">
        <v>3558</v>
      </c>
      <c r="D2277" t="s">
        <v>1863</v>
      </c>
      <c r="E2277" t="s">
        <v>3511</v>
      </c>
      <c r="F2277" t="s">
        <v>2094</v>
      </c>
      <c r="G2277" t="s">
        <v>1036</v>
      </c>
      <c r="H2277" t="s">
        <v>4094</v>
      </c>
      <c r="I2277" t="s">
        <v>2621</v>
      </c>
      <c r="J2277" t="s">
        <v>1765</v>
      </c>
      <c r="K2277" t="s">
        <v>1886</v>
      </c>
    </row>
    <row r="2278" spans="1:11">
      <c r="A2278">
        <v>228</v>
      </c>
      <c r="B2278" t="s">
        <v>2802</v>
      </c>
      <c r="C2278" t="s">
        <v>2803</v>
      </c>
      <c r="D2278" t="s">
        <v>1791</v>
      </c>
      <c r="E2278" t="s">
        <v>3619</v>
      </c>
      <c r="F2278" t="s">
        <v>4020</v>
      </c>
      <c r="G2278" t="s">
        <v>715</v>
      </c>
      <c r="H2278" t="s">
        <v>1575</v>
      </c>
      <c r="I2278" t="s">
        <v>2621</v>
      </c>
      <c r="J2278" t="s">
        <v>2649</v>
      </c>
    </row>
    <row r="2279" spans="1:11">
      <c r="A2279">
        <v>228</v>
      </c>
      <c r="B2279" t="s">
        <v>3548</v>
      </c>
      <c r="C2279" t="s">
        <v>3549</v>
      </c>
      <c r="D2279" t="s">
        <v>1791</v>
      </c>
      <c r="E2279" t="s">
        <v>4089</v>
      </c>
      <c r="F2279" t="s">
        <v>2399</v>
      </c>
      <c r="G2279" t="s">
        <v>4095</v>
      </c>
      <c r="H2279" t="s">
        <v>1575</v>
      </c>
      <c r="I2279" t="s">
        <v>2621</v>
      </c>
      <c r="J2279" t="s">
        <v>3428</v>
      </c>
    </row>
    <row r="2280" spans="1:11">
      <c r="A2280">
        <v>228</v>
      </c>
      <c r="B2280" t="s">
        <v>2887</v>
      </c>
      <c r="C2280" t="s">
        <v>2888</v>
      </c>
      <c r="D2280" t="s">
        <v>1791</v>
      </c>
      <c r="E2280" t="s">
        <v>3599</v>
      </c>
      <c r="F2280" t="s">
        <v>2211</v>
      </c>
      <c r="G2280" t="s">
        <v>4096</v>
      </c>
      <c r="H2280" t="s">
        <v>1575</v>
      </c>
      <c r="I2280" t="s">
        <v>2621</v>
      </c>
      <c r="J2280" t="s">
        <v>2376</v>
      </c>
    </row>
    <row r="2281" spans="1:11">
      <c r="A2281">
        <v>228</v>
      </c>
      <c r="B2281" t="s">
        <v>4097</v>
      </c>
      <c r="C2281" t="s">
        <v>4098</v>
      </c>
      <c r="D2281" t="s">
        <v>2110</v>
      </c>
      <c r="E2281" t="s">
        <v>2660</v>
      </c>
      <c r="F2281" t="s">
        <v>3260</v>
      </c>
      <c r="G2281" t="s">
        <v>677</v>
      </c>
      <c r="H2281" t="s">
        <v>1575</v>
      </c>
      <c r="I2281" t="s">
        <v>2621</v>
      </c>
      <c r="J2281" t="s">
        <v>2730</v>
      </c>
    </row>
    <row r="2282" spans="1:11">
      <c r="A2282">
        <v>229</v>
      </c>
      <c r="B2282" t="s">
        <v>3931</v>
      </c>
      <c r="C2282" t="s">
        <v>3932</v>
      </c>
      <c r="D2282" t="s">
        <v>3933</v>
      </c>
      <c r="E2282" t="s">
        <v>2448</v>
      </c>
      <c r="F2282" t="s">
        <v>2520</v>
      </c>
      <c r="G2282" t="s">
        <v>1560</v>
      </c>
      <c r="H2282" t="s">
        <v>35</v>
      </c>
      <c r="I2282" t="s">
        <v>2105</v>
      </c>
      <c r="J2282" t="s">
        <v>1747</v>
      </c>
    </row>
    <row r="2283" spans="1:11">
      <c r="A2283">
        <v>229</v>
      </c>
      <c r="B2283" t="s">
        <v>3803</v>
      </c>
      <c r="C2283" t="s">
        <v>3804</v>
      </c>
      <c r="D2283" t="s">
        <v>1910</v>
      </c>
      <c r="E2283" t="s">
        <v>1978</v>
      </c>
      <c r="F2283" t="s">
        <v>3337</v>
      </c>
      <c r="G2283" t="s">
        <v>848</v>
      </c>
      <c r="H2283" t="s">
        <v>35</v>
      </c>
      <c r="I2283" t="s">
        <v>2105</v>
      </c>
      <c r="J2283" t="s">
        <v>3818</v>
      </c>
    </row>
    <row r="2284" spans="1:11">
      <c r="A2284">
        <v>229</v>
      </c>
      <c r="B2284" t="s">
        <v>3548</v>
      </c>
      <c r="C2284" t="s">
        <v>3549</v>
      </c>
      <c r="D2284" t="s">
        <v>1791</v>
      </c>
      <c r="E2284" t="s">
        <v>2399</v>
      </c>
      <c r="F2284" t="s">
        <v>3583</v>
      </c>
      <c r="G2284" t="s">
        <v>680</v>
      </c>
      <c r="H2284" t="s">
        <v>35</v>
      </c>
      <c r="I2284" t="s">
        <v>2148</v>
      </c>
      <c r="J2284" t="s">
        <v>3894</v>
      </c>
    </row>
    <row r="2285" spans="1:11">
      <c r="A2285">
        <v>229</v>
      </c>
      <c r="B2285" t="s">
        <v>4039</v>
      </c>
      <c r="C2285" t="s">
        <v>4040</v>
      </c>
      <c r="D2285" t="s">
        <v>1750</v>
      </c>
      <c r="E2285" t="s">
        <v>2724</v>
      </c>
      <c r="F2285" t="s">
        <v>4099</v>
      </c>
      <c r="G2285" t="s">
        <v>3907</v>
      </c>
      <c r="H2285" t="s">
        <v>35</v>
      </c>
      <c r="I2285" t="s">
        <v>2148</v>
      </c>
      <c r="J2285" t="s">
        <v>2711</v>
      </c>
    </row>
    <row r="2286" spans="1:11">
      <c r="A2286">
        <v>229</v>
      </c>
      <c r="B2286" t="s">
        <v>3914</v>
      </c>
      <c r="C2286" t="s">
        <v>3915</v>
      </c>
      <c r="D2286" t="s">
        <v>1791</v>
      </c>
      <c r="E2286" t="s">
        <v>4093</v>
      </c>
      <c r="F2286" t="s">
        <v>2474</v>
      </c>
      <c r="G2286" t="s">
        <v>4100</v>
      </c>
      <c r="H2286" t="s">
        <v>35</v>
      </c>
      <c r="I2286" t="s">
        <v>2148</v>
      </c>
      <c r="J2286" t="s">
        <v>3509</v>
      </c>
    </row>
    <row r="2287" spans="1:11">
      <c r="A2287">
        <v>229</v>
      </c>
      <c r="B2287" t="s">
        <v>3654</v>
      </c>
      <c r="C2287" t="s">
        <v>3655</v>
      </c>
      <c r="D2287" t="s">
        <v>3656</v>
      </c>
      <c r="E2287" t="s">
        <v>3474</v>
      </c>
      <c r="F2287" t="s">
        <v>3368</v>
      </c>
      <c r="G2287" t="s">
        <v>3018</v>
      </c>
      <c r="H2287" t="s">
        <v>35</v>
      </c>
      <c r="I2287" t="s">
        <v>2148</v>
      </c>
      <c r="J2287" t="s">
        <v>1765</v>
      </c>
    </row>
    <row r="2288" spans="1:11">
      <c r="A2288">
        <v>229</v>
      </c>
      <c r="B2288" t="s">
        <v>3557</v>
      </c>
      <c r="C2288" t="s">
        <v>3558</v>
      </c>
      <c r="D2288" t="s">
        <v>1863</v>
      </c>
      <c r="E2288" t="s">
        <v>2094</v>
      </c>
      <c r="F2288" t="s">
        <v>2617</v>
      </c>
      <c r="G2288" t="s">
        <v>794</v>
      </c>
      <c r="H2288" t="s">
        <v>35</v>
      </c>
      <c r="I2288" t="s">
        <v>2621</v>
      </c>
      <c r="J2288" t="s">
        <v>2649</v>
      </c>
    </row>
    <row r="2289" spans="1:10">
      <c r="A2289">
        <v>229</v>
      </c>
      <c r="B2289" t="s">
        <v>4097</v>
      </c>
      <c r="C2289" t="s">
        <v>4098</v>
      </c>
      <c r="D2289" t="s">
        <v>2110</v>
      </c>
      <c r="E2289" t="s">
        <v>3260</v>
      </c>
      <c r="F2289" t="s">
        <v>3791</v>
      </c>
      <c r="G2289" t="s">
        <v>861</v>
      </c>
      <c r="H2289" t="s">
        <v>35</v>
      </c>
      <c r="I2289" t="s">
        <v>2621</v>
      </c>
      <c r="J2289" t="s">
        <v>3428</v>
      </c>
    </row>
    <row r="2290" spans="1:10">
      <c r="A2290">
        <v>229</v>
      </c>
      <c r="B2290" t="s">
        <v>2802</v>
      </c>
      <c r="C2290" t="s">
        <v>2803</v>
      </c>
      <c r="D2290" t="s">
        <v>1791</v>
      </c>
      <c r="E2290" t="s">
        <v>4020</v>
      </c>
      <c r="F2290" t="s">
        <v>4088</v>
      </c>
      <c r="G2290" t="s">
        <v>992</v>
      </c>
      <c r="H2290" t="s">
        <v>35</v>
      </c>
      <c r="I2290" t="s">
        <v>2621</v>
      </c>
      <c r="J2290" t="s">
        <v>2376</v>
      </c>
    </row>
    <row r="2291" spans="1:10">
      <c r="A2291">
        <v>229</v>
      </c>
      <c r="B2291" t="s">
        <v>4016</v>
      </c>
      <c r="C2291" t="s">
        <v>4017</v>
      </c>
      <c r="D2291" t="s">
        <v>1780</v>
      </c>
      <c r="E2291" t="s">
        <v>2370</v>
      </c>
      <c r="F2291" t="s">
        <v>3293</v>
      </c>
      <c r="G2291" t="s">
        <v>1591</v>
      </c>
      <c r="H2291" t="s">
        <v>35</v>
      </c>
      <c r="I2291" t="s">
        <v>2621</v>
      </c>
      <c r="J2291" t="s">
        <v>2730</v>
      </c>
    </row>
    <row r="2292" spans="1:10">
      <c r="A2292">
        <v>230</v>
      </c>
      <c r="B2292" t="s">
        <v>3931</v>
      </c>
      <c r="C2292" t="s">
        <v>3932</v>
      </c>
      <c r="D2292" t="s">
        <v>3933</v>
      </c>
      <c r="E2292" t="s">
        <v>2520</v>
      </c>
      <c r="F2292" t="s">
        <v>2031</v>
      </c>
      <c r="G2292" t="s">
        <v>3136</v>
      </c>
      <c r="H2292" t="s">
        <v>35</v>
      </c>
      <c r="I2292" t="s">
        <v>2105</v>
      </c>
      <c r="J2292" t="s">
        <v>1747</v>
      </c>
    </row>
    <row r="2293" spans="1:10">
      <c r="A2293">
        <v>230</v>
      </c>
      <c r="B2293" t="s">
        <v>3548</v>
      </c>
      <c r="C2293" t="s">
        <v>3549</v>
      </c>
      <c r="D2293" t="s">
        <v>1791</v>
      </c>
      <c r="E2293" t="s">
        <v>3583</v>
      </c>
      <c r="F2293" t="s">
        <v>2370</v>
      </c>
      <c r="G2293" t="s">
        <v>989</v>
      </c>
      <c r="H2293" t="s">
        <v>35</v>
      </c>
      <c r="I2293" t="s">
        <v>2105</v>
      </c>
      <c r="J2293" t="s">
        <v>3818</v>
      </c>
    </row>
    <row r="2294" spans="1:10">
      <c r="A2294">
        <v>230</v>
      </c>
      <c r="B2294" t="s">
        <v>4039</v>
      </c>
      <c r="C2294" t="s">
        <v>4040</v>
      </c>
      <c r="D2294" t="s">
        <v>1750</v>
      </c>
      <c r="E2294" t="s">
        <v>4099</v>
      </c>
      <c r="F2294" t="s">
        <v>4101</v>
      </c>
      <c r="G2294" t="s">
        <v>1082</v>
      </c>
      <c r="H2294" t="s">
        <v>35</v>
      </c>
      <c r="I2294" t="s">
        <v>2148</v>
      </c>
      <c r="J2294" t="s">
        <v>3894</v>
      </c>
    </row>
    <row r="2295" spans="1:10">
      <c r="A2295">
        <v>230</v>
      </c>
      <c r="B2295" t="s">
        <v>3803</v>
      </c>
      <c r="C2295" t="s">
        <v>3804</v>
      </c>
      <c r="D2295" t="s">
        <v>1910</v>
      </c>
      <c r="E2295" t="s">
        <v>3337</v>
      </c>
      <c r="F2295" t="s">
        <v>3376</v>
      </c>
      <c r="G2295" t="s">
        <v>3650</v>
      </c>
      <c r="H2295" t="s">
        <v>35</v>
      </c>
      <c r="I2295" t="s">
        <v>2148</v>
      </c>
      <c r="J2295" t="s">
        <v>2711</v>
      </c>
    </row>
    <row r="2296" spans="1:10">
      <c r="A2296">
        <v>230</v>
      </c>
      <c r="B2296" t="s">
        <v>3914</v>
      </c>
      <c r="C2296" t="s">
        <v>3915</v>
      </c>
      <c r="D2296" t="s">
        <v>1791</v>
      </c>
      <c r="E2296" t="s">
        <v>2474</v>
      </c>
      <c r="F2296" t="s">
        <v>3454</v>
      </c>
      <c r="G2296" t="s">
        <v>2175</v>
      </c>
      <c r="H2296" t="s">
        <v>35</v>
      </c>
      <c r="I2296" t="s">
        <v>2148</v>
      </c>
      <c r="J2296" t="s">
        <v>3509</v>
      </c>
    </row>
    <row r="2297" spans="1:10">
      <c r="A2297">
        <v>230</v>
      </c>
      <c r="B2297" t="s">
        <v>3654</v>
      </c>
      <c r="C2297" t="s">
        <v>3655</v>
      </c>
      <c r="D2297" t="s">
        <v>3656</v>
      </c>
      <c r="E2297" t="s">
        <v>3368</v>
      </c>
      <c r="F2297" t="s">
        <v>3536</v>
      </c>
      <c r="G2297" t="s">
        <v>1943</v>
      </c>
      <c r="H2297" t="s">
        <v>35</v>
      </c>
      <c r="I2297" t="s">
        <v>2148</v>
      </c>
      <c r="J2297" t="s">
        <v>1765</v>
      </c>
    </row>
    <row r="2298" spans="1:10">
      <c r="A2298">
        <v>230</v>
      </c>
      <c r="B2298" t="s">
        <v>3557</v>
      </c>
      <c r="C2298" t="s">
        <v>3558</v>
      </c>
      <c r="D2298" t="s">
        <v>1863</v>
      </c>
      <c r="E2298" t="s">
        <v>2617</v>
      </c>
      <c r="F2298" t="s">
        <v>2006</v>
      </c>
      <c r="G2298" t="s">
        <v>563</v>
      </c>
      <c r="H2298" t="s">
        <v>35</v>
      </c>
      <c r="I2298" t="s">
        <v>2148</v>
      </c>
      <c r="J2298" t="s">
        <v>2649</v>
      </c>
    </row>
    <row r="2299" spans="1:10">
      <c r="A2299">
        <v>230</v>
      </c>
      <c r="B2299" t="s">
        <v>4097</v>
      </c>
      <c r="C2299" t="s">
        <v>4098</v>
      </c>
      <c r="D2299" t="s">
        <v>2110</v>
      </c>
      <c r="E2299" t="s">
        <v>3791</v>
      </c>
      <c r="F2299" t="s">
        <v>2317</v>
      </c>
      <c r="G2299" t="s">
        <v>4102</v>
      </c>
      <c r="H2299" t="s">
        <v>35</v>
      </c>
      <c r="I2299" t="s">
        <v>2621</v>
      </c>
      <c r="J2299" t="s">
        <v>3428</v>
      </c>
    </row>
    <row r="2300" spans="1:10">
      <c r="A2300">
        <v>230</v>
      </c>
      <c r="B2300" t="s">
        <v>3960</v>
      </c>
      <c r="C2300" t="s">
        <v>3961</v>
      </c>
      <c r="D2300" t="s">
        <v>1863</v>
      </c>
      <c r="E2300" t="s">
        <v>4103</v>
      </c>
      <c r="F2300" t="s">
        <v>4104</v>
      </c>
      <c r="G2300" t="s">
        <v>1017</v>
      </c>
      <c r="H2300" t="s">
        <v>35</v>
      </c>
      <c r="I2300" t="s">
        <v>2621</v>
      </c>
      <c r="J2300" t="s">
        <v>2376</v>
      </c>
    </row>
    <row r="2301" spans="1:10">
      <c r="A2301">
        <v>230</v>
      </c>
      <c r="B2301" t="s">
        <v>2189</v>
      </c>
      <c r="C2301" t="s">
        <v>2190</v>
      </c>
      <c r="D2301" t="s">
        <v>1863</v>
      </c>
      <c r="E2301" t="s">
        <v>3715</v>
      </c>
      <c r="F2301" t="s">
        <v>3657</v>
      </c>
      <c r="G2301" t="s">
        <v>1500</v>
      </c>
      <c r="H2301" t="s">
        <v>35</v>
      </c>
      <c r="I2301" t="s">
        <v>2621</v>
      </c>
      <c r="J2301" t="s">
        <v>2730</v>
      </c>
    </row>
    <row r="2302" spans="1:10">
      <c r="A2302">
        <v>231</v>
      </c>
      <c r="B2302" t="s">
        <v>3931</v>
      </c>
      <c r="C2302" t="s">
        <v>3932</v>
      </c>
      <c r="D2302" t="s">
        <v>3933</v>
      </c>
      <c r="E2302" t="s">
        <v>2031</v>
      </c>
      <c r="F2302" t="s">
        <v>2544</v>
      </c>
      <c r="G2302" t="s">
        <v>4105</v>
      </c>
      <c r="H2302" t="s">
        <v>35</v>
      </c>
      <c r="I2302" t="s">
        <v>2105</v>
      </c>
      <c r="J2302" t="s">
        <v>1747</v>
      </c>
    </row>
    <row r="2303" spans="1:10">
      <c r="A2303">
        <v>231</v>
      </c>
      <c r="B2303" t="s">
        <v>3548</v>
      </c>
      <c r="C2303" t="s">
        <v>3549</v>
      </c>
      <c r="D2303" t="s">
        <v>1791</v>
      </c>
      <c r="E2303" t="s">
        <v>2370</v>
      </c>
      <c r="F2303" t="s">
        <v>3382</v>
      </c>
      <c r="G2303" t="s">
        <v>2843</v>
      </c>
      <c r="H2303" t="s">
        <v>35</v>
      </c>
      <c r="I2303" t="s">
        <v>2105</v>
      </c>
      <c r="J2303" t="s">
        <v>3818</v>
      </c>
    </row>
    <row r="2304" spans="1:10">
      <c r="A2304">
        <v>231</v>
      </c>
      <c r="B2304" t="s">
        <v>4039</v>
      </c>
      <c r="C2304" t="s">
        <v>4040</v>
      </c>
      <c r="D2304" t="s">
        <v>1750</v>
      </c>
      <c r="E2304" t="s">
        <v>4101</v>
      </c>
      <c r="F2304" t="s">
        <v>3753</v>
      </c>
      <c r="G2304" t="s">
        <v>4106</v>
      </c>
      <c r="H2304" t="s">
        <v>35</v>
      </c>
      <c r="I2304" t="s">
        <v>2148</v>
      </c>
      <c r="J2304" t="s">
        <v>3894</v>
      </c>
    </row>
    <row r="2305" spans="1:10">
      <c r="A2305">
        <v>231</v>
      </c>
      <c r="B2305" t="s">
        <v>3803</v>
      </c>
      <c r="C2305" t="s">
        <v>3804</v>
      </c>
      <c r="D2305" t="s">
        <v>1910</v>
      </c>
      <c r="E2305" t="s">
        <v>3376</v>
      </c>
      <c r="F2305" t="s">
        <v>2965</v>
      </c>
      <c r="G2305" t="s">
        <v>4107</v>
      </c>
      <c r="H2305" t="s">
        <v>35</v>
      </c>
      <c r="I2305" t="s">
        <v>2148</v>
      </c>
      <c r="J2305" t="s">
        <v>2711</v>
      </c>
    </row>
    <row r="2306" spans="1:10">
      <c r="A2306">
        <v>231</v>
      </c>
      <c r="B2306" t="s">
        <v>3914</v>
      </c>
      <c r="C2306" t="s">
        <v>3915</v>
      </c>
      <c r="D2306" t="s">
        <v>1791</v>
      </c>
      <c r="E2306" t="s">
        <v>3454</v>
      </c>
      <c r="F2306" t="s">
        <v>2637</v>
      </c>
      <c r="G2306" t="s">
        <v>3018</v>
      </c>
      <c r="H2306" t="s">
        <v>35</v>
      </c>
      <c r="I2306" t="s">
        <v>2148</v>
      </c>
      <c r="J2306" t="s">
        <v>3509</v>
      </c>
    </row>
    <row r="2307" spans="1:10">
      <c r="A2307">
        <v>231</v>
      </c>
      <c r="B2307" t="s">
        <v>3654</v>
      </c>
      <c r="C2307" t="s">
        <v>3655</v>
      </c>
      <c r="D2307" t="s">
        <v>3656</v>
      </c>
      <c r="E2307" t="s">
        <v>3536</v>
      </c>
      <c r="F2307" t="s">
        <v>2272</v>
      </c>
      <c r="G2307" t="s">
        <v>607</v>
      </c>
      <c r="H2307" t="s">
        <v>35</v>
      </c>
      <c r="I2307" t="s">
        <v>2148</v>
      </c>
      <c r="J2307" t="s">
        <v>1765</v>
      </c>
    </row>
    <row r="2308" spans="1:10">
      <c r="A2308">
        <v>231</v>
      </c>
      <c r="B2308" t="s">
        <v>3557</v>
      </c>
      <c r="C2308" t="s">
        <v>3558</v>
      </c>
      <c r="D2308" t="s">
        <v>1863</v>
      </c>
      <c r="E2308" t="s">
        <v>2006</v>
      </c>
      <c r="F2308" t="s">
        <v>3317</v>
      </c>
      <c r="G2308" t="s">
        <v>4106</v>
      </c>
      <c r="H2308" t="s">
        <v>35</v>
      </c>
      <c r="I2308" t="s">
        <v>2148</v>
      </c>
      <c r="J2308" t="s">
        <v>2649</v>
      </c>
    </row>
    <row r="2309" spans="1:10">
      <c r="A2309">
        <v>231</v>
      </c>
      <c r="B2309" t="s">
        <v>4097</v>
      </c>
      <c r="C2309" t="s">
        <v>4098</v>
      </c>
      <c r="D2309" t="s">
        <v>2110</v>
      </c>
      <c r="E2309" t="s">
        <v>2317</v>
      </c>
      <c r="F2309" t="s">
        <v>2334</v>
      </c>
      <c r="G2309" t="s">
        <v>4108</v>
      </c>
      <c r="H2309" t="s">
        <v>35</v>
      </c>
      <c r="I2309" t="s">
        <v>2621</v>
      </c>
      <c r="J2309" t="s">
        <v>3428</v>
      </c>
    </row>
    <row r="2310" spans="1:10">
      <c r="A2310">
        <v>231</v>
      </c>
      <c r="B2310" t="s">
        <v>3971</v>
      </c>
      <c r="C2310" t="s">
        <v>3972</v>
      </c>
      <c r="D2310" t="s">
        <v>1863</v>
      </c>
      <c r="E2310" t="s">
        <v>3760</v>
      </c>
      <c r="F2310" t="s">
        <v>2161</v>
      </c>
      <c r="G2310" t="s">
        <v>2181</v>
      </c>
      <c r="H2310" t="s">
        <v>35</v>
      </c>
      <c r="I2310" t="s">
        <v>2621</v>
      </c>
      <c r="J2310" t="s">
        <v>2376</v>
      </c>
    </row>
    <row r="2311" spans="1:10">
      <c r="A2311">
        <v>231</v>
      </c>
      <c r="B2311" t="s">
        <v>1789</v>
      </c>
      <c r="C2311" t="s">
        <v>1790</v>
      </c>
      <c r="D2311" t="s">
        <v>1910</v>
      </c>
      <c r="E2311" t="s">
        <v>4109</v>
      </c>
      <c r="F2311" t="s">
        <v>4110</v>
      </c>
      <c r="G2311" t="s">
        <v>4111</v>
      </c>
      <c r="H2311" t="s">
        <v>35</v>
      </c>
      <c r="I2311" t="s">
        <v>2621</v>
      </c>
      <c r="J2311" t="s">
        <v>2730</v>
      </c>
    </row>
    <row r="2312" spans="1:10">
      <c r="A2312">
        <v>232</v>
      </c>
      <c r="B2312" t="s">
        <v>3548</v>
      </c>
      <c r="C2312" t="s">
        <v>3549</v>
      </c>
      <c r="D2312" t="s">
        <v>1791</v>
      </c>
      <c r="E2312" t="s">
        <v>3382</v>
      </c>
      <c r="F2312" t="s">
        <v>4112</v>
      </c>
      <c r="G2312" t="s">
        <v>1578</v>
      </c>
      <c r="H2312" t="s">
        <v>35</v>
      </c>
      <c r="I2312" t="s">
        <v>2105</v>
      </c>
      <c r="J2312" t="s">
        <v>1747</v>
      </c>
    </row>
    <row r="2313" spans="1:10">
      <c r="A2313">
        <v>232</v>
      </c>
      <c r="B2313" t="s">
        <v>3931</v>
      </c>
      <c r="C2313" t="s">
        <v>3932</v>
      </c>
      <c r="D2313" t="s">
        <v>3933</v>
      </c>
      <c r="E2313" t="s">
        <v>2544</v>
      </c>
      <c r="F2313" t="s">
        <v>2504</v>
      </c>
      <c r="G2313" t="s">
        <v>30</v>
      </c>
      <c r="H2313" t="s">
        <v>35</v>
      </c>
      <c r="I2313" t="s">
        <v>2105</v>
      </c>
      <c r="J2313" t="s">
        <v>3818</v>
      </c>
    </row>
    <row r="2314" spans="1:10">
      <c r="A2314">
        <v>232</v>
      </c>
      <c r="B2314" t="s">
        <v>4039</v>
      </c>
      <c r="C2314" t="s">
        <v>4040</v>
      </c>
      <c r="D2314" t="s">
        <v>1750</v>
      </c>
      <c r="E2314" t="s">
        <v>3753</v>
      </c>
      <c r="F2314" t="s">
        <v>4113</v>
      </c>
      <c r="G2314" t="s">
        <v>510</v>
      </c>
      <c r="H2314" t="s">
        <v>35</v>
      </c>
      <c r="I2314" t="s">
        <v>2105</v>
      </c>
      <c r="J2314" t="s">
        <v>4114</v>
      </c>
    </row>
    <row r="2315" spans="1:10">
      <c r="A2315">
        <v>232</v>
      </c>
      <c r="B2315" t="s">
        <v>3803</v>
      </c>
      <c r="C2315" t="s">
        <v>3804</v>
      </c>
      <c r="D2315" t="s">
        <v>1910</v>
      </c>
      <c r="E2315" t="s">
        <v>2965</v>
      </c>
      <c r="F2315" t="s">
        <v>1786</v>
      </c>
      <c r="G2315" t="s">
        <v>1227</v>
      </c>
      <c r="H2315" t="s">
        <v>35</v>
      </c>
      <c r="I2315" t="s">
        <v>2105</v>
      </c>
      <c r="J2315" t="s">
        <v>2711</v>
      </c>
    </row>
    <row r="2316" spans="1:10">
      <c r="A2316">
        <v>232</v>
      </c>
      <c r="B2316" t="s">
        <v>1789</v>
      </c>
      <c r="C2316" t="s">
        <v>1790</v>
      </c>
      <c r="D2316" t="s">
        <v>1910</v>
      </c>
      <c r="E2316" t="s">
        <v>4110</v>
      </c>
      <c r="F2316" t="s">
        <v>2062</v>
      </c>
      <c r="G2316" t="s">
        <v>152</v>
      </c>
      <c r="H2316" t="s">
        <v>35</v>
      </c>
      <c r="I2316" t="s">
        <v>2148</v>
      </c>
      <c r="J2316" t="s">
        <v>3509</v>
      </c>
    </row>
    <row r="2317" spans="1:10">
      <c r="A2317">
        <v>232</v>
      </c>
      <c r="B2317" t="s">
        <v>3557</v>
      </c>
      <c r="C2317" t="s">
        <v>3558</v>
      </c>
      <c r="D2317" t="s">
        <v>1863</v>
      </c>
      <c r="E2317" t="s">
        <v>3317</v>
      </c>
      <c r="F2317" t="s">
        <v>4115</v>
      </c>
      <c r="G2317" t="s">
        <v>222</v>
      </c>
      <c r="H2317" t="s">
        <v>35</v>
      </c>
      <c r="I2317" t="s">
        <v>2148</v>
      </c>
      <c r="J2317" t="s">
        <v>1765</v>
      </c>
    </row>
    <row r="2318" spans="1:10">
      <c r="A2318">
        <v>232</v>
      </c>
      <c r="B2318" t="s">
        <v>3654</v>
      </c>
      <c r="C2318" t="s">
        <v>3655</v>
      </c>
      <c r="D2318" t="s">
        <v>3656</v>
      </c>
      <c r="E2318" t="s">
        <v>2272</v>
      </c>
      <c r="F2318" t="s">
        <v>2334</v>
      </c>
      <c r="G2318" t="s">
        <v>1357</v>
      </c>
      <c r="H2318" t="s">
        <v>35</v>
      </c>
      <c r="I2318" t="s">
        <v>2148</v>
      </c>
      <c r="J2318" t="s">
        <v>2858</v>
      </c>
    </row>
    <row r="2319" spans="1:10">
      <c r="A2319">
        <v>232</v>
      </c>
      <c r="B2319" t="s">
        <v>4097</v>
      </c>
      <c r="C2319" t="s">
        <v>4098</v>
      </c>
      <c r="D2319" t="s">
        <v>2110</v>
      </c>
      <c r="E2319" t="s">
        <v>2334</v>
      </c>
      <c r="F2319" t="s">
        <v>3886</v>
      </c>
      <c r="G2319" t="s">
        <v>3452</v>
      </c>
      <c r="H2319" t="s">
        <v>35</v>
      </c>
      <c r="I2319" t="s">
        <v>2148</v>
      </c>
      <c r="J2319" t="s">
        <v>3428</v>
      </c>
    </row>
    <row r="2320" spans="1:10">
      <c r="A2320">
        <v>232</v>
      </c>
      <c r="B2320" t="s">
        <v>3971</v>
      </c>
      <c r="C2320" t="s">
        <v>3972</v>
      </c>
      <c r="D2320" t="s">
        <v>1863</v>
      </c>
      <c r="E2320" t="s">
        <v>2161</v>
      </c>
      <c r="F2320" t="s">
        <v>3801</v>
      </c>
      <c r="G2320" t="s">
        <v>268</v>
      </c>
      <c r="H2320" t="s">
        <v>35</v>
      </c>
      <c r="I2320" t="s">
        <v>2148</v>
      </c>
      <c r="J2320" t="s">
        <v>2376</v>
      </c>
    </row>
    <row r="2321" spans="1:10">
      <c r="A2321">
        <v>232</v>
      </c>
      <c r="B2321" t="s">
        <v>4016</v>
      </c>
      <c r="C2321" t="s">
        <v>4017</v>
      </c>
      <c r="D2321" t="s">
        <v>1780</v>
      </c>
      <c r="E2321" t="s">
        <v>2161</v>
      </c>
      <c r="F2321" t="s">
        <v>4116</v>
      </c>
      <c r="G2321" t="s">
        <v>1318</v>
      </c>
      <c r="H2321" t="s">
        <v>35</v>
      </c>
      <c r="I2321" t="s">
        <v>2148</v>
      </c>
      <c r="J2321" t="s">
        <v>2730</v>
      </c>
    </row>
    <row r="2322" spans="1:10">
      <c r="A2322">
        <v>233</v>
      </c>
      <c r="B2322" t="s">
        <v>4039</v>
      </c>
      <c r="C2322" t="s">
        <v>4040</v>
      </c>
      <c r="D2322" t="s">
        <v>1750</v>
      </c>
      <c r="E2322" t="s">
        <v>4113</v>
      </c>
      <c r="F2322" t="s">
        <v>4117</v>
      </c>
      <c r="G2322" t="s">
        <v>1125</v>
      </c>
      <c r="H2322" t="s">
        <v>35</v>
      </c>
      <c r="I2322" t="s">
        <v>2105</v>
      </c>
      <c r="J2322" t="s">
        <v>1747</v>
      </c>
    </row>
    <row r="2323" spans="1:10">
      <c r="A2323">
        <v>233</v>
      </c>
      <c r="B2323" t="s">
        <v>3548</v>
      </c>
      <c r="C2323" t="s">
        <v>3549</v>
      </c>
      <c r="D2323" t="s">
        <v>1791</v>
      </c>
      <c r="E2323" t="s">
        <v>4112</v>
      </c>
      <c r="F2323" t="s">
        <v>3684</v>
      </c>
      <c r="G2323" t="s">
        <v>1413</v>
      </c>
      <c r="H2323" t="s">
        <v>35</v>
      </c>
      <c r="I2323" t="s">
        <v>2105</v>
      </c>
      <c r="J2323" t="s">
        <v>3818</v>
      </c>
    </row>
    <row r="2324" spans="1:10">
      <c r="A2324">
        <v>233</v>
      </c>
      <c r="B2324" t="s">
        <v>3931</v>
      </c>
      <c r="C2324" t="s">
        <v>3932</v>
      </c>
      <c r="D2324" t="s">
        <v>3933</v>
      </c>
      <c r="E2324" t="s">
        <v>2504</v>
      </c>
      <c r="F2324" t="s">
        <v>2404</v>
      </c>
      <c r="G2324" t="s">
        <v>4118</v>
      </c>
      <c r="H2324" t="s">
        <v>35</v>
      </c>
      <c r="I2324" t="s">
        <v>2105</v>
      </c>
      <c r="J2324" t="s">
        <v>4114</v>
      </c>
    </row>
    <row r="2325" spans="1:10">
      <c r="A2325">
        <v>233</v>
      </c>
      <c r="B2325" t="s">
        <v>1789</v>
      </c>
      <c r="C2325" t="s">
        <v>1790</v>
      </c>
      <c r="D2325" t="s">
        <v>1910</v>
      </c>
      <c r="E2325" t="s">
        <v>2062</v>
      </c>
      <c r="F2325" t="s">
        <v>3619</v>
      </c>
      <c r="G2325" t="s">
        <v>3964</v>
      </c>
      <c r="H2325" t="s">
        <v>35</v>
      </c>
      <c r="I2325" t="s">
        <v>2105</v>
      </c>
      <c r="J2325" t="s">
        <v>2711</v>
      </c>
    </row>
    <row r="2326" spans="1:10">
      <c r="A2326">
        <v>233</v>
      </c>
      <c r="B2326" t="s">
        <v>3803</v>
      </c>
      <c r="C2326" t="s">
        <v>3804</v>
      </c>
      <c r="D2326" t="s">
        <v>1910</v>
      </c>
      <c r="E2326" t="s">
        <v>1786</v>
      </c>
      <c r="F2326" t="s">
        <v>2081</v>
      </c>
      <c r="G2326" t="s">
        <v>2181</v>
      </c>
      <c r="H2326" t="s">
        <v>35</v>
      </c>
      <c r="I2326" t="s">
        <v>2105</v>
      </c>
      <c r="J2326" t="s">
        <v>3509</v>
      </c>
    </row>
    <row r="2327" spans="1:10">
      <c r="A2327">
        <v>233</v>
      </c>
      <c r="B2327" t="s">
        <v>3914</v>
      </c>
      <c r="C2327" t="s">
        <v>3915</v>
      </c>
      <c r="D2327" t="s">
        <v>1791</v>
      </c>
      <c r="E2327" t="s">
        <v>2856</v>
      </c>
      <c r="F2327" t="s">
        <v>2365</v>
      </c>
      <c r="G2327" t="s">
        <v>3964</v>
      </c>
      <c r="H2327" t="s">
        <v>35</v>
      </c>
      <c r="I2327" t="s">
        <v>2105</v>
      </c>
      <c r="J2327" t="s">
        <v>1765</v>
      </c>
    </row>
    <row r="2328" spans="1:10">
      <c r="A2328">
        <v>233</v>
      </c>
      <c r="B2328" t="s">
        <v>3557</v>
      </c>
      <c r="C2328" t="s">
        <v>3558</v>
      </c>
      <c r="D2328" t="s">
        <v>1863</v>
      </c>
      <c r="E2328" t="s">
        <v>4115</v>
      </c>
      <c r="F2328" t="s">
        <v>3758</v>
      </c>
      <c r="G2328" t="s">
        <v>4119</v>
      </c>
      <c r="H2328" t="s">
        <v>35</v>
      </c>
      <c r="I2328" t="s">
        <v>2148</v>
      </c>
      <c r="J2328" t="s">
        <v>2858</v>
      </c>
    </row>
    <row r="2329" spans="1:10">
      <c r="A2329">
        <v>233</v>
      </c>
      <c r="B2329" t="s">
        <v>3654</v>
      </c>
      <c r="C2329" t="s">
        <v>3655</v>
      </c>
      <c r="D2329" t="s">
        <v>4120</v>
      </c>
      <c r="E2329" t="s">
        <v>2334</v>
      </c>
      <c r="F2329" t="s">
        <v>2757</v>
      </c>
      <c r="G2329" t="s">
        <v>4121</v>
      </c>
      <c r="H2329" t="s">
        <v>35</v>
      </c>
      <c r="I2329" t="s">
        <v>2148</v>
      </c>
      <c r="J2329" t="s">
        <v>3428</v>
      </c>
    </row>
    <row r="2330" spans="1:10">
      <c r="A2330">
        <v>233</v>
      </c>
      <c r="B2330" t="s">
        <v>2802</v>
      </c>
      <c r="C2330" t="s">
        <v>2803</v>
      </c>
      <c r="D2330" t="s">
        <v>1791</v>
      </c>
      <c r="E2330" t="s">
        <v>2247</v>
      </c>
      <c r="F2330" t="s">
        <v>4122</v>
      </c>
      <c r="G2330" t="s">
        <v>4123</v>
      </c>
      <c r="H2330" t="s">
        <v>35</v>
      </c>
      <c r="I2330" t="s">
        <v>2148</v>
      </c>
      <c r="J2330" t="s">
        <v>2376</v>
      </c>
    </row>
    <row r="2331" spans="1:10">
      <c r="A2331">
        <v>233</v>
      </c>
      <c r="B2331" t="s">
        <v>3971</v>
      </c>
      <c r="C2331" t="s">
        <v>3972</v>
      </c>
      <c r="D2331" t="s">
        <v>1863</v>
      </c>
      <c r="E2331" t="s">
        <v>3801</v>
      </c>
      <c r="F2331" t="s">
        <v>3787</v>
      </c>
      <c r="G2331" t="s">
        <v>3006</v>
      </c>
      <c r="H2331" t="s">
        <v>35</v>
      </c>
      <c r="I2331" t="s">
        <v>2148</v>
      </c>
      <c r="J2331" t="s">
        <v>2730</v>
      </c>
    </row>
    <row r="2332" spans="1:10">
      <c r="A2332">
        <v>234</v>
      </c>
      <c r="B2332" t="s">
        <v>1789</v>
      </c>
      <c r="C2332" t="s">
        <v>1790</v>
      </c>
      <c r="D2332" t="s">
        <v>1910</v>
      </c>
      <c r="E2332" t="s">
        <v>3619</v>
      </c>
      <c r="F2332" t="s">
        <v>3684</v>
      </c>
      <c r="G2332" t="s">
        <v>746</v>
      </c>
      <c r="H2332" t="s">
        <v>35</v>
      </c>
      <c r="I2332" t="s">
        <v>2065</v>
      </c>
      <c r="J2332" t="s">
        <v>1747</v>
      </c>
    </row>
    <row r="2333" spans="1:10">
      <c r="A2333">
        <v>234</v>
      </c>
      <c r="B2333" t="s">
        <v>4039</v>
      </c>
      <c r="C2333" t="s">
        <v>4040</v>
      </c>
      <c r="D2333" t="s">
        <v>1750</v>
      </c>
      <c r="E2333" t="s">
        <v>4117</v>
      </c>
      <c r="F2333" t="s">
        <v>4005</v>
      </c>
      <c r="G2333" t="s">
        <v>1526</v>
      </c>
      <c r="H2333" t="s">
        <v>35</v>
      </c>
      <c r="I2333" t="s">
        <v>2065</v>
      </c>
      <c r="J2333" t="s">
        <v>3818</v>
      </c>
    </row>
    <row r="2334" spans="1:10">
      <c r="A2334">
        <v>234</v>
      </c>
      <c r="B2334" t="s">
        <v>3931</v>
      </c>
      <c r="C2334" t="s">
        <v>3932</v>
      </c>
      <c r="D2334" t="s">
        <v>3933</v>
      </c>
      <c r="E2334" t="s">
        <v>2404</v>
      </c>
      <c r="F2334" t="s">
        <v>2357</v>
      </c>
      <c r="G2334" t="s">
        <v>4124</v>
      </c>
      <c r="H2334" t="s">
        <v>35</v>
      </c>
      <c r="I2334" t="s">
        <v>2105</v>
      </c>
      <c r="J2334" t="s">
        <v>4114</v>
      </c>
    </row>
    <row r="2335" spans="1:10">
      <c r="A2335">
        <v>234</v>
      </c>
      <c r="B2335" t="s">
        <v>3548</v>
      </c>
      <c r="C2335" t="s">
        <v>3549</v>
      </c>
      <c r="D2335" t="s">
        <v>1791</v>
      </c>
      <c r="E2335" t="s">
        <v>3684</v>
      </c>
      <c r="F2335" t="s">
        <v>4125</v>
      </c>
      <c r="G2335" t="s">
        <v>4126</v>
      </c>
      <c r="H2335" t="s">
        <v>35</v>
      </c>
      <c r="I2335" t="s">
        <v>2105</v>
      </c>
      <c r="J2335" t="s">
        <v>2711</v>
      </c>
    </row>
    <row r="2336" spans="1:10">
      <c r="A2336">
        <v>234</v>
      </c>
      <c r="B2336" t="s">
        <v>3914</v>
      </c>
      <c r="C2336" t="s">
        <v>3915</v>
      </c>
      <c r="D2336" t="s">
        <v>1791</v>
      </c>
      <c r="E2336" t="s">
        <v>2365</v>
      </c>
      <c r="F2336" t="s">
        <v>2527</v>
      </c>
      <c r="G2336" t="s">
        <v>3661</v>
      </c>
      <c r="H2336" t="s">
        <v>35</v>
      </c>
      <c r="I2336" t="s">
        <v>2105</v>
      </c>
      <c r="J2336" t="s">
        <v>3509</v>
      </c>
    </row>
    <row r="2337" spans="1:10">
      <c r="A2337">
        <v>234</v>
      </c>
      <c r="B2337" t="s">
        <v>3803</v>
      </c>
      <c r="C2337" t="s">
        <v>3804</v>
      </c>
      <c r="D2337" t="s">
        <v>1910</v>
      </c>
      <c r="E2337" t="s">
        <v>2081</v>
      </c>
      <c r="F2337" t="s">
        <v>2975</v>
      </c>
      <c r="G2337" t="s">
        <v>620</v>
      </c>
      <c r="H2337" t="s">
        <v>35</v>
      </c>
      <c r="I2337" t="s">
        <v>2105</v>
      </c>
      <c r="J2337" t="s">
        <v>1765</v>
      </c>
    </row>
    <row r="2338" spans="1:10">
      <c r="A2338">
        <v>234</v>
      </c>
      <c r="B2338" t="s">
        <v>3654</v>
      </c>
      <c r="C2338" t="s">
        <v>3655</v>
      </c>
      <c r="D2338" t="s">
        <v>4120</v>
      </c>
      <c r="E2338" t="s">
        <v>2757</v>
      </c>
      <c r="F2338" t="s">
        <v>3454</v>
      </c>
      <c r="G2338" t="s">
        <v>638</v>
      </c>
      <c r="H2338" t="s">
        <v>35</v>
      </c>
      <c r="I2338" t="s">
        <v>2105</v>
      </c>
      <c r="J2338" t="s">
        <v>2858</v>
      </c>
    </row>
    <row r="2339" spans="1:10">
      <c r="A2339">
        <v>234</v>
      </c>
      <c r="B2339" t="s">
        <v>3557</v>
      </c>
      <c r="C2339" t="s">
        <v>3558</v>
      </c>
      <c r="D2339" t="s">
        <v>1863</v>
      </c>
      <c r="E2339" t="s">
        <v>3758</v>
      </c>
      <c r="F2339" t="s">
        <v>4127</v>
      </c>
      <c r="G2339" t="s">
        <v>2556</v>
      </c>
      <c r="H2339" t="s">
        <v>35</v>
      </c>
      <c r="I2339" t="s">
        <v>2105</v>
      </c>
      <c r="J2339" t="s">
        <v>3428</v>
      </c>
    </row>
    <row r="2340" spans="1:10">
      <c r="A2340">
        <v>234</v>
      </c>
      <c r="B2340" t="s">
        <v>2802</v>
      </c>
      <c r="C2340" t="s">
        <v>2803</v>
      </c>
      <c r="D2340" t="s">
        <v>1791</v>
      </c>
      <c r="E2340" t="s">
        <v>4122</v>
      </c>
      <c r="F2340" t="s">
        <v>3235</v>
      </c>
      <c r="G2340" t="s">
        <v>159</v>
      </c>
      <c r="H2340" t="s">
        <v>35</v>
      </c>
      <c r="I2340" t="s">
        <v>2105</v>
      </c>
      <c r="J2340" t="s">
        <v>2376</v>
      </c>
    </row>
    <row r="2341" spans="1:10">
      <c r="A2341">
        <v>234</v>
      </c>
      <c r="B2341" t="s">
        <v>3971</v>
      </c>
      <c r="C2341" t="s">
        <v>3972</v>
      </c>
      <c r="D2341" t="s">
        <v>1863</v>
      </c>
      <c r="E2341" t="s">
        <v>3787</v>
      </c>
      <c r="F2341" t="s">
        <v>4128</v>
      </c>
      <c r="G2341" t="s">
        <v>1333</v>
      </c>
      <c r="H2341" t="s">
        <v>35</v>
      </c>
      <c r="I2341" t="s">
        <v>2148</v>
      </c>
      <c r="J2341" t="s">
        <v>2875</v>
      </c>
    </row>
    <row r="2342" spans="1:10">
      <c r="A2342">
        <v>235</v>
      </c>
      <c r="B2342" t="s">
        <v>4039</v>
      </c>
      <c r="C2342" t="s">
        <v>4040</v>
      </c>
      <c r="D2342" t="s">
        <v>1750</v>
      </c>
      <c r="E2342" t="s">
        <v>4005</v>
      </c>
      <c r="F2342" t="s">
        <v>4129</v>
      </c>
      <c r="G2342" t="s">
        <v>1218</v>
      </c>
      <c r="H2342" t="s">
        <v>35</v>
      </c>
      <c r="I2342" t="s">
        <v>2065</v>
      </c>
      <c r="J2342" t="s">
        <v>1747</v>
      </c>
    </row>
    <row r="2343" spans="1:10">
      <c r="A2343">
        <v>235</v>
      </c>
      <c r="B2343" t="s">
        <v>1789</v>
      </c>
      <c r="C2343" t="s">
        <v>1790</v>
      </c>
      <c r="D2343" t="s">
        <v>1910</v>
      </c>
      <c r="E2343" t="s">
        <v>3684</v>
      </c>
      <c r="F2343" t="s">
        <v>4110</v>
      </c>
      <c r="G2343" t="s">
        <v>3370</v>
      </c>
      <c r="H2343" t="s">
        <v>35</v>
      </c>
      <c r="I2343" t="s">
        <v>2065</v>
      </c>
      <c r="J2343" t="s">
        <v>3818</v>
      </c>
    </row>
    <row r="2344" spans="1:10">
      <c r="A2344">
        <v>235</v>
      </c>
      <c r="B2344" t="s">
        <v>3914</v>
      </c>
      <c r="C2344" t="s">
        <v>3915</v>
      </c>
      <c r="D2344" t="s">
        <v>1791</v>
      </c>
      <c r="E2344" t="s">
        <v>2527</v>
      </c>
      <c r="F2344" t="s">
        <v>2133</v>
      </c>
      <c r="G2344" t="s">
        <v>2411</v>
      </c>
      <c r="H2344" t="s">
        <v>35</v>
      </c>
      <c r="I2344" t="s">
        <v>2105</v>
      </c>
      <c r="J2344" t="s">
        <v>4114</v>
      </c>
    </row>
    <row r="2345" spans="1:10">
      <c r="A2345">
        <v>235</v>
      </c>
      <c r="B2345" t="s">
        <v>3931</v>
      </c>
      <c r="C2345" t="s">
        <v>3932</v>
      </c>
      <c r="D2345" t="s">
        <v>3933</v>
      </c>
      <c r="E2345" t="s">
        <v>2357</v>
      </c>
      <c r="F2345" t="s">
        <v>3169</v>
      </c>
      <c r="G2345" t="s">
        <v>2499</v>
      </c>
      <c r="H2345" t="s">
        <v>35</v>
      </c>
      <c r="I2345" t="s">
        <v>2105</v>
      </c>
      <c r="J2345" t="s">
        <v>2711</v>
      </c>
    </row>
    <row r="2346" spans="1:10">
      <c r="A2346">
        <v>235</v>
      </c>
      <c r="B2346" t="s">
        <v>3654</v>
      </c>
      <c r="C2346" t="s">
        <v>3655</v>
      </c>
      <c r="D2346" t="s">
        <v>4120</v>
      </c>
      <c r="E2346" t="s">
        <v>3454</v>
      </c>
      <c r="F2346" t="s">
        <v>3430</v>
      </c>
      <c r="G2346" t="s">
        <v>4130</v>
      </c>
      <c r="H2346" t="s">
        <v>35</v>
      </c>
      <c r="I2346" t="s">
        <v>2105</v>
      </c>
      <c r="J2346" t="s">
        <v>3509</v>
      </c>
    </row>
    <row r="2347" spans="1:10">
      <c r="A2347">
        <v>235</v>
      </c>
      <c r="B2347" t="s">
        <v>3803</v>
      </c>
      <c r="C2347" t="s">
        <v>3804</v>
      </c>
      <c r="D2347" t="s">
        <v>1910</v>
      </c>
      <c r="E2347" t="s">
        <v>2975</v>
      </c>
      <c r="F2347" t="s">
        <v>2207</v>
      </c>
      <c r="G2347" t="s">
        <v>1706</v>
      </c>
      <c r="H2347" t="s">
        <v>35</v>
      </c>
      <c r="I2347" t="s">
        <v>2105</v>
      </c>
      <c r="J2347" t="s">
        <v>1765</v>
      </c>
    </row>
    <row r="2348" spans="1:10">
      <c r="A2348">
        <v>235</v>
      </c>
      <c r="B2348" t="s">
        <v>3557</v>
      </c>
      <c r="C2348" t="s">
        <v>3558</v>
      </c>
      <c r="D2348" t="s">
        <v>1863</v>
      </c>
      <c r="E2348" t="s">
        <v>4127</v>
      </c>
      <c r="F2348" t="s">
        <v>2531</v>
      </c>
      <c r="G2348" t="s">
        <v>4131</v>
      </c>
      <c r="H2348" t="s">
        <v>35</v>
      </c>
      <c r="I2348" t="s">
        <v>2105</v>
      </c>
      <c r="J2348" t="s">
        <v>2858</v>
      </c>
    </row>
    <row r="2349" spans="1:10">
      <c r="A2349">
        <v>235</v>
      </c>
      <c r="B2349" t="s">
        <v>2802</v>
      </c>
      <c r="C2349" t="s">
        <v>2803</v>
      </c>
      <c r="D2349" t="s">
        <v>1791</v>
      </c>
      <c r="E2349" t="s">
        <v>3235</v>
      </c>
      <c r="F2349" t="s">
        <v>3480</v>
      </c>
      <c r="G2349" t="s">
        <v>492</v>
      </c>
      <c r="H2349" t="s">
        <v>35</v>
      </c>
      <c r="I2349" t="s">
        <v>2105</v>
      </c>
      <c r="J2349" t="s">
        <v>3428</v>
      </c>
    </row>
    <row r="2350" spans="1:10">
      <c r="A2350">
        <v>235</v>
      </c>
      <c r="B2350" t="s">
        <v>4016</v>
      </c>
      <c r="C2350" t="s">
        <v>4017</v>
      </c>
      <c r="D2350" t="s">
        <v>1780</v>
      </c>
      <c r="E2350" t="s">
        <v>2044</v>
      </c>
      <c r="F2350" t="s">
        <v>2037</v>
      </c>
      <c r="G2350" t="s">
        <v>4132</v>
      </c>
      <c r="H2350" t="s">
        <v>35</v>
      </c>
      <c r="I2350" t="s">
        <v>2148</v>
      </c>
      <c r="J2350" t="s">
        <v>2376</v>
      </c>
    </row>
    <row r="2351" spans="1:10">
      <c r="A2351">
        <v>235</v>
      </c>
      <c r="B2351" t="s">
        <v>3548</v>
      </c>
      <c r="C2351" t="s">
        <v>3549</v>
      </c>
      <c r="D2351" t="s">
        <v>1791</v>
      </c>
      <c r="E2351" t="s">
        <v>4125</v>
      </c>
      <c r="F2351" t="s">
        <v>4133</v>
      </c>
      <c r="G2351" t="s">
        <v>711</v>
      </c>
      <c r="H2351" t="s">
        <v>35</v>
      </c>
      <c r="I2351" t="s">
        <v>2148</v>
      </c>
      <c r="J2351" t="s">
        <v>2875</v>
      </c>
    </row>
    <row r="2352" spans="1:10">
      <c r="A2352">
        <v>236</v>
      </c>
      <c r="B2352" t="s">
        <v>1789</v>
      </c>
      <c r="C2352" t="s">
        <v>1790</v>
      </c>
      <c r="D2352" t="s">
        <v>1910</v>
      </c>
      <c r="E2352" t="s">
        <v>4110</v>
      </c>
      <c r="F2352" t="s">
        <v>3905</v>
      </c>
      <c r="G2352" t="s">
        <v>719</v>
      </c>
      <c r="H2352" t="s">
        <v>35</v>
      </c>
      <c r="I2352" t="s">
        <v>2105</v>
      </c>
      <c r="J2352" t="s">
        <v>1747</v>
      </c>
    </row>
    <row r="2353" spans="1:10">
      <c r="A2353">
        <v>236</v>
      </c>
      <c r="B2353" t="s">
        <v>4039</v>
      </c>
      <c r="C2353" t="s">
        <v>4040</v>
      </c>
      <c r="D2353" t="s">
        <v>1750</v>
      </c>
      <c r="E2353" t="s">
        <v>4129</v>
      </c>
      <c r="F2353" t="s">
        <v>3772</v>
      </c>
      <c r="G2353" t="s">
        <v>3591</v>
      </c>
      <c r="H2353" t="s">
        <v>35</v>
      </c>
      <c r="I2353" t="s">
        <v>2105</v>
      </c>
      <c r="J2353" t="s">
        <v>3818</v>
      </c>
    </row>
    <row r="2354" spans="1:10">
      <c r="A2354">
        <v>236</v>
      </c>
      <c r="B2354" t="s">
        <v>3914</v>
      </c>
      <c r="C2354" t="s">
        <v>3915</v>
      </c>
      <c r="D2354" t="s">
        <v>1791</v>
      </c>
      <c r="E2354" t="s">
        <v>2133</v>
      </c>
      <c r="F2354" t="s">
        <v>2582</v>
      </c>
      <c r="G2354" t="s">
        <v>1496</v>
      </c>
      <c r="H2354" t="s">
        <v>35</v>
      </c>
      <c r="I2354" t="s">
        <v>2105</v>
      </c>
      <c r="J2354" t="s">
        <v>4114</v>
      </c>
    </row>
    <row r="2355" spans="1:10">
      <c r="A2355">
        <v>236</v>
      </c>
      <c r="B2355" t="s">
        <v>3654</v>
      </c>
      <c r="C2355" t="s">
        <v>3655</v>
      </c>
      <c r="D2355" t="s">
        <v>4120</v>
      </c>
      <c r="E2355" t="s">
        <v>3430</v>
      </c>
      <c r="F2355" t="s">
        <v>3869</v>
      </c>
      <c r="G2355" t="s">
        <v>31</v>
      </c>
      <c r="H2355" t="s">
        <v>35</v>
      </c>
      <c r="I2355" t="s">
        <v>2105</v>
      </c>
      <c r="J2355" t="s">
        <v>2711</v>
      </c>
    </row>
    <row r="2356" spans="1:10">
      <c r="A2356">
        <v>236</v>
      </c>
      <c r="B2356" t="s">
        <v>3548</v>
      </c>
      <c r="C2356" t="s">
        <v>3549</v>
      </c>
      <c r="D2356" t="s">
        <v>1791</v>
      </c>
      <c r="E2356" t="s">
        <v>4133</v>
      </c>
      <c r="F2356" t="s">
        <v>2760</v>
      </c>
      <c r="G2356" t="s">
        <v>3029</v>
      </c>
      <c r="H2356" t="s">
        <v>35</v>
      </c>
      <c r="I2356" t="s">
        <v>2105</v>
      </c>
      <c r="J2356" t="s">
        <v>3509</v>
      </c>
    </row>
    <row r="2357" spans="1:10">
      <c r="A2357">
        <v>236</v>
      </c>
      <c r="B2357" t="s">
        <v>3557</v>
      </c>
      <c r="C2357" t="s">
        <v>3558</v>
      </c>
      <c r="D2357" t="s">
        <v>1863</v>
      </c>
      <c r="E2357" t="s">
        <v>2531</v>
      </c>
      <c r="F2357" t="s">
        <v>3699</v>
      </c>
      <c r="G2357" t="s">
        <v>834</v>
      </c>
      <c r="H2357" t="s">
        <v>35</v>
      </c>
      <c r="I2357" t="s">
        <v>2148</v>
      </c>
      <c r="J2357" t="s">
        <v>1896</v>
      </c>
    </row>
    <row r="2358" spans="1:10">
      <c r="A2358">
        <v>236</v>
      </c>
      <c r="B2358" t="s">
        <v>3803</v>
      </c>
      <c r="C2358" t="s">
        <v>3804</v>
      </c>
      <c r="D2358" t="s">
        <v>1910</v>
      </c>
      <c r="E2358" t="s">
        <v>2207</v>
      </c>
      <c r="F2358" t="s">
        <v>2293</v>
      </c>
      <c r="G2358" t="s">
        <v>642</v>
      </c>
      <c r="H2358" t="s">
        <v>35</v>
      </c>
      <c r="I2358" t="s">
        <v>2148</v>
      </c>
      <c r="J2358" t="s">
        <v>2858</v>
      </c>
    </row>
    <row r="2359" spans="1:10">
      <c r="A2359">
        <v>236</v>
      </c>
      <c r="B2359" t="s">
        <v>3931</v>
      </c>
      <c r="C2359" t="s">
        <v>3932</v>
      </c>
      <c r="D2359" t="s">
        <v>3933</v>
      </c>
      <c r="E2359" t="s">
        <v>3169</v>
      </c>
      <c r="F2359" t="s">
        <v>1940</v>
      </c>
      <c r="G2359" t="s">
        <v>557</v>
      </c>
      <c r="H2359" t="s">
        <v>35</v>
      </c>
      <c r="I2359" t="s">
        <v>2148</v>
      </c>
      <c r="J2359" t="s">
        <v>3428</v>
      </c>
    </row>
    <row r="2360" spans="1:10">
      <c r="A2360">
        <v>236</v>
      </c>
      <c r="B2360" t="s">
        <v>2802</v>
      </c>
      <c r="C2360" t="s">
        <v>2803</v>
      </c>
      <c r="D2360" t="s">
        <v>1791</v>
      </c>
      <c r="E2360" t="s">
        <v>3480</v>
      </c>
      <c r="F2360" t="s">
        <v>2046</v>
      </c>
      <c r="G2360" t="s">
        <v>926</v>
      </c>
      <c r="H2360" t="s">
        <v>35</v>
      </c>
      <c r="I2360" t="s">
        <v>2148</v>
      </c>
      <c r="J2360" t="s">
        <v>2376</v>
      </c>
    </row>
    <row r="2361" spans="1:10">
      <c r="A2361">
        <v>236</v>
      </c>
      <c r="B2361" t="s">
        <v>4016</v>
      </c>
      <c r="C2361" t="s">
        <v>4017</v>
      </c>
      <c r="D2361" t="s">
        <v>1780</v>
      </c>
      <c r="E2361" t="s">
        <v>2037</v>
      </c>
      <c r="F2361" t="s">
        <v>2302</v>
      </c>
      <c r="G2361" t="s">
        <v>1179</v>
      </c>
      <c r="H2361" t="s">
        <v>35</v>
      </c>
      <c r="I2361" t="s">
        <v>2148</v>
      </c>
      <c r="J2361" t="s">
        <v>2875</v>
      </c>
    </row>
    <row r="2362" spans="1:10">
      <c r="A2362">
        <v>237</v>
      </c>
      <c r="B2362" t="s">
        <v>1789</v>
      </c>
      <c r="C2362" t="s">
        <v>1790</v>
      </c>
      <c r="D2362" t="s">
        <v>1910</v>
      </c>
      <c r="E2362" t="s">
        <v>3905</v>
      </c>
      <c r="F2362" t="s">
        <v>3911</v>
      </c>
      <c r="G2362" t="s">
        <v>3741</v>
      </c>
      <c r="H2362" t="s">
        <v>35</v>
      </c>
      <c r="I2362" t="s">
        <v>2105</v>
      </c>
      <c r="J2362" t="s">
        <v>1747</v>
      </c>
    </row>
    <row r="2363" spans="1:10">
      <c r="A2363">
        <v>237</v>
      </c>
      <c r="B2363" t="s">
        <v>4039</v>
      </c>
      <c r="C2363" t="s">
        <v>4040</v>
      </c>
      <c r="D2363" t="s">
        <v>1750</v>
      </c>
      <c r="E2363" t="s">
        <v>3772</v>
      </c>
      <c r="F2363" t="s">
        <v>3523</v>
      </c>
      <c r="G2363" t="s">
        <v>2560</v>
      </c>
      <c r="H2363" t="s">
        <v>35</v>
      </c>
      <c r="I2363" t="s">
        <v>2105</v>
      </c>
      <c r="J2363" t="s">
        <v>3818</v>
      </c>
    </row>
    <row r="2364" spans="1:10">
      <c r="A2364">
        <v>237</v>
      </c>
      <c r="B2364" t="s">
        <v>3803</v>
      </c>
      <c r="C2364" t="s">
        <v>3804</v>
      </c>
      <c r="D2364" t="s">
        <v>1910</v>
      </c>
      <c r="E2364" t="s">
        <v>2293</v>
      </c>
      <c r="F2364" t="s">
        <v>2922</v>
      </c>
      <c r="G2364" t="s">
        <v>650</v>
      </c>
      <c r="H2364" t="s">
        <v>35</v>
      </c>
      <c r="I2364" t="s">
        <v>2148</v>
      </c>
      <c r="J2364" t="s">
        <v>4114</v>
      </c>
    </row>
    <row r="2365" spans="1:10">
      <c r="A2365">
        <v>237</v>
      </c>
      <c r="B2365" t="s">
        <v>3548</v>
      </c>
      <c r="C2365" t="s">
        <v>3549</v>
      </c>
      <c r="D2365" t="s">
        <v>1791</v>
      </c>
      <c r="E2365" t="s">
        <v>2760</v>
      </c>
      <c r="F2365" t="s">
        <v>2658</v>
      </c>
      <c r="G2365" t="s">
        <v>3650</v>
      </c>
      <c r="H2365" t="s">
        <v>35</v>
      </c>
      <c r="I2365" t="s">
        <v>2148</v>
      </c>
      <c r="J2365" t="s">
        <v>2711</v>
      </c>
    </row>
    <row r="2366" spans="1:10">
      <c r="A2366">
        <v>237</v>
      </c>
      <c r="B2366" t="s">
        <v>3654</v>
      </c>
      <c r="C2366" t="s">
        <v>3655</v>
      </c>
      <c r="D2366" t="s">
        <v>4120</v>
      </c>
      <c r="E2366" t="s">
        <v>3869</v>
      </c>
      <c r="F2366" t="s">
        <v>3448</v>
      </c>
      <c r="G2366" t="s">
        <v>673</v>
      </c>
      <c r="H2366" t="s">
        <v>35</v>
      </c>
      <c r="I2366" t="s">
        <v>2148</v>
      </c>
      <c r="J2366" t="s">
        <v>3509</v>
      </c>
    </row>
    <row r="2367" spans="1:10">
      <c r="A2367">
        <v>237</v>
      </c>
      <c r="B2367" t="s">
        <v>3557</v>
      </c>
      <c r="C2367" t="s">
        <v>3558</v>
      </c>
      <c r="D2367" t="s">
        <v>1863</v>
      </c>
      <c r="E2367" t="s">
        <v>3699</v>
      </c>
      <c r="F2367" t="s">
        <v>3536</v>
      </c>
      <c r="G2367" t="s">
        <v>2069</v>
      </c>
      <c r="H2367" t="s">
        <v>35</v>
      </c>
      <c r="I2367" t="s">
        <v>2148</v>
      </c>
      <c r="J2367" t="s">
        <v>1896</v>
      </c>
    </row>
    <row r="2368" spans="1:10">
      <c r="A2368">
        <v>237</v>
      </c>
      <c r="B2368" t="s">
        <v>3914</v>
      </c>
      <c r="C2368" t="s">
        <v>3915</v>
      </c>
      <c r="D2368" t="s">
        <v>1791</v>
      </c>
      <c r="E2368" t="s">
        <v>2582</v>
      </c>
      <c r="F2368" t="s">
        <v>3676</v>
      </c>
      <c r="G2368" t="s">
        <v>2901</v>
      </c>
      <c r="H2368" t="s">
        <v>35</v>
      </c>
      <c r="I2368" t="s">
        <v>2148</v>
      </c>
      <c r="J2368" t="s">
        <v>2858</v>
      </c>
    </row>
    <row r="2369" spans="1:10">
      <c r="A2369">
        <v>237</v>
      </c>
      <c r="B2369" t="s">
        <v>2802</v>
      </c>
      <c r="C2369" t="s">
        <v>2803</v>
      </c>
      <c r="D2369" t="s">
        <v>1791</v>
      </c>
      <c r="E2369" t="s">
        <v>2046</v>
      </c>
      <c r="F2369" t="s">
        <v>3283</v>
      </c>
      <c r="G2369" t="s">
        <v>478</v>
      </c>
      <c r="H2369" t="s">
        <v>35</v>
      </c>
      <c r="I2369" t="s">
        <v>2148</v>
      </c>
      <c r="J2369" t="s">
        <v>3428</v>
      </c>
    </row>
    <row r="2370" spans="1:10">
      <c r="A2370">
        <v>237</v>
      </c>
      <c r="B2370" t="s">
        <v>4016</v>
      </c>
      <c r="C2370" t="s">
        <v>4017</v>
      </c>
      <c r="D2370" t="s">
        <v>1780</v>
      </c>
      <c r="E2370" t="s">
        <v>2302</v>
      </c>
      <c r="F2370" t="s">
        <v>2346</v>
      </c>
      <c r="G2370" t="s">
        <v>1365</v>
      </c>
      <c r="H2370" t="s">
        <v>35</v>
      </c>
      <c r="I2370" t="s">
        <v>2148</v>
      </c>
      <c r="J2370" t="s">
        <v>2549</v>
      </c>
    </row>
    <row r="2371" spans="1:10">
      <c r="A2371">
        <v>237</v>
      </c>
      <c r="B2371" t="s">
        <v>3931</v>
      </c>
      <c r="C2371" t="s">
        <v>3932</v>
      </c>
      <c r="D2371" t="s">
        <v>3933</v>
      </c>
      <c r="E2371" t="s">
        <v>1940</v>
      </c>
      <c r="F2371" t="s">
        <v>2192</v>
      </c>
      <c r="G2371" t="s">
        <v>861</v>
      </c>
      <c r="H2371" t="s">
        <v>35</v>
      </c>
      <c r="I2371" t="s">
        <v>2148</v>
      </c>
      <c r="J2371" t="s">
        <v>2875</v>
      </c>
    </row>
    <row r="2372" spans="1:10">
      <c r="A2372">
        <v>238</v>
      </c>
      <c r="B2372" t="s">
        <v>1789</v>
      </c>
      <c r="C2372" t="s">
        <v>1790</v>
      </c>
      <c r="D2372" t="s">
        <v>1910</v>
      </c>
      <c r="E2372" t="s">
        <v>3911</v>
      </c>
      <c r="F2372" t="s">
        <v>3542</v>
      </c>
      <c r="G2372" t="s">
        <v>3637</v>
      </c>
      <c r="H2372" t="s">
        <v>35</v>
      </c>
      <c r="I2372" t="s">
        <v>2105</v>
      </c>
      <c r="J2372" t="s">
        <v>1747</v>
      </c>
    </row>
    <row r="2373" spans="1:10">
      <c r="A2373">
        <v>238</v>
      </c>
      <c r="B2373" t="s">
        <v>4039</v>
      </c>
      <c r="C2373" t="s">
        <v>4040</v>
      </c>
      <c r="D2373" t="s">
        <v>1750</v>
      </c>
      <c r="E2373" t="s">
        <v>3523</v>
      </c>
      <c r="F2373" t="s">
        <v>3756</v>
      </c>
      <c r="G2373" t="s">
        <v>321</v>
      </c>
      <c r="H2373" t="s">
        <v>35</v>
      </c>
      <c r="I2373" t="s">
        <v>2105</v>
      </c>
      <c r="J2373" t="s">
        <v>3818</v>
      </c>
    </row>
    <row r="2374" spans="1:10">
      <c r="A2374">
        <v>238</v>
      </c>
      <c r="B2374" t="s">
        <v>3548</v>
      </c>
      <c r="C2374" t="s">
        <v>3549</v>
      </c>
      <c r="D2374" t="s">
        <v>1791</v>
      </c>
      <c r="E2374" t="s">
        <v>2658</v>
      </c>
      <c r="F2374" t="s">
        <v>3429</v>
      </c>
      <c r="G2374" t="s">
        <v>2540</v>
      </c>
      <c r="H2374" t="s">
        <v>35</v>
      </c>
      <c r="I2374" t="s">
        <v>2105</v>
      </c>
      <c r="J2374" t="s">
        <v>4114</v>
      </c>
    </row>
    <row r="2375" spans="1:10">
      <c r="A2375">
        <v>238</v>
      </c>
      <c r="B2375" t="s">
        <v>3654</v>
      </c>
      <c r="C2375" t="s">
        <v>3655</v>
      </c>
      <c r="D2375" t="s">
        <v>4120</v>
      </c>
      <c r="E2375" t="s">
        <v>3448</v>
      </c>
      <c r="F2375" t="s">
        <v>3317</v>
      </c>
      <c r="G2375" t="s">
        <v>4134</v>
      </c>
      <c r="H2375" t="s">
        <v>35</v>
      </c>
      <c r="I2375" t="s">
        <v>2105</v>
      </c>
      <c r="J2375" t="s">
        <v>2711</v>
      </c>
    </row>
    <row r="2376" spans="1:10">
      <c r="A2376">
        <v>238</v>
      </c>
      <c r="B2376" t="s">
        <v>3803</v>
      </c>
      <c r="C2376" t="s">
        <v>3804</v>
      </c>
      <c r="D2376" t="s">
        <v>1910</v>
      </c>
      <c r="E2376" t="s">
        <v>2922</v>
      </c>
      <c r="F2376" t="s">
        <v>1925</v>
      </c>
      <c r="G2376" t="s">
        <v>4135</v>
      </c>
      <c r="H2376" t="s">
        <v>35</v>
      </c>
      <c r="I2376" t="s">
        <v>2148</v>
      </c>
      <c r="J2376" t="s">
        <v>3509</v>
      </c>
    </row>
    <row r="2377" spans="1:10">
      <c r="A2377">
        <v>238</v>
      </c>
      <c r="B2377" t="s">
        <v>2802</v>
      </c>
      <c r="C2377" t="s">
        <v>2803</v>
      </c>
      <c r="D2377" t="s">
        <v>1791</v>
      </c>
      <c r="E2377" t="s">
        <v>3283</v>
      </c>
      <c r="F2377" t="s">
        <v>3533</v>
      </c>
      <c r="G2377" t="s">
        <v>1318</v>
      </c>
      <c r="H2377" t="s">
        <v>35</v>
      </c>
      <c r="I2377" t="s">
        <v>2148</v>
      </c>
      <c r="J2377" t="s">
        <v>1896</v>
      </c>
    </row>
    <row r="2378" spans="1:10">
      <c r="A2378">
        <v>238</v>
      </c>
      <c r="B2378" t="s">
        <v>3557</v>
      </c>
      <c r="C2378" t="s">
        <v>3558</v>
      </c>
      <c r="D2378" t="s">
        <v>1863</v>
      </c>
      <c r="E2378" t="s">
        <v>3536</v>
      </c>
      <c r="F2378" t="s">
        <v>4122</v>
      </c>
      <c r="G2378" t="s">
        <v>1176</v>
      </c>
      <c r="H2378" t="s">
        <v>35</v>
      </c>
      <c r="I2378" t="s">
        <v>2148</v>
      </c>
      <c r="J2378" t="s">
        <v>2858</v>
      </c>
    </row>
    <row r="2379" spans="1:10">
      <c r="A2379">
        <v>238</v>
      </c>
      <c r="B2379" t="s">
        <v>4016</v>
      </c>
      <c r="C2379" t="s">
        <v>4017</v>
      </c>
      <c r="D2379" t="s">
        <v>1780</v>
      </c>
      <c r="E2379" t="s">
        <v>2346</v>
      </c>
      <c r="F2379" t="s">
        <v>3779</v>
      </c>
      <c r="G2379" t="s">
        <v>4136</v>
      </c>
      <c r="H2379" t="s">
        <v>35</v>
      </c>
      <c r="I2379" t="s">
        <v>2148</v>
      </c>
      <c r="J2379" t="s">
        <v>3428</v>
      </c>
    </row>
    <row r="2380" spans="1:10">
      <c r="A2380">
        <v>238</v>
      </c>
      <c r="B2380" t="s">
        <v>3914</v>
      </c>
      <c r="C2380" t="s">
        <v>3915</v>
      </c>
      <c r="D2380" t="s">
        <v>1791</v>
      </c>
      <c r="E2380" t="s">
        <v>3676</v>
      </c>
      <c r="F2380" t="s">
        <v>1996</v>
      </c>
      <c r="G2380" t="s">
        <v>3214</v>
      </c>
      <c r="H2380" t="s">
        <v>35</v>
      </c>
      <c r="I2380" t="s">
        <v>2148</v>
      </c>
      <c r="J2380" t="s">
        <v>2549</v>
      </c>
    </row>
    <row r="2381" spans="1:10">
      <c r="A2381">
        <v>238</v>
      </c>
      <c r="B2381" t="s">
        <v>3931</v>
      </c>
      <c r="C2381" t="s">
        <v>3932</v>
      </c>
      <c r="D2381" t="s">
        <v>3933</v>
      </c>
      <c r="E2381" t="s">
        <v>2192</v>
      </c>
      <c r="F2381" t="s">
        <v>4137</v>
      </c>
      <c r="G2381" t="s">
        <v>4138</v>
      </c>
      <c r="H2381" t="s">
        <v>35</v>
      </c>
      <c r="I2381" t="s">
        <v>2148</v>
      </c>
      <c r="J2381" t="s">
        <v>2875</v>
      </c>
    </row>
    <row r="2382" spans="1:10">
      <c r="A2382">
        <v>239</v>
      </c>
      <c r="B2382" t="s">
        <v>1789</v>
      </c>
      <c r="C2382" t="s">
        <v>1790</v>
      </c>
      <c r="D2382" t="s">
        <v>1910</v>
      </c>
      <c r="E2382" t="s">
        <v>3542</v>
      </c>
      <c r="F2382" t="s">
        <v>3611</v>
      </c>
      <c r="G2382" t="s">
        <v>3270</v>
      </c>
      <c r="H2382" t="s">
        <v>1981</v>
      </c>
      <c r="I2382" t="s">
        <v>2065</v>
      </c>
      <c r="J2382" t="s">
        <v>1747</v>
      </c>
    </row>
    <row r="2383" spans="1:10">
      <c r="A2383">
        <v>239</v>
      </c>
      <c r="B2383" t="s">
        <v>3548</v>
      </c>
      <c r="C2383" t="s">
        <v>3549</v>
      </c>
      <c r="D2383" t="s">
        <v>1791</v>
      </c>
      <c r="E2383" t="s">
        <v>3429</v>
      </c>
      <c r="F2383" t="s">
        <v>3905</v>
      </c>
      <c r="G2383" t="s">
        <v>4139</v>
      </c>
      <c r="H2383" t="s">
        <v>1981</v>
      </c>
      <c r="I2383" t="s">
        <v>2105</v>
      </c>
      <c r="J2383" t="s">
        <v>3818</v>
      </c>
    </row>
    <row r="2384" spans="1:10">
      <c r="A2384">
        <v>239</v>
      </c>
      <c r="B2384" t="s">
        <v>4039</v>
      </c>
      <c r="C2384" t="s">
        <v>4040</v>
      </c>
      <c r="D2384" t="s">
        <v>1750</v>
      </c>
      <c r="E2384" t="s">
        <v>3756</v>
      </c>
      <c r="F2384" t="s">
        <v>2621</v>
      </c>
      <c r="G2384" t="s">
        <v>1635</v>
      </c>
      <c r="H2384" t="s">
        <v>1981</v>
      </c>
      <c r="I2384" t="s">
        <v>2105</v>
      </c>
      <c r="J2384" t="s">
        <v>4114</v>
      </c>
    </row>
    <row r="2385" spans="1:11">
      <c r="A2385">
        <v>239</v>
      </c>
      <c r="B2385" t="s">
        <v>3803</v>
      </c>
      <c r="C2385" t="s">
        <v>3804</v>
      </c>
      <c r="D2385" t="s">
        <v>1910</v>
      </c>
      <c r="E2385" t="s">
        <v>1925</v>
      </c>
      <c r="F2385" t="s">
        <v>1925</v>
      </c>
      <c r="G2385" t="s">
        <v>14</v>
      </c>
      <c r="H2385" t="s">
        <v>2722</v>
      </c>
      <c r="I2385" t="s">
        <v>2105</v>
      </c>
      <c r="J2385" t="s">
        <v>2711</v>
      </c>
      <c r="K2385" t="s">
        <v>1886</v>
      </c>
    </row>
    <row r="2386" spans="1:11">
      <c r="A2386">
        <v>239</v>
      </c>
      <c r="B2386" t="s">
        <v>3654</v>
      </c>
      <c r="C2386" t="s">
        <v>3655</v>
      </c>
      <c r="D2386" t="s">
        <v>4120</v>
      </c>
      <c r="E2386" t="s">
        <v>3317</v>
      </c>
      <c r="F2386" t="s">
        <v>4140</v>
      </c>
      <c r="G2386" t="s">
        <v>1188</v>
      </c>
      <c r="H2386" t="s">
        <v>1981</v>
      </c>
      <c r="I2386" t="s">
        <v>2105</v>
      </c>
      <c r="J2386" t="s">
        <v>3509</v>
      </c>
    </row>
    <row r="2387" spans="1:11">
      <c r="A2387">
        <v>239</v>
      </c>
      <c r="B2387" t="s">
        <v>3931</v>
      </c>
      <c r="C2387" t="s">
        <v>3932</v>
      </c>
      <c r="D2387" t="s">
        <v>3933</v>
      </c>
      <c r="E2387" t="s">
        <v>4137</v>
      </c>
      <c r="F2387" t="s">
        <v>2548</v>
      </c>
      <c r="G2387" t="s">
        <v>4141</v>
      </c>
      <c r="H2387" t="s">
        <v>1981</v>
      </c>
      <c r="I2387" t="s">
        <v>2105</v>
      </c>
      <c r="J2387" t="s">
        <v>1896</v>
      </c>
    </row>
    <row r="2388" spans="1:11">
      <c r="A2388">
        <v>239</v>
      </c>
      <c r="B2388" t="s">
        <v>2802</v>
      </c>
      <c r="C2388" t="s">
        <v>2803</v>
      </c>
      <c r="D2388" t="s">
        <v>1791</v>
      </c>
      <c r="E2388" t="s">
        <v>3533</v>
      </c>
      <c r="F2388" t="s">
        <v>2442</v>
      </c>
      <c r="G2388" t="s">
        <v>246</v>
      </c>
      <c r="H2388" t="s">
        <v>1981</v>
      </c>
      <c r="I2388" t="s">
        <v>2148</v>
      </c>
      <c r="J2388" t="s">
        <v>2858</v>
      </c>
    </row>
    <row r="2389" spans="1:11">
      <c r="A2389">
        <v>239</v>
      </c>
      <c r="B2389" t="s">
        <v>3914</v>
      </c>
      <c r="C2389" t="s">
        <v>3915</v>
      </c>
      <c r="D2389" t="s">
        <v>1791</v>
      </c>
      <c r="E2389" t="s">
        <v>1996</v>
      </c>
      <c r="F2389" t="s">
        <v>2165</v>
      </c>
      <c r="G2389" t="s">
        <v>1290</v>
      </c>
      <c r="H2389" t="s">
        <v>1981</v>
      </c>
      <c r="I2389" t="s">
        <v>2148</v>
      </c>
      <c r="J2389" t="s">
        <v>3428</v>
      </c>
    </row>
    <row r="2390" spans="1:11">
      <c r="A2390">
        <v>239</v>
      </c>
      <c r="B2390" t="s">
        <v>3557</v>
      </c>
      <c r="C2390" t="s">
        <v>3558</v>
      </c>
      <c r="D2390" t="s">
        <v>1863</v>
      </c>
      <c r="E2390" t="s">
        <v>4122</v>
      </c>
      <c r="F2390" t="s">
        <v>4142</v>
      </c>
      <c r="G2390" t="s">
        <v>4143</v>
      </c>
      <c r="H2390" t="s">
        <v>1981</v>
      </c>
      <c r="I2390" t="s">
        <v>2148</v>
      </c>
      <c r="J2390" t="s">
        <v>2549</v>
      </c>
    </row>
    <row r="2391" spans="1:11">
      <c r="A2391">
        <v>239</v>
      </c>
      <c r="B2391" t="s">
        <v>4144</v>
      </c>
      <c r="C2391" t="s">
        <v>4145</v>
      </c>
      <c r="D2391" t="s">
        <v>1863</v>
      </c>
      <c r="E2391" t="s">
        <v>2726</v>
      </c>
      <c r="F2391" t="s">
        <v>2448</v>
      </c>
      <c r="G2391" t="s">
        <v>3563</v>
      </c>
      <c r="H2391" t="s">
        <v>1981</v>
      </c>
      <c r="I2391" t="s">
        <v>2148</v>
      </c>
      <c r="J2391" t="s">
        <v>2875</v>
      </c>
    </row>
    <row r="2392" spans="1:11">
      <c r="A2392">
        <v>240</v>
      </c>
      <c r="B2392" t="s">
        <v>1789</v>
      </c>
      <c r="C2392" t="s">
        <v>1790</v>
      </c>
      <c r="D2392" t="s">
        <v>1910</v>
      </c>
      <c r="E2392" t="s">
        <v>3611</v>
      </c>
      <c r="F2392" t="s">
        <v>3658</v>
      </c>
      <c r="G2392" t="s">
        <v>273</v>
      </c>
      <c r="H2392" t="s">
        <v>2216</v>
      </c>
      <c r="I2392" t="s">
        <v>2065</v>
      </c>
      <c r="J2392" t="s">
        <v>1747</v>
      </c>
    </row>
    <row r="2393" spans="1:11">
      <c r="A2393">
        <v>240</v>
      </c>
      <c r="B2393" t="s">
        <v>3548</v>
      </c>
      <c r="C2393" t="s">
        <v>3549</v>
      </c>
      <c r="D2393" t="s">
        <v>1791</v>
      </c>
      <c r="E2393" t="s">
        <v>3905</v>
      </c>
      <c r="F2393" t="s">
        <v>4116</v>
      </c>
      <c r="G2393" t="s">
        <v>2986</v>
      </c>
      <c r="H2393" t="s">
        <v>4146</v>
      </c>
      <c r="I2393" t="s">
        <v>2065</v>
      </c>
      <c r="J2393" t="s">
        <v>3818</v>
      </c>
    </row>
    <row r="2394" spans="1:11">
      <c r="A2394">
        <v>240</v>
      </c>
      <c r="B2394" t="s">
        <v>4039</v>
      </c>
      <c r="C2394" t="s">
        <v>4040</v>
      </c>
      <c r="D2394" t="s">
        <v>1750</v>
      </c>
      <c r="E2394" t="s">
        <v>2621</v>
      </c>
      <c r="F2394" t="s">
        <v>2127</v>
      </c>
      <c r="G2394" t="s">
        <v>719</v>
      </c>
      <c r="H2394" t="s">
        <v>2216</v>
      </c>
      <c r="I2394" t="s">
        <v>2105</v>
      </c>
      <c r="J2394" t="s">
        <v>4114</v>
      </c>
    </row>
    <row r="2395" spans="1:11">
      <c r="A2395">
        <v>240</v>
      </c>
      <c r="B2395" t="s">
        <v>3931</v>
      </c>
      <c r="C2395" t="s">
        <v>3932</v>
      </c>
      <c r="D2395" t="s">
        <v>3933</v>
      </c>
      <c r="E2395" t="s">
        <v>2548</v>
      </c>
      <c r="F2395" t="s">
        <v>2655</v>
      </c>
      <c r="G2395" t="s">
        <v>1560</v>
      </c>
      <c r="H2395" t="s">
        <v>2216</v>
      </c>
      <c r="I2395" t="s">
        <v>2105</v>
      </c>
      <c r="J2395" t="s">
        <v>2711</v>
      </c>
    </row>
    <row r="2396" spans="1:11">
      <c r="A2396">
        <v>240</v>
      </c>
      <c r="B2396" t="s">
        <v>3654</v>
      </c>
      <c r="C2396" t="s">
        <v>3655</v>
      </c>
      <c r="D2396" t="s">
        <v>4120</v>
      </c>
      <c r="E2396" t="s">
        <v>4140</v>
      </c>
      <c r="F2396" t="s">
        <v>2587</v>
      </c>
      <c r="G2396" t="s">
        <v>200</v>
      </c>
      <c r="H2396" t="s">
        <v>2216</v>
      </c>
      <c r="I2396" t="s">
        <v>2105</v>
      </c>
      <c r="J2396" t="s">
        <v>3509</v>
      </c>
    </row>
    <row r="2397" spans="1:11">
      <c r="A2397">
        <v>240</v>
      </c>
      <c r="B2397" t="s">
        <v>3557</v>
      </c>
      <c r="C2397" t="s">
        <v>3558</v>
      </c>
      <c r="D2397" t="s">
        <v>1863</v>
      </c>
      <c r="E2397" t="s">
        <v>4142</v>
      </c>
      <c r="F2397" t="s">
        <v>3454</v>
      </c>
      <c r="G2397" t="s">
        <v>2426</v>
      </c>
      <c r="H2397" t="s">
        <v>2216</v>
      </c>
      <c r="I2397" t="s">
        <v>2105</v>
      </c>
      <c r="J2397" t="s">
        <v>1896</v>
      </c>
    </row>
    <row r="2398" spans="1:11">
      <c r="A2398">
        <v>240</v>
      </c>
      <c r="B2398" t="s">
        <v>3914</v>
      </c>
      <c r="C2398" t="s">
        <v>3915</v>
      </c>
      <c r="D2398" t="s">
        <v>1791</v>
      </c>
      <c r="E2398" t="s">
        <v>2165</v>
      </c>
      <c r="F2398" t="s">
        <v>4147</v>
      </c>
      <c r="G2398" t="s">
        <v>4148</v>
      </c>
      <c r="H2398" t="s">
        <v>2216</v>
      </c>
      <c r="I2398" t="s">
        <v>2105</v>
      </c>
      <c r="J2398" t="s">
        <v>2858</v>
      </c>
    </row>
    <row r="2399" spans="1:11">
      <c r="A2399">
        <v>240</v>
      </c>
      <c r="B2399" t="s">
        <v>3803</v>
      </c>
      <c r="C2399" t="s">
        <v>3804</v>
      </c>
      <c r="D2399" t="s">
        <v>1910</v>
      </c>
      <c r="E2399" t="s">
        <v>1925</v>
      </c>
      <c r="F2399" t="s">
        <v>1925</v>
      </c>
      <c r="G2399" t="s">
        <v>14</v>
      </c>
      <c r="H2399" t="s">
        <v>3594</v>
      </c>
      <c r="I2399" t="s">
        <v>2105</v>
      </c>
      <c r="J2399" t="s">
        <v>3428</v>
      </c>
      <c r="K2399" t="s">
        <v>1886</v>
      </c>
    </row>
    <row r="2400" spans="1:11">
      <c r="A2400">
        <v>240</v>
      </c>
      <c r="B2400" t="s">
        <v>4059</v>
      </c>
      <c r="C2400" t="s">
        <v>4060</v>
      </c>
      <c r="D2400" t="s">
        <v>1863</v>
      </c>
      <c r="E2400" t="s">
        <v>2041</v>
      </c>
      <c r="F2400" t="s">
        <v>2196</v>
      </c>
      <c r="G2400" t="s">
        <v>1868</v>
      </c>
      <c r="H2400" t="s">
        <v>2216</v>
      </c>
      <c r="I2400" t="s">
        <v>2148</v>
      </c>
      <c r="J2400" t="s">
        <v>2549</v>
      </c>
    </row>
    <row r="2401" spans="1:11">
      <c r="A2401">
        <v>240</v>
      </c>
      <c r="B2401" t="s">
        <v>2887</v>
      </c>
      <c r="C2401" t="s">
        <v>2888</v>
      </c>
      <c r="D2401" t="s">
        <v>1791</v>
      </c>
      <c r="E2401" t="s">
        <v>2317</v>
      </c>
      <c r="F2401" t="s">
        <v>3404</v>
      </c>
      <c r="G2401" t="s">
        <v>4149</v>
      </c>
      <c r="H2401" t="s">
        <v>2216</v>
      </c>
      <c r="I2401" t="s">
        <v>2148</v>
      </c>
      <c r="J2401" t="s">
        <v>2875</v>
      </c>
    </row>
    <row r="2402" spans="1:11">
      <c r="A2402">
        <v>241</v>
      </c>
      <c r="B2402" t="s">
        <v>1789</v>
      </c>
      <c r="C2402" t="s">
        <v>1790</v>
      </c>
      <c r="D2402" t="s">
        <v>1910</v>
      </c>
      <c r="E2402" t="s">
        <v>3658</v>
      </c>
      <c r="F2402" t="s">
        <v>4150</v>
      </c>
      <c r="G2402" t="s">
        <v>2983</v>
      </c>
      <c r="H2402" t="s">
        <v>3594</v>
      </c>
      <c r="I2402" t="s">
        <v>2065</v>
      </c>
      <c r="J2402" t="s">
        <v>1747</v>
      </c>
    </row>
    <row r="2403" spans="1:11">
      <c r="A2403">
        <v>241</v>
      </c>
      <c r="B2403" t="s">
        <v>3654</v>
      </c>
      <c r="C2403" t="s">
        <v>3655</v>
      </c>
      <c r="D2403" t="s">
        <v>4120</v>
      </c>
      <c r="E2403" t="s">
        <v>2587</v>
      </c>
      <c r="F2403" t="s">
        <v>1921</v>
      </c>
      <c r="G2403" t="s">
        <v>4151</v>
      </c>
      <c r="H2403" t="s">
        <v>3594</v>
      </c>
      <c r="I2403" t="s">
        <v>2105</v>
      </c>
      <c r="J2403" t="s">
        <v>3818</v>
      </c>
    </row>
    <row r="2404" spans="1:11">
      <c r="A2404">
        <v>241</v>
      </c>
      <c r="B2404" t="s">
        <v>4039</v>
      </c>
      <c r="C2404" t="s">
        <v>4040</v>
      </c>
      <c r="D2404" t="s">
        <v>1750</v>
      </c>
      <c r="E2404" t="s">
        <v>2127</v>
      </c>
      <c r="F2404" t="s">
        <v>3797</v>
      </c>
      <c r="G2404" t="s">
        <v>4152</v>
      </c>
      <c r="H2404" t="s">
        <v>3594</v>
      </c>
      <c r="I2404" t="s">
        <v>2105</v>
      </c>
      <c r="J2404" t="s">
        <v>4114</v>
      </c>
    </row>
    <row r="2405" spans="1:11">
      <c r="A2405">
        <v>241</v>
      </c>
      <c r="B2405" t="s">
        <v>3931</v>
      </c>
      <c r="C2405" t="s">
        <v>3932</v>
      </c>
      <c r="D2405" t="s">
        <v>3933</v>
      </c>
      <c r="E2405" t="s">
        <v>2655</v>
      </c>
      <c r="F2405" t="s">
        <v>2480</v>
      </c>
      <c r="G2405" t="s">
        <v>4153</v>
      </c>
      <c r="H2405" t="s">
        <v>3594</v>
      </c>
      <c r="I2405" t="s">
        <v>2105</v>
      </c>
      <c r="J2405" t="s">
        <v>2711</v>
      </c>
    </row>
    <row r="2406" spans="1:11">
      <c r="A2406">
        <v>241</v>
      </c>
      <c r="B2406" t="s">
        <v>2887</v>
      </c>
      <c r="C2406" t="s">
        <v>2888</v>
      </c>
      <c r="D2406" t="s">
        <v>1791</v>
      </c>
      <c r="E2406" t="s">
        <v>3404</v>
      </c>
      <c r="F2406" t="s">
        <v>1930</v>
      </c>
      <c r="G2406" t="s">
        <v>4154</v>
      </c>
      <c r="H2406" t="s">
        <v>3594</v>
      </c>
      <c r="I2406" t="s">
        <v>2105</v>
      </c>
      <c r="J2406" t="s">
        <v>3509</v>
      </c>
    </row>
    <row r="2407" spans="1:11">
      <c r="A2407">
        <v>241</v>
      </c>
      <c r="B2407" t="s">
        <v>3548</v>
      </c>
      <c r="C2407" t="s">
        <v>3549</v>
      </c>
      <c r="D2407" t="s">
        <v>1791</v>
      </c>
      <c r="E2407" t="s">
        <v>4116</v>
      </c>
      <c r="F2407" t="s">
        <v>3251</v>
      </c>
      <c r="G2407" t="s">
        <v>4155</v>
      </c>
      <c r="H2407" t="s">
        <v>3594</v>
      </c>
      <c r="I2407" t="s">
        <v>2105</v>
      </c>
      <c r="J2407" t="s">
        <v>1896</v>
      </c>
    </row>
    <row r="2408" spans="1:11">
      <c r="A2408">
        <v>241</v>
      </c>
      <c r="B2408" t="s">
        <v>3914</v>
      </c>
      <c r="C2408" t="s">
        <v>3915</v>
      </c>
      <c r="D2408" t="s">
        <v>1791</v>
      </c>
      <c r="E2408" t="s">
        <v>4147</v>
      </c>
      <c r="F2408" t="s">
        <v>2041</v>
      </c>
      <c r="G2408" t="s">
        <v>2246</v>
      </c>
      <c r="H2408" t="s">
        <v>3594</v>
      </c>
      <c r="I2408" t="s">
        <v>2105</v>
      </c>
      <c r="J2408" t="s">
        <v>2858</v>
      </c>
    </row>
    <row r="2409" spans="1:11">
      <c r="A2409">
        <v>241</v>
      </c>
      <c r="B2409" t="s">
        <v>3557</v>
      </c>
      <c r="C2409" t="s">
        <v>3558</v>
      </c>
      <c r="D2409" t="s">
        <v>1863</v>
      </c>
      <c r="E2409" t="s">
        <v>3454</v>
      </c>
      <c r="F2409" t="s">
        <v>2885</v>
      </c>
      <c r="G2409" t="s">
        <v>4156</v>
      </c>
      <c r="H2409" t="s">
        <v>3594</v>
      </c>
      <c r="I2409" t="s">
        <v>2105</v>
      </c>
      <c r="J2409" t="s">
        <v>3428</v>
      </c>
    </row>
    <row r="2410" spans="1:11">
      <c r="A2410">
        <v>241</v>
      </c>
      <c r="B2410" t="s">
        <v>3803</v>
      </c>
      <c r="C2410" t="s">
        <v>3804</v>
      </c>
      <c r="D2410" t="s">
        <v>1910</v>
      </c>
      <c r="E2410" t="s">
        <v>1925</v>
      </c>
      <c r="F2410" t="s">
        <v>1925</v>
      </c>
      <c r="G2410" t="s">
        <v>14</v>
      </c>
      <c r="H2410" t="s">
        <v>3207</v>
      </c>
      <c r="I2410" t="s">
        <v>2105</v>
      </c>
      <c r="J2410" t="s">
        <v>2549</v>
      </c>
      <c r="K2410" t="s">
        <v>1886</v>
      </c>
    </row>
    <row r="2411" spans="1:11">
      <c r="A2411">
        <v>241</v>
      </c>
      <c r="B2411" t="s">
        <v>4059</v>
      </c>
      <c r="C2411" t="s">
        <v>4060</v>
      </c>
      <c r="D2411" t="s">
        <v>1863</v>
      </c>
      <c r="E2411" t="s">
        <v>2196</v>
      </c>
      <c r="F2411" t="s">
        <v>2795</v>
      </c>
      <c r="G2411" t="s">
        <v>1129</v>
      </c>
      <c r="H2411" t="s">
        <v>3594</v>
      </c>
      <c r="I2411" t="s">
        <v>2105</v>
      </c>
      <c r="J2411" t="s">
        <v>2875</v>
      </c>
    </row>
    <row r="2412" spans="1:11">
      <c r="A2412">
        <v>242</v>
      </c>
      <c r="B2412" t="s">
        <v>4039</v>
      </c>
      <c r="C2412" t="s">
        <v>4040</v>
      </c>
      <c r="D2412" t="s">
        <v>1750</v>
      </c>
      <c r="E2412" t="s">
        <v>3797</v>
      </c>
      <c r="F2412" t="s">
        <v>3537</v>
      </c>
      <c r="G2412" t="s">
        <v>3365</v>
      </c>
      <c r="H2412" t="s">
        <v>2808</v>
      </c>
      <c r="I2412" t="s">
        <v>2034</v>
      </c>
      <c r="J2412" t="s">
        <v>1747</v>
      </c>
    </row>
    <row r="2413" spans="1:11">
      <c r="A2413">
        <v>242</v>
      </c>
      <c r="B2413" t="s">
        <v>1789</v>
      </c>
      <c r="C2413" t="s">
        <v>1790</v>
      </c>
      <c r="D2413" t="s">
        <v>1910</v>
      </c>
      <c r="E2413" t="s">
        <v>4150</v>
      </c>
      <c r="F2413" t="s">
        <v>2241</v>
      </c>
      <c r="G2413" t="s">
        <v>3609</v>
      </c>
      <c r="H2413" t="s">
        <v>2808</v>
      </c>
      <c r="I2413" t="s">
        <v>2034</v>
      </c>
      <c r="J2413" t="s">
        <v>3818</v>
      </c>
    </row>
    <row r="2414" spans="1:11">
      <c r="A2414">
        <v>242</v>
      </c>
      <c r="B2414" t="s">
        <v>3548</v>
      </c>
      <c r="C2414" t="s">
        <v>3549</v>
      </c>
      <c r="D2414" t="s">
        <v>1791</v>
      </c>
      <c r="E2414" t="s">
        <v>3251</v>
      </c>
      <c r="F2414" t="s">
        <v>2862</v>
      </c>
      <c r="G2414" t="s">
        <v>4157</v>
      </c>
      <c r="H2414" t="s">
        <v>2808</v>
      </c>
      <c r="I2414" t="s">
        <v>2034</v>
      </c>
      <c r="J2414" t="s">
        <v>4114</v>
      </c>
    </row>
    <row r="2415" spans="1:11">
      <c r="A2415">
        <v>242</v>
      </c>
      <c r="B2415" t="s">
        <v>2887</v>
      </c>
      <c r="C2415" t="s">
        <v>2888</v>
      </c>
      <c r="D2415" t="s">
        <v>1791</v>
      </c>
      <c r="E2415" t="s">
        <v>1930</v>
      </c>
      <c r="F2415" t="s">
        <v>2060</v>
      </c>
      <c r="G2415" t="s">
        <v>4064</v>
      </c>
      <c r="H2415" t="s">
        <v>2808</v>
      </c>
      <c r="I2415" t="s">
        <v>2065</v>
      </c>
      <c r="J2415" t="s">
        <v>2711</v>
      </c>
    </row>
    <row r="2416" spans="1:11">
      <c r="A2416">
        <v>242</v>
      </c>
      <c r="B2416" t="s">
        <v>3914</v>
      </c>
      <c r="C2416" t="s">
        <v>3915</v>
      </c>
      <c r="D2416" t="s">
        <v>1791</v>
      </c>
      <c r="E2416" t="s">
        <v>2041</v>
      </c>
      <c r="F2416" t="s">
        <v>3076</v>
      </c>
      <c r="G2416" t="s">
        <v>4158</v>
      </c>
      <c r="H2416" t="s">
        <v>2808</v>
      </c>
      <c r="I2416" t="s">
        <v>2065</v>
      </c>
      <c r="J2416" t="s">
        <v>3509</v>
      </c>
    </row>
    <row r="2417" spans="1:11">
      <c r="A2417">
        <v>242</v>
      </c>
      <c r="B2417" t="s">
        <v>3931</v>
      </c>
      <c r="C2417" t="s">
        <v>3932</v>
      </c>
      <c r="D2417" t="s">
        <v>3933</v>
      </c>
      <c r="E2417" t="s">
        <v>2480</v>
      </c>
      <c r="F2417" t="s">
        <v>2009</v>
      </c>
      <c r="G2417" t="s">
        <v>3181</v>
      </c>
      <c r="H2417" t="s">
        <v>2808</v>
      </c>
      <c r="I2417" t="s">
        <v>2065</v>
      </c>
      <c r="J2417" t="s">
        <v>1896</v>
      </c>
    </row>
    <row r="2418" spans="1:11">
      <c r="A2418">
        <v>242</v>
      </c>
      <c r="B2418" t="s">
        <v>3654</v>
      </c>
      <c r="C2418" t="s">
        <v>3655</v>
      </c>
      <c r="D2418" t="s">
        <v>4120</v>
      </c>
      <c r="E2418" t="s">
        <v>1921</v>
      </c>
      <c r="F2418" t="s">
        <v>3196</v>
      </c>
      <c r="G2418" t="s">
        <v>3531</v>
      </c>
      <c r="H2418" t="s">
        <v>2808</v>
      </c>
      <c r="I2418" t="s">
        <v>2065</v>
      </c>
      <c r="J2418" t="s">
        <v>2858</v>
      </c>
    </row>
    <row r="2419" spans="1:11">
      <c r="A2419">
        <v>242</v>
      </c>
      <c r="B2419" t="s">
        <v>3299</v>
      </c>
      <c r="C2419" t="s">
        <v>3300</v>
      </c>
      <c r="D2419" t="s">
        <v>1910</v>
      </c>
      <c r="E2419" t="s">
        <v>2121</v>
      </c>
      <c r="F2419" t="s">
        <v>2336</v>
      </c>
      <c r="G2419" t="s">
        <v>4159</v>
      </c>
      <c r="H2419" t="s">
        <v>2808</v>
      </c>
      <c r="I2419" t="s">
        <v>2065</v>
      </c>
      <c r="J2419" t="s">
        <v>1770</v>
      </c>
    </row>
    <row r="2420" spans="1:11">
      <c r="A2420">
        <v>242</v>
      </c>
      <c r="B2420" t="s">
        <v>3557</v>
      </c>
      <c r="C2420" t="s">
        <v>3558</v>
      </c>
      <c r="D2420" t="s">
        <v>1863</v>
      </c>
      <c r="E2420" t="s">
        <v>2885</v>
      </c>
      <c r="F2420" t="s">
        <v>2684</v>
      </c>
      <c r="G2420" t="s">
        <v>4063</v>
      </c>
      <c r="H2420" t="s">
        <v>2808</v>
      </c>
      <c r="I2420" t="s">
        <v>2065</v>
      </c>
      <c r="J2420" t="s">
        <v>2549</v>
      </c>
    </row>
    <row r="2421" spans="1:11">
      <c r="A2421">
        <v>242</v>
      </c>
      <c r="B2421" t="s">
        <v>3803</v>
      </c>
      <c r="C2421" t="s">
        <v>3804</v>
      </c>
      <c r="D2421" t="s">
        <v>1910</v>
      </c>
      <c r="E2421" t="s">
        <v>1925</v>
      </c>
      <c r="F2421" t="s">
        <v>1925</v>
      </c>
      <c r="G2421" t="s">
        <v>14</v>
      </c>
      <c r="H2421" t="s">
        <v>1698</v>
      </c>
      <c r="I2421" t="s">
        <v>2105</v>
      </c>
      <c r="J2421" t="s">
        <v>2519</v>
      </c>
      <c r="K2421" t="s">
        <v>1870</v>
      </c>
    </row>
    <row r="2422" spans="1:11">
      <c r="A2422">
        <v>243</v>
      </c>
      <c r="B2422" t="s">
        <v>1789</v>
      </c>
      <c r="C2422" t="s">
        <v>1790</v>
      </c>
      <c r="D2422" t="s">
        <v>1910</v>
      </c>
      <c r="E2422" t="s">
        <v>2241</v>
      </c>
      <c r="F2422" t="s">
        <v>1994</v>
      </c>
      <c r="G2422" t="s">
        <v>4160</v>
      </c>
      <c r="H2422" t="s">
        <v>2723</v>
      </c>
      <c r="I2422" t="s">
        <v>1974</v>
      </c>
      <c r="J2422" t="s">
        <v>1747</v>
      </c>
    </row>
    <row r="2423" spans="1:11">
      <c r="A2423">
        <v>243</v>
      </c>
      <c r="B2423" t="s">
        <v>4039</v>
      </c>
      <c r="C2423" t="s">
        <v>4040</v>
      </c>
      <c r="D2423" t="s">
        <v>1750</v>
      </c>
      <c r="E2423" t="s">
        <v>3537</v>
      </c>
      <c r="F2423" t="s">
        <v>2848</v>
      </c>
      <c r="G2423" t="s">
        <v>4161</v>
      </c>
      <c r="H2423" t="s">
        <v>2723</v>
      </c>
      <c r="I2423" t="s">
        <v>2034</v>
      </c>
      <c r="J2423" t="s">
        <v>3818</v>
      </c>
    </row>
    <row r="2424" spans="1:11">
      <c r="A2424">
        <v>243</v>
      </c>
      <c r="B2424" t="s">
        <v>2887</v>
      </c>
      <c r="C2424" t="s">
        <v>2888</v>
      </c>
      <c r="D2424" t="s">
        <v>1791</v>
      </c>
      <c r="E2424" t="s">
        <v>2060</v>
      </c>
      <c r="F2424" t="s">
        <v>2520</v>
      </c>
      <c r="G2424" t="s">
        <v>4162</v>
      </c>
      <c r="H2424" t="s">
        <v>2723</v>
      </c>
      <c r="I2424" t="s">
        <v>2034</v>
      </c>
      <c r="J2424" t="s">
        <v>4114</v>
      </c>
    </row>
    <row r="2425" spans="1:11">
      <c r="A2425">
        <v>243</v>
      </c>
      <c r="B2425" t="s">
        <v>3914</v>
      </c>
      <c r="C2425" t="s">
        <v>3915</v>
      </c>
      <c r="D2425" t="s">
        <v>1791</v>
      </c>
      <c r="E2425" t="s">
        <v>3076</v>
      </c>
      <c r="F2425" t="s">
        <v>1958</v>
      </c>
      <c r="G2425" t="s">
        <v>330</v>
      </c>
      <c r="H2425" t="s">
        <v>2723</v>
      </c>
      <c r="I2425" t="s">
        <v>2034</v>
      </c>
      <c r="J2425" t="s">
        <v>2711</v>
      </c>
    </row>
    <row r="2426" spans="1:11">
      <c r="A2426">
        <v>243</v>
      </c>
      <c r="B2426" t="s">
        <v>2802</v>
      </c>
      <c r="C2426" t="s">
        <v>2803</v>
      </c>
      <c r="D2426" t="s">
        <v>1791</v>
      </c>
      <c r="E2426" t="s">
        <v>2602</v>
      </c>
      <c r="F2426" t="s">
        <v>3400</v>
      </c>
      <c r="G2426" t="s">
        <v>977</v>
      </c>
      <c r="H2426" t="s">
        <v>2723</v>
      </c>
      <c r="I2426" t="s">
        <v>2034</v>
      </c>
      <c r="J2426" t="s">
        <v>3509</v>
      </c>
    </row>
    <row r="2427" spans="1:11">
      <c r="A2427">
        <v>243</v>
      </c>
      <c r="B2427" t="s">
        <v>3548</v>
      </c>
      <c r="C2427" t="s">
        <v>3549</v>
      </c>
      <c r="D2427" t="s">
        <v>1791</v>
      </c>
      <c r="E2427" t="s">
        <v>2862</v>
      </c>
      <c r="F2427" t="s">
        <v>2833</v>
      </c>
      <c r="G2427" t="s">
        <v>4163</v>
      </c>
      <c r="H2427" t="s">
        <v>2723</v>
      </c>
      <c r="I2427" t="s">
        <v>2065</v>
      </c>
      <c r="J2427" t="s">
        <v>1896</v>
      </c>
    </row>
    <row r="2428" spans="1:11">
      <c r="A2428">
        <v>243</v>
      </c>
      <c r="B2428" t="s">
        <v>3654</v>
      </c>
      <c r="C2428" t="s">
        <v>3655</v>
      </c>
      <c r="D2428" t="s">
        <v>4120</v>
      </c>
      <c r="E2428" t="s">
        <v>3196</v>
      </c>
      <c r="F2428" t="s">
        <v>2783</v>
      </c>
      <c r="G2428" t="s">
        <v>1214</v>
      </c>
      <c r="H2428" t="s">
        <v>2723</v>
      </c>
      <c r="I2428" t="s">
        <v>2065</v>
      </c>
      <c r="J2428" t="s">
        <v>2858</v>
      </c>
    </row>
    <row r="2429" spans="1:11">
      <c r="A2429">
        <v>243</v>
      </c>
      <c r="B2429" t="s">
        <v>3931</v>
      </c>
      <c r="C2429" t="s">
        <v>3932</v>
      </c>
      <c r="D2429" t="s">
        <v>3933</v>
      </c>
      <c r="E2429" t="s">
        <v>2009</v>
      </c>
      <c r="F2429" t="s">
        <v>2758</v>
      </c>
      <c r="G2429" t="s">
        <v>3416</v>
      </c>
      <c r="H2429" t="s">
        <v>2723</v>
      </c>
      <c r="I2429" t="s">
        <v>2065</v>
      </c>
      <c r="J2429" t="s">
        <v>1770</v>
      </c>
    </row>
    <row r="2430" spans="1:11">
      <c r="A2430">
        <v>243</v>
      </c>
      <c r="B2430" t="s">
        <v>4164</v>
      </c>
      <c r="C2430" t="s">
        <v>4165</v>
      </c>
      <c r="D2430" t="s">
        <v>1798</v>
      </c>
      <c r="E2430" t="s">
        <v>1923</v>
      </c>
      <c r="F2430" t="s">
        <v>1899</v>
      </c>
      <c r="G2430" t="s">
        <v>4166</v>
      </c>
      <c r="H2430" t="s">
        <v>2723</v>
      </c>
      <c r="I2430" t="s">
        <v>2065</v>
      </c>
      <c r="J2430" t="s">
        <v>2549</v>
      </c>
    </row>
    <row r="2431" spans="1:11">
      <c r="A2431">
        <v>243</v>
      </c>
      <c r="B2431" t="s">
        <v>3803</v>
      </c>
      <c r="C2431" t="s">
        <v>3804</v>
      </c>
      <c r="D2431" t="s">
        <v>1910</v>
      </c>
      <c r="E2431" t="s">
        <v>1925</v>
      </c>
      <c r="F2431" t="s">
        <v>1925</v>
      </c>
      <c r="G2431" t="s">
        <v>14</v>
      </c>
      <c r="H2431" t="s">
        <v>2734</v>
      </c>
      <c r="I2431" t="s">
        <v>2105</v>
      </c>
      <c r="J2431" t="s">
        <v>4167</v>
      </c>
      <c r="K2431" t="s">
        <v>1870</v>
      </c>
    </row>
    <row r="2432" spans="1:11">
      <c r="A2432">
        <v>244</v>
      </c>
      <c r="B2432" t="s">
        <v>1789</v>
      </c>
      <c r="C2432" t="s">
        <v>1790</v>
      </c>
      <c r="D2432" t="s">
        <v>1910</v>
      </c>
      <c r="E2432" t="s">
        <v>1994</v>
      </c>
      <c r="F2432" t="s">
        <v>2683</v>
      </c>
      <c r="G2432" t="s">
        <v>793</v>
      </c>
      <c r="H2432" t="s">
        <v>2778</v>
      </c>
      <c r="I2432" t="s">
        <v>1974</v>
      </c>
      <c r="J2432" t="s">
        <v>1747</v>
      </c>
    </row>
    <row r="2433" spans="1:11">
      <c r="A2433">
        <v>244</v>
      </c>
      <c r="B2433" t="s">
        <v>4039</v>
      </c>
      <c r="C2433" t="s">
        <v>4040</v>
      </c>
      <c r="D2433" t="s">
        <v>1750</v>
      </c>
      <c r="E2433" t="s">
        <v>2848</v>
      </c>
      <c r="F2433" t="s">
        <v>4150</v>
      </c>
      <c r="G2433" t="s">
        <v>3416</v>
      </c>
      <c r="H2433" t="s">
        <v>2778</v>
      </c>
      <c r="I2433" t="s">
        <v>1974</v>
      </c>
      <c r="J2433" t="s">
        <v>3818</v>
      </c>
    </row>
    <row r="2434" spans="1:11">
      <c r="A2434">
        <v>244</v>
      </c>
      <c r="B2434" t="s">
        <v>2887</v>
      </c>
      <c r="C2434" t="s">
        <v>2888</v>
      </c>
      <c r="D2434" t="s">
        <v>1791</v>
      </c>
      <c r="E2434" t="s">
        <v>2520</v>
      </c>
      <c r="F2434" t="s">
        <v>2315</v>
      </c>
      <c r="G2434" t="s">
        <v>3514</v>
      </c>
      <c r="H2434" t="s">
        <v>2778</v>
      </c>
      <c r="I2434" t="s">
        <v>1974</v>
      </c>
      <c r="J2434" t="s">
        <v>4114</v>
      </c>
    </row>
    <row r="2435" spans="1:11">
      <c r="A2435">
        <v>244</v>
      </c>
      <c r="B2435" t="s">
        <v>2802</v>
      </c>
      <c r="C2435" t="s">
        <v>2803</v>
      </c>
      <c r="D2435" t="s">
        <v>1791</v>
      </c>
      <c r="E2435" t="s">
        <v>3400</v>
      </c>
      <c r="F2435" t="s">
        <v>2225</v>
      </c>
      <c r="G2435" t="s">
        <v>933</v>
      </c>
      <c r="H2435" t="s">
        <v>2778</v>
      </c>
      <c r="I2435" t="s">
        <v>2034</v>
      </c>
      <c r="J2435" t="s">
        <v>2711</v>
      </c>
    </row>
    <row r="2436" spans="1:11">
      <c r="A2436">
        <v>244</v>
      </c>
      <c r="B2436" t="s">
        <v>3914</v>
      </c>
      <c r="C2436" t="s">
        <v>3915</v>
      </c>
      <c r="D2436" t="s">
        <v>1791</v>
      </c>
      <c r="E2436" t="s">
        <v>1958</v>
      </c>
      <c r="F2436" t="s">
        <v>3324</v>
      </c>
      <c r="G2436" t="s">
        <v>1285</v>
      </c>
      <c r="H2436" t="s">
        <v>2778</v>
      </c>
      <c r="I2436" t="s">
        <v>2034</v>
      </c>
      <c r="J2436" t="s">
        <v>3597</v>
      </c>
    </row>
    <row r="2437" spans="1:11">
      <c r="A2437">
        <v>244</v>
      </c>
      <c r="B2437" t="s">
        <v>3931</v>
      </c>
      <c r="C2437" t="s">
        <v>3932</v>
      </c>
      <c r="D2437" t="s">
        <v>3933</v>
      </c>
      <c r="E2437" t="s">
        <v>2758</v>
      </c>
      <c r="F2437" t="s">
        <v>4168</v>
      </c>
      <c r="G2437" t="s">
        <v>4169</v>
      </c>
      <c r="H2437" t="s">
        <v>2778</v>
      </c>
      <c r="I2437" t="s">
        <v>2034</v>
      </c>
      <c r="J2437" t="s">
        <v>1896</v>
      </c>
    </row>
    <row r="2438" spans="1:11">
      <c r="A2438">
        <v>244</v>
      </c>
      <c r="B2438" t="s">
        <v>3548</v>
      </c>
      <c r="C2438" t="s">
        <v>3549</v>
      </c>
      <c r="D2438" t="s">
        <v>1791</v>
      </c>
      <c r="E2438" t="s">
        <v>2833</v>
      </c>
      <c r="F2438" t="s">
        <v>2241</v>
      </c>
      <c r="G2438" t="s">
        <v>4170</v>
      </c>
      <c r="H2438" t="s">
        <v>2778</v>
      </c>
      <c r="I2438" t="s">
        <v>2034</v>
      </c>
      <c r="J2438" t="s">
        <v>2858</v>
      </c>
    </row>
    <row r="2439" spans="1:11">
      <c r="A2439">
        <v>244</v>
      </c>
      <c r="B2439" t="s">
        <v>3654</v>
      </c>
      <c r="C2439" t="s">
        <v>3655</v>
      </c>
      <c r="D2439" t="s">
        <v>4120</v>
      </c>
      <c r="E2439" t="s">
        <v>2783</v>
      </c>
      <c r="F2439" t="s">
        <v>2191</v>
      </c>
      <c r="G2439" t="s">
        <v>1183</v>
      </c>
      <c r="H2439" t="s">
        <v>2425</v>
      </c>
      <c r="I2439" t="s">
        <v>2034</v>
      </c>
      <c r="J2439" t="s">
        <v>1770</v>
      </c>
      <c r="K2439" t="s">
        <v>1886</v>
      </c>
    </row>
    <row r="2440" spans="1:11">
      <c r="A2440">
        <v>244</v>
      </c>
      <c r="B2440" t="s">
        <v>4164</v>
      </c>
      <c r="C2440" t="s">
        <v>4165</v>
      </c>
      <c r="D2440" t="s">
        <v>1798</v>
      </c>
      <c r="E2440" t="s">
        <v>1899</v>
      </c>
      <c r="F2440" t="s">
        <v>2564</v>
      </c>
      <c r="G2440" t="s">
        <v>1364</v>
      </c>
      <c r="H2440" t="s">
        <v>2778</v>
      </c>
      <c r="I2440" t="s">
        <v>2034</v>
      </c>
      <c r="J2440" t="s">
        <v>2549</v>
      </c>
    </row>
    <row r="2441" spans="1:11">
      <c r="A2441">
        <v>244</v>
      </c>
      <c r="B2441" t="s">
        <v>3803</v>
      </c>
      <c r="C2441" t="s">
        <v>3804</v>
      </c>
      <c r="D2441" t="s">
        <v>1910</v>
      </c>
      <c r="E2441" t="s">
        <v>1925</v>
      </c>
      <c r="F2441" t="s">
        <v>2865</v>
      </c>
      <c r="G2441" t="s">
        <v>3814</v>
      </c>
      <c r="H2441" t="s">
        <v>65</v>
      </c>
      <c r="I2441" t="s">
        <v>2105</v>
      </c>
      <c r="J2441" t="s">
        <v>4171</v>
      </c>
      <c r="K2441" t="s">
        <v>1870</v>
      </c>
    </row>
    <row r="2442" spans="1:11">
      <c r="A2442">
        <v>245</v>
      </c>
      <c r="B2442" t="s">
        <v>1789</v>
      </c>
      <c r="C2442" t="s">
        <v>1790</v>
      </c>
      <c r="D2442" t="s">
        <v>1910</v>
      </c>
      <c r="E2442" t="s">
        <v>2683</v>
      </c>
      <c r="F2442" t="s">
        <v>3243</v>
      </c>
      <c r="G2442" t="s">
        <v>1466</v>
      </c>
      <c r="H2442" t="s">
        <v>35</v>
      </c>
      <c r="I2442" t="s">
        <v>1907</v>
      </c>
      <c r="J2442" t="s">
        <v>1747</v>
      </c>
    </row>
    <row r="2443" spans="1:11">
      <c r="A2443">
        <v>245</v>
      </c>
      <c r="B2443" t="s">
        <v>4039</v>
      </c>
      <c r="C2443" t="s">
        <v>4040</v>
      </c>
      <c r="D2443" t="s">
        <v>1750</v>
      </c>
      <c r="E2443" t="s">
        <v>4150</v>
      </c>
      <c r="F2443" t="s">
        <v>3766</v>
      </c>
      <c r="G2443" t="s">
        <v>515</v>
      </c>
      <c r="H2443" t="s">
        <v>35</v>
      </c>
      <c r="I2443" t="s">
        <v>1974</v>
      </c>
      <c r="J2443" t="s">
        <v>3818</v>
      </c>
    </row>
    <row r="2444" spans="1:11">
      <c r="A2444">
        <v>245</v>
      </c>
      <c r="B2444" t="s">
        <v>2887</v>
      </c>
      <c r="C2444" t="s">
        <v>2888</v>
      </c>
      <c r="D2444" t="s">
        <v>1791</v>
      </c>
      <c r="E2444" t="s">
        <v>2315</v>
      </c>
      <c r="F2444" t="s">
        <v>2261</v>
      </c>
      <c r="G2444" t="s">
        <v>1668</v>
      </c>
      <c r="H2444" t="s">
        <v>35</v>
      </c>
      <c r="I2444" t="s">
        <v>1974</v>
      </c>
      <c r="J2444" t="s">
        <v>4114</v>
      </c>
    </row>
    <row r="2445" spans="1:11">
      <c r="A2445">
        <v>245</v>
      </c>
      <c r="B2445" t="s">
        <v>3548</v>
      </c>
      <c r="C2445" t="s">
        <v>3549</v>
      </c>
      <c r="D2445" t="s">
        <v>1791</v>
      </c>
      <c r="E2445" t="s">
        <v>2241</v>
      </c>
      <c r="F2445" t="s">
        <v>2165</v>
      </c>
      <c r="G2445" t="s">
        <v>4172</v>
      </c>
      <c r="H2445" t="s">
        <v>35</v>
      </c>
      <c r="I2445" t="s">
        <v>1974</v>
      </c>
      <c r="J2445" t="s">
        <v>2711</v>
      </c>
    </row>
    <row r="2446" spans="1:11">
      <c r="A2446">
        <v>245</v>
      </c>
      <c r="B2446" t="s">
        <v>2802</v>
      </c>
      <c r="C2446" t="s">
        <v>2803</v>
      </c>
      <c r="D2446" t="s">
        <v>1791</v>
      </c>
      <c r="E2446" t="s">
        <v>2225</v>
      </c>
      <c r="F2446" t="s">
        <v>2354</v>
      </c>
      <c r="G2446" t="s">
        <v>4173</v>
      </c>
      <c r="H2446" t="s">
        <v>35</v>
      </c>
      <c r="I2446" t="s">
        <v>2034</v>
      </c>
      <c r="J2446" t="s">
        <v>3597</v>
      </c>
    </row>
    <row r="2447" spans="1:11">
      <c r="A2447">
        <v>245</v>
      </c>
      <c r="B2447" t="s">
        <v>3931</v>
      </c>
      <c r="C2447" t="s">
        <v>3932</v>
      </c>
      <c r="D2447" t="s">
        <v>3933</v>
      </c>
      <c r="E2447" t="s">
        <v>4168</v>
      </c>
      <c r="F2447" t="s">
        <v>3193</v>
      </c>
      <c r="G2447" t="s">
        <v>2699</v>
      </c>
      <c r="H2447" t="s">
        <v>35</v>
      </c>
      <c r="I2447" t="s">
        <v>2034</v>
      </c>
      <c r="J2447" t="s">
        <v>1896</v>
      </c>
    </row>
    <row r="2448" spans="1:11">
      <c r="A2448">
        <v>245</v>
      </c>
      <c r="B2448" t="s">
        <v>3654</v>
      </c>
      <c r="C2448" t="s">
        <v>3655</v>
      </c>
      <c r="D2448" t="s">
        <v>4120</v>
      </c>
      <c r="E2448" t="s">
        <v>2191</v>
      </c>
      <c r="F2448" t="s">
        <v>2031</v>
      </c>
      <c r="G2448" t="s">
        <v>2007</v>
      </c>
      <c r="H2448" t="s">
        <v>35</v>
      </c>
      <c r="I2448" t="s">
        <v>2034</v>
      </c>
      <c r="J2448" t="s">
        <v>2858</v>
      </c>
    </row>
    <row r="2449" spans="1:11">
      <c r="A2449">
        <v>245</v>
      </c>
      <c r="B2449" t="s">
        <v>3914</v>
      </c>
      <c r="C2449" t="s">
        <v>3915</v>
      </c>
      <c r="D2449" t="s">
        <v>1791</v>
      </c>
      <c r="E2449" t="s">
        <v>3324</v>
      </c>
      <c r="F2449" t="s">
        <v>2176</v>
      </c>
      <c r="G2449" t="s">
        <v>1339</v>
      </c>
      <c r="H2449" t="s">
        <v>35</v>
      </c>
      <c r="I2449" t="s">
        <v>2034</v>
      </c>
      <c r="J2449" t="s">
        <v>1770</v>
      </c>
    </row>
    <row r="2450" spans="1:11">
      <c r="A2450">
        <v>245</v>
      </c>
      <c r="B2450" t="s">
        <v>4174</v>
      </c>
      <c r="C2450" t="s">
        <v>4175</v>
      </c>
      <c r="D2450" t="s">
        <v>4176</v>
      </c>
      <c r="E2450" t="s">
        <v>2602</v>
      </c>
      <c r="F2450" t="s">
        <v>1974</v>
      </c>
      <c r="G2450" t="s">
        <v>784</v>
      </c>
      <c r="H2450" t="s">
        <v>35</v>
      </c>
      <c r="I2450" t="s">
        <v>2034</v>
      </c>
      <c r="J2450" t="s">
        <v>2549</v>
      </c>
    </row>
    <row r="2451" spans="1:11">
      <c r="A2451">
        <v>245</v>
      </c>
      <c r="B2451" t="s">
        <v>4164</v>
      </c>
      <c r="C2451" t="s">
        <v>4165</v>
      </c>
      <c r="D2451" t="s">
        <v>1798</v>
      </c>
      <c r="E2451" t="s">
        <v>2564</v>
      </c>
      <c r="F2451" t="s">
        <v>2987</v>
      </c>
      <c r="G2451" t="s">
        <v>277</v>
      </c>
      <c r="H2451" t="s">
        <v>35</v>
      </c>
      <c r="I2451" t="s">
        <v>2034</v>
      </c>
      <c r="J2451" t="s">
        <v>3025</v>
      </c>
    </row>
    <row r="2452" spans="1:11">
      <c r="A2452">
        <v>246</v>
      </c>
      <c r="B2452" t="s">
        <v>1789</v>
      </c>
      <c r="C2452" t="s">
        <v>1790</v>
      </c>
      <c r="D2452" t="s">
        <v>1910</v>
      </c>
      <c r="E2452" t="s">
        <v>3243</v>
      </c>
      <c r="F2452" t="s">
        <v>2577</v>
      </c>
      <c r="G2452" t="s">
        <v>946</v>
      </c>
      <c r="H2452" t="s">
        <v>2014</v>
      </c>
      <c r="I2452" t="s">
        <v>1974</v>
      </c>
      <c r="J2452" t="s">
        <v>1747</v>
      </c>
    </row>
    <row r="2453" spans="1:11">
      <c r="A2453">
        <v>246</v>
      </c>
      <c r="B2453" t="s">
        <v>4039</v>
      </c>
      <c r="C2453" t="s">
        <v>4040</v>
      </c>
      <c r="D2453" t="s">
        <v>1750</v>
      </c>
      <c r="E2453" t="s">
        <v>3766</v>
      </c>
      <c r="F2453" t="s">
        <v>2839</v>
      </c>
      <c r="G2453" t="s">
        <v>3713</v>
      </c>
      <c r="H2453" t="s">
        <v>2014</v>
      </c>
      <c r="I2453" t="s">
        <v>1974</v>
      </c>
      <c r="J2453" t="s">
        <v>3818</v>
      </c>
    </row>
    <row r="2454" spans="1:11">
      <c r="A2454">
        <v>246</v>
      </c>
      <c r="B2454" t="s">
        <v>2887</v>
      </c>
      <c r="C2454" t="s">
        <v>2888</v>
      </c>
      <c r="D2454" t="s">
        <v>1791</v>
      </c>
      <c r="E2454" t="s">
        <v>2261</v>
      </c>
      <c r="F2454" t="s">
        <v>2374</v>
      </c>
      <c r="G2454" t="s">
        <v>2104</v>
      </c>
      <c r="H2454" t="s">
        <v>2014</v>
      </c>
      <c r="I2454" t="s">
        <v>1974</v>
      </c>
      <c r="J2454" t="s">
        <v>4114</v>
      </c>
    </row>
    <row r="2455" spans="1:11">
      <c r="A2455">
        <v>246</v>
      </c>
      <c r="B2455" t="s">
        <v>3548</v>
      </c>
      <c r="C2455" t="s">
        <v>3549</v>
      </c>
      <c r="D2455" t="s">
        <v>1791</v>
      </c>
      <c r="E2455" t="s">
        <v>2165</v>
      </c>
      <c r="F2455" t="s">
        <v>3676</v>
      </c>
      <c r="G2455" t="s">
        <v>488</v>
      </c>
      <c r="H2455" t="s">
        <v>2014</v>
      </c>
      <c r="I2455" t="s">
        <v>2034</v>
      </c>
      <c r="J2455" t="s">
        <v>2711</v>
      </c>
    </row>
    <row r="2456" spans="1:11">
      <c r="A2456">
        <v>246</v>
      </c>
      <c r="B2456" t="s">
        <v>2802</v>
      </c>
      <c r="C2456" t="s">
        <v>2803</v>
      </c>
      <c r="D2456" t="s">
        <v>1791</v>
      </c>
      <c r="E2456" t="s">
        <v>2354</v>
      </c>
      <c r="F2456" t="s">
        <v>2948</v>
      </c>
      <c r="G2456" t="s">
        <v>3545</v>
      </c>
      <c r="H2456" t="s">
        <v>2014</v>
      </c>
      <c r="I2456" t="s">
        <v>2034</v>
      </c>
      <c r="J2456" t="s">
        <v>3597</v>
      </c>
    </row>
    <row r="2457" spans="1:11">
      <c r="A2457">
        <v>246</v>
      </c>
      <c r="B2457" t="s">
        <v>3931</v>
      </c>
      <c r="C2457" t="s">
        <v>3932</v>
      </c>
      <c r="D2457" t="s">
        <v>3933</v>
      </c>
      <c r="E2457" t="s">
        <v>3193</v>
      </c>
      <c r="F2457" t="s">
        <v>2146</v>
      </c>
      <c r="G2457" t="s">
        <v>4177</v>
      </c>
      <c r="H2457" t="s">
        <v>2014</v>
      </c>
      <c r="I2457" t="s">
        <v>2034</v>
      </c>
      <c r="J2457" t="s">
        <v>1896</v>
      </c>
    </row>
    <row r="2458" spans="1:11">
      <c r="A2458">
        <v>246</v>
      </c>
      <c r="B2458" t="s">
        <v>3914</v>
      </c>
      <c r="C2458" t="s">
        <v>3915</v>
      </c>
      <c r="D2458" t="s">
        <v>1791</v>
      </c>
      <c r="E2458" t="s">
        <v>2176</v>
      </c>
      <c r="F2458" t="s">
        <v>3282</v>
      </c>
      <c r="G2458" t="s">
        <v>4178</v>
      </c>
      <c r="H2458" t="s">
        <v>2014</v>
      </c>
      <c r="I2458" t="s">
        <v>2034</v>
      </c>
      <c r="J2458" t="s">
        <v>2858</v>
      </c>
    </row>
    <row r="2459" spans="1:11">
      <c r="A2459">
        <v>246</v>
      </c>
      <c r="B2459" t="s">
        <v>3654</v>
      </c>
      <c r="C2459" t="s">
        <v>3655</v>
      </c>
      <c r="D2459" t="s">
        <v>4120</v>
      </c>
      <c r="E2459" t="s">
        <v>2031</v>
      </c>
      <c r="F2459" t="s">
        <v>1954</v>
      </c>
      <c r="G2459" t="s">
        <v>3072</v>
      </c>
      <c r="H2459" t="s">
        <v>2014</v>
      </c>
      <c r="I2459" t="s">
        <v>2034</v>
      </c>
      <c r="J2459" t="s">
        <v>1770</v>
      </c>
    </row>
    <row r="2460" spans="1:11">
      <c r="A2460">
        <v>246</v>
      </c>
      <c r="B2460" t="s">
        <v>4174</v>
      </c>
      <c r="C2460" t="s">
        <v>4175</v>
      </c>
      <c r="D2460" t="s">
        <v>4176</v>
      </c>
      <c r="E2460" t="s">
        <v>1974</v>
      </c>
      <c r="F2460" t="s">
        <v>1930</v>
      </c>
      <c r="G2460" t="s">
        <v>230</v>
      </c>
      <c r="H2460" t="s">
        <v>1608</v>
      </c>
      <c r="I2460" t="s">
        <v>2034</v>
      </c>
      <c r="J2460" t="s">
        <v>2549</v>
      </c>
      <c r="K2460" t="s">
        <v>1886</v>
      </c>
    </row>
    <row r="2461" spans="1:11">
      <c r="A2461">
        <v>246</v>
      </c>
      <c r="B2461" t="s">
        <v>4016</v>
      </c>
      <c r="C2461" t="s">
        <v>4017</v>
      </c>
      <c r="D2461" t="s">
        <v>1780</v>
      </c>
      <c r="E2461" t="s">
        <v>2225</v>
      </c>
      <c r="F2461" t="s">
        <v>4147</v>
      </c>
      <c r="G2461" t="s">
        <v>105</v>
      </c>
      <c r="H2461" t="s">
        <v>2014</v>
      </c>
      <c r="I2461" t="s">
        <v>2034</v>
      </c>
      <c r="J2461" t="s">
        <v>3025</v>
      </c>
    </row>
    <row r="2462" spans="1:11">
      <c r="A2462">
        <v>247</v>
      </c>
      <c r="B2462" t="s">
        <v>1789</v>
      </c>
      <c r="C2462" t="s">
        <v>1790</v>
      </c>
      <c r="D2462" t="s">
        <v>1910</v>
      </c>
      <c r="E2462" t="s">
        <v>2577</v>
      </c>
      <c r="F2462" t="s">
        <v>3339</v>
      </c>
      <c r="G2462" t="s">
        <v>4179</v>
      </c>
      <c r="H2462" t="s">
        <v>35</v>
      </c>
      <c r="I2462" t="s">
        <v>1974</v>
      </c>
      <c r="J2462" t="s">
        <v>1747</v>
      </c>
    </row>
    <row r="2463" spans="1:11">
      <c r="A2463">
        <v>247</v>
      </c>
      <c r="B2463" t="s">
        <v>4039</v>
      </c>
      <c r="C2463" t="s">
        <v>4040</v>
      </c>
      <c r="D2463" t="s">
        <v>1750</v>
      </c>
      <c r="E2463" t="s">
        <v>2839</v>
      </c>
      <c r="F2463" t="s">
        <v>3642</v>
      </c>
      <c r="G2463" t="s">
        <v>2053</v>
      </c>
      <c r="H2463" t="s">
        <v>35</v>
      </c>
      <c r="I2463" t="s">
        <v>1974</v>
      </c>
      <c r="J2463" t="s">
        <v>3818</v>
      </c>
    </row>
    <row r="2464" spans="1:11">
      <c r="A2464">
        <v>247</v>
      </c>
      <c r="B2464" t="s">
        <v>2887</v>
      </c>
      <c r="C2464" t="s">
        <v>2888</v>
      </c>
      <c r="D2464" t="s">
        <v>1791</v>
      </c>
      <c r="E2464" t="s">
        <v>2374</v>
      </c>
      <c r="F2464" t="s">
        <v>1929</v>
      </c>
      <c r="G2464" t="s">
        <v>1809</v>
      </c>
      <c r="H2464" t="s">
        <v>35</v>
      </c>
      <c r="I2464" t="s">
        <v>1974</v>
      </c>
      <c r="J2464" t="s">
        <v>4114</v>
      </c>
    </row>
    <row r="2465" spans="1:10">
      <c r="A2465">
        <v>247</v>
      </c>
      <c r="B2465" t="s">
        <v>3548</v>
      </c>
      <c r="C2465" t="s">
        <v>3549</v>
      </c>
      <c r="D2465" t="s">
        <v>1791</v>
      </c>
      <c r="E2465" t="s">
        <v>3676</v>
      </c>
      <c r="F2465" t="s">
        <v>3780</v>
      </c>
      <c r="G2465" t="s">
        <v>3566</v>
      </c>
      <c r="H2465" t="s">
        <v>35</v>
      </c>
      <c r="I2465" t="s">
        <v>2034</v>
      </c>
      <c r="J2465" t="s">
        <v>2711</v>
      </c>
    </row>
    <row r="2466" spans="1:10">
      <c r="A2466">
        <v>247</v>
      </c>
      <c r="B2466" t="s">
        <v>2802</v>
      </c>
      <c r="C2466" t="s">
        <v>2803</v>
      </c>
      <c r="D2466" t="s">
        <v>1791</v>
      </c>
      <c r="E2466" t="s">
        <v>2948</v>
      </c>
      <c r="F2466" t="s">
        <v>2684</v>
      </c>
      <c r="G2466" t="s">
        <v>577</v>
      </c>
      <c r="H2466" t="s">
        <v>35</v>
      </c>
      <c r="I2466" t="s">
        <v>2034</v>
      </c>
      <c r="J2466" t="s">
        <v>3597</v>
      </c>
    </row>
    <row r="2467" spans="1:10">
      <c r="A2467">
        <v>247</v>
      </c>
      <c r="B2467" t="s">
        <v>3931</v>
      </c>
      <c r="C2467" t="s">
        <v>3932</v>
      </c>
      <c r="D2467" t="s">
        <v>3933</v>
      </c>
      <c r="E2467" t="s">
        <v>2146</v>
      </c>
      <c r="F2467" t="s">
        <v>2845</v>
      </c>
      <c r="G2467" t="s">
        <v>366</v>
      </c>
      <c r="H2467" t="s">
        <v>35</v>
      </c>
      <c r="I2467" t="s">
        <v>2034</v>
      </c>
      <c r="J2467" t="s">
        <v>1896</v>
      </c>
    </row>
    <row r="2468" spans="1:10">
      <c r="A2468">
        <v>247</v>
      </c>
      <c r="B2468" t="s">
        <v>4016</v>
      </c>
      <c r="C2468" t="s">
        <v>4017</v>
      </c>
      <c r="D2468" t="s">
        <v>1780</v>
      </c>
      <c r="E2468" t="s">
        <v>4147</v>
      </c>
      <c r="F2468" t="s">
        <v>2133</v>
      </c>
      <c r="G2468" t="s">
        <v>1351</v>
      </c>
      <c r="H2468" t="s">
        <v>35</v>
      </c>
      <c r="I2468" t="s">
        <v>2034</v>
      </c>
      <c r="J2468" t="s">
        <v>2858</v>
      </c>
    </row>
    <row r="2469" spans="1:10">
      <c r="A2469">
        <v>247</v>
      </c>
      <c r="B2469" t="s">
        <v>3914</v>
      </c>
      <c r="C2469" t="s">
        <v>3915</v>
      </c>
      <c r="D2469" t="s">
        <v>1791</v>
      </c>
      <c r="E2469" t="s">
        <v>3282</v>
      </c>
      <c r="F2469" t="s">
        <v>2041</v>
      </c>
      <c r="G2469" t="s">
        <v>1333</v>
      </c>
      <c r="H2469" t="s">
        <v>35</v>
      </c>
      <c r="I2469" t="s">
        <v>2034</v>
      </c>
      <c r="J2469" t="s">
        <v>1770</v>
      </c>
    </row>
    <row r="2470" spans="1:10">
      <c r="A2470">
        <v>247</v>
      </c>
      <c r="B2470" t="s">
        <v>3803</v>
      </c>
      <c r="C2470" t="s">
        <v>3804</v>
      </c>
      <c r="D2470" t="s">
        <v>1910</v>
      </c>
      <c r="E2470" t="s">
        <v>3775</v>
      </c>
      <c r="F2470" t="s">
        <v>2905</v>
      </c>
      <c r="G2470" t="s">
        <v>4015</v>
      </c>
      <c r="H2470" t="s">
        <v>35</v>
      </c>
      <c r="I2470" t="s">
        <v>2034</v>
      </c>
      <c r="J2470" t="s">
        <v>2549</v>
      </c>
    </row>
    <row r="2471" spans="1:10">
      <c r="A2471">
        <v>247</v>
      </c>
      <c r="B2471" t="s">
        <v>3971</v>
      </c>
      <c r="C2471" t="s">
        <v>3972</v>
      </c>
      <c r="D2471" t="s">
        <v>1863</v>
      </c>
      <c r="E2471" t="s">
        <v>2468</v>
      </c>
      <c r="F2471" t="s">
        <v>1961</v>
      </c>
      <c r="G2471" t="s">
        <v>4180</v>
      </c>
      <c r="H2471" t="s">
        <v>35</v>
      </c>
      <c r="I2471" t="s">
        <v>2034</v>
      </c>
      <c r="J2471" t="s">
        <v>3025</v>
      </c>
    </row>
    <row r="2472" spans="1:10">
      <c r="A2472">
        <v>248</v>
      </c>
      <c r="B2472" t="s">
        <v>1789</v>
      </c>
      <c r="C2472" t="s">
        <v>1790</v>
      </c>
      <c r="D2472" t="s">
        <v>1910</v>
      </c>
      <c r="E2472" t="s">
        <v>3339</v>
      </c>
      <c r="F2472" t="s">
        <v>4122</v>
      </c>
      <c r="G2472" t="s">
        <v>1422</v>
      </c>
      <c r="H2472" t="s">
        <v>35</v>
      </c>
      <c r="I2472" t="s">
        <v>1974</v>
      </c>
      <c r="J2472" t="s">
        <v>1747</v>
      </c>
    </row>
    <row r="2473" spans="1:10">
      <c r="A2473">
        <v>248</v>
      </c>
      <c r="B2473" t="s">
        <v>4039</v>
      </c>
      <c r="C2473" t="s">
        <v>4040</v>
      </c>
      <c r="D2473" t="s">
        <v>1750</v>
      </c>
      <c r="E2473" t="s">
        <v>3642</v>
      </c>
      <c r="F2473" t="s">
        <v>3778</v>
      </c>
      <c r="G2473" t="s">
        <v>2401</v>
      </c>
      <c r="H2473" t="s">
        <v>35</v>
      </c>
      <c r="I2473" t="s">
        <v>2034</v>
      </c>
      <c r="J2473" t="s">
        <v>3818</v>
      </c>
    </row>
    <row r="2474" spans="1:10">
      <c r="A2474">
        <v>248</v>
      </c>
      <c r="B2474" t="s">
        <v>3931</v>
      </c>
      <c r="C2474" t="s">
        <v>3932</v>
      </c>
      <c r="D2474" t="s">
        <v>3933</v>
      </c>
      <c r="E2474" t="s">
        <v>2845</v>
      </c>
      <c r="F2474" t="s">
        <v>2009</v>
      </c>
      <c r="G2474" t="s">
        <v>354</v>
      </c>
      <c r="H2474" t="s">
        <v>35</v>
      </c>
      <c r="I2474" t="s">
        <v>2034</v>
      </c>
      <c r="J2474" t="s">
        <v>4114</v>
      </c>
    </row>
    <row r="2475" spans="1:10">
      <c r="A2475">
        <v>248</v>
      </c>
      <c r="B2475" t="s">
        <v>2887</v>
      </c>
      <c r="C2475" t="s">
        <v>2888</v>
      </c>
      <c r="D2475" t="s">
        <v>1791</v>
      </c>
      <c r="E2475" t="s">
        <v>1929</v>
      </c>
      <c r="F2475" t="s">
        <v>3213</v>
      </c>
      <c r="G2475" t="s">
        <v>1277</v>
      </c>
      <c r="H2475" t="s">
        <v>35</v>
      </c>
      <c r="I2475" t="s">
        <v>2034</v>
      </c>
      <c r="J2475" t="s">
        <v>2711</v>
      </c>
    </row>
    <row r="2476" spans="1:10">
      <c r="A2476">
        <v>248</v>
      </c>
      <c r="B2476" t="s">
        <v>3803</v>
      </c>
      <c r="C2476" t="s">
        <v>3804</v>
      </c>
      <c r="D2476" t="s">
        <v>1910</v>
      </c>
      <c r="E2476" t="s">
        <v>2905</v>
      </c>
      <c r="F2476" t="s">
        <v>2159</v>
      </c>
      <c r="G2476" t="s">
        <v>1647</v>
      </c>
      <c r="H2476" t="s">
        <v>35</v>
      </c>
      <c r="I2476" t="s">
        <v>2034</v>
      </c>
      <c r="J2476" t="s">
        <v>3597</v>
      </c>
    </row>
    <row r="2477" spans="1:10">
      <c r="A2477">
        <v>248</v>
      </c>
      <c r="B2477" t="s">
        <v>2802</v>
      </c>
      <c r="C2477" t="s">
        <v>2803</v>
      </c>
      <c r="D2477" t="s">
        <v>1791</v>
      </c>
      <c r="E2477" t="s">
        <v>2684</v>
      </c>
      <c r="F2477" t="s">
        <v>1994</v>
      </c>
      <c r="G2477" t="s">
        <v>1514</v>
      </c>
      <c r="H2477" t="s">
        <v>35</v>
      </c>
      <c r="I2477" t="s">
        <v>2034</v>
      </c>
      <c r="J2477" t="s">
        <v>1896</v>
      </c>
    </row>
    <row r="2478" spans="1:10">
      <c r="A2478">
        <v>248</v>
      </c>
      <c r="B2478" t="s">
        <v>3548</v>
      </c>
      <c r="C2478" t="s">
        <v>3549</v>
      </c>
      <c r="D2478" t="s">
        <v>1791</v>
      </c>
      <c r="E2478" t="s">
        <v>3780</v>
      </c>
      <c r="F2478" t="s">
        <v>2070</v>
      </c>
      <c r="G2478" t="s">
        <v>440</v>
      </c>
      <c r="H2478" t="s">
        <v>35</v>
      </c>
      <c r="I2478" t="s">
        <v>2034</v>
      </c>
      <c r="J2478" t="s">
        <v>2858</v>
      </c>
    </row>
    <row r="2479" spans="1:10">
      <c r="A2479">
        <v>248</v>
      </c>
      <c r="B2479" t="s">
        <v>4016</v>
      </c>
      <c r="C2479" t="s">
        <v>4017</v>
      </c>
      <c r="D2479" t="s">
        <v>1780</v>
      </c>
      <c r="E2479" t="s">
        <v>2133</v>
      </c>
      <c r="F2479" t="s">
        <v>2455</v>
      </c>
      <c r="G2479" t="s">
        <v>4181</v>
      </c>
      <c r="H2479" t="s">
        <v>35</v>
      </c>
      <c r="I2479" t="s">
        <v>2065</v>
      </c>
      <c r="J2479" t="s">
        <v>1770</v>
      </c>
    </row>
    <row r="2480" spans="1:10">
      <c r="A2480">
        <v>248</v>
      </c>
      <c r="B2480" t="s">
        <v>3971</v>
      </c>
      <c r="C2480" t="s">
        <v>3972</v>
      </c>
      <c r="D2480" t="s">
        <v>1863</v>
      </c>
      <c r="E2480" t="s">
        <v>1961</v>
      </c>
      <c r="F2480" t="s">
        <v>2142</v>
      </c>
      <c r="G2480" t="s">
        <v>1514</v>
      </c>
      <c r="H2480" t="s">
        <v>35</v>
      </c>
      <c r="I2480" t="s">
        <v>2065</v>
      </c>
      <c r="J2480" t="s">
        <v>2549</v>
      </c>
    </row>
    <row r="2481" spans="1:10">
      <c r="A2481">
        <v>248</v>
      </c>
      <c r="B2481" t="s">
        <v>3914</v>
      </c>
      <c r="C2481" t="s">
        <v>3915</v>
      </c>
      <c r="D2481" t="s">
        <v>1791</v>
      </c>
      <c r="E2481" t="s">
        <v>2041</v>
      </c>
      <c r="F2481" t="s">
        <v>3648</v>
      </c>
      <c r="G2481" t="s">
        <v>647</v>
      </c>
      <c r="H2481" t="s">
        <v>35</v>
      </c>
      <c r="I2481" t="s">
        <v>2065</v>
      </c>
      <c r="J2481" t="s">
        <v>3025</v>
      </c>
    </row>
    <row r="2482" spans="1:10">
      <c r="A2482">
        <v>249</v>
      </c>
      <c r="B2482" t="s">
        <v>1789</v>
      </c>
      <c r="C2482" t="s">
        <v>1790</v>
      </c>
      <c r="D2482" t="s">
        <v>1910</v>
      </c>
      <c r="E2482" t="s">
        <v>4122</v>
      </c>
      <c r="F2482" t="s">
        <v>3766</v>
      </c>
      <c r="G2482" t="s">
        <v>967</v>
      </c>
      <c r="H2482" t="s">
        <v>35</v>
      </c>
      <c r="I2482" t="s">
        <v>2034</v>
      </c>
      <c r="J2482" t="s">
        <v>1747</v>
      </c>
    </row>
    <row r="2483" spans="1:10">
      <c r="A2483">
        <v>249</v>
      </c>
      <c r="B2483" t="s">
        <v>4039</v>
      </c>
      <c r="C2483" t="s">
        <v>4040</v>
      </c>
      <c r="D2483" t="s">
        <v>1750</v>
      </c>
      <c r="E2483" t="s">
        <v>3778</v>
      </c>
      <c r="F2483" t="s">
        <v>3429</v>
      </c>
      <c r="G2483" t="s">
        <v>633</v>
      </c>
      <c r="H2483" t="s">
        <v>35</v>
      </c>
      <c r="I2483" t="s">
        <v>2034</v>
      </c>
      <c r="J2483" t="s">
        <v>3818</v>
      </c>
    </row>
    <row r="2484" spans="1:10">
      <c r="A2484">
        <v>249</v>
      </c>
      <c r="B2484" t="s">
        <v>3931</v>
      </c>
      <c r="C2484" t="s">
        <v>3932</v>
      </c>
      <c r="D2484" t="s">
        <v>3933</v>
      </c>
      <c r="E2484" t="s">
        <v>2009</v>
      </c>
      <c r="F2484" t="s">
        <v>2008</v>
      </c>
      <c r="G2484" t="s">
        <v>4182</v>
      </c>
      <c r="H2484" t="s">
        <v>35</v>
      </c>
      <c r="I2484" t="s">
        <v>2034</v>
      </c>
      <c r="J2484" t="s">
        <v>4114</v>
      </c>
    </row>
    <row r="2485" spans="1:10">
      <c r="A2485">
        <v>249</v>
      </c>
      <c r="B2485" t="s">
        <v>2802</v>
      </c>
      <c r="C2485" t="s">
        <v>2803</v>
      </c>
      <c r="D2485" t="s">
        <v>1791</v>
      </c>
      <c r="E2485" t="s">
        <v>1994</v>
      </c>
      <c r="F2485" t="s">
        <v>2415</v>
      </c>
      <c r="G2485" t="s">
        <v>4183</v>
      </c>
      <c r="H2485" t="s">
        <v>35</v>
      </c>
      <c r="I2485" t="s">
        <v>2065</v>
      </c>
      <c r="J2485" t="s">
        <v>2711</v>
      </c>
    </row>
    <row r="2486" spans="1:10">
      <c r="A2486">
        <v>249</v>
      </c>
      <c r="B2486" t="s">
        <v>3548</v>
      </c>
      <c r="C2486" t="s">
        <v>3549</v>
      </c>
      <c r="D2486" t="s">
        <v>1791</v>
      </c>
      <c r="E2486" t="s">
        <v>2070</v>
      </c>
      <c r="F2486" t="s">
        <v>2230</v>
      </c>
      <c r="G2486" t="s">
        <v>4184</v>
      </c>
      <c r="H2486" t="s">
        <v>35</v>
      </c>
      <c r="I2486" t="s">
        <v>2065</v>
      </c>
      <c r="J2486" t="s">
        <v>3597</v>
      </c>
    </row>
    <row r="2487" spans="1:10">
      <c r="A2487">
        <v>249</v>
      </c>
      <c r="B2487" t="s">
        <v>3803</v>
      </c>
      <c r="C2487" t="s">
        <v>3804</v>
      </c>
      <c r="D2487" t="s">
        <v>1910</v>
      </c>
      <c r="E2487" t="s">
        <v>2159</v>
      </c>
      <c r="F2487" t="s">
        <v>2440</v>
      </c>
      <c r="G2487" t="s">
        <v>1386</v>
      </c>
      <c r="H2487" t="s">
        <v>35</v>
      </c>
      <c r="I2487" t="s">
        <v>2065</v>
      </c>
      <c r="J2487" t="s">
        <v>1896</v>
      </c>
    </row>
    <row r="2488" spans="1:10">
      <c r="A2488">
        <v>249</v>
      </c>
      <c r="B2488" t="s">
        <v>2887</v>
      </c>
      <c r="C2488" t="s">
        <v>2888</v>
      </c>
      <c r="D2488" t="s">
        <v>1791</v>
      </c>
      <c r="E2488" t="s">
        <v>3213</v>
      </c>
      <c r="F2488" t="s">
        <v>4185</v>
      </c>
      <c r="G2488" t="s">
        <v>1057</v>
      </c>
      <c r="H2488" t="s">
        <v>35</v>
      </c>
      <c r="I2488" t="s">
        <v>2065</v>
      </c>
      <c r="J2488" t="s">
        <v>2858</v>
      </c>
    </row>
    <row r="2489" spans="1:10">
      <c r="A2489">
        <v>249</v>
      </c>
      <c r="B2489" t="s">
        <v>3914</v>
      </c>
      <c r="C2489" t="s">
        <v>3915</v>
      </c>
      <c r="D2489" t="s">
        <v>1791</v>
      </c>
      <c r="E2489" t="s">
        <v>3648</v>
      </c>
      <c r="F2489" t="s">
        <v>2695</v>
      </c>
      <c r="G2489" t="s">
        <v>822</v>
      </c>
      <c r="H2489" t="s">
        <v>35</v>
      </c>
      <c r="I2489" t="s">
        <v>2065</v>
      </c>
      <c r="J2489" t="s">
        <v>1770</v>
      </c>
    </row>
    <row r="2490" spans="1:10">
      <c r="A2490">
        <v>249</v>
      </c>
      <c r="B2490" t="s">
        <v>3971</v>
      </c>
      <c r="C2490" t="s">
        <v>3972</v>
      </c>
      <c r="D2490" t="s">
        <v>1863</v>
      </c>
      <c r="E2490" t="s">
        <v>2142</v>
      </c>
      <c r="F2490" t="s">
        <v>2591</v>
      </c>
      <c r="G2490" t="s">
        <v>2779</v>
      </c>
      <c r="H2490" t="s">
        <v>35</v>
      </c>
      <c r="I2490" t="s">
        <v>2065</v>
      </c>
      <c r="J2490" t="s">
        <v>2549</v>
      </c>
    </row>
    <row r="2491" spans="1:10">
      <c r="A2491">
        <v>249</v>
      </c>
      <c r="B2491" t="s">
        <v>3654</v>
      </c>
      <c r="C2491" t="s">
        <v>3655</v>
      </c>
      <c r="D2491" t="s">
        <v>4120</v>
      </c>
      <c r="E2491" t="s">
        <v>2091</v>
      </c>
      <c r="F2491" t="s">
        <v>2072</v>
      </c>
      <c r="G2491" t="s">
        <v>1277</v>
      </c>
      <c r="H2491" t="s">
        <v>35</v>
      </c>
      <c r="I2491" t="s">
        <v>2065</v>
      </c>
      <c r="J2491" t="s">
        <v>3025</v>
      </c>
    </row>
    <row r="2492" spans="1:10">
      <c r="A2492">
        <v>250</v>
      </c>
      <c r="B2492" t="s">
        <v>1789</v>
      </c>
      <c r="C2492" t="s">
        <v>1790</v>
      </c>
      <c r="D2492" t="s">
        <v>1910</v>
      </c>
      <c r="E2492" t="s">
        <v>3766</v>
      </c>
      <c r="F2492" t="s">
        <v>2037</v>
      </c>
      <c r="G2492" t="s">
        <v>3383</v>
      </c>
      <c r="H2492" t="s">
        <v>35</v>
      </c>
      <c r="I2492" t="s">
        <v>2034</v>
      </c>
      <c r="J2492" t="s">
        <v>1747</v>
      </c>
    </row>
    <row r="2493" spans="1:10">
      <c r="A2493">
        <v>250</v>
      </c>
      <c r="B2493" t="s">
        <v>4039</v>
      </c>
      <c r="C2493" t="s">
        <v>4040</v>
      </c>
      <c r="D2493" t="s">
        <v>1750</v>
      </c>
      <c r="E2493" t="s">
        <v>3429</v>
      </c>
      <c r="F2493" t="s">
        <v>4088</v>
      </c>
      <c r="G2493" t="s">
        <v>439</v>
      </c>
      <c r="H2493" t="s">
        <v>35</v>
      </c>
      <c r="I2493" t="s">
        <v>2034</v>
      </c>
      <c r="J2493" t="s">
        <v>3818</v>
      </c>
    </row>
    <row r="2494" spans="1:10">
      <c r="A2494">
        <v>250</v>
      </c>
      <c r="B2494" t="s">
        <v>3931</v>
      </c>
      <c r="C2494" t="s">
        <v>3932</v>
      </c>
      <c r="D2494" t="s">
        <v>3933</v>
      </c>
      <c r="E2494" t="s">
        <v>2008</v>
      </c>
      <c r="F2494" t="s">
        <v>2510</v>
      </c>
      <c r="G2494" t="s">
        <v>4186</v>
      </c>
      <c r="H2494" t="s">
        <v>35</v>
      </c>
      <c r="I2494" t="s">
        <v>2065</v>
      </c>
      <c r="J2494" t="s">
        <v>4114</v>
      </c>
    </row>
    <row r="2495" spans="1:10">
      <c r="A2495">
        <v>250</v>
      </c>
      <c r="B2495" t="s">
        <v>3803</v>
      </c>
      <c r="C2495" t="s">
        <v>3804</v>
      </c>
      <c r="D2495" t="s">
        <v>1910</v>
      </c>
      <c r="E2495" t="s">
        <v>2440</v>
      </c>
      <c r="F2495" t="s">
        <v>2881</v>
      </c>
      <c r="G2495" t="s">
        <v>3833</v>
      </c>
      <c r="H2495" t="s">
        <v>35</v>
      </c>
      <c r="I2495" t="s">
        <v>2065</v>
      </c>
      <c r="J2495" t="s">
        <v>2711</v>
      </c>
    </row>
    <row r="2496" spans="1:10">
      <c r="A2496">
        <v>250</v>
      </c>
      <c r="B2496" t="s">
        <v>2887</v>
      </c>
      <c r="C2496" t="s">
        <v>2888</v>
      </c>
      <c r="D2496" t="s">
        <v>1791</v>
      </c>
      <c r="E2496" t="s">
        <v>4185</v>
      </c>
      <c r="F2496" t="s">
        <v>2683</v>
      </c>
      <c r="G2496" t="s">
        <v>723</v>
      </c>
      <c r="H2496" t="s">
        <v>35</v>
      </c>
      <c r="I2496" t="s">
        <v>2065</v>
      </c>
      <c r="J2496" t="s">
        <v>3597</v>
      </c>
    </row>
    <row r="2497" spans="1:10">
      <c r="A2497">
        <v>250</v>
      </c>
      <c r="B2497" t="s">
        <v>2802</v>
      </c>
      <c r="C2497" t="s">
        <v>2803</v>
      </c>
      <c r="D2497" t="s">
        <v>1791</v>
      </c>
      <c r="E2497" t="s">
        <v>2415</v>
      </c>
      <c r="F2497" t="s">
        <v>2274</v>
      </c>
      <c r="G2497" t="s">
        <v>518</v>
      </c>
      <c r="H2497" t="s">
        <v>35</v>
      </c>
      <c r="I2497" t="s">
        <v>2065</v>
      </c>
      <c r="J2497" t="s">
        <v>1896</v>
      </c>
    </row>
    <row r="2498" spans="1:10">
      <c r="A2498">
        <v>250</v>
      </c>
      <c r="B2498" t="s">
        <v>3971</v>
      </c>
      <c r="C2498" t="s">
        <v>3972</v>
      </c>
      <c r="D2498" t="s">
        <v>1863</v>
      </c>
      <c r="E2498" t="s">
        <v>2591</v>
      </c>
      <c r="F2498" t="s">
        <v>1986</v>
      </c>
      <c r="G2498" t="s">
        <v>3938</v>
      </c>
      <c r="H2498" t="s">
        <v>35</v>
      </c>
      <c r="I2498" t="s">
        <v>2065</v>
      </c>
      <c r="J2498" t="s">
        <v>3373</v>
      </c>
    </row>
    <row r="2499" spans="1:10">
      <c r="A2499">
        <v>250</v>
      </c>
      <c r="B2499" t="s">
        <v>3914</v>
      </c>
      <c r="C2499" t="s">
        <v>3915</v>
      </c>
      <c r="D2499" t="s">
        <v>1791</v>
      </c>
      <c r="E2499" t="s">
        <v>2695</v>
      </c>
      <c r="F2499" t="s">
        <v>2377</v>
      </c>
      <c r="G2499" t="s">
        <v>899</v>
      </c>
      <c r="H2499" t="s">
        <v>35</v>
      </c>
      <c r="I2499" t="s">
        <v>2065</v>
      </c>
      <c r="J2499" t="s">
        <v>1770</v>
      </c>
    </row>
    <row r="2500" spans="1:10">
      <c r="A2500">
        <v>250</v>
      </c>
      <c r="B2500" t="s">
        <v>4016</v>
      </c>
      <c r="C2500" t="s">
        <v>4017</v>
      </c>
      <c r="D2500" t="s">
        <v>1780</v>
      </c>
      <c r="E2500" t="s">
        <v>2474</v>
      </c>
      <c r="F2500" t="s">
        <v>4122</v>
      </c>
      <c r="G2500" t="s">
        <v>3857</v>
      </c>
      <c r="H2500" t="s">
        <v>35</v>
      </c>
      <c r="I2500" t="s">
        <v>2065</v>
      </c>
      <c r="J2500" t="s">
        <v>2549</v>
      </c>
    </row>
    <row r="2501" spans="1:10">
      <c r="A2501">
        <v>250</v>
      </c>
      <c r="B2501" t="s">
        <v>3548</v>
      </c>
      <c r="C2501" t="s">
        <v>3549</v>
      </c>
      <c r="D2501" t="s">
        <v>1791</v>
      </c>
      <c r="E2501" t="s">
        <v>2230</v>
      </c>
      <c r="F2501" t="s">
        <v>3513</v>
      </c>
      <c r="G2501" t="s">
        <v>4187</v>
      </c>
      <c r="H2501" t="s">
        <v>35</v>
      </c>
      <c r="I2501" t="s">
        <v>2065</v>
      </c>
      <c r="J2501" t="s">
        <v>3025</v>
      </c>
    </row>
    <row r="2502" spans="1:10">
      <c r="A2502">
        <v>251</v>
      </c>
      <c r="B2502" t="s">
        <v>4039</v>
      </c>
      <c r="C2502" t="s">
        <v>4040</v>
      </c>
      <c r="D2502" t="s">
        <v>1750</v>
      </c>
      <c r="E2502" t="s">
        <v>4088</v>
      </c>
      <c r="F2502" t="s">
        <v>3737</v>
      </c>
      <c r="G2502" t="s">
        <v>4188</v>
      </c>
      <c r="H2502" t="s">
        <v>35</v>
      </c>
      <c r="I2502" t="s">
        <v>2034</v>
      </c>
      <c r="J2502" t="s">
        <v>1747</v>
      </c>
    </row>
    <row r="2503" spans="1:10">
      <c r="A2503">
        <v>251</v>
      </c>
      <c r="B2503" t="s">
        <v>1789</v>
      </c>
      <c r="C2503" t="s">
        <v>1790</v>
      </c>
      <c r="D2503" t="s">
        <v>1910</v>
      </c>
      <c r="E2503" t="s">
        <v>2037</v>
      </c>
      <c r="F2503" t="s">
        <v>3896</v>
      </c>
      <c r="G2503" t="s">
        <v>1287</v>
      </c>
      <c r="H2503" t="s">
        <v>35</v>
      </c>
      <c r="I2503" t="s">
        <v>2065</v>
      </c>
      <c r="J2503" t="s">
        <v>3818</v>
      </c>
    </row>
    <row r="2504" spans="1:10">
      <c r="A2504">
        <v>251</v>
      </c>
      <c r="B2504" t="s">
        <v>2887</v>
      </c>
      <c r="C2504" t="s">
        <v>2888</v>
      </c>
      <c r="D2504" t="s">
        <v>1791</v>
      </c>
      <c r="E2504" t="s">
        <v>2683</v>
      </c>
      <c r="F2504" t="s">
        <v>2133</v>
      </c>
      <c r="G2504" t="s">
        <v>730</v>
      </c>
      <c r="H2504" t="s">
        <v>35</v>
      </c>
      <c r="I2504" t="s">
        <v>2065</v>
      </c>
      <c r="J2504" t="s">
        <v>4114</v>
      </c>
    </row>
    <row r="2505" spans="1:10">
      <c r="A2505">
        <v>251</v>
      </c>
      <c r="B2505" t="s">
        <v>3931</v>
      </c>
      <c r="C2505" t="s">
        <v>3932</v>
      </c>
      <c r="D2505" t="s">
        <v>3933</v>
      </c>
      <c r="E2505" t="s">
        <v>2510</v>
      </c>
      <c r="F2505" t="s">
        <v>2221</v>
      </c>
      <c r="G2505" t="s">
        <v>3217</v>
      </c>
      <c r="H2505" t="s">
        <v>35</v>
      </c>
      <c r="I2505" t="s">
        <v>2065</v>
      </c>
      <c r="J2505" t="s">
        <v>2711</v>
      </c>
    </row>
    <row r="2506" spans="1:10">
      <c r="A2506">
        <v>251</v>
      </c>
      <c r="B2506" t="s">
        <v>3803</v>
      </c>
      <c r="C2506" t="s">
        <v>3804</v>
      </c>
      <c r="D2506" t="s">
        <v>1910</v>
      </c>
      <c r="E2506" t="s">
        <v>2881</v>
      </c>
      <c r="F2506" t="s">
        <v>2201</v>
      </c>
      <c r="G2506" t="s">
        <v>1148</v>
      </c>
      <c r="H2506" t="s">
        <v>35</v>
      </c>
      <c r="I2506" t="s">
        <v>2065</v>
      </c>
      <c r="J2506" t="s">
        <v>3597</v>
      </c>
    </row>
    <row r="2507" spans="1:10">
      <c r="A2507">
        <v>251</v>
      </c>
      <c r="B2507" t="s">
        <v>2802</v>
      </c>
      <c r="C2507" t="s">
        <v>2803</v>
      </c>
      <c r="D2507" t="s">
        <v>1791</v>
      </c>
      <c r="E2507" t="s">
        <v>2274</v>
      </c>
      <c r="F2507" t="s">
        <v>2455</v>
      </c>
      <c r="G2507" t="s">
        <v>4189</v>
      </c>
      <c r="H2507" t="s">
        <v>35</v>
      </c>
      <c r="I2507" t="s">
        <v>2065</v>
      </c>
      <c r="J2507" t="s">
        <v>1896</v>
      </c>
    </row>
    <row r="2508" spans="1:10">
      <c r="A2508">
        <v>251</v>
      </c>
      <c r="B2508" t="s">
        <v>3971</v>
      </c>
      <c r="C2508" t="s">
        <v>3972</v>
      </c>
      <c r="D2508" t="s">
        <v>1863</v>
      </c>
      <c r="E2508" t="s">
        <v>1986</v>
      </c>
      <c r="F2508" t="s">
        <v>3541</v>
      </c>
      <c r="G2508" t="s">
        <v>877</v>
      </c>
      <c r="H2508" t="s">
        <v>35</v>
      </c>
      <c r="I2508" t="s">
        <v>2065</v>
      </c>
      <c r="J2508" t="s">
        <v>3373</v>
      </c>
    </row>
    <row r="2509" spans="1:10">
      <c r="A2509">
        <v>251</v>
      </c>
      <c r="B2509" t="s">
        <v>3548</v>
      </c>
      <c r="C2509" t="s">
        <v>3549</v>
      </c>
      <c r="D2509" t="s">
        <v>1791</v>
      </c>
      <c r="E2509" t="s">
        <v>3513</v>
      </c>
      <c r="F2509" t="s">
        <v>2161</v>
      </c>
      <c r="G2509" t="s">
        <v>1579</v>
      </c>
      <c r="H2509" t="s">
        <v>35</v>
      </c>
      <c r="I2509" t="s">
        <v>2065</v>
      </c>
      <c r="J2509" t="s">
        <v>1770</v>
      </c>
    </row>
    <row r="2510" spans="1:10">
      <c r="A2510">
        <v>251</v>
      </c>
      <c r="B2510" t="s">
        <v>3914</v>
      </c>
      <c r="C2510" t="s">
        <v>3915</v>
      </c>
      <c r="D2510" t="s">
        <v>1791</v>
      </c>
      <c r="E2510" t="s">
        <v>2377</v>
      </c>
      <c r="F2510" t="s">
        <v>2377</v>
      </c>
      <c r="G2510" t="s">
        <v>14</v>
      </c>
      <c r="H2510" t="s">
        <v>35</v>
      </c>
      <c r="I2510" t="s">
        <v>2105</v>
      </c>
      <c r="J2510" t="s">
        <v>2549</v>
      </c>
    </row>
    <row r="2511" spans="1:10">
      <c r="A2511">
        <v>251</v>
      </c>
      <c r="B2511" t="s">
        <v>3654</v>
      </c>
      <c r="C2511" t="s">
        <v>3655</v>
      </c>
      <c r="D2511" t="s">
        <v>4120</v>
      </c>
      <c r="E2511" t="s">
        <v>2697</v>
      </c>
      <c r="F2511" t="s">
        <v>2920</v>
      </c>
      <c r="G2511" t="s">
        <v>633</v>
      </c>
      <c r="H2511" t="s">
        <v>35</v>
      </c>
      <c r="I2511" t="s">
        <v>2105</v>
      </c>
      <c r="J2511" t="s">
        <v>2043</v>
      </c>
    </row>
    <row r="2512" spans="1:10">
      <c r="A2512">
        <v>252</v>
      </c>
      <c r="B2512" t="s">
        <v>1789</v>
      </c>
      <c r="C2512" t="s">
        <v>1790</v>
      </c>
      <c r="D2512" t="s">
        <v>1910</v>
      </c>
      <c r="E2512" t="s">
        <v>3896</v>
      </c>
      <c r="F2512" t="s">
        <v>3797</v>
      </c>
      <c r="G2512" t="s">
        <v>4190</v>
      </c>
      <c r="H2512" t="s">
        <v>35</v>
      </c>
      <c r="I2512" t="s">
        <v>2065</v>
      </c>
      <c r="J2512" t="s">
        <v>1747</v>
      </c>
    </row>
    <row r="2513" spans="1:10">
      <c r="A2513">
        <v>252</v>
      </c>
      <c r="B2513" t="s">
        <v>2887</v>
      </c>
      <c r="C2513" t="s">
        <v>2888</v>
      </c>
      <c r="D2513" t="s">
        <v>1791</v>
      </c>
      <c r="E2513" t="s">
        <v>2133</v>
      </c>
      <c r="F2513" t="s">
        <v>2149</v>
      </c>
      <c r="G2513" t="s">
        <v>838</v>
      </c>
      <c r="H2513" t="s">
        <v>35</v>
      </c>
      <c r="I2513" t="s">
        <v>2065</v>
      </c>
      <c r="J2513" t="s">
        <v>3818</v>
      </c>
    </row>
    <row r="2514" spans="1:10">
      <c r="A2514">
        <v>252</v>
      </c>
      <c r="B2514" t="s">
        <v>4039</v>
      </c>
      <c r="C2514" t="s">
        <v>4040</v>
      </c>
      <c r="D2514" t="s">
        <v>1750</v>
      </c>
      <c r="E2514" t="s">
        <v>3737</v>
      </c>
      <c r="F2514" t="s">
        <v>4133</v>
      </c>
      <c r="G2514" t="s">
        <v>1414</v>
      </c>
      <c r="H2514" t="s">
        <v>35</v>
      </c>
      <c r="I2514" t="s">
        <v>2065</v>
      </c>
      <c r="J2514" t="s">
        <v>4114</v>
      </c>
    </row>
    <row r="2515" spans="1:10">
      <c r="A2515">
        <v>252</v>
      </c>
      <c r="B2515" t="s">
        <v>3931</v>
      </c>
      <c r="C2515" t="s">
        <v>3932</v>
      </c>
      <c r="D2515" t="s">
        <v>3933</v>
      </c>
      <c r="E2515" t="s">
        <v>2221</v>
      </c>
      <c r="F2515" t="s">
        <v>2064</v>
      </c>
      <c r="G2515" t="s">
        <v>4191</v>
      </c>
      <c r="H2515" t="s">
        <v>35</v>
      </c>
      <c r="I2515" t="s">
        <v>2065</v>
      </c>
      <c r="J2515" t="s">
        <v>2711</v>
      </c>
    </row>
    <row r="2516" spans="1:10">
      <c r="A2516">
        <v>252</v>
      </c>
      <c r="B2516" t="s">
        <v>3803</v>
      </c>
      <c r="C2516" t="s">
        <v>3804</v>
      </c>
      <c r="D2516" t="s">
        <v>1910</v>
      </c>
      <c r="E2516" t="s">
        <v>2201</v>
      </c>
      <c r="F2516" t="s">
        <v>3834</v>
      </c>
      <c r="G2516" t="s">
        <v>930</v>
      </c>
      <c r="H2516" t="s">
        <v>35</v>
      </c>
      <c r="I2516" t="s">
        <v>2065</v>
      </c>
      <c r="J2516" t="s">
        <v>3597</v>
      </c>
    </row>
    <row r="2517" spans="1:10">
      <c r="A2517">
        <v>252</v>
      </c>
      <c r="B2517" t="s">
        <v>2802</v>
      </c>
      <c r="C2517" t="s">
        <v>2803</v>
      </c>
      <c r="D2517" t="s">
        <v>1791</v>
      </c>
      <c r="E2517" t="s">
        <v>2455</v>
      </c>
      <c r="F2517" t="s">
        <v>1996</v>
      </c>
      <c r="G2517" t="s">
        <v>1471</v>
      </c>
      <c r="H2517" t="s">
        <v>35</v>
      </c>
      <c r="I2517" t="s">
        <v>2065</v>
      </c>
      <c r="J2517" t="s">
        <v>1896</v>
      </c>
    </row>
    <row r="2518" spans="1:10">
      <c r="A2518">
        <v>252</v>
      </c>
      <c r="B2518" t="s">
        <v>3971</v>
      </c>
      <c r="C2518" t="s">
        <v>3972</v>
      </c>
      <c r="D2518" t="s">
        <v>1863</v>
      </c>
      <c r="E2518" t="s">
        <v>3541</v>
      </c>
      <c r="F2518" t="s">
        <v>1992</v>
      </c>
      <c r="G2518" t="s">
        <v>2568</v>
      </c>
      <c r="H2518" t="s">
        <v>35</v>
      </c>
      <c r="I2518" t="s">
        <v>2065</v>
      </c>
      <c r="J2518" t="s">
        <v>3373</v>
      </c>
    </row>
    <row r="2519" spans="1:10">
      <c r="A2519">
        <v>252</v>
      </c>
      <c r="B2519" t="s">
        <v>3548</v>
      </c>
      <c r="C2519" t="s">
        <v>3549</v>
      </c>
      <c r="D2519" t="s">
        <v>1791</v>
      </c>
      <c r="E2519" t="s">
        <v>2161</v>
      </c>
      <c r="F2519" t="s">
        <v>3611</v>
      </c>
      <c r="G2519" t="s">
        <v>4186</v>
      </c>
      <c r="H2519" t="s">
        <v>35</v>
      </c>
      <c r="I2519" t="s">
        <v>2065</v>
      </c>
      <c r="J2519" t="s">
        <v>1770</v>
      </c>
    </row>
    <row r="2520" spans="1:10">
      <c r="A2520">
        <v>252</v>
      </c>
      <c r="B2520" t="s">
        <v>3914</v>
      </c>
      <c r="C2520" t="s">
        <v>3915</v>
      </c>
      <c r="D2520" t="s">
        <v>1791</v>
      </c>
      <c r="E2520" t="s">
        <v>2377</v>
      </c>
      <c r="F2520" t="s">
        <v>1974</v>
      </c>
      <c r="G2520" t="s">
        <v>2424</v>
      </c>
      <c r="H2520" t="s">
        <v>35</v>
      </c>
      <c r="I2520" t="s">
        <v>2065</v>
      </c>
      <c r="J2520" t="s">
        <v>2549</v>
      </c>
    </row>
    <row r="2521" spans="1:10">
      <c r="A2521">
        <v>252</v>
      </c>
      <c r="B2521" t="s">
        <v>3654</v>
      </c>
      <c r="C2521" t="s">
        <v>3655</v>
      </c>
      <c r="D2521" t="s">
        <v>4120</v>
      </c>
      <c r="E2521" t="s">
        <v>2920</v>
      </c>
      <c r="F2521" t="s">
        <v>1944</v>
      </c>
      <c r="G2521" t="s">
        <v>1007</v>
      </c>
      <c r="H2521" t="s">
        <v>35</v>
      </c>
      <c r="I2521" t="s">
        <v>2105</v>
      </c>
      <c r="J2521" t="s">
        <v>2043</v>
      </c>
    </row>
    <row r="2522" spans="1:10">
      <c r="A2522">
        <v>253</v>
      </c>
      <c r="B2522" t="s">
        <v>1789</v>
      </c>
      <c r="C2522" t="s">
        <v>1790</v>
      </c>
      <c r="D2522" t="s">
        <v>1910</v>
      </c>
      <c r="E2522" t="s">
        <v>3797</v>
      </c>
      <c r="F2522" t="s">
        <v>3778</v>
      </c>
      <c r="G2522" t="s">
        <v>4192</v>
      </c>
      <c r="H2522" t="s">
        <v>35</v>
      </c>
      <c r="I2522" t="s">
        <v>2065</v>
      </c>
      <c r="J2522" t="s">
        <v>1747</v>
      </c>
    </row>
    <row r="2523" spans="1:10">
      <c r="A2523">
        <v>253</v>
      </c>
      <c r="B2523" t="s">
        <v>4039</v>
      </c>
      <c r="C2523" t="s">
        <v>4040</v>
      </c>
      <c r="D2523" t="s">
        <v>1750</v>
      </c>
      <c r="E2523" t="s">
        <v>4133</v>
      </c>
      <c r="F2523" t="s">
        <v>4193</v>
      </c>
      <c r="G2523" t="s">
        <v>2188</v>
      </c>
      <c r="H2523" t="s">
        <v>35</v>
      </c>
      <c r="I2523" t="s">
        <v>2065</v>
      </c>
      <c r="J2523" t="s">
        <v>3818</v>
      </c>
    </row>
    <row r="2524" spans="1:10">
      <c r="A2524">
        <v>253</v>
      </c>
      <c r="B2524" t="s">
        <v>2887</v>
      </c>
      <c r="C2524" t="s">
        <v>2888</v>
      </c>
      <c r="D2524" t="s">
        <v>1791</v>
      </c>
      <c r="E2524" t="s">
        <v>2149</v>
      </c>
      <c r="F2524" t="s">
        <v>3278</v>
      </c>
      <c r="G2524" t="s">
        <v>4194</v>
      </c>
      <c r="H2524" t="s">
        <v>35</v>
      </c>
      <c r="I2524" t="s">
        <v>2065</v>
      </c>
      <c r="J2524" t="s">
        <v>4114</v>
      </c>
    </row>
    <row r="2525" spans="1:10">
      <c r="A2525">
        <v>253</v>
      </c>
      <c r="B2525" t="s">
        <v>3803</v>
      </c>
      <c r="C2525" t="s">
        <v>3804</v>
      </c>
      <c r="D2525" t="s">
        <v>1910</v>
      </c>
      <c r="E2525" t="s">
        <v>3834</v>
      </c>
      <c r="F2525" t="s">
        <v>3019</v>
      </c>
      <c r="G2525" t="s">
        <v>523</v>
      </c>
      <c r="H2525" t="s">
        <v>35</v>
      </c>
      <c r="I2525" t="s">
        <v>2065</v>
      </c>
      <c r="J2525" t="s">
        <v>2711</v>
      </c>
    </row>
    <row r="2526" spans="1:10">
      <c r="A2526">
        <v>253</v>
      </c>
      <c r="B2526" t="s">
        <v>3931</v>
      </c>
      <c r="C2526" t="s">
        <v>3932</v>
      </c>
      <c r="D2526" t="s">
        <v>3933</v>
      </c>
      <c r="E2526" t="s">
        <v>2064</v>
      </c>
      <c r="F2526" t="s">
        <v>2544</v>
      </c>
      <c r="G2526" t="s">
        <v>3116</v>
      </c>
      <c r="H2526" t="s">
        <v>35</v>
      </c>
      <c r="I2526" t="s">
        <v>2065</v>
      </c>
      <c r="J2526" t="s">
        <v>3597</v>
      </c>
    </row>
    <row r="2527" spans="1:10">
      <c r="A2527">
        <v>253</v>
      </c>
      <c r="B2527" t="s">
        <v>2802</v>
      </c>
      <c r="C2527" t="s">
        <v>2803</v>
      </c>
      <c r="D2527" t="s">
        <v>1791</v>
      </c>
      <c r="E2527" t="s">
        <v>1996</v>
      </c>
      <c r="F2527" t="s">
        <v>2020</v>
      </c>
      <c r="G2527" t="s">
        <v>1506</v>
      </c>
      <c r="H2527" t="s">
        <v>35</v>
      </c>
      <c r="I2527" t="s">
        <v>2065</v>
      </c>
      <c r="J2527" t="s">
        <v>1896</v>
      </c>
    </row>
    <row r="2528" spans="1:10">
      <c r="A2528">
        <v>253</v>
      </c>
      <c r="B2528" t="s">
        <v>3914</v>
      </c>
      <c r="C2528" t="s">
        <v>3915</v>
      </c>
      <c r="D2528" t="s">
        <v>1791</v>
      </c>
      <c r="E2528" t="s">
        <v>1974</v>
      </c>
      <c r="F2528" t="s">
        <v>2251</v>
      </c>
      <c r="G2528" t="s">
        <v>3647</v>
      </c>
      <c r="H2528" t="s">
        <v>35</v>
      </c>
      <c r="I2528" t="s">
        <v>2105</v>
      </c>
      <c r="J2528" t="s">
        <v>3373</v>
      </c>
    </row>
    <row r="2529" spans="1:10">
      <c r="A2529">
        <v>253</v>
      </c>
      <c r="B2529" t="s">
        <v>3971</v>
      </c>
      <c r="C2529" t="s">
        <v>3972</v>
      </c>
      <c r="D2529" t="s">
        <v>1863</v>
      </c>
      <c r="E2529" t="s">
        <v>1992</v>
      </c>
      <c r="F2529" t="s">
        <v>1986</v>
      </c>
      <c r="G2529" t="s">
        <v>4195</v>
      </c>
      <c r="H2529" t="s">
        <v>35</v>
      </c>
      <c r="I2529" t="s">
        <v>2105</v>
      </c>
      <c r="J2529" t="s">
        <v>1770</v>
      </c>
    </row>
    <row r="2530" spans="1:10">
      <c r="A2530">
        <v>253</v>
      </c>
      <c r="B2530" t="s">
        <v>3548</v>
      </c>
      <c r="C2530" t="s">
        <v>3549</v>
      </c>
      <c r="D2530" t="s">
        <v>1791</v>
      </c>
      <c r="E2530" t="s">
        <v>3611</v>
      </c>
      <c r="F2530" t="s">
        <v>3701</v>
      </c>
      <c r="G2530" t="s">
        <v>509</v>
      </c>
      <c r="H2530" t="s">
        <v>35</v>
      </c>
      <c r="I2530" t="s">
        <v>2105</v>
      </c>
      <c r="J2530" t="s">
        <v>3025</v>
      </c>
    </row>
    <row r="2531" spans="1:10">
      <c r="A2531">
        <v>253</v>
      </c>
      <c r="B2531" t="s">
        <v>3654</v>
      </c>
      <c r="C2531" t="s">
        <v>3655</v>
      </c>
      <c r="D2531" t="s">
        <v>4120</v>
      </c>
      <c r="E2531" t="s">
        <v>1944</v>
      </c>
      <c r="F2531" t="s">
        <v>2697</v>
      </c>
      <c r="G2531" t="s">
        <v>984</v>
      </c>
      <c r="H2531" t="s">
        <v>35</v>
      </c>
      <c r="I2531" t="s">
        <v>2105</v>
      </c>
      <c r="J2531" t="s">
        <v>2043</v>
      </c>
    </row>
    <row r="2532" spans="1:10">
      <c r="A2532">
        <v>254</v>
      </c>
      <c r="B2532" t="s">
        <v>4039</v>
      </c>
      <c r="C2532" t="s">
        <v>4040</v>
      </c>
      <c r="D2532" t="s">
        <v>1750</v>
      </c>
      <c r="E2532" t="s">
        <v>4193</v>
      </c>
      <c r="F2532" t="s">
        <v>4196</v>
      </c>
      <c r="G2532" t="s">
        <v>3907</v>
      </c>
      <c r="H2532" t="s">
        <v>35</v>
      </c>
      <c r="I2532" t="s">
        <v>2034</v>
      </c>
      <c r="J2532" t="s">
        <v>1747</v>
      </c>
    </row>
    <row r="2533" spans="1:10">
      <c r="A2533">
        <v>254</v>
      </c>
      <c r="B2533" t="s">
        <v>2887</v>
      </c>
      <c r="C2533" t="s">
        <v>2888</v>
      </c>
      <c r="D2533" t="s">
        <v>1791</v>
      </c>
      <c r="E2533" t="s">
        <v>3278</v>
      </c>
      <c r="F2533" t="s">
        <v>1973</v>
      </c>
      <c r="G2533" t="s">
        <v>160</v>
      </c>
      <c r="H2533" t="s">
        <v>35</v>
      </c>
      <c r="I2533" t="s">
        <v>2065</v>
      </c>
      <c r="J2533" t="s">
        <v>3818</v>
      </c>
    </row>
    <row r="2534" spans="1:10">
      <c r="A2534">
        <v>254</v>
      </c>
      <c r="B2534" t="s">
        <v>2802</v>
      </c>
      <c r="C2534" t="s">
        <v>2803</v>
      </c>
      <c r="D2534" t="s">
        <v>1791</v>
      </c>
      <c r="E2534" t="s">
        <v>2020</v>
      </c>
      <c r="F2534" t="s">
        <v>3541</v>
      </c>
      <c r="G2534" t="s">
        <v>4197</v>
      </c>
      <c r="H2534" t="s">
        <v>35</v>
      </c>
      <c r="I2534" t="s">
        <v>2065</v>
      </c>
      <c r="J2534" t="s">
        <v>4114</v>
      </c>
    </row>
    <row r="2535" spans="1:10">
      <c r="A2535">
        <v>254</v>
      </c>
      <c r="B2535" t="s">
        <v>3803</v>
      </c>
      <c r="C2535" t="s">
        <v>3804</v>
      </c>
      <c r="D2535" t="s">
        <v>1910</v>
      </c>
      <c r="E2535" t="s">
        <v>3019</v>
      </c>
      <c r="F2535" t="s">
        <v>3093</v>
      </c>
      <c r="G2535" t="s">
        <v>4198</v>
      </c>
      <c r="H2535" t="s">
        <v>35</v>
      </c>
      <c r="I2535" t="s">
        <v>2065</v>
      </c>
      <c r="J2535" t="s">
        <v>2711</v>
      </c>
    </row>
    <row r="2536" spans="1:10">
      <c r="A2536">
        <v>254</v>
      </c>
      <c r="B2536" t="s">
        <v>1789</v>
      </c>
      <c r="C2536" t="s">
        <v>1790</v>
      </c>
      <c r="D2536" t="s">
        <v>1910</v>
      </c>
      <c r="E2536" t="s">
        <v>3778</v>
      </c>
      <c r="F2536" t="s">
        <v>3840</v>
      </c>
      <c r="G2536" t="s">
        <v>4199</v>
      </c>
      <c r="H2536" t="s">
        <v>35</v>
      </c>
      <c r="I2536" t="s">
        <v>2065</v>
      </c>
      <c r="J2536" t="s">
        <v>3597</v>
      </c>
    </row>
    <row r="2537" spans="1:10">
      <c r="A2537">
        <v>254</v>
      </c>
      <c r="B2537" t="s">
        <v>3914</v>
      </c>
      <c r="C2537" t="s">
        <v>3915</v>
      </c>
      <c r="D2537" t="s">
        <v>1791</v>
      </c>
      <c r="E2537" t="s">
        <v>2251</v>
      </c>
      <c r="F2537" t="s">
        <v>2695</v>
      </c>
      <c r="G2537" t="s">
        <v>896</v>
      </c>
      <c r="H2537" t="s">
        <v>35</v>
      </c>
      <c r="I2537" t="s">
        <v>2065</v>
      </c>
      <c r="J2537" t="s">
        <v>1896</v>
      </c>
    </row>
    <row r="2538" spans="1:10">
      <c r="A2538">
        <v>254</v>
      </c>
      <c r="B2538" t="s">
        <v>3931</v>
      </c>
      <c r="C2538" t="s">
        <v>3932</v>
      </c>
      <c r="D2538" t="s">
        <v>3933</v>
      </c>
      <c r="E2538" t="s">
        <v>2544</v>
      </c>
      <c r="F2538" t="s">
        <v>2404</v>
      </c>
      <c r="G2538" t="s">
        <v>1176</v>
      </c>
      <c r="H2538" t="s">
        <v>35</v>
      </c>
      <c r="I2538" t="s">
        <v>2065</v>
      </c>
      <c r="J2538" t="s">
        <v>3373</v>
      </c>
    </row>
    <row r="2539" spans="1:10">
      <c r="A2539">
        <v>254</v>
      </c>
      <c r="B2539" t="s">
        <v>3971</v>
      </c>
      <c r="C2539" t="s">
        <v>3972</v>
      </c>
      <c r="D2539" t="s">
        <v>1863</v>
      </c>
      <c r="E2539" t="s">
        <v>1986</v>
      </c>
      <c r="F2539" t="s">
        <v>2611</v>
      </c>
      <c r="G2539" t="s">
        <v>573</v>
      </c>
      <c r="H2539" t="s">
        <v>35</v>
      </c>
      <c r="I2539" t="s">
        <v>2065</v>
      </c>
      <c r="J2539" t="s">
        <v>1770</v>
      </c>
    </row>
    <row r="2540" spans="1:10">
      <c r="A2540">
        <v>254</v>
      </c>
      <c r="B2540" t="s">
        <v>3654</v>
      </c>
      <c r="C2540" t="s">
        <v>3655</v>
      </c>
      <c r="D2540" t="s">
        <v>4120</v>
      </c>
      <c r="E2540" t="s">
        <v>2697</v>
      </c>
      <c r="F2540" t="s">
        <v>3435</v>
      </c>
      <c r="G2540" t="s">
        <v>1286</v>
      </c>
      <c r="H2540" t="s">
        <v>35</v>
      </c>
      <c r="I2540" t="s">
        <v>2065</v>
      </c>
      <c r="J2540" t="s">
        <v>2688</v>
      </c>
    </row>
    <row r="2541" spans="1:10">
      <c r="A2541">
        <v>254</v>
      </c>
      <c r="B2541" t="s">
        <v>3548</v>
      </c>
      <c r="C2541" t="s">
        <v>3549</v>
      </c>
      <c r="D2541" t="s">
        <v>1791</v>
      </c>
      <c r="E2541" t="s">
        <v>3701</v>
      </c>
      <c r="F2541" t="s">
        <v>3905</v>
      </c>
      <c r="G2541" t="s">
        <v>4200</v>
      </c>
      <c r="H2541" t="s">
        <v>35</v>
      </c>
      <c r="I2541" t="s">
        <v>2105</v>
      </c>
      <c r="J2541" t="s">
        <v>2484</v>
      </c>
    </row>
    <row r="2542" spans="1:10">
      <c r="A2542">
        <v>255</v>
      </c>
      <c r="B2542" t="s">
        <v>4039</v>
      </c>
      <c r="C2542" t="s">
        <v>4040</v>
      </c>
      <c r="D2542" t="s">
        <v>1750</v>
      </c>
      <c r="E2542" t="s">
        <v>4196</v>
      </c>
      <c r="F2542" t="s">
        <v>2047</v>
      </c>
      <c r="G2542" t="s">
        <v>4201</v>
      </c>
      <c r="H2542" t="s">
        <v>35</v>
      </c>
      <c r="I2542" t="s">
        <v>2034</v>
      </c>
      <c r="J2542" t="s">
        <v>1747</v>
      </c>
    </row>
    <row r="2543" spans="1:10">
      <c r="A2543">
        <v>255</v>
      </c>
      <c r="B2543" t="s">
        <v>3803</v>
      </c>
      <c r="C2543" t="s">
        <v>3804</v>
      </c>
      <c r="D2543" t="s">
        <v>1910</v>
      </c>
      <c r="E2543" t="s">
        <v>3093</v>
      </c>
      <c r="F2543" t="s">
        <v>2066</v>
      </c>
      <c r="G2543" t="s">
        <v>3227</v>
      </c>
      <c r="H2543" t="s">
        <v>35</v>
      </c>
      <c r="I2543" t="s">
        <v>2065</v>
      </c>
      <c r="J2543" t="s">
        <v>3818</v>
      </c>
    </row>
    <row r="2544" spans="1:10">
      <c r="A2544">
        <v>255</v>
      </c>
      <c r="B2544" t="s">
        <v>1789</v>
      </c>
      <c r="C2544" t="s">
        <v>1790</v>
      </c>
      <c r="D2544" t="s">
        <v>1910</v>
      </c>
      <c r="E2544" t="s">
        <v>3840</v>
      </c>
      <c r="F2544" t="s">
        <v>2815</v>
      </c>
      <c r="G2544" t="s">
        <v>759</v>
      </c>
      <c r="H2544" t="s">
        <v>35</v>
      </c>
      <c r="I2544" t="s">
        <v>2065</v>
      </c>
      <c r="J2544" t="s">
        <v>4114</v>
      </c>
    </row>
    <row r="2545" spans="1:10">
      <c r="A2545">
        <v>255</v>
      </c>
      <c r="B2545" t="s">
        <v>3931</v>
      </c>
      <c r="C2545" t="s">
        <v>3932</v>
      </c>
      <c r="D2545" t="s">
        <v>3933</v>
      </c>
      <c r="E2545" t="s">
        <v>2404</v>
      </c>
      <c r="F2545" t="s">
        <v>2569</v>
      </c>
      <c r="G2545" t="s">
        <v>2810</v>
      </c>
      <c r="H2545" t="s">
        <v>35</v>
      </c>
      <c r="I2545" t="s">
        <v>2065</v>
      </c>
      <c r="J2545" t="s">
        <v>2711</v>
      </c>
    </row>
    <row r="2546" spans="1:10">
      <c r="A2546">
        <v>255</v>
      </c>
      <c r="B2546" t="s">
        <v>2887</v>
      </c>
      <c r="C2546" t="s">
        <v>2888</v>
      </c>
      <c r="D2546" t="s">
        <v>1791</v>
      </c>
      <c r="E2546" t="s">
        <v>1973</v>
      </c>
      <c r="F2546" t="s">
        <v>2377</v>
      </c>
      <c r="G2546" t="s">
        <v>4202</v>
      </c>
      <c r="H2546" t="s">
        <v>35</v>
      </c>
      <c r="I2546" t="s">
        <v>2065</v>
      </c>
      <c r="J2546" t="s">
        <v>3597</v>
      </c>
    </row>
    <row r="2547" spans="1:10">
      <c r="A2547">
        <v>255</v>
      </c>
      <c r="B2547" t="s">
        <v>3914</v>
      </c>
      <c r="C2547" t="s">
        <v>3915</v>
      </c>
      <c r="D2547" t="s">
        <v>1791</v>
      </c>
      <c r="E2547" t="s">
        <v>2695</v>
      </c>
      <c r="F2547" t="s">
        <v>3010</v>
      </c>
      <c r="G2547" t="s">
        <v>1183</v>
      </c>
      <c r="H2547" t="s">
        <v>35</v>
      </c>
      <c r="I2547" t="s">
        <v>2065</v>
      </c>
      <c r="J2547" t="s">
        <v>1896</v>
      </c>
    </row>
    <row r="2548" spans="1:10">
      <c r="A2548">
        <v>255</v>
      </c>
      <c r="B2548" t="s">
        <v>3971</v>
      </c>
      <c r="C2548" t="s">
        <v>3972</v>
      </c>
      <c r="D2548" t="s">
        <v>1863</v>
      </c>
      <c r="E2548" t="s">
        <v>2611</v>
      </c>
      <c r="F2548" t="s">
        <v>2782</v>
      </c>
      <c r="G2548" t="s">
        <v>4203</v>
      </c>
      <c r="H2548" t="s">
        <v>35</v>
      </c>
      <c r="I2548" t="s">
        <v>2065</v>
      </c>
      <c r="J2548" t="s">
        <v>3373</v>
      </c>
    </row>
    <row r="2549" spans="1:10">
      <c r="A2549">
        <v>255</v>
      </c>
      <c r="B2549" t="s">
        <v>2802</v>
      </c>
      <c r="C2549" t="s">
        <v>2803</v>
      </c>
      <c r="D2549" t="s">
        <v>1791</v>
      </c>
      <c r="E2549" t="s">
        <v>3541</v>
      </c>
      <c r="F2549" t="s">
        <v>2046</v>
      </c>
      <c r="G2549" t="s">
        <v>2816</v>
      </c>
      <c r="H2549" t="s">
        <v>35</v>
      </c>
      <c r="I2549" t="s">
        <v>2065</v>
      </c>
      <c r="J2549" t="s">
        <v>1770</v>
      </c>
    </row>
    <row r="2550" spans="1:10">
      <c r="A2550">
        <v>255</v>
      </c>
      <c r="B2550" t="s">
        <v>3654</v>
      </c>
      <c r="C2550" t="s">
        <v>3655</v>
      </c>
      <c r="D2550" t="s">
        <v>4120</v>
      </c>
      <c r="E2550" t="s">
        <v>3435</v>
      </c>
      <c r="F2550" t="s">
        <v>2213</v>
      </c>
      <c r="G2550" t="s">
        <v>2828</v>
      </c>
      <c r="H2550" t="s">
        <v>35</v>
      </c>
      <c r="I2550" t="s">
        <v>2065</v>
      </c>
      <c r="J2550" t="s">
        <v>2688</v>
      </c>
    </row>
    <row r="2551" spans="1:10">
      <c r="A2551">
        <v>255</v>
      </c>
      <c r="B2551" t="s">
        <v>4059</v>
      </c>
      <c r="C2551" t="s">
        <v>4060</v>
      </c>
      <c r="D2551" t="s">
        <v>1863</v>
      </c>
      <c r="E2551" t="s">
        <v>2497</v>
      </c>
      <c r="F2551" t="s">
        <v>3337</v>
      </c>
      <c r="G2551" t="s">
        <v>4204</v>
      </c>
      <c r="H2551" t="s">
        <v>35</v>
      </c>
      <c r="I2551" t="s">
        <v>2105</v>
      </c>
      <c r="J2551" t="s">
        <v>3025</v>
      </c>
    </row>
    <row r="2552" spans="1:10">
      <c r="A2552">
        <v>256</v>
      </c>
      <c r="B2552" t="s">
        <v>4039</v>
      </c>
      <c r="C2552" t="s">
        <v>4040</v>
      </c>
      <c r="D2552" t="s">
        <v>1750</v>
      </c>
      <c r="E2552" t="s">
        <v>2047</v>
      </c>
      <c r="F2552" t="s">
        <v>2761</v>
      </c>
      <c r="G2552" t="s">
        <v>4205</v>
      </c>
      <c r="H2552" t="s">
        <v>35</v>
      </c>
      <c r="I2552" t="s">
        <v>1974</v>
      </c>
      <c r="J2552" t="s">
        <v>1747</v>
      </c>
    </row>
    <row r="2553" spans="1:10">
      <c r="A2553">
        <v>256</v>
      </c>
      <c r="B2553" t="s">
        <v>3971</v>
      </c>
      <c r="C2553" t="s">
        <v>3972</v>
      </c>
      <c r="D2553" t="s">
        <v>1863</v>
      </c>
      <c r="E2553" t="s">
        <v>2782</v>
      </c>
      <c r="F2553" t="s">
        <v>2133</v>
      </c>
      <c r="G2553" t="s">
        <v>776</v>
      </c>
      <c r="H2553" t="s">
        <v>35</v>
      </c>
      <c r="I2553" t="s">
        <v>2034</v>
      </c>
      <c r="J2553" t="s">
        <v>3818</v>
      </c>
    </row>
    <row r="2554" spans="1:10">
      <c r="A2554">
        <v>256</v>
      </c>
      <c r="B2554" t="s">
        <v>3803</v>
      </c>
      <c r="C2554" t="s">
        <v>3804</v>
      </c>
      <c r="D2554" t="s">
        <v>1910</v>
      </c>
      <c r="E2554" t="s">
        <v>2066</v>
      </c>
      <c r="F2554" t="s">
        <v>2882</v>
      </c>
      <c r="G2554" t="s">
        <v>1385</v>
      </c>
      <c r="H2554" t="s">
        <v>35</v>
      </c>
      <c r="I2554" t="s">
        <v>2034</v>
      </c>
      <c r="J2554" t="s">
        <v>4114</v>
      </c>
    </row>
    <row r="2555" spans="1:10">
      <c r="A2555">
        <v>256</v>
      </c>
      <c r="B2555" t="s">
        <v>2887</v>
      </c>
      <c r="C2555" t="s">
        <v>2888</v>
      </c>
      <c r="D2555" t="s">
        <v>1791</v>
      </c>
      <c r="E2555" t="s">
        <v>2377</v>
      </c>
      <c r="F2555" t="s">
        <v>4185</v>
      </c>
      <c r="G2555" t="s">
        <v>4206</v>
      </c>
      <c r="H2555" t="s">
        <v>35</v>
      </c>
      <c r="I2555" t="s">
        <v>2034</v>
      </c>
      <c r="J2555" t="s">
        <v>2711</v>
      </c>
    </row>
    <row r="2556" spans="1:10">
      <c r="A2556">
        <v>256</v>
      </c>
      <c r="B2556" t="s">
        <v>1789</v>
      </c>
      <c r="C2556" t="s">
        <v>4207</v>
      </c>
      <c r="D2556" t="s">
        <v>1910</v>
      </c>
      <c r="E2556" t="s">
        <v>2815</v>
      </c>
      <c r="F2556" t="s">
        <v>3761</v>
      </c>
      <c r="G2556" t="s">
        <v>141</v>
      </c>
      <c r="H2556" t="s">
        <v>35</v>
      </c>
      <c r="I2556" t="s">
        <v>2034</v>
      </c>
      <c r="J2556" t="s">
        <v>3597</v>
      </c>
    </row>
    <row r="2557" spans="1:10">
      <c r="A2557">
        <v>256</v>
      </c>
      <c r="B2557" t="s">
        <v>4059</v>
      </c>
      <c r="C2557" t="s">
        <v>4060</v>
      </c>
      <c r="D2557" t="s">
        <v>1863</v>
      </c>
      <c r="E2557" t="s">
        <v>3337</v>
      </c>
      <c r="F2557" t="s">
        <v>1764</v>
      </c>
      <c r="G2557" t="s">
        <v>616</v>
      </c>
      <c r="H2557" t="s">
        <v>35</v>
      </c>
      <c r="I2557" t="s">
        <v>2034</v>
      </c>
      <c r="J2557" t="s">
        <v>1896</v>
      </c>
    </row>
    <row r="2558" spans="1:10">
      <c r="A2558">
        <v>256</v>
      </c>
      <c r="B2558" t="s">
        <v>3914</v>
      </c>
      <c r="C2558" t="s">
        <v>3915</v>
      </c>
      <c r="D2558" t="s">
        <v>1791</v>
      </c>
      <c r="E2558" t="s">
        <v>3010</v>
      </c>
      <c r="F2558" t="s">
        <v>2948</v>
      </c>
      <c r="G2558" t="s">
        <v>3624</v>
      </c>
      <c r="H2558" t="s">
        <v>35</v>
      </c>
      <c r="I2558" t="s">
        <v>2034</v>
      </c>
      <c r="J2558" t="s">
        <v>3373</v>
      </c>
    </row>
    <row r="2559" spans="1:10">
      <c r="A2559">
        <v>256</v>
      </c>
      <c r="B2559" t="s">
        <v>4016</v>
      </c>
      <c r="C2559" t="s">
        <v>4017</v>
      </c>
      <c r="D2559" t="s">
        <v>1780</v>
      </c>
      <c r="E2559" t="s">
        <v>2227</v>
      </c>
      <c r="F2559" t="s">
        <v>2856</v>
      </c>
      <c r="G2559" t="s">
        <v>366</v>
      </c>
      <c r="H2559" t="s">
        <v>35</v>
      </c>
      <c r="I2559" t="s">
        <v>2065</v>
      </c>
      <c r="J2559" t="s">
        <v>1770</v>
      </c>
    </row>
    <row r="2560" spans="1:10">
      <c r="A2560">
        <v>256</v>
      </c>
      <c r="B2560" t="s">
        <v>4208</v>
      </c>
      <c r="C2560" t="s">
        <v>4209</v>
      </c>
      <c r="D2560" t="s">
        <v>4210</v>
      </c>
      <c r="E2560" t="s">
        <v>2573</v>
      </c>
      <c r="F2560" t="s">
        <v>2319</v>
      </c>
      <c r="G2560" t="s">
        <v>865</v>
      </c>
      <c r="H2560" t="s">
        <v>35</v>
      </c>
      <c r="I2560" t="s">
        <v>2065</v>
      </c>
      <c r="J2560" t="s">
        <v>2688</v>
      </c>
    </row>
    <row r="2561" spans="1:10">
      <c r="A2561">
        <v>256</v>
      </c>
      <c r="B2561" t="s">
        <v>3654</v>
      </c>
      <c r="C2561" t="s">
        <v>3655</v>
      </c>
      <c r="D2561" t="s">
        <v>4120</v>
      </c>
      <c r="E2561" t="s">
        <v>2213</v>
      </c>
      <c r="F2561" t="s">
        <v>2455</v>
      </c>
      <c r="G2561" t="s">
        <v>2936</v>
      </c>
      <c r="H2561" t="s">
        <v>35</v>
      </c>
      <c r="I2561" t="s">
        <v>2065</v>
      </c>
      <c r="J2561" t="s">
        <v>3025</v>
      </c>
    </row>
    <row r="2562" spans="1:10">
      <c r="A2562">
        <v>257</v>
      </c>
      <c r="B2562" t="s">
        <v>4039</v>
      </c>
      <c r="C2562" t="s">
        <v>4040</v>
      </c>
      <c r="D2562" t="s">
        <v>1750</v>
      </c>
      <c r="E2562" t="s">
        <v>2761</v>
      </c>
      <c r="F2562" t="s">
        <v>3542</v>
      </c>
      <c r="G2562" t="s">
        <v>3149</v>
      </c>
      <c r="H2562" t="s">
        <v>35</v>
      </c>
      <c r="I2562" t="s">
        <v>2034</v>
      </c>
      <c r="J2562" t="s">
        <v>1747</v>
      </c>
    </row>
    <row r="2563" spans="1:10">
      <c r="A2563">
        <v>257</v>
      </c>
      <c r="B2563" t="s">
        <v>3971</v>
      </c>
      <c r="C2563" t="s">
        <v>3972</v>
      </c>
      <c r="D2563" t="s">
        <v>1863</v>
      </c>
      <c r="E2563" t="s">
        <v>2133</v>
      </c>
      <c r="F2563" t="s">
        <v>2697</v>
      </c>
      <c r="G2563" t="s">
        <v>2056</v>
      </c>
      <c r="H2563" t="s">
        <v>35</v>
      </c>
      <c r="I2563" t="s">
        <v>2034</v>
      </c>
      <c r="J2563" t="s">
        <v>3818</v>
      </c>
    </row>
    <row r="2564" spans="1:10">
      <c r="A2564">
        <v>257</v>
      </c>
      <c r="B2564" t="s">
        <v>3803</v>
      </c>
      <c r="C2564" t="s">
        <v>3804</v>
      </c>
      <c r="D2564" t="s">
        <v>1910</v>
      </c>
      <c r="E2564" t="s">
        <v>2882</v>
      </c>
      <c r="F2564" t="s">
        <v>2298</v>
      </c>
      <c r="G2564" t="s">
        <v>1560</v>
      </c>
      <c r="H2564" t="s">
        <v>35</v>
      </c>
      <c r="I2564" t="s">
        <v>2034</v>
      </c>
      <c r="J2564" t="s">
        <v>4114</v>
      </c>
    </row>
    <row r="2565" spans="1:10">
      <c r="A2565">
        <v>257</v>
      </c>
      <c r="B2565" t="s">
        <v>4059</v>
      </c>
      <c r="C2565" t="s">
        <v>4060</v>
      </c>
      <c r="D2565" t="s">
        <v>1863</v>
      </c>
      <c r="E2565" t="s">
        <v>1764</v>
      </c>
      <c r="F2565" t="s">
        <v>1949</v>
      </c>
      <c r="G2565" t="s">
        <v>723</v>
      </c>
      <c r="H2565" t="s">
        <v>35</v>
      </c>
      <c r="I2565" t="s">
        <v>2034</v>
      </c>
      <c r="J2565" t="s">
        <v>2711</v>
      </c>
    </row>
    <row r="2566" spans="1:10">
      <c r="A2566">
        <v>257</v>
      </c>
      <c r="B2566" t="s">
        <v>2887</v>
      </c>
      <c r="C2566" t="s">
        <v>2888</v>
      </c>
      <c r="D2566" t="s">
        <v>1791</v>
      </c>
      <c r="E2566" t="s">
        <v>4185</v>
      </c>
      <c r="F2566" t="s">
        <v>3380</v>
      </c>
      <c r="G2566" t="s">
        <v>1546</v>
      </c>
      <c r="H2566" t="s">
        <v>35</v>
      </c>
      <c r="I2566" t="s">
        <v>2034</v>
      </c>
      <c r="J2566" t="s">
        <v>3597</v>
      </c>
    </row>
    <row r="2567" spans="1:10">
      <c r="A2567">
        <v>257</v>
      </c>
      <c r="B2567" t="s">
        <v>4016</v>
      </c>
      <c r="C2567" t="s">
        <v>4017</v>
      </c>
      <c r="D2567" t="s">
        <v>1780</v>
      </c>
      <c r="E2567" t="s">
        <v>2856</v>
      </c>
      <c r="F2567" t="s">
        <v>2856</v>
      </c>
      <c r="G2567" t="s">
        <v>231</v>
      </c>
      <c r="H2567" t="s">
        <v>35</v>
      </c>
      <c r="I2567" t="s">
        <v>2065</v>
      </c>
      <c r="J2567" t="s">
        <v>1896</v>
      </c>
    </row>
    <row r="2568" spans="1:10">
      <c r="A2568">
        <v>257</v>
      </c>
      <c r="B2568" t="s">
        <v>4208</v>
      </c>
      <c r="C2568" t="s">
        <v>4209</v>
      </c>
      <c r="D2568" t="s">
        <v>4210</v>
      </c>
      <c r="E2568" t="s">
        <v>2319</v>
      </c>
      <c r="F2568" t="s">
        <v>3471</v>
      </c>
      <c r="G2568" t="s">
        <v>1267</v>
      </c>
      <c r="H2568" t="s">
        <v>35</v>
      </c>
      <c r="I2568" t="s">
        <v>2065</v>
      </c>
      <c r="J2568" t="s">
        <v>3373</v>
      </c>
    </row>
    <row r="2569" spans="1:10">
      <c r="A2569">
        <v>257</v>
      </c>
      <c r="B2569" t="s">
        <v>3914</v>
      </c>
      <c r="C2569" t="s">
        <v>3915</v>
      </c>
      <c r="D2569" t="s">
        <v>1791</v>
      </c>
      <c r="E2569" t="s">
        <v>2948</v>
      </c>
      <c r="F2569" t="s">
        <v>2602</v>
      </c>
      <c r="G2569" t="s">
        <v>3641</v>
      </c>
      <c r="H2569" t="s">
        <v>35</v>
      </c>
      <c r="I2569" t="s">
        <v>2065</v>
      </c>
      <c r="J2569" t="s">
        <v>1770</v>
      </c>
    </row>
    <row r="2570" spans="1:10">
      <c r="A2570">
        <v>257</v>
      </c>
      <c r="B2570" t="s">
        <v>4211</v>
      </c>
      <c r="C2570" t="s">
        <v>4212</v>
      </c>
      <c r="D2570" t="s">
        <v>1780</v>
      </c>
      <c r="E2570" t="s">
        <v>2916</v>
      </c>
      <c r="F2570" t="s">
        <v>3403</v>
      </c>
      <c r="G2570" t="s">
        <v>929</v>
      </c>
      <c r="H2570" t="s">
        <v>35</v>
      </c>
      <c r="I2570" t="s">
        <v>2065</v>
      </c>
      <c r="J2570" t="s">
        <v>2688</v>
      </c>
    </row>
    <row r="2571" spans="1:10">
      <c r="A2571">
        <v>257</v>
      </c>
      <c r="B2571" t="s">
        <v>1789</v>
      </c>
      <c r="C2571" t="s">
        <v>4207</v>
      </c>
      <c r="D2571" t="s">
        <v>1910</v>
      </c>
      <c r="E2571" t="s">
        <v>3761</v>
      </c>
      <c r="F2571" t="s">
        <v>2389</v>
      </c>
      <c r="G2571" t="s">
        <v>31</v>
      </c>
      <c r="H2571" t="s">
        <v>35</v>
      </c>
      <c r="I2571" t="s">
        <v>2065</v>
      </c>
      <c r="J2571" t="s">
        <v>3025</v>
      </c>
    </row>
    <row r="2572" spans="1:10">
      <c r="A2572">
        <v>258</v>
      </c>
      <c r="B2572" t="s">
        <v>4039</v>
      </c>
      <c r="C2572" t="s">
        <v>4040</v>
      </c>
      <c r="D2572" t="s">
        <v>1750</v>
      </c>
      <c r="E2572" t="s">
        <v>3542</v>
      </c>
      <c r="F2572" t="s">
        <v>3277</v>
      </c>
      <c r="G2572" t="s">
        <v>4213</v>
      </c>
      <c r="H2572" t="s">
        <v>35</v>
      </c>
      <c r="I2572" t="s">
        <v>2034</v>
      </c>
      <c r="J2572" t="s">
        <v>1747</v>
      </c>
    </row>
    <row r="2573" spans="1:10">
      <c r="A2573">
        <v>258</v>
      </c>
      <c r="B2573" t="s">
        <v>3803</v>
      </c>
      <c r="C2573" t="s">
        <v>3804</v>
      </c>
      <c r="D2573" t="s">
        <v>1910</v>
      </c>
      <c r="E2573" t="s">
        <v>2298</v>
      </c>
      <c r="F2573" t="s">
        <v>2970</v>
      </c>
      <c r="G2573" t="s">
        <v>2828</v>
      </c>
      <c r="H2573" t="s">
        <v>35</v>
      </c>
      <c r="I2573" t="s">
        <v>2034</v>
      </c>
      <c r="J2573" t="s">
        <v>3818</v>
      </c>
    </row>
    <row r="2574" spans="1:10">
      <c r="A2574">
        <v>258</v>
      </c>
      <c r="B2574" t="s">
        <v>3971</v>
      </c>
      <c r="C2574" t="s">
        <v>3972</v>
      </c>
      <c r="D2574" t="s">
        <v>1863</v>
      </c>
      <c r="E2574" t="s">
        <v>2697</v>
      </c>
      <c r="F2574" t="s">
        <v>1974</v>
      </c>
      <c r="G2574" t="s">
        <v>1290</v>
      </c>
      <c r="H2574" t="s">
        <v>35</v>
      </c>
      <c r="I2574" t="s">
        <v>2034</v>
      </c>
      <c r="J2574" t="s">
        <v>4114</v>
      </c>
    </row>
    <row r="2575" spans="1:10">
      <c r="A2575">
        <v>258</v>
      </c>
      <c r="B2575" t="s">
        <v>4059</v>
      </c>
      <c r="C2575" t="s">
        <v>4060</v>
      </c>
      <c r="D2575" t="s">
        <v>1863</v>
      </c>
      <c r="E2575" t="s">
        <v>1949</v>
      </c>
      <c r="F2575" t="s">
        <v>2219</v>
      </c>
      <c r="G2575" t="s">
        <v>4214</v>
      </c>
      <c r="H2575" t="s">
        <v>35</v>
      </c>
      <c r="I2575" t="s">
        <v>2065</v>
      </c>
      <c r="J2575" t="s">
        <v>2711</v>
      </c>
    </row>
    <row r="2576" spans="1:10">
      <c r="A2576">
        <v>258</v>
      </c>
      <c r="B2576" t="s">
        <v>4016</v>
      </c>
      <c r="C2576" t="s">
        <v>4017</v>
      </c>
      <c r="D2576" t="s">
        <v>1780</v>
      </c>
      <c r="E2576" t="s">
        <v>2856</v>
      </c>
      <c r="F2576" t="s">
        <v>2539</v>
      </c>
      <c r="G2576" t="s">
        <v>3603</v>
      </c>
      <c r="H2576" t="s">
        <v>35</v>
      </c>
      <c r="I2576" t="s">
        <v>2065</v>
      </c>
      <c r="J2576" t="s">
        <v>3597</v>
      </c>
    </row>
    <row r="2577" spans="1:10">
      <c r="A2577">
        <v>258</v>
      </c>
      <c r="B2577" t="s">
        <v>1789</v>
      </c>
      <c r="C2577" t="s">
        <v>4207</v>
      </c>
      <c r="D2577" t="s">
        <v>1910</v>
      </c>
      <c r="E2577" t="s">
        <v>2389</v>
      </c>
      <c r="F2577" t="s">
        <v>3294</v>
      </c>
      <c r="G2577" t="s">
        <v>4215</v>
      </c>
      <c r="H2577" t="s">
        <v>35</v>
      </c>
      <c r="I2577" t="s">
        <v>2065</v>
      </c>
      <c r="J2577" t="s">
        <v>1896</v>
      </c>
    </row>
    <row r="2578" spans="1:10">
      <c r="A2578">
        <v>258</v>
      </c>
      <c r="B2578" t="s">
        <v>2887</v>
      </c>
      <c r="C2578" t="s">
        <v>2888</v>
      </c>
      <c r="D2578" t="s">
        <v>1791</v>
      </c>
      <c r="E2578" t="s">
        <v>3380</v>
      </c>
      <c r="F2578" t="s">
        <v>3593</v>
      </c>
      <c r="G2578" t="s">
        <v>4216</v>
      </c>
      <c r="H2578" t="s">
        <v>35</v>
      </c>
      <c r="I2578" t="s">
        <v>2065</v>
      </c>
      <c r="J2578" t="s">
        <v>3373</v>
      </c>
    </row>
    <row r="2579" spans="1:10">
      <c r="A2579">
        <v>258</v>
      </c>
      <c r="B2579" t="s">
        <v>4208</v>
      </c>
      <c r="C2579" t="s">
        <v>4209</v>
      </c>
      <c r="D2579" t="s">
        <v>4210</v>
      </c>
      <c r="E2579" t="s">
        <v>3471</v>
      </c>
      <c r="F2579" t="s">
        <v>2026</v>
      </c>
      <c r="G2579" t="s">
        <v>4217</v>
      </c>
      <c r="H2579" t="s">
        <v>35</v>
      </c>
      <c r="I2579" t="s">
        <v>2065</v>
      </c>
      <c r="J2579" t="s">
        <v>1770</v>
      </c>
    </row>
    <row r="2580" spans="1:10">
      <c r="A2580">
        <v>258</v>
      </c>
      <c r="B2580" t="s">
        <v>3931</v>
      </c>
      <c r="C2580" t="s">
        <v>3932</v>
      </c>
      <c r="D2580" t="s">
        <v>3933</v>
      </c>
      <c r="E2580" t="s">
        <v>2504</v>
      </c>
      <c r="F2580" t="s">
        <v>2404</v>
      </c>
      <c r="G2580" t="s">
        <v>4218</v>
      </c>
      <c r="H2580" t="s">
        <v>35</v>
      </c>
      <c r="I2580" t="s">
        <v>2065</v>
      </c>
      <c r="J2580" t="s">
        <v>2688</v>
      </c>
    </row>
    <row r="2581" spans="1:10">
      <c r="A2581">
        <v>258</v>
      </c>
      <c r="B2581" t="s">
        <v>4211</v>
      </c>
      <c r="C2581" t="s">
        <v>4212</v>
      </c>
      <c r="D2581" t="s">
        <v>1780</v>
      </c>
      <c r="E2581" t="s">
        <v>3403</v>
      </c>
      <c r="F2581" t="s">
        <v>3237</v>
      </c>
      <c r="G2581" t="s">
        <v>2473</v>
      </c>
      <c r="H2581" t="s">
        <v>35</v>
      </c>
      <c r="I2581" t="s">
        <v>2105</v>
      </c>
      <c r="J2581" t="s">
        <v>3025</v>
      </c>
    </row>
    <row r="2582" spans="1:10">
      <c r="A2582">
        <v>259</v>
      </c>
      <c r="B2582" t="s">
        <v>3971</v>
      </c>
      <c r="C2582" t="s">
        <v>3972</v>
      </c>
      <c r="D2582" t="s">
        <v>1863</v>
      </c>
      <c r="E2582" t="s">
        <v>1974</v>
      </c>
      <c r="F2582" t="s">
        <v>2133</v>
      </c>
      <c r="G2582" t="s">
        <v>4038</v>
      </c>
      <c r="H2582" t="s">
        <v>35</v>
      </c>
      <c r="I2582" t="s">
        <v>2034</v>
      </c>
      <c r="J2582" t="s">
        <v>1747</v>
      </c>
    </row>
    <row r="2583" spans="1:10">
      <c r="A2583">
        <v>259</v>
      </c>
      <c r="B2583" t="s">
        <v>4039</v>
      </c>
      <c r="C2583" t="s">
        <v>4040</v>
      </c>
      <c r="D2583" t="s">
        <v>1750</v>
      </c>
      <c r="E2583" t="s">
        <v>3277</v>
      </c>
      <c r="F2583" t="s">
        <v>2830</v>
      </c>
      <c r="G2583" t="s">
        <v>559</v>
      </c>
      <c r="H2583" t="s">
        <v>35</v>
      </c>
      <c r="I2583" t="s">
        <v>2034</v>
      </c>
      <c r="J2583" t="s">
        <v>3818</v>
      </c>
    </row>
    <row r="2584" spans="1:10">
      <c r="A2584">
        <v>259</v>
      </c>
      <c r="B2584" t="s">
        <v>4016</v>
      </c>
      <c r="C2584" t="s">
        <v>4017</v>
      </c>
      <c r="D2584" t="s">
        <v>1780</v>
      </c>
      <c r="E2584" t="s">
        <v>2539</v>
      </c>
      <c r="F2584" t="s">
        <v>3213</v>
      </c>
      <c r="G2584" t="s">
        <v>4188</v>
      </c>
      <c r="H2584" t="s">
        <v>35</v>
      </c>
      <c r="I2584" t="s">
        <v>2034</v>
      </c>
      <c r="J2584" t="s">
        <v>4114</v>
      </c>
    </row>
    <row r="2585" spans="1:10">
      <c r="A2585">
        <v>259</v>
      </c>
      <c r="B2585" t="s">
        <v>3803</v>
      </c>
      <c r="C2585" t="s">
        <v>3804</v>
      </c>
      <c r="D2585" t="s">
        <v>1910</v>
      </c>
      <c r="E2585" t="s">
        <v>2970</v>
      </c>
      <c r="F2585" t="s">
        <v>3775</v>
      </c>
      <c r="G2585" t="s">
        <v>3561</v>
      </c>
      <c r="H2585" t="s">
        <v>35</v>
      </c>
      <c r="I2585" t="s">
        <v>2034</v>
      </c>
      <c r="J2585" t="s">
        <v>2711</v>
      </c>
    </row>
    <row r="2586" spans="1:10">
      <c r="A2586">
        <v>259</v>
      </c>
      <c r="B2586" t="s">
        <v>4059</v>
      </c>
      <c r="C2586" t="s">
        <v>4060</v>
      </c>
      <c r="D2586" t="s">
        <v>1863</v>
      </c>
      <c r="E2586" t="s">
        <v>2219</v>
      </c>
      <c r="F2586" t="s">
        <v>3047</v>
      </c>
      <c r="G2586" t="s">
        <v>3889</v>
      </c>
      <c r="H2586" t="s">
        <v>35</v>
      </c>
      <c r="I2586" t="s">
        <v>2034</v>
      </c>
      <c r="J2586" t="s">
        <v>3597</v>
      </c>
    </row>
    <row r="2587" spans="1:10">
      <c r="A2587">
        <v>259</v>
      </c>
      <c r="B2587" t="s">
        <v>4211</v>
      </c>
      <c r="C2587" t="s">
        <v>4212</v>
      </c>
      <c r="D2587" t="s">
        <v>1780</v>
      </c>
      <c r="E2587" t="s">
        <v>3237</v>
      </c>
      <c r="F2587" t="s">
        <v>2114</v>
      </c>
      <c r="G2587" t="s">
        <v>4219</v>
      </c>
      <c r="H2587" t="s">
        <v>35</v>
      </c>
      <c r="I2587" t="s">
        <v>2034</v>
      </c>
      <c r="J2587" t="s">
        <v>1896</v>
      </c>
    </row>
    <row r="2588" spans="1:10">
      <c r="A2588">
        <v>259</v>
      </c>
      <c r="B2588" t="s">
        <v>4208</v>
      </c>
      <c r="C2588" t="s">
        <v>4209</v>
      </c>
      <c r="D2588" t="s">
        <v>4210</v>
      </c>
      <c r="E2588" t="s">
        <v>2026</v>
      </c>
      <c r="F2588" t="s">
        <v>2261</v>
      </c>
      <c r="G2588" t="s">
        <v>4220</v>
      </c>
      <c r="H2588" t="s">
        <v>35</v>
      </c>
      <c r="I2588" t="s">
        <v>2034</v>
      </c>
      <c r="J2588" t="s">
        <v>3373</v>
      </c>
    </row>
    <row r="2589" spans="1:10">
      <c r="A2589">
        <v>259</v>
      </c>
      <c r="B2589" t="s">
        <v>4026</v>
      </c>
      <c r="C2589" t="s">
        <v>4027</v>
      </c>
      <c r="D2589" t="s">
        <v>1780</v>
      </c>
      <c r="E2589" t="s">
        <v>1921</v>
      </c>
      <c r="F2589" t="s">
        <v>2945</v>
      </c>
      <c r="G2589" t="s">
        <v>4221</v>
      </c>
      <c r="H2589" t="s">
        <v>35</v>
      </c>
      <c r="I2589" t="s">
        <v>2065</v>
      </c>
      <c r="J2589" t="s">
        <v>1770</v>
      </c>
    </row>
    <row r="2590" spans="1:10">
      <c r="A2590">
        <v>259</v>
      </c>
      <c r="B2590" t="s">
        <v>3960</v>
      </c>
      <c r="C2590" t="s">
        <v>3961</v>
      </c>
      <c r="D2590" t="s">
        <v>1863</v>
      </c>
      <c r="E2590" t="s">
        <v>2304</v>
      </c>
      <c r="F2590" t="s">
        <v>4049</v>
      </c>
      <c r="G2590" t="s">
        <v>459</v>
      </c>
      <c r="H2590" t="s">
        <v>35</v>
      </c>
      <c r="I2590" t="s">
        <v>2065</v>
      </c>
      <c r="J2590" t="s">
        <v>2688</v>
      </c>
    </row>
    <row r="2591" spans="1:10">
      <c r="A2591">
        <v>259</v>
      </c>
      <c r="B2591" t="s">
        <v>2887</v>
      </c>
      <c r="C2591" t="s">
        <v>2888</v>
      </c>
      <c r="D2591" t="s">
        <v>1791</v>
      </c>
      <c r="E2591" t="s">
        <v>3593</v>
      </c>
      <c r="F2591" t="s">
        <v>3243</v>
      </c>
      <c r="G2591" t="s">
        <v>4105</v>
      </c>
      <c r="H2591" t="s">
        <v>35</v>
      </c>
      <c r="I2591" t="s">
        <v>2065</v>
      </c>
      <c r="J2591" t="s">
        <v>3025</v>
      </c>
    </row>
    <row r="2592" spans="1:10">
      <c r="A2592">
        <v>260</v>
      </c>
      <c r="B2592" t="s">
        <v>4039</v>
      </c>
      <c r="C2592" t="s">
        <v>4040</v>
      </c>
      <c r="D2592" t="s">
        <v>1750</v>
      </c>
      <c r="E2592" t="s">
        <v>2830</v>
      </c>
      <c r="F2592" t="s">
        <v>2830</v>
      </c>
      <c r="G2592" t="s">
        <v>14</v>
      </c>
      <c r="H2592" t="s">
        <v>35</v>
      </c>
      <c r="I2592" t="s">
        <v>2034</v>
      </c>
      <c r="J2592" t="s">
        <v>1747</v>
      </c>
    </row>
    <row r="2593" spans="1:10">
      <c r="A2593">
        <v>260</v>
      </c>
      <c r="B2593" t="s">
        <v>4059</v>
      </c>
      <c r="C2593" t="s">
        <v>4060</v>
      </c>
      <c r="D2593" t="s">
        <v>1863</v>
      </c>
      <c r="E2593" t="s">
        <v>3047</v>
      </c>
      <c r="F2593" t="s">
        <v>2900</v>
      </c>
      <c r="G2593" t="s">
        <v>1526</v>
      </c>
      <c r="H2593" t="s">
        <v>35</v>
      </c>
      <c r="I2593" t="s">
        <v>2034</v>
      </c>
      <c r="J2593" t="s">
        <v>3818</v>
      </c>
    </row>
    <row r="2594" spans="1:10">
      <c r="A2594">
        <v>260</v>
      </c>
      <c r="B2594" t="s">
        <v>3971</v>
      </c>
      <c r="C2594" t="s">
        <v>3972</v>
      </c>
      <c r="D2594" t="s">
        <v>1863</v>
      </c>
      <c r="E2594" t="s">
        <v>2133</v>
      </c>
      <c r="F2594" t="s">
        <v>2666</v>
      </c>
      <c r="G2594" t="s">
        <v>1036</v>
      </c>
      <c r="H2594" t="s">
        <v>35</v>
      </c>
      <c r="I2594" t="s">
        <v>2034</v>
      </c>
      <c r="J2594" t="s">
        <v>4114</v>
      </c>
    </row>
    <row r="2595" spans="1:10">
      <c r="A2595">
        <v>260</v>
      </c>
      <c r="B2595" t="s">
        <v>3803</v>
      </c>
      <c r="C2595" t="s">
        <v>3804</v>
      </c>
      <c r="D2595" t="s">
        <v>1910</v>
      </c>
      <c r="E2595" t="s">
        <v>3775</v>
      </c>
      <c r="F2595" t="s">
        <v>2298</v>
      </c>
      <c r="G2595" t="s">
        <v>2182</v>
      </c>
      <c r="H2595" t="s">
        <v>35</v>
      </c>
      <c r="I2595" t="s">
        <v>2034</v>
      </c>
      <c r="J2595" t="s">
        <v>2711</v>
      </c>
    </row>
    <row r="2596" spans="1:10">
      <c r="A2596">
        <v>260</v>
      </c>
      <c r="B2596" t="s">
        <v>4016</v>
      </c>
      <c r="C2596" t="s">
        <v>4017</v>
      </c>
      <c r="D2596" t="s">
        <v>1780</v>
      </c>
      <c r="E2596" t="s">
        <v>3213</v>
      </c>
      <c r="F2596" t="s">
        <v>1967</v>
      </c>
      <c r="G2596" t="s">
        <v>1306</v>
      </c>
      <c r="H2596" t="s">
        <v>35</v>
      </c>
      <c r="I2596" t="s">
        <v>2034</v>
      </c>
      <c r="J2596" t="s">
        <v>3597</v>
      </c>
    </row>
    <row r="2597" spans="1:10">
      <c r="A2597">
        <v>260</v>
      </c>
      <c r="B2597" t="s">
        <v>2887</v>
      </c>
      <c r="C2597" t="s">
        <v>2888</v>
      </c>
      <c r="D2597" t="s">
        <v>1791</v>
      </c>
      <c r="E2597" t="s">
        <v>3243</v>
      </c>
      <c r="F2597" t="s">
        <v>2415</v>
      </c>
      <c r="G2597" t="s">
        <v>460</v>
      </c>
      <c r="H2597" t="s">
        <v>35</v>
      </c>
      <c r="I2597" t="s">
        <v>2034</v>
      </c>
      <c r="J2597" t="s">
        <v>1896</v>
      </c>
    </row>
    <row r="2598" spans="1:10">
      <c r="A2598">
        <v>260</v>
      </c>
      <c r="B2598" t="s">
        <v>4208</v>
      </c>
      <c r="C2598" t="s">
        <v>4209</v>
      </c>
      <c r="D2598" t="s">
        <v>4210</v>
      </c>
      <c r="E2598" t="s">
        <v>2261</v>
      </c>
      <c r="F2598" t="s">
        <v>2261</v>
      </c>
      <c r="G2598" t="s">
        <v>14</v>
      </c>
      <c r="H2598" t="s">
        <v>35</v>
      </c>
      <c r="I2598" t="s">
        <v>2065</v>
      </c>
      <c r="J2598" t="s">
        <v>3373</v>
      </c>
    </row>
    <row r="2599" spans="1:10">
      <c r="A2599">
        <v>260</v>
      </c>
      <c r="B2599" t="s">
        <v>4211</v>
      </c>
      <c r="C2599" t="s">
        <v>4212</v>
      </c>
      <c r="D2599" t="s">
        <v>1780</v>
      </c>
      <c r="E2599" t="s">
        <v>2114</v>
      </c>
      <c r="F2599" t="s">
        <v>1921</v>
      </c>
      <c r="G2599" t="s">
        <v>4102</v>
      </c>
      <c r="H2599" t="s">
        <v>35</v>
      </c>
      <c r="I2599" t="s">
        <v>2065</v>
      </c>
      <c r="J2599" t="s">
        <v>1770</v>
      </c>
    </row>
    <row r="2600" spans="1:10">
      <c r="A2600">
        <v>260</v>
      </c>
      <c r="B2600" t="s">
        <v>4026</v>
      </c>
      <c r="C2600" t="s">
        <v>4027</v>
      </c>
      <c r="D2600" t="s">
        <v>1780</v>
      </c>
      <c r="E2600" t="s">
        <v>2945</v>
      </c>
      <c r="F2600" t="s">
        <v>2684</v>
      </c>
      <c r="G2600" t="s">
        <v>3650</v>
      </c>
      <c r="H2600" t="s">
        <v>35</v>
      </c>
      <c r="I2600" t="s">
        <v>2065</v>
      </c>
      <c r="J2600" t="s">
        <v>2688</v>
      </c>
    </row>
    <row r="2601" spans="1:10">
      <c r="A2601">
        <v>260</v>
      </c>
      <c r="B2601" t="s">
        <v>3960</v>
      </c>
      <c r="C2601" t="s">
        <v>3961</v>
      </c>
      <c r="D2601" t="s">
        <v>1863</v>
      </c>
      <c r="E2601" t="s">
        <v>4049</v>
      </c>
      <c r="F2601" t="s">
        <v>2324</v>
      </c>
      <c r="G2601" t="s">
        <v>2401</v>
      </c>
      <c r="H2601" t="s">
        <v>35</v>
      </c>
      <c r="I2601" t="s">
        <v>2065</v>
      </c>
      <c r="J2601" t="s">
        <v>3025</v>
      </c>
    </row>
    <row r="2602" spans="1:10">
      <c r="A2602">
        <v>261</v>
      </c>
      <c r="B2602" t="s">
        <v>4039</v>
      </c>
      <c r="C2602" t="s">
        <v>4040</v>
      </c>
      <c r="D2602" t="s">
        <v>1750</v>
      </c>
      <c r="E2602" t="s">
        <v>2830</v>
      </c>
      <c r="F2602" t="s">
        <v>3728</v>
      </c>
      <c r="G2602" t="s">
        <v>1526</v>
      </c>
      <c r="H2602" t="s">
        <v>35</v>
      </c>
      <c r="I2602" t="s">
        <v>2034</v>
      </c>
      <c r="J2602" t="s">
        <v>1747</v>
      </c>
    </row>
    <row r="2603" spans="1:10">
      <c r="A2603">
        <v>261</v>
      </c>
      <c r="B2603" t="s">
        <v>4059</v>
      </c>
      <c r="C2603" t="s">
        <v>4060</v>
      </c>
      <c r="D2603" t="s">
        <v>1863</v>
      </c>
      <c r="E2603" t="s">
        <v>2900</v>
      </c>
      <c r="F2603" t="s">
        <v>3047</v>
      </c>
      <c r="G2603" t="s">
        <v>1413</v>
      </c>
      <c r="H2603" t="s">
        <v>35</v>
      </c>
      <c r="I2603" t="s">
        <v>2034</v>
      </c>
      <c r="J2603" t="s">
        <v>4222</v>
      </c>
    </row>
    <row r="2604" spans="1:10">
      <c r="A2604">
        <v>261</v>
      </c>
      <c r="B2604" t="s">
        <v>3803</v>
      </c>
      <c r="C2604" t="s">
        <v>3804</v>
      </c>
      <c r="D2604" t="s">
        <v>1910</v>
      </c>
      <c r="E2604" t="s">
        <v>2298</v>
      </c>
      <c r="F2604" t="s">
        <v>3775</v>
      </c>
      <c r="G2604" t="s">
        <v>237</v>
      </c>
      <c r="H2604" t="s">
        <v>35</v>
      </c>
      <c r="I2604" t="s">
        <v>2034</v>
      </c>
      <c r="J2604" t="s">
        <v>4114</v>
      </c>
    </row>
    <row r="2605" spans="1:10">
      <c r="A2605">
        <v>261</v>
      </c>
      <c r="B2605" t="s">
        <v>3971</v>
      </c>
      <c r="C2605" t="s">
        <v>3972</v>
      </c>
      <c r="D2605" t="s">
        <v>1863</v>
      </c>
      <c r="E2605" t="s">
        <v>2666</v>
      </c>
      <c r="F2605" t="s">
        <v>2916</v>
      </c>
      <c r="G2605" t="s">
        <v>4223</v>
      </c>
      <c r="H2605" t="s">
        <v>35</v>
      </c>
      <c r="I2605" t="s">
        <v>2034</v>
      </c>
      <c r="J2605" t="s">
        <v>4114</v>
      </c>
    </row>
    <row r="2606" spans="1:10">
      <c r="A2606">
        <v>261</v>
      </c>
      <c r="B2606" t="s">
        <v>4016</v>
      </c>
      <c r="C2606" t="s">
        <v>4017</v>
      </c>
      <c r="D2606" t="s">
        <v>1780</v>
      </c>
      <c r="E2606" t="s">
        <v>1967</v>
      </c>
      <c r="F2606" t="s">
        <v>2106</v>
      </c>
      <c r="G2606" t="s">
        <v>4224</v>
      </c>
      <c r="H2606" t="s">
        <v>35</v>
      </c>
      <c r="I2606" t="s">
        <v>2034</v>
      </c>
      <c r="J2606" t="s">
        <v>3597</v>
      </c>
    </row>
    <row r="2607" spans="1:10">
      <c r="A2607">
        <v>261</v>
      </c>
      <c r="B2607" t="s">
        <v>2887</v>
      </c>
      <c r="C2607" t="s">
        <v>2888</v>
      </c>
      <c r="D2607" t="s">
        <v>1791</v>
      </c>
      <c r="E2607" t="s">
        <v>2415</v>
      </c>
      <c r="F2607" t="s">
        <v>1961</v>
      </c>
      <c r="G2607" t="s">
        <v>788</v>
      </c>
      <c r="H2607" t="s">
        <v>35</v>
      </c>
      <c r="I2607" t="s">
        <v>2065</v>
      </c>
      <c r="J2607" t="s">
        <v>2547</v>
      </c>
    </row>
    <row r="2608" spans="1:10">
      <c r="A2608">
        <v>261</v>
      </c>
      <c r="B2608" t="s">
        <v>4211</v>
      </c>
      <c r="C2608" t="s">
        <v>4212</v>
      </c>
      <c r="D2608" t="s">
        <v>1780</v>
      </c>
      <c r="E2608" t="s">
        <v>1921</v>
      </c>
      <c r="F2608" t="s">
        <v>2527</v>
      </c>
      <c r="G2608" t="s">
        <v>258</v>
      </c>
      <c r="H2608" t="s">
        <v>35</v>
      </c>
      <c r="I2608" t="s">
        <v>2065</v>
      </c>
      <c r="J2608" t="s">
        <v>3373</v>
      </c>
    </row>
    <row r="2609" spans="1:10">
      <c r="A2609">
        <v>261</v>
      </c>
      <c r="B2609" t="s">
        <v>4208</v>
      </c>
      <c r="C2609" t="s">
        <v>4209</v>
      </c>
      <c r="D2609" t="s">
        <v>4210</v>
      </c>
      <c r="E2609" t="s">
        <v>2261</v>
      </c>
      <c r="F2609" t="s">
        <v>1958</v>
      </c>
      <c r="G2609" t="s">
        <v>155</v>
      </c>
      <c r="H2609" t="s">
        <v>35</v>
      </c>
      <c r="I2609" t="s">
        <v>2065</v>
      </c>
      <c r="J2609" t="s">
        <v>1878</v>
      </c>
    </row>
    <row r="2610" spans="1:10">
      <c r="A2610">
        <v>261</v>
      </c>
      <c r="B2610" t="s">
        <v>4026</v>
      </c>
      <c r="C2610" t="s">
        <v>4027</v>
      </c>
      <c r="D2610" t="s">
        <v>1780</v>
      </c>
      <c r="E2610" t="s">
        <v>2684</v>
      </c>
      <c r="F2610" t="s">
        <v>2093</v>
      </c>
      <c r="G2610" t="s">
        <v>2184</v>
      </c>
      <c r="H2610" t="s">
        <v>35</v>
      </c>
      <c r="I2610" t="s">
        <v>2065</v>
      </c>
      <c r="J2610" t="s">
        <v>2688</v>
      </c>
    </row>
    <row r="2611" spans="1:10">
      <c r="A2611">
        <v>261</v>
      </c>
      <c r="B2611" t="s">
        <v>3960</v>
      </c>
      <c r="C2611" t="s">
        <v>3961</v>
      </c>
      <c r="D2611" t="s">
        <v>1863</v>
      </c>
      <c r="E2611" t="s">
        <v>2324</v>
      </c>
      <c r="F2611" t="s">
        <v>3928</v>
      </c>
      <c r="G2611" t="s">
        <v>2224</v>
      </c>
      <c r="H2611" t="s">
        <v>35</v>
      </c>
      <c r="I2611" t="s">
        <v>2065</v>
      </c>
      <c r="J2611" t="s">
        <v>1777</v>
      </c>
    </row>
    <row r="2612" spans="1:10">
      <c r="A2612">
        <v>262</v>
      </c>
      <c r="B2612" t="s">
        <v>4039</v>
      </c>
      <c r="C2612" t="s">
        <v>4040</v>
      </c>
      <c r="D2612" t="s">
        <v>1750</v>
      </c>
      <c r="E2612" t="s">
        <v>3728</v>
      </c>
      <c r="F2612" t="s">
        <v>3678</v>
      </c>
      <c r="G2612" t="s">
        <v>1046</v>
      </c>
      <c r="H2612" t="s">
        <v>35</v>
      </c>
      <c r="I2612" t="s">
        <v>2034</v>
      </c>
      <c r="J2612" t="s">
        <v>1747</v>
      </c>
    </row>
    <row r="2613" spans="1:10">
      <c r="A2613">
        <v>262</v>
      </c>
      <c r="B2613" t="s">
        <v>3971</v>
      </c>
      <c r="C2613" t="s">
        <v>3972</v>
      </c>
      <c r="D2613" t="s">
        <v>1863</v>
      </c>
      <c r="E2613" t="s">
        <v>2916</v>
      </c>
      <c r="F2613" t="s">
        <v>3435</v>
      </c>
      <c r="G2613" t="s">
        <v>1375</v>
      </c>
      <c r="H2613" t="s">
        <v>35</v>
      </c>
      <c r="I2613" t="s">
        <v>2034</v>
      </c>
      <c r="J2613" t="s">
        <v>4222</v>
      </c>
    </row>
    <row r="2614" spans="1:10">
      <c r="A2614">
        <v>262</v>
      </c>
      <c r="B2614" t="s">
        <v>3803</v>
      </c>
      <c r="C2614" t="s">
        <v>3804</v>
      </c>
      <c r="D2614" t="s">
        <v>1910</v>
      </c>
      <c r="E2614" t="s">
        <v>3775</v>
      </c>
      <c r="F2614" t="s">
        <v>2316</v>
      </c>
      <c r="G2614" t="s">
        <v>4225</v>
      </c>
      <c r="H2614" t="s">
        <v>35</v>
      </c>
      <c r="I2614" t="s">
        <v>2034</v>
      </c>
      <c r="J2614" t="s">
        <v>4114</v>
      </c>
    </row>
    <row r="2615" spans="1:10">
      <c r="A2615">
        <v>262</v>
      </c>
      <c r="B2615" t="s">
        <v>4059</v>
      </c>
      <c r="C2615" t="s">
        <v>4060</v>
      </c>
      <c r="D2615" t="s">
        <v>1863</v>
      </c>
      <c r="E2615" t="s">
        <v>3047</v>
      </c>
      <c r="F2615" t="s">
        <v>3193</v>
      </c>
      <c r="G2615" t="s">
        <v>1280</v>
      </c>
      <c r="H2615" t="s">
        <v>35</v>
      </c>
      <c r="I2615" t="s">
        <v>2034</v>
      </c>
      <c r="J2615" t="s">
        <v>3425</v>
      </c>
    </row>
    <row r="2616" spans="1:10">
      <c r="A2616">
        <v>262</v>
      </c>
      <c r="B2616" t="s">
        <v>4016</v>
      </c>
      <c r="C2616" t="s">
        <v>4017</v>
      </c>
      <c r="D2616" t="s">
        <v>1780</v>
      </c>
      <c r="E2616" t="s">
        <v>2106</v>
      </c>
      <c r="F2616" t="s">
        <v>2286</v>
      </c>
      <c r="G2616" t="s">
        <v>3994</v>
      </c>
      <c r="H2616" t="s">
        <v>35</v>
      </c>
      <c r="I2616" t="s">
        <v>2034</v>
      </c>
      <c r="J2616" t="s">
        <v>3597</v>
      </c>
    </row>
    <row r="2617" spans="1:10">
      <c r="A2617">
        <v>262</v>
      </c>
      <c r="B2617" t="s">
        <v>4208</v>
      </c>
      <c r="C2617" t="s">
        <v>4209</v>
      </c>
      <c r="D2617" t="s">
        <v>4210</v>
      </c>
      <c r="E2617" t="s">
        <v>1958</v>
      </c>
      <c r="F2617" t="s">
        <v>1957</v>
      </c>
      <c r="G2617" t="s">
        <v>3848</v>
      </c>
      <c r="H2617" t="s">
        <v>35</v>
      </c>
      <c r="I2617" t="s">
        <v>2065</v>
      </c>
      <c r="J2617" t="s">
        <v>2547</v>
      </c>
    </row>
    <row r="2618" spans="1:10">
      <c r="A2618">
        <v>262</v>
      </c>
      <c r="B2618" t="s">
        <v>3960</v>
      </c>
      <c r="C2618" t="s">
        <v>3961</v>
      </c>
      <c r="D2618" t="s">
        <v>1863</v>
      </c>
      <c r="E2618" t="s">
        <v>3928</v>
      </c>
      <c r="F2618" t="s">
        <v>3565</v>
      </c>
      <c r="G2618" t="s">
        <v>918</v>
      </c>
      <c r="H2618" t="s">
        <v>35</v>
      </c>
      <c r="I2618" t="s">
        <v>2065</v>
      </c>
      <c r="J2618" t="s">
        <v>3373</v>
      </c>
    </row>
    <row r="2619" spans="1:10">
      <c r="A2619">
        <v>262</v>
      </c>
      <c r="B2619" t="s">
        <v>4211</v>
      </c>
      <c r="C2619" t="s">
        <v>4212</v>
      </c>
      <c r="D2619" t="s">
        <v>1780</v>
      </c>
      <c r="E2619" t="s">
        <v>2527</v>
      </c>
      <c r="F2619" t="s">
        <v>3000</v>
      </c>
      <c r="G2619" t="s">
        <v>4226</v>
      </c>
      <c r="H2619" t="s">
        <v>35</v>
      </c>
      <c r="I2619" t="s">
        <v>2065</v>
      </c>
      <c r="J2619" t="s">
        <v>1878</v>
      </c>
    </row>
    <row r="2620" spans="1:10">
      <c r="A2620">
        <v>262</v>
      </c>
      <c r="B2620" t="s">
        <v>3557</v>
      </c>
      <c r="C2620" t="s">
        <v>3558</v>
      </c>
      <c r="D2620" t="s">
        <v>1863</v>
      </c>
      <c r="E2620" t="s">
        <v>1930</v>
      </c>
      <c r="F2620" t="s">
        <v>2106</v>
      </c>
      <c r="G2620" t="s">
        <v>789</v>
      </c>
      <c r="H2620" t="s">
        <v>35</v>
      </c>
      <c r="I2620" t="s">
        <v>2065</v>
      </c>
      <c r="J2620" t="s">
        <v>2688</v>
      </c>
    </row>
    <row r="2621" spans="1:10">
      <c r="A2621">
        <v>262</v>
      </c>
      <c r="B2621" t="s">
        <v>1789</v>
      </c>
      <c r="C2621" t="s">
        <v>4207</v>
      </c>
      <c r="D2621" t="s">
        <v>1910</v>
      </c>
      <c r="E2621" t="s">
        <v>2323</v>
      </c>
      <c r="F2621" t="s">
        <v>2230</v>
      </c>
      <c r="G2621" t="s">
        <v>2218</v>
      </c>
      <c r="H2621" t="s">
        <v>35</v>
      </c>
      <c r="I2621" t="s">
        <v>2065</v>
      </c>
      <c r="J2621" t="s">
        <v>1777</v>
      </c>
    </row>
    <row r="2622" spans="1:10">
      <c r="A2622">
        <v>263</v>
      </c>
      <c r="B2622" t="s">
        <v>4039</v>
      </c>
      <c r="C2622" t="s">
        <v>4040</v>
      </c>
      <c r="D2622" t="s">
        <v>1750</v>
      </c>
      <c r="E2622" t="s">
        <v>3678</v>
      </c>
      <c r="F2622" t="s">
        <v>2211</v>
      </c>
      <c r="G2622" t="s">
        <v>4227</v>
      </c>
      <c r="H2622" t="s">
        <v>35</v>
      </c>
      <c r="I2622" t="s">
        <v>2034</v>
      </c>
      <c r="J2622" t="s">
        <v>1747</v>
      </c>
    </row>
    <row r="2623" spans="1:10">
      <c r="A2623">
        <v>263</v>
      </c>
      <c r="B2623" t="s">
        <v>3803</v>
      </c>
      <c r="C2623" t="s">
        <v>3804</v>
      </c>
      <c r="D2623" t="s">
        <v>1910</v>
      </c>
      <c r="E2623" t="s">
        <v>2316</v>
      </c>
      <c r="F2623" t="s">
        <v>1855</v>
      </c>
      <c r="G2623" t="s">
        <v>1386</v>
      </c>
      <c r="H2623" t="s">
        <v>35</v>
      </c>
      <c r="I2623" t="s">
        <v>2034</v>
      </c>
      <c r="J2623" t="s">
        <v>4222</v>
      </c>
    </row>
    <row r="2624" spans="1:10">
      <c r="A2624">
        <v>263</v>
      </c>
      <c r="B2624" t="s">
        <v>3971</v>
      </c>
      <c r="C2624" t="s">
        <v>3972</v>
      </c>
      <c r="D2624" t="s">
        <v>1863</v>
      </c>
      <c r="E2624" t="s">
        <v>3435</v>
      </c>
      <c r="F2624" t="s">
        <v>2165</v>
      </c>
      <c r="G2624" t="s">
        <v>1058</v>
      </c>
      <c r="H2624" t="s">
        <v>35</v>
      </c>
      <c r="I2624" t="s">
        <v>2034</v>
      </c>
      <c r="J2624" t="s">
        <v>4114</v>
      </c>
    </row>
    <row r="2625" spans="1:10">
      <c r="A2625">
        <v>263</v>
      </c>
      <c r="B2625" t="s">
        <v>4059</v>
      </c>
      <c r="C2625" t="s">
        <v>4060</v>
      </c>
      <c r="D2625" t="s">
        <v>1863</v>
      </c>
      <c r="E2625" t="s">
        <v>3193</v>
      </c>
      <c r="F2625" t="s">
        <v>1942</v>
      </c>
      <c r="G2625" t="s">
        <v>689</v>
      </c>
      <c r="H2625" t="s">
        <v>35</v>
      </c>
      <c r="I2625" t="s">
        <v>2034</v>
      </c>
      <c r="J2625" t="s">
        <v>3425</v>
      </c>
    </row>
    <row r="2626" spans="1:10">
      <c r="A2626">
        <v>263</v>
      </c>
      <c r="B2626" t="s">
        <v>4016</v>
      </c>
      <c r="C2626" t="s">
        <v>4017</v>
      </c>
      <c r="D2626" t="s">
        <v>1780</v>
      </c>
      <c r="E2626" t="s">
        <v>2286</v>
      </c>
      <c r="F2626" t="s">
        <v>2391</v>
      </c>
      <c r="G2626" t="s">
        <v>387</v>
      </c>
      <c r="H2626" t="s">
        <v>35</v>
      </c>
      <c r="I2626" t="s">
        <v>2034</v>
      </c>
      <c r="J2626" t="s">
        <v>3597</v>
      </c>
    </row>
    <row r="2627" spans="1:10">
      <c r="A2627">
        <v>263</v>
      </c>
      <c r="B2627" t="s">
        <v>4208</v>
      </c>
      <c r="C2627" t="s">
        <v>4209</v>
      </c>
      <c r="D2627" t="s">
        <v>4210</v>
      </c>
      <c r="E2627" t="s">
        <v>1957</v>
      </c>
      <c r="F2627" t="s">
        <v>1823</v>
      </c>
      <c r="G2627" t="s">
        <v>3413</v>
      </c>
      <c r="H2627" t="s">
        <v>35</v>
      </c>
      <c r="I2627" t="s">
        <v>2034</v>
      </c>
      <c r="J2627" t="s">
        <v>2547</v>
      </c>
    </row>
    <row r="2628" spans="1:10">
      <c r="A2628">
        <v>263</v>
      </c>
      <c r="B2628" t="s">
        <v>4228</v>
      </c>
      <c r="C2628" t="s">
        <v>4229</v>
      </c>
      <c r="D2628" t="s">
        <v>1780</v>
      </c>
      <c r="E2628" t="s">
        <v>2572</v>
      </c>
      <c r="F2628" t="s">
        <v>2192</v>
      </c>
      <c r="G2628" t="s">
        <v>896</v>
      </c>
      <c r="H2628" t="s">
        <v>35</v>
      </c>
      <c r="I2628" t="s">
        <v>2065</v>
      </c>
      <c r="J2628" t="s">
        <v>3373</v>
      </c>
    </row>
    <row r="2629" spans="1:10">
      <c r="A2629">
        <v>263</v>
      </c>
      <c r="B2629" t="s">
        <v>4211</v>
      </c>
      <c r="C2629" t="s">
        <v>4212</v>
      </c>
      <c r="D2629" t="s">
        <v>1780</v>
      </c>
      <c r="E2629" t="s">
        <v>3000</v>
      </c>
      <c r="F2629" t="s">
        <v>2106</v>
      </c>
      <c r="G2629" t="s">
        <v>4230</v>
      </c>
      <c r="H2629" t="s">
        <v>35</v>
      </c>
      <c r="I2629" t="s">
        <v>2065</v>
      </c>
      <c r="J2629" t="s">
        <v>1878</v>
      </c>
    </row>
    <row r="2630" spans="1:10">
      <c r="A2630">
        <v>263</v>
      </c>
      <c r="B2630" t="s">
        <v>4026</v>
      </c>
      <c r="C2630" t="s">
        <v>4027</v>
      </c>
      <c r="D2630" t="s">
        <v>1780</v>
      </c>
      <c r="E2630" t="s">
        <v>1930</v>
      </c>
      <c r="F2630" t="s">
        <v>2114</v>
      </c>
      <c r="G2630" t="s">
        <v>4231</v>
      </c>
      <c r="H2630" t="s">
        <v>35</v>
      </c>
      <c r="I2630" t="s">
        <v>2065</v>
      </c>
      <c r="J2630" t="s">
        <v>2688</v>
      </c>
    </row>
    <row r="2631" spans="1:10">
      <c r="A2631">
        <v>263</v>
      </c>
      <c r="B2631" t="s">
        <v>3960</v>
      </c>
      <c r="C2631" t="s">
        <v>3961</v>
      </c>
      <c r="D2631" t="s">
        <v>1863</v>
      </c>
      <c r="E2631" t="s">
        <v>3565</v>
      </c>
      <c r="F2631" t="s">
        <v>4232</v>
      </c>
      <c r="G2631" t="s">
        <v>221</v>
      </c>
      <c r="H2631" t="s">
        <v>35</v>
      </c>
      <c r="I2631" t="s">
        <v>2065</v>
      </c>
      <c r="J2631" t="s">
        <v>1777</v>
      </c>
    </row>
    <row r="2632" spans="1:10">
      <c r="A2632">
        <v>264</v>
      </c>
      <c r="B2632" t="s">
        <v>4039</v>
      </c>
      <c r="C2632" t="s">
        <v>4040</v>
      </c>
      <c r="D2632" t="s">
        <v>1750</v>
      </c>
      <c r="E2632" t="s">
        <v>2211</v>
      </c>
      <c r="F2632" t="s">
        <v>3905</v>
      </c>
      <c r="G2632" t="s">
        <v>365</v>
      </c>
      <c r="H2632" t="s">
        <v>35</v>
      </c>
      <c r="I2632" t="s">
        <v>2034</v>
      </c>
      <c r="J2632" t="s">
        <v>1747</v>
      </c>
    </row>
    <row r="2633" spans="1:10">
      <c r="A2633">
        <v>264</v>
      </c>
      <c r="B2633" t="s">
        <v>3803</v>
      </c>
      <c r="C2633" t="s">
        <v>3804</v>
      </c>
      <c r="D2633" t="s">
        <v>1910</v>
      </c>
      <c r="E2633" t="s">
        <v>1855</v>
      </c>
      <c r="F2633" t="s">
        <v>4036</v>
      </c>
      <c r="G2633" t="s">
        <v>789</v>
      </c>
      <c r="H2633" t="s">
        <v>35</v>
      </c>
      <c r="I2633" t="s">
        <v>2034</v>
      </c>
      <c r="J2633" t="s">
        <v>4222</v>
      </c>
    </row>
    <row r="2634" spans="1:10">
      <c r="A2634">
        <v>264</v>
      </c>
      <c r="B2634" t="s">
        <v>4059</v>
      </c>
      <c r="C2634" t="s">
        <v>4060</v>
      </c>
      <c r="D2634" t="s">
        <v>1863</v>
      </c>
      <c r="E2634" t="s">
        <v>1942</v>
      </c>
      <c r="F2634" t="s">
        <v>1794</v>
      </c>
      <c r="G2634" t="s">
        <v>434</v>
      </c>
      <c r="H2634" t="s">
        <v>35</v>
      </c>
      <c r="I2634" t="s">
        <v>2034</v>
      </c>
      <c r="J2634" t="s">
        <v>4114</v>
      </c>
    </row>
    <row r="2635" spans="1:10">
      <c r="A2635">
        <v>264</v>
      </c>
      <c r="B2635" t="s">
        <v>4016</v>
      </c>
      <c r="C2635" t="s">
        <v>4017</v>
      </c>
      <c r="D2635" t="s">
        <v>1780</v>
      </c>
      <c r="E2635" t="s">
        <v>2391</v>
      </c>
      <c r="F2635" t="s">
        <v>2692</v>
      </c>
      <c r="G2635" t="s">
        <v>4233</v>
      </c>
      <c r="H2635" t="s">
        <v>35</v>
      </c>
      <c r="I2635" t="s">
        <v>2034</v>
      </c>
      <c r="J2635" t="s">
        <v>3425</v>
      </c>
    </row>
    <row r="2636" spans="1:10">
      <c r="A2636">
        <v>264</v>
      </c>
      <c r="B2636" t="s">
        <v>4208</v>
      </c>
      <c r="C2636" t="s">
        <v>4209</v>
      </c>
      <c r="D2636" t="s">
        <v>4210</v>
      </c>
      <c r="E2636" t="s">
        <v>1823</v>
      </c>
      <c r="F2636" t="s">
        <v>1907</v>
      </c>
      <c r="G2636" t="s">
        <v>663</v>
      </c>
      <c r="H2636" t="s">
        <v>35</v>
      </c>
      <c r="I2636" t="s">
        <v>2065</v>
      </c>
      <c r="J2636" t="s">
        <v>3597</v>
      </c>
    </row>
    <row r="2637" spans="1:10">
      <c r="A2637">
        <v>264</v>
      </c>
      <c r="B2637" t="s">
        <v>3971</v>
      </c>
      <c r="C2637" t="s">
        <v>3972</v>
      </c>
      <c r="D2637" t="s">
        <v>1863</v>
      </c>
      <c r="E2637" t="s">
        <v>2165</v>
      </c>
      <c r="F2637" t="s">
        <v>3380</v>
      </c>
      <c r="G2637" t="s">
        <v>268</v>
      </c>
      <c r="H2637" t="s">
        <v>35</v>
      </c>
      <c r="I2637" t="s">
        <v>2065</v>
      </c>
      <c r="J2637" t="s">
        <v>2547</v>
      </c>
    </row>
    <row r="2638" spans="1:10">
      <c r="A2638">
        <v>264</v>
      </c>
      <c r="B2638" t="s">
        <v>1789</v>
      </c>
      <c r="C2638" t="s">
        <v>4207</v>
      </c>
      <c r="D2638" t="s">
        <v>1910</v>
      </c>
      <c r="E2638" t="s">
        <v>3283</v>
      </c>
      <c r="F2638" t="s">
        <v>3717</v>
      </c>
      <c r="G2638" t="s">
        <v>4022</v>
      </c>
      <c r="H2638" t="s">
        <v>35</v>
      </c>
      <c r="I2638" t="s">
        <v>2065</v>
      </c>
      <c r="J2638" t="s">
        <v>3373</v>
      </c>
    </row>
    <row r="2639" spans="1:10">
      <c r="A2639">
        <v>264</v>
      </c>
      <c r="B2639" t="s">
        <v>4228</v>
      </c>
      <c r="C2639" t="s">
        <v>4229</v>
      </c>
      <c r="D2639" t="s">
        <v>1780</v>
      </c>
      <c r="E2639" t="s">
        <v>2192</v>
      </c>
      <c r="F2639" t="s">
        <v>2391</v>
      </c>
      <c r="G2639" t="s">
        <v>2568</v>
      </c>
      <c r="H2639" t="s">
        <v>35</v>
      </c>
      <c r="I2639" t="s">
        <v>2065</v>
      </c>
      <c r="J2639" t="s">
        <v>1878</v>
      </c>
    </row>
    <row r="2640" spans="1:10">
      <c r="A2640">
        <v>264</v>
      </c>
      <c r="B2640" t="s">
        <v>4211</v>
      </c>
      <c r="C2640" t="s">
        <v>4212</v>
      </c>
      <c r="D2640" t="s">
        <v>1780</v>
      </c>
      <c r="E2640" t="s">
        <v>2106</v>
      </c>
      <c r="F2640" t="s">
        <v>2038</v>
      </c>
      <c r="G2640" t="s">
        <v>2139</v>
      </c>
      <c r="H2640" t="s">
        <v>35</v>
      </c>
      <c r="I2640" t="s">
        <v>2065</v>
      </c>
      <c r="J2640" t="s">
        <v>2688</v>
      </c>
    </row>
    <row r="2641" spans="1:10">
      <c r="A2641">
        <v>264</v>
      </c>
      <c r="B2641" t="s">
        <v>4026</v>
      </c>
      <c r="C2641" t="s">
        <v>4027</v>
      </c>
      <c r="D2641" t="s">
        <v>1780</v>
      </c>
      <c r="E2641" t="s">
        <v>2114</v>
      </c>
      <c r="F2641" t="s">
        <v>2106</v>
      </c>
      <c r="G2641" t="s">
        <v>704</v>
      </c>
      <c r="H2641" t="s">
        <v>35</v>
      </c>
      <c r="I2641" t="s">
        <v>2065</v>
      </c>
      <c r="J2641" t="s">
        <v>1777</v>
      </c>
    </row>
    <row r="2642" spans="1:10">
      <c r="A2642">
        <v>265</v>
      </c>
      <c r="B2642" t="s">
        <v>3803</v>
      </c>
      <c r="C2642" t="s">
        <v>3804</v>
      </c>
      <c r="D2642" t="s">
        <v>1910</v>
      </c>
      <c r="E2642" t="s">
        <v>4036</v>
      </c>
      <c r="F2642" t="s">
        <v>2524</v>
      </c>
      <c r="G2642" t="s">
        <v>1006</v>
      </c>
      <c r="H2642" t="s">
        <v>35</v>
      </c>
      <c r="I2642" t="s">
        <v>2034</v>
      </c>
      <c r="J2642" t="s">
        <v>1747</v>
      </c>
    </row>
    <row r="2643" spans="1:10">
      <c r="A2643">
        <v>265</v>
      </c>
      <c r="B2643" t="s">
        <v>4059</v>
      </c>
      <c r="C2643" t="s">
        <v>4060</v>
      </c>
      <c r="D2643" t="s">
        <v>1863</v>
      </c>
      <c r="E2643" t="s">
        <v>1794</v>
      </c>
      <c r="F2643" t="s">
        <v>1787</v>
      </c>
      <c r="G2643" t="s">
        <v>2599</v>
      </c>
      <c r="H2643" t="s">
        <v>35</v>
      </c>
      <c r="I2643" t="s">
        <v>2034</v>
      </c>
      <c r="J2643" t="s">
        <v>4222</v>
      </c>
    </row>
    <row r="2644" spans="1:10">
      <c r="A2644">
        <v>265</v>
      </c>
      <c r="B2644" t="s">
        <v>3971</v>
      </c>
      <c r="C2644" t="s">
        <v>3972</v>
      </c>
      <c r="D2644" t="s">
        <v>1863</v>
      </c>
      <c r="E2644" t="s">
        <v>3380</v>
      </c>
      <c r="F2644" t="s">
        <v>2455</v>
      </c>
      <c r="G2644" t="s">
        <v>460</v>
      </c>
      <c r="H2644" t="s">
        <v>35</v>
      </c>
      <c r="I2644" t="s">
        <v>2034</v>
      </c>
      <c r="J2644" t="s">
        <v>4114</v>
      </c>
    </row>
    <row r="2645" spans="1:10">
      <c r="A2645">
        <v>265</v>
      </c>
      <c r="B2645" t="s">
        <v>4039</v>
      </c>
      <c r="C2645" t="s">
        <v>4040</v>
      </c>
      <c r="D2645" t="s">
        <v>1750</v>
      </c>
      <c r="E2645" t="s">
        <v>3905</v>
      </c>
      <c r="F2645" t="s">
        <v>3542</v>
      </c>
      <c r="G2645" t="s">
        <v>1286</v>
      </c>
      <c r="H2645" t="s">
        <v>35</v>
      </c>
      <c r="I2645" t="s">
        <v>2034</v>
      </c>
      <c r="J2645" t="s">
        <v>3425</v>
      </c>
    </row>
    <row r="2646" spans="1:10">
      <c r="A2646">
        <v>265</v>
      </c>
      <c r="B2646" t="s">
        <v>4208</v>
      </c>
      <c r="C2646" t="s">
        <v>4209</v>
      </c>
      <c r="D2646" t="s">
        <v>4210</v>
      </c>
      <c r="E2646" t="s">
        <v>1907</v>
      </c>
      <c r="F2646" t="s">
        <v>2655</v>
      </c>
      <c r="G2646" t="s">
        <v>802</v>
      </c>
      <c r="H2646" t="s">
        <v>35</v>
      </c>
      <c r="I2646" t="s">
        <v>2034</v>
      </c>
      <c r="J2646" t="s">
        <v>3597</v>
      </c>
    </row>
    <row r="2647" spans="1:10">
      <c r="A2647">
        <v>265</v>
      </c>
      <c r="B2647" t="s">
        <v>1789</v>
      </c>
      <c r="C2647" t="s">
        <v>4207</v>
      </c>
      <c r="D2647" t="s">
        <v>1910</v>
      </c>
      <c r="E2647" t="s">
        <v>3717</v>
      </c>
      <c r="F2647" t="s">
        <v>2047</v>
      </c>
      <c r="G2647" t="s">
        <v>1441</v>
      </c>
      <c r="H2647" t="s">
        <v>35</v>
      </c>
      <c r="I2647" t="s">
        <v>2034</v>
      </c>
      <c r="J2647" t="s">
        <v>2547</v>
      </c>
    </row>
    <row r="2648" spans="1:10">
      <c r="A2648">
        <v>265</v>
      </c>
      <c r="B2648" t="s">
        <v>4016</v>
      </c>
      <c r="C2648" t="s">
        <v>4017</v>
      </c>
      <c r="D2648" t="s">
        <v>1780</v>
      </c>
      <c r="E2648" t="s">
        <v>2692</v>
      </c>
      <c r="F2648" t="s">
        <v>2908</v>
      </c>
      <c r="G2648" t="s">
        <v>712</v>
      </c>
      <c r="H2648" t="s">
        <v>35</v>
      </c>
      <c r="I2648" t="s">
        <v>2034</v>
      </c>
      <c r="J2648" t="s">
        <v>3373</v>
      </c>
    </row>
    <row r="2649" spans="1:10">
      <c r="A2649">
        <v>265</v>
      </c>
      <c r="B2649" t="s">
        <v>4026</v>
      </c>
      <c r="C2649" t="s">
        <v>4027</v>
      </c>
      <c r="D2649" t="s">
        <v>1780</v>
      </c>
      <c r="E2649" t="s">
        <v>2106</v>
      </c>
      <c r="F2649" t="s">
        <v>2093</v>
      </c>
      <c r="G2649" t="s">
        <v>1294</v>
      </c>
      <c r="H2649" t="s">
        <v>35</v>
      </c>
      <c r="I2649" t="s">
        <v>2065</v>
      </c>
      <c r="J2649" t="s">
        <v>1878</v>
      </c>
    </row>
    <row r="2650" spans="1:10">
      <c r="A2650">
        <v>265</v>
      </c>
      <c r="B2650" t="s">
        <v>3557</v>
      </c>
      <c r="C2650" t="s">
        <v>3558</v>
      </c>
      <c r="D2650" t="s">
        <v>1863</v>
      </c>
      <c r="E2650" t="s">
        <v>1976</v>
      </c>
      <c r="F2650" t="s">
        <v>1930</v>
      </c>
      <c r="G2650" t="s">
        <v>1394</v>
      </c>
      <c r="H2650" t="s">
        <v>35</v>
      </c>
      <c r="I2650" t="s">
        <v>2065</v>
      </c>
      <c r="J2650" t="s">
        <v>2688</v>
      </c>
    </row>
    <row r="2651" spans="1:10">
      <c r="A2651">
        <v>265</v>
      </c>
      <c r="B2651" t="s">
        <v>3960</v>
      </c>
      <c r="C2651" t="s">
        <v>3961</v>
      </c>
      <c r="D2651" t="s">
        <v>1863</v>
      </c>
      <c r="E2651" t="s">
        <v>2062</v>
      </c>
      <c r="F2651" t="s">
        <v>3756</v>
      </c>
      <c r="G2651" t="s">
        <v>4234</v>
      </c>
      <c r="H2651" t="s">
        <v>35</v>
      </c>
      <c r="I2651" t="s">
        <v>2065</v>
      </c>
      <c r="J2651" t="s">
        <v>1777</v>
      </c>
    </row>
    <row r="2652" spans="1:10">
      <c r="A2652">
        <v>266</v>
      </c>
      <c r="B2652" t="s">
        <v>3803</v>
      </c>
      <c r="C2652" t="s">
        <v>3804</v>
      </c>
      <c r="D2652" t="s">
        <v>1910</v>
      </c>
      <c r="E2652" t="s">
        <v>2524</v>
      </c>
      <c r="F2652" t="s">
        <v>2939</v>
      </c>
      <c r="G2652" t="s">
        <v>188</v>
      </c>
      <c r="H2652" t="s">
        <v>35</v>
      </c>
      <c r="I2652" t="s">
        <v>2034</v>
      </c>
      <c r="J2652" t="s">
        <v>1747</v>
      </c>
    </row>
    <row r="2653" spans="1:10">
      <c r="A2653">
        <v>266</v>
      </c>
      <c r="B2653" t="s">
        <v>4059</v>
      </c>
      <c r="C2653" t="s">
        <v>4060</v>
      </c>
      <c r="D2653" t="s">
        <v>1863</v>
      </c>
      <c r="E2653" t="s">
        <v>1787</v>
      </c>
      <c r="F2653" t="s">
        <v>3376</v>
      </c>
      <c r="G2653" t="s">
        <v>3391</v>
      </c>
      <c r="H2653" t="s">
        <v>35</v>
      </c>
      <c r="I2653" t="s">
        <v>2034</v>
      </c>
      <c r="J2653" t="s">
        <v>4222</v>
      </c>
    </row>
    <row r="2654" spans="1:10">
      <c r="A2654">
        <v>266</v>
      </c>
      <c r="B2654" t="s">
        <v>4039</v>
      </c>
      <c r="C2654" t="s">
        <v>4040</v>
      </c>
      <c r="D2654" t="s">
        <v>1750</v>
      </c>
      <c r="E2654" t="s">
        <v>3542</v>
      </c>
      <c r="F2654" t="s">
        <v>3492</v>
      </c>
      <c r="G2654" t="s">
        <v>344</v>
      </c>
      <c r="H2654" t="s">
        <v>35</v>
      </c>
      <c r="I2654" t="s">
        <v>2034</v>
      </c>
      <c r="J2654" t="s">
        <v>4114</v>
      </c>
    </row>
    <row r="2655" spans="1:10">
      <c r="A2655">
        <v>266</v>
      </c>
      <c r="B2655" t="s">
        <v>1789</v>
      </c>
      <c r="C2655" t="s">
        <v>4207</v>
      </c>
      <c r="D2655" t="s">
        <v>1910</v>
      </c>
      <c r="E2655" t="s">
        <v>2047</v>
      </c>
      <c r="F2655" t="s">
        <v>3455</v>
      </c>
      <c r="G2655" t="s">
        <v>1339</v>
      </c>
      <c r="H2655" t="s">
        <v>35</v>
      </c>
      <c r="I2655" t="s">
        <v>2034</v>
      </c>
      <c r="J2655" t="s">
        <v>3425</v>
      </c>
    </row>
    <row r="2656" spans="1:10">
      <c r="A2656">
        <v>266</v>
      </c>
      <c r="B2656" t="s">
        <v>4208</v>
      </c>
      <c r="C2656" t="s">
        <v>4209</v>
      </c>
      <c r="D2656" t="s">
        <v>4210</v>
      </c>
      <c r="E2656" t="s">
        <v>2655</v>
      </c>
      <c r="F2656" t="s">
        <v>2404</v>
      </c>
      <c r="G2656" t="s">
        <v>1510</v>
      </c>
      <c r="H2656" t="s">
        <v>35</v>
      </c>
      <c r="I2656" t="s">
        <v>2065</v>
      </c>
      <c r="J2656" t="s">
        <v>3597</v>
      </c>
    </row>
    <row r="2657" spans="1:10">
      <c r="A2657">
        <v>266</v>
      </c>
      <c r="B2657" t="s">
        <v>4016</v>
      </c>
      <c r="C2657" t="s">
        <v>4017</v>
      </c>
      <c r="D2657" t="s">
        <v>1780</v>
      </c>
      <c r="E2657" t="s">
        <v>2908</v>
      </c>
      <c r="F2657" t="s">
        <v>1944</v>
      </c>
      <c r="G2657" t="s">
        <v>2401</v>
      </c>
      <c r="H2657" t="s">
        <v>35</v>
      </c>
      <c r="I2657" t="s">
        <v>2065</v>
      </c>
      <c r="J2657" t="s">
        <v>2547</v>
      </c>
    </row>
    <row r="2658" spans="1:10">
      <c r="A2658">
        <v>266</v>
      </c>
      <c r="B2658" t="s">
        <v>3971</v>
      </c>
      <c r="C2658" t="s">
        <v>3972</v>
      </c>
      <c r="D2658" t="s">
        <v>1863</v>
      </c>
      <c r="E2658" t="s">
        <v>2455</v>
      </c>
      <c r="F2658" t="s">
        <v>1994</v>
      </c>
      <c r="G2658" t="s">
        <v>3785</v>
      </c>
      <c r="H2658" t="s">
        <v>35</v>
      </c>
      <c r="I2658" t="s">
        <v>2065</v>
      </c>
      <c r="J2658" t="s">
        <v>3373</v>
      </c>
    </row>
    <row r="2659" spans="1:10">
      <c r="A2659">
        <v>266</v>
      </c>
      <c r="B2659" t="s">
        <v>3557</v>
      </c>
      <c r="C2659" t="s">
        <v>3558</v>
      </c>
      <c r="D2659" t="s">
        <v>1863</v>
      </c>
      <c r="E2659" t="s">
        <v>1930</v>
      </c>
      <c r="F2659" t="s">
        <v>2539</v>
      </c>
      <c r="G2659" t="s">
        <v>1162</v>
      </c>
      <c r="H2659" t="s">
        <v>35</v>
      </c>
      <c r="I2659" t="s">
        <v>2065</v>
      </c>
      <c r="J2659" t="s">
        <v>1878</v>
      </c>
    </row>
    <row r="2660" spans="1:10">
      <c r="A2660">
        <v>266</v>
      </c>
      <c r="B2660" t="s">
        <v>4228</v>
      </c>
      <c r="C2660" t="s">
        <v>4229</v>
      </c>
      <c r="D2660" t="s">
        <v>1780</v>
      </c>
      <c r="E2660" t="s">
        <v>1976</v>
      </c>
      <c r="F2660" t="s">
        <v>2637</v>
      </c>
      <c r="G2660" t="s">
        <v>1608</v>
      </c>
      <c r="H2660" t="s">
        <v>35</v>
      </c>
      <c r="I2660" t="s">
        <v>2065</v>
      </c>
      <c r="J2660" t="s">
        <v>2872</v>
      </c>
    </row>
    <row r="2661" spans="1:10">
      <c r="A2661">
        <v>266</v>
      </c>
      <c r="B2661" t="s">
        <v>4026</v>
      </c>
      <c r="C2661" t="s">
        <v>4027</v>
      </c>
      <c r="D2661" t="s">
        <v>1780</v>
      </c>
      <c r="E2661" t="s">
        <v>2093</v>
      </c>
      <c r="F2661" t="s">
        <v>2885</v>
      </c>
      <c r="G2661" t="s">
        <v>1014</v>
      </c>
      <c r="H2661" t="s">
        <v>35</v>
      </c>
      <c r="I2661" t="s">
        <v>2065</v>
      </c>
      <c r="J2661" t="s">
        <v>1777</v>
      </c>
    </row>
    <row r="2662" spans="1:10">
      <c r="A2662">
        <v>267</v>
      </c>
      <c r="B2662" t="s">
        <v>4039</v>
      </c>
      <c r="C2662" t="s">
        <v>4040</v>
      </c>
      <c r="D2662" t="s">
        <v>1750</v>
      </c>
      <c r="E2662" t="s">
        <v>3492</v>
      </c>
      <c r="F2662" t="s">
        <v>3537</v>
      </c>
      <c r="G2662" t="s">
        <v>1526</v>
      </c>
      <c r="H2662" t="s">
        <v>35</v>
      </c>
      <c r="I2662" t="s">
        <v>2034</v>
      </c>
      <c r="J2662" t="s">
        <v>1747</v>
      </c>
    </row>
    <row r="2663" spans="1:10">
      <c r="A2663">
        <v>267</v>
      </c>
      <c r="B2663" t="s">
        <v>3803</v>
      </c>
      <c r="C2663" t="s">
        <v>3804</v>
      </c>
      <c r="D2663" t="s">
        <v>1910</v>
      </c>
      <c r="E2663" t="s">
        <v>2939</v>
      </c>
      <c r="F2663" t="s">
        <v>2877</v>
      </c>
      <c r="G2663" t="s">
        <v>427</v>
      </c>
      <c r="H2663" t="s">
        <v>35</v>
      </c>
      <c r="I2663" t="s">
        <v>2034</v>
      </c>
      <c r="J2663" t="s">
        <v>4222</v>
      </c>
    </row>
    <row r="2664" spans="1:10">
      <c r="A2664">
        <v>267</v>
      </c>
      <c r="B2664" t="s">
        <v>4059</v>
      </c>
      <c r="C2664" t="s">
        <v>4060</v>
      </c>
      <c r="D2664" t="s">
        <v>1863</v>
      </c>
      <c r="E2664" t="s">
        <v>3376</v>
      </c>
      <c r="F2664" t="s">
        <v>2278</v>
      </c>
      <c r="G2664" t="s">
        <v>1236</v>
      </c>
      <c r="H2664" t="s">
        <v>35</v>
      </c>
      <c r="I2664" t="s">
        <v>2034</v>
      </c>
      <c r="J2664" t="s">
        <v>4114</v>
      </c>
    </row>
    <row r="2665" spans="1:10">
      <c r="A2665">
        <v>267</v>
      </c>
      <c r="B2665" t="s">
        <v>4208</v>
      </c>
      <c r="C2665" t="s">
        <v>4209</v>
      </c>
      <c r="D2665" t="s">
        <v>4210</v>
      </c>
      <c r="E2665" t="s">
        <v>2404</v>
      </c>
      <c r="F2665" t="s">
        <v>2343</v>
      </c>
      <c r="G2665" t="s">
        <v>806</v>
      </c>
      <c r="H2665" t="s">
        <v>35</v>
      </c>
      <c r="I2665" t="s">
        <v>2034</v>
      </c>
      <c r="J2665" t="s">
        <v>3425</v>
      </c>
    </row>
    <row r="2666" spans="1:10">
      <c r="A2666">
        <v>267</v>
      </c>
      <c r="B2666" t="s">
        <v>3971</v>
      </c>
      <c r="C2666" t="s">
        <v>3972</v>
      </c>
      <c r="D2666" t="s">
        <v>1863</v>
      </c>
      <c r="E2666" t="s">
        <v>1994</v>
      </c>
      <c r="F2666" t="s">
        <v>2248</v>
      </c>
      <c r="G2666" t="s">
        <v>545</v>
      </c>
      <c r="H2666" t="s">
        <v>35</v>
      </c>
      <c r="I2666" t="s">
        <v>2034</v>
      </c>
      <c r="J2666" t="s">
        <v>3597</v>
      </c>
    </row>
    <row r="2667" spans="1:10">
      <c r="A2667">
        <v>267</v>
      </c>
      <c r="B2667" t="s">
        <v>1789</v>
      </c>
      <c r="C2667" t="s">
        <v>4207</v>
      </c>
      <c r="D2667" t="s">
        <v>1910</v>
      </c>
      <c r="E2667" t="s">
        <v>3455</v>
      </c>
      <c r="F2667" t="s">
        <v>3455</v>
      </c>
      <c r="G2667" t="s">
        <v>14</v>
      </c>
      <c r="H2667" t="s">
        <v>35</v>
      </c>
      <c r="I2667" t="s">
        <v>2034</v>
      </c>
      <c r="J2667" t="s">
        <v>2547</v>
      </c>
    </row>
    <row r="2668" spans="1:10">
      <c r="A2668">
        <v>267</v>
      </c>
      <c r="B2668" t="s">
        <v>3557</v>
      </c>
      <c r="C2668" t="s">
        <v>3558</v>
      </c>
      <c r="D2668" t="s">
        <v>1863</v>
      </c>
      <c r="E2668" t="s">
        <v>2539</v>
      </c>
      <c r="F2668" t="s">
        <v>3604</v>
      </c>
      <c r="G2668" t="s">
        <v>4235</v>
      </c>
      <c r="H2668" t="s">
        <v>35</v>
      </c>
      <c r="I2668" t="s">
        <v>2065</v>
      </c>
      <c r="J2668" t="s">
        <v>3373</v>
      </c>
    </row>
    <row r="2669" spans="1:10">
      <c r="A2669">
        <v>267</v>
      </c>
      <c r="B2669" t="s">
        <v>4144</v>
      </c>
      <c r="C2669" t="s">
        <v>4145</v>
      </c>
      <c r="D2669" t="s">
        <v>1863</v>
      </c>
      <c r="E2669" t="s">
        <v>2253</v>
      </c>
      <c r="F2669" t="s">
        <v>1925</v>
      </c>
      <c r="G2669" t="s">
        <v>523</v>
      </c>
      <c r="H2669" t="s">
        <v>35</v>
      </c>
      <c r="I2669" t="s">
        <v>2065</v>
      </c>
      <c r="J2669" t="s">
        <v>1878</v>
      </c>
    </row>
    <row r="2670" spans="1:10">
      <c r="A2670">
        <v>267</v>
      </c>
      <c r="B2670" t="s">
        <v>4236</v>
      </c>
      <c r="C2670" t="s">
        <v>4237</v>
      </c>
      <c r="D2670" t="s">
        <v>1780</v>
      </c>
      <c r="E2670" t="s">
        <v>2999</v>
      </c>
      <c r="F2670" t="s">
        <v>3012</v>
      </c>
      <c r="G2670" t="s">
        <v>811</v>
      </c>
      <c r="H2670" t="s">
        <v>35</v>
      </c>
      <c r="I2670" t="s">
        <v>2065</v>
      </c>
      <c r="J2670" t="s">
        <v>2872</v>
      </c>
    </row>
    <row r="2671" spans="1:10">
      <c r="A2671">
        <v>267</v>
      </c>
      <c r="B2671" t="s">
        <v>4016</v>
      </c>
      <c r="C2671" t="s">
        <v>4017</v>
      </c>
      <c r="D2671" t="s">
        <v>1780</v>
      </c>
      <c r="E2671" t="s">
        <v>1944</v>
      </c>
      <c r="F2671" t="s">
        <v>2241</v>
      </c>
      <c r="G2671" t="s">
        <v>505</v>
      </c>
      <c r="H2671" t="s">
        <v>35</v>
      </c>
      <c r="I2671" t="s">
        <v>2065</v>
      </c>
      <c r="J2671" t="s">
        <v>1777</v>
      </c>
    </row>
    <row r="2672" spans="1:10">
      <c r="A2672">
        <v>268</v>
      </c>
      <c r="B2672" t="s">
        <v>4039</v>
      </c>
      <c r="C2672" t="s">
        <v>4040</v>
      </c>
      <c r="D2672" t="s">
        <v>1750</v>
      </c>
      <c r="E2672" t="s">
        <v>3537</v>
      </c>
      <c r="F2672" t="s">
        <v>4238</v>
      </c>
      <c r="G2672" t="s">
        <v>4239</v>
      </c>
      <c r="H2672" t="s">
        <v>35</v>
      </c>
      <c r="I2672" t="s">
        <v>2034</v>
      </c>
      <c r="J2672" t="s">
        <v>1747</v>
      </c>
    </row>
    <row r="2673" spans="1:10">
      <c r="A2673">
        <v>268</v>
      </c>
      <c r="B2673" t="s">
        <v>1789</v>
      </c>
      <c r="C2673" t="s">
        <v>4207</v>
      </c>
      <c r="D2673" t="s">
        <v>1791</v>
      </c>
      <c r="E2673" t="s">
        <v>3455</v>
      </c>
      <c r="F2673" t="s">
        <v>3666</v>
      </c>
      <c r="G2673" t="s">
        <v>420</v>
      </c>
      <c r="H2673" t="s">
        <v>35</v>
      </c>
      <c r="I2673" t="s">
        <v>2034</v>
      </c>
      <c r="J2673" t="s">
        <v>4222</v>
      </c>
    </row>
    <row r="2674" spans="1:10">
      <c r="A2674">
        <v>268</v>
      </c>
      <c r="B2674" t="s">
        <v>3803</v>
      </c>
      <c r="C2674" t="s">
        <v>3804</v>
      </c>
      <c r="D2674" t="s">
        <v>1910</v>
      </c>
      <c r="E2674" t="s">
        <v>2877</v>
      </c>
      <c r="F2674" t="s">
        <v>4240</v>
      </c>
      <c r="G2674" t="s">
        <v>4241</v>
      </c>
      <c r="H2674" t="s">
        <v>35</v>
      </c>
      <c r="I2674" t="s">
        <v>2034</v>
      </c>
      <c r="J2674" t="s">
        <v>4114</v>
      </c>
    </row>
    <row r="2675" spans="1:10">
      <c r="A2675">
        <v>268</v>
      </c>
      <c r="B2675" t="s">
        <v>3971</v>
      </c>
      <c r="C2675" t="s">
        <v>3972</v>
      </c>
      <c r="D2675" t="s">
        <v>1863</v>
      </c>
      <c r="E2675" t="s">
        <v>2248</v>
      </c>
      <c r="F2675" t="s">
        <v>2527</v>
      </c>
      <c r="G2675" t="s">
        <v>2458</v>
      </c>
      <c r="H2675" t="s">
        <v>35</v>
      </c>
      <c r="I2675" t="s">
        <v>2034</v>
      </c>
      <c r="J2675" t="s">
        <v>3425</v>
      </c>
    </row>
    <row r="2676" spans="1:10">
      <c r="A2676">
        <v>268</v>
      </c>
      <c r="B2676" t="s">
        <v>4059</v>
      </c>
      <c r="C2676" t="s">
        <v>4060</v>
      </c>
      <c r="D2676" t="s">
        <v>1863</v>
      </c>
      <c r="E2676" t="s">
        <v>2278</v>
      </c>
      <c r="F2676" t="s">
        <v>3193</v>
      </c>
      <c r="G2676" t="s">
        <v>4242</v>
      </c>
      <c r="H2676" t="s">
        <v>35</v>
      </c>
      <c r="I2676" t="s">
        <v>2034</v>
      </c>
      <c r="J2676" t="s">
        <v>3597</v>
      </c>
    </row>
    <row r="2677" spans="1:10">
      <c r="A2677">
        <v>268</v>
      </c>
      <c r="B2677" t="s">
        <v>4144</v>
      </c>
      <c r="C2677" t="s">
        <v>4145</v>
      </c>
      <c r="D2677" t="s">
        <v>1863</v>
      </c>
      <c r="E2677" t="s">
        <v>1925</v>
      </c>
      <c r="F2677" t="s">
        <v>3153</v>
      </c>
      <c r="G2677" t="s">
        <v>1174</v>
      </c>
      <c r="H2677" t="s">
        <v>35</v>
      </c>
      <c r="I2677" t="s">
        <v>2034</v>
      </c>
      <c r="J2677" t="s">
        <v>2547</v>
      </c>
    </row>
    <row r="2678" spans="1:10">
      <c r="A2678">
        <v>268</v>
      </c>
      <c r="B2678" t="s">
        <v>4236</v>
      </c>
      <c r="C2678" t="s">
        <v>4237</v>
      </c>
      <c r="D2678" t="s">
        <v>1780</v>
      </c>
      <c r="E2678" t="s">
        <v>3012</v>
      </c>
      <c r="F2678" t="s">
        <v>2898</v>
      </c>
      <c r="G2678" t="s">
        <v>2755</v>
      </c>
      <c r="H2678" t="s">
        <v>35</v>
      </c>
      <c r="I2678" t="s">
        <v>2065</v>
      </c>
      <c r="J2678" t="s">
        <v>3464</v>
      </c>
    </row>
    <row r="2679" spans="1:10">
      <c r="A2679">
        <v>268</v>
      </c>
      <c r="B2679" t="s">
        <v>4208</v>
      </c>
      <c r="C2679" t="s">
        <v>4209</v>
      </c>
      <c r="D2679" t="s">
        <v>4210</v>
      </c>
      <c r="E2679" t="s">
        <v>2343</v>
      </c>
      <c r="F2679" t="s">
        <v>2631</v>
      </c>
      <c r="G2679" t="s">
        <v>3127</v>
      </c>
      <c r="H2679" t="s">
        <v>35</v>
      </c>
      <c r="I2679" t="s">
        <v>2065</v>
      </c>
      <c r="J2679" t="s">
        <v>1878</v>
      </c>
    </row>
    <row r="2680" spans="1:10">
      <c r="A2680">
        <v>268</v>
      </c>
      <c r="B2680" t="s">
        <v>3557</v>
      </c>
      <c r="C2680" t="s">
        <v>3558</v>
      </c>
      <c r="D2680" t="s">
        <v>1863</v>
      </c>
      <c r="E2680" t="s">
        <v>3604</v>
      </c>
      <c r="F2680" t="s">
        <v>2225</v>
      </c>
      <c r="G2680" t="s">
        <v>4243</v>
      </c>
      <c r="H2680" t="s">
        <v>35</v>
      </c>
      <c r="I2680" t="s">
        <v>2065</v>
      </c>
      <c r="J2680" t="s">
        <v>2872</v>
      </c>
    </row>
    <row r="2681" spans="1:10">
      <c r="A2681">
        <v>268</v>
      </c>
      <c r="B2681" t="s">
        <v>4016</v>
      </c>
      <c r="C2681" t="s">
        <v>4017</v>
      </c>
      <c r="D2681" t="s">
        <v>1780</v>
      </c>
      <c r="E2681" t="s">
        <v>2241</v>
      </c>
      <c r="F2681" t="s">
        <v>2916</v>
      </c>
      <c r="G2681" t="s">
        <v>3052</v>
      </c>
      <c r="H2681" t="s">
        <v>35</v>
      </c>
      <c r="I2681" t="s">
        <v>2065</v>
      </c>
      <c r="J2681" t="s">
        <v>1777</v>
      </c>
    </row>
    <row r="2682" spans="1:10">
      <c r="A2682">
        <v>269</v>
      </c>
      <c r="B2682" t="s">
        <v>3803</v>
      </c>
      <c r="C2682" t="s">
        <v>3804</v>
      </c>
      <c r="D2682" t="s">
        <v>1910</v>
      </c>
      <c r="E2682" t="s">
        <v>4240</v>
      </c>
      <c r="F2682" t="s">
        <v>2082</v>
      </c>
      <c r="G2682" t="s">
        <v>4244</v>
      </c>
      <c r="H2682" t="s">
        <v>35</v>
      </c>
      <c r="I2682" t="s">
        <v>2034</v>
      </c>
      <c r="J2682" t="s">
        <v>1747</v>
      </c>
    </row>
    <row r="2683" spans="1:10">
      <c r="A2683">
        <v>269</v>
      </c>
      <c r="B2683" t="s">
        <v>4059</v>
      </c>
      <c r="C2683" t="s">
        <v>4060</v>
      </c>
      <c r="D2683" t="s">
        <v>1863</v>
      </c>
      <c r="E2683" t="s">
        <v>3193</v>
      </c>
      <c r="F2683" t="s">
        <v>3050</v>
      </c>
      <c r="G2683" t="s">
        <v>4245</v>
      </c>
      <c r="H2683" t="s">
        <v>35</v>
      </c>
      <c r="I2683" t="s">
        <v>2034</v>
      </c>
      <c r="J2683" t="s">
        <v>4222</v>
      </c>
    </row>
    <row r="2684" spans="1:10">
      <c r="A2684">
        <v>269</v>
      </c>
      <c r="B2684" t="s">
        <v>3971</v>
      </c>
      <c r="C2684" t="s">
        <v>3972</v>
      </c>
      <c r="D2684" t="s">
        <v>1863</v>
      </c>
      <c r="E2684" t="s">
        <v>2527</v>
      </c>
      <c r="F2684" t="s">
        <v>2783</v>
      </c>
      <c r="G2684" t="s">
        <v>4246</v>
      </c>
      <c r="H2684" t="s">
        <v>35</v>
      </c>
      <c r="I2684" t="s">
        <v>2034</v>
      </c>
      <c r="J2684" t="s">
        <v>4114</v>
      </c>
    </row>
    <row r="2685" spans="1:10">
      <c r="A2685">
        <v>269</v>
      </c>
      <c r="B2685" t="s">
        <v>4144</v>
      </c>
      <c r="C2685" t="s">
        <v>4145</v>
      </c>
      <c r="D2685" t="s">
        <v>1863</v>
      </c>
      <c r="E2685" t="s">
        <v>3153</v>
      </c>
      <c r="F2685" t="s">
        <v>3157</v>
      </c>
      <c r="G2685" t="s">
        <v>818</v>
      </c>
      <c r="H2685" t="s">
        <v>35</v>
      </c>
      <c r="I2685" t="s">
        <v>2034</v>
      </c>
      <c r="J2685" t="s">
        <v>3425</v>
      </c>
    </row>
    <row r="2686" spans="1:10">
      <c r="A2686">
        <v>269</v>
      </c>
      <c r="B2686" t="s">
        <v>4236</v>
      </c>
      <c r="C2686" t="s">
        <v>4237</v>
      </c>
      <c r="D2686" t="s">
        <v>1780</v>
      </c>
      <c r="E2686" t="s">
        <v>2898</v>
      </c>
      <c r="F2686" t="s">
        <v>2307</v>
      </c>
      <c r="G2686" t="s">
        <v>4247</v>
      </c>
      <c r="H2686" t="s">
        <v>35</v>
      </c>
      <c r="I2686" t="s">
        <v>2034</v>
      </c>
      <c r="J2686" t="s">
        <v>3597</v>
      </c>
    </row>
    <row r="2687" spans="1:10">
      <c r="A2687">
        <v>269</v>
      </c>
      <c r="B2687" t="s">
        <v>4208</v>
      </c>
      <c r="C2687" t="s">
        <v>4209</v>
      </c>
      <c r="D2687" t="s">
        <v>4210</v>
      </c>
      <c r="E2687" t="s">
        <v>2631</v>
      </c>
      <c r="F2687" t="s">
        <v>3150</v>
      </c>
      <c r="G2687" t="s">
        <v>4248</v>
      </c>
      <c r="H2687" t="s">
        <v>35</v>
      </c>
      <c r="I2687" t="s">
        <v>2034</v>
      </c>
      <c r="J2687" t="s">
        <v>2547</v>
      </c>
    </row>
    <row r="2688" spans="1:10">
      <c r="A2688">
        <v>269</v>
      </c>
      <c r="B2688" t="s">
        <v>3557</v>
      </c>
      <c r="C2688" t="s">
        <v>3558</v>
      </c>
      <c r="D2688" t="s">
        <v>1863</v>
      </c>
      <c r="E2688" t="s">
        <v>2225</v>
      </c>
      <c r="F2688" t="s">
        <v>3648</v>
      </c>
      <c r="G2688" t="s">
        <v>1198</v>
      </c>
      <c r="H2688" t="s">
        <v>35</v>
      </c>
      <c r="I2688" t="s">
        <v>2034</v>
      </c>
      <c r="J2688" t="s">
        <v>3464</v>
      </c>
    </row>
    <row r="2689" spans="1:10">
      <c r="A2689">
        <v>269</v>
      </c>
      <c r="B2689" t="s">
        <v>1789</v>
      </c>
      <c r="C2689" t="s">
        <v>4207</v>
      </c>
      <c r="D2689" t="s">
        <v>1791</v>
      </c>
      <c r="E2689" t="s">
        <v>3666</v>
      </c>
      <c r="F2689" t="s">
        <v>2317</v>
      </c>
      <c r="G2689" t="s">
        <v>623</v>
      </c>
      <c r="H2689" t="s">
        <v>35</v>
      </c>
      <c r="I2689" t="s">
        <v>2065</v>
      </c>
      <c r="J2689" t="s">
        <v>1878</v>
      </c>
    </row>
    <row r="2690" spans="1:10">
      <c r="A2690">
        <v>269</v>
      </c>
      <c r="B2690" t="s">
        <v>4016</v>
      </c>
      <c r="C2690" t="s">
        <v>4017</v>
      </c>
      <c r="D2690" t="s">
        <v>1780</v>
      </c>
      <c r="E2690" t="s">
        <v>2916</v>
      </c>
      <c r="F2690" t="s">
        <v>2093</v>
      </c>
      <c r="G2690" t="s">
        <v>2546</v>
      </c>
      <c r="H2690" t="s">
        <v>35</v>
      </c>
      <c r="I2690" t="s">
        <v>2065</v>
      </c>
      <c r="J2690" t="s">
        <v>2872</v>
      </c>
    </row>
    <row r="2691" spans="1:10">
      <c r="A2691">
        <v>269</v>
      </c>
      <c r="B2691" t="s">
        <v>2189</v>
      </c>
      <c r="C2691" t="s">
        <v>2190</v>
      </c>
      <c r="D2691" t="s">
        <v>1863</v>
      </c>
      <c r="E2691" t="s">
        <v>3169</v>
      </c>
      <c r="F2691" t="s">
        <v>2448</v>
      </c>
      <c r="G2691" t="s">
        <v>3639</v>
      </c>
      <c r="H2691" t="s">
        <v>35</v>
      </c>
      <c r="I2691" t="s">
        <v>2065</v>
      </c>
      <c r="J2691" t="s">
        <v>1777</v>
      </c>
    </row>
    <row r="2692" spans="1:10">
      <c r="A2692">
        <v>270</v>
      </c>
      <c r="B2692" t="s">
        <v>4059</v>
      </c>
      <c r="C2692" t="s">
        <v>4060</v>
      </c>
      <c r="D2692" t="s">
        <v>1863</v>
      </c>
      <c r="E2692" t="s">
        <v>3050</v>
      </c>
      <c r="F2692" t="s">
        <v>1902</v>
      </c>
      <c r="G2692" t="s">
        <v>4249</v>
      </c>
      <c r="H2692" t="s">
        <v>35</v>
      </c>
      <c r="I2692" t="s">
        <v>1974</v>
      </c>
      <c r="J2692" t="s">
        <v>1747</v>
      </c>
    </row>
    <row r="2693" spans="1:10">
      <c r="A2693">
        <v>270</v>
      </c>
      <c r="B2693" t="s">
        <v>3971</v>
      </c>
      <c r="C2693" t="s">
        <v>3972</v>
      </c>
      <c r="D2693" t="s">
        <v>1863</v>
      </c>
      <c r="E2693" t="s">
        <v>2783</v>
      </c>
      <c r="F2693" t="s">
        <v>2439</v>
      </c>
      <c r="G2693" t="s">
        <v>1671</v>
      </c>
      <c r="H2693" t="s">
        <v>35</v>
      </c>
      <c r="I2693" t="s">
        <v>1974</v>
      </c>
      <c r="J2693" t="s">
        <v>4222</v>
      </c>
    </row>
    <row r="2694" spans="1:10">
      <c r="A2694">
        <v>270</v>
      </c>
      <c r="B2694" t="s">
        <v>3803</v>
      </c>
      <c r="C2694" t="s">
        <v>3804</v>
      </c>
      <c r="D2694" t="s">
        <v>1910</v>
      </c>
      <c r="E2694" t="s">
        <v>2082</v>
      </c>
      <c r="F2694" t="s">
        <v>1884</v>
      </c>
      <c r="G2694" t="s">
        <v>4180</v>
      </c>
      <c r="H2694" t="s">
        <v>35</v>
      </c>
      <c r="I2694" t="s">
        <v>1974</v>
      </c>
      <c r="J2694" t="s">
        <v>4114</v>
      </c>
    </row>
    <row r="2695" spans="1:10">
      <c r="A2695">
        <v>270</v>
      </c>
      <c r="B2695" t="s">
        <v>4208</v>
      </c>
      <c r="C2695" t="s">
        <v>4209</v>
      </c>
      <c r="D2695" t="s">
        <v>4210</v>
      </c>
      <c r="E2695" t="s">
        <v>3150</v>
      </c>
      <c r="F2695" t="s">
        <v>2289</v>
      </c>
      <c r="G2695" t="s">
        <v>781</v>
      </c>
      <c r="H2695" t="s">
        <v>35</v>
      </c>
      <c r="I2695" t="s">
        <v>2034</v>
      </c>
      <c r="J2695" t="s">
        <v>3425</v>
      </c>
    </row>
    <row r="2696" spans="1:10">
      <c r="A2696">
        <v>270</v>
      </c>
      <c r="B2696" t="s">
        <v>4236</v>
      </c>
      <c r="C2696" t="s">
        <v>4237</v>
      </c>
      <c r="D2696" t="s">
        <v>1780</v>
      </c>
      <c r="E2696" t="s">
        <v>2307</v>
      </c>
      <c r="F2696" t="s">
        <v>3074</v>
      </c>
      <c r="G2696" t="s">
        <v>1931</v>
      </c>
      <c r="H2696" t="s">
        <v>35</v>
      </c>
      <c r="I2696" t="s">
        <v>2034</v>
      </c>
      <c r="J2696" t="s">
        <v>3597</v>
      </c>
    </row>
    <row r="2697" spans="1:10">
      <c r="A2697">
        <v>270</v>
      </c>
      <c r="B2697" t="s">
        <v>4144</v>
      </c>
      <c r="C2697" t="s">
        <v>4145</v>
      </c>
      <c r="D2697" t="s">
        <v>1863</v>
      </c>
      <c r="E2697" t="s">
        <v>3157</v>
      </c>
      <c r="F2697" t="s">
        <v>2054</v>
      </c>
      <c r="G2697" t="s">
        <v>992</v>
      </c>
      <c r="H2697" t="s">
        <v>35</v>
      </c>
      <c r="I2697" t="s">
        <v>2034</v>
      </c>
      <c r="J2697" t="s">
        <v>2547</v>
      </c>
    </row>
    <row r="2698" spans="1:10">
      <c r="A2698">
        <v>270</v>
      </c>
      <c r="B2698" t="s">
        <v>3557</v>
      </c>
      <c r="C2698" t="s">
        <v>3558</v>
      </c>
      <c r="D2698" t="s">
        <v>1863</v>
      </c>
      <c r="E2698" t="s">
        <v>3648</v>
      </c>
      <c r="F2698" t="s">
        <v>3237</v>
      </c>
      <c r="G2698" t="s">
        <v>439</v>
      </c>
      <c r="H2698" t="s">
        <v>35</v>
      </c>
      <c r="I2698" t="s">
        <v>2034</v>
      </c>
      <c r="J2698" t="s">
        <v>3464</v>
      </c>
    </row>
    <row r="2699" spans="1:10">
      <c r="A2699">
        <v>270</v>
      </c>
      <c r="B2699" t="s">
        <v>4211</v>
      </c>
      <c r="C2699" t="s">
        <v>4212</v>
      </c>
      <c r="D2699" t="s">
        <v>1780</v>
      </c>
      <c r="E2699" t="s">
        <v>2787</v>
      </c>
      <c r="F2699" t="s">
        <v>3201</v>
      </c>
      <c r="G2699" t="s">
        <v>1227</v>
      </c>
      <c r="H2699" t="s">
        <v>35</v>
      </c>
      <c r="I2699" t="s">
        <v>2034</v>
      </c>
      <c r="J2699" t="s">
        <v>1878</v>
      </c>
    </row>
    <row r="2700" spans="1:10">
      <c r="A2700">
        <v>270</v>
      </c>
      <c r="B2700" t="s">
        <v>1789</v>
      </c>
      <c r="C2700" t="s">
        <v>4207</v>
      </c>
      <c r="D2700" t="s">
        <v>1791</v>
      </c>
      <c r="E2700" t="s">
        <v>2317</v>
      </c>
      <c r="F2700" t="s">
        <v>3791</v>
      </c>
      <c r="G2700" t="s">
        <v>478</v>
      </c>
      <c r="H2700" t="s">
        <v>35</v>
      </c>
      <c r="I2700" t="s">
        <v>2034</v>
      </c>
      <c r="J2700" t="s">
        <v>2872</v>
      </c>
    </row>
    <row r="2701" spans="1:10">
      <c r="A2701">
        <v>270</v>
      </c>
      <c r="B2701" t="s">
        <v>4097</v>
      </c>
      <c r="C2701" t="s">
        <v>4098</v>
      </c>
      <c r="D2701" t="s">
        <v>2110</v>
      </c>
      <c r="E2701" t="s">
        <v>3237</v>
      </c>
      <c r="F2701" t="s">
        <v>2528</v>
      </c>
      <c r="G2701" t="s">
        <v>168</v>
      </c>
      <c r="H2701" t="s">
        <v>35</v>
      </c>
      <c r="I2701" t="s">
        <v>2034</v>
      </c>
      <c r="J2701" t="s">
        <v>1777</v>
      </c>
    </row>
    <row r="2702" spans="1:10">
      <c r="A2702">
        <v>271</v>
      </c>
      <c r="B2702" t="s">
        <v>4059</v>
      </c>
      <c r="C2702" t="s">
        <v>4060</v>
      </c>
      <c r="D2702" t="s">
        <v>1863</v>
      </c>
      <c r="E2702" t="s">
        <v>1902</v>
      </c>
      <c r="F2702" t="s">
        <v>2972</v>
      </c>
      <c r="G2702" t="s">
        <v>4250</v>
      </c>
      <c r="H2702" t="s">
        <v>35</v>
      </c>
      <c r="I2702" t="s">
        <v>1974</v>
      </c>
      <c r="J2702" t="s">
        <v>1747</v>
      </c>
    </row>
    <row r="2703" spans="1:10">
      <c r="A2703">
        <v>271</v>
      </c>
      <c r="B2703" t="s">
        <v>3971</v>
      </c>
      <c r="C2703" t="s">
        <v>3972</v>
      </c>
      <c r="D2703" t="s">
        <v>1863</v>
      </c>
      <c r="E2703" t="s">
        <v>2439</v>
      </c>
      <c r="F2703" t="s">
        <v>2505</v>
      </c>
      <c r="G2703" t="s">
        <v>4251</v>
      </c>
      <c r="H2703" t="s">
        <v>35</v>
      </c>
      <c r="I2703" t="s">
        <v>1974</v>
      </c>
      <c r="J2703" t="s">
        <v>4222</v>
      </c>
    </row>
    <row r="2704" spans="1:10">
      <c r="A2704">
        <v>271</v>
      </c>
      <c r="B2704" t="s">
        <v>3803</v>
      </c>
      <c r="C2704" t="s">
        <v>3804</v>
      </c>
      <c r="D2704" t="s">
        <v>1910</v>
      </c>
      <c r="E2704" t="s">
        <v>1884</v>
      </c>
      <c r="F2704" t="s">
        <v>1781</v>
      </c>
      <c r="G2704" t="s">
        <v>4252</v>
      </c>
      <c r="H2704" t="s">
        <v>35</v>
      </c>
      <c r="I2704" t="s">
        <v>1974</v>
      </c>
      <c r="J2704" t="s">
        <v>4114</v>
      </c>
    </row>
    <row r="2705" spans="1:10">
      <c r="A2705">
        <v>271</v>
      </c>
      <c r="B2705" t="s">
        <v>4236</v>
      </c>
      <c r="C2705" t="s">
        <v>4237</v>
      </c>
      <c r="D2705" t="s">
        <v>1780</v>
      </c>
      <c r="E2705" t="s">
        <v>3074</v>
      </c>
      <c r="F2705" t="s">
        <v>3080</v>
      </c>
      <c r="G2705" t="s">
        <v>3316</v>
      </c>
      <c r="H2705" t="s">
        <v>35</v>
      </c>
      <c r="I2705" t="s">
        <v>2034</v>
      </c>
      <c r="J2705" t="s">
        <v>3425</v>
      </c>
    </row>
    <row r="2706" spans="1:10">
      <c r="A2706">
        <v>271</v>
      </c>
      <c r="B2706" t="s">
        <v>4208</v>
      </c>
      <c r="C2706" t="s">
        <v>4209</v>
      </c>
      <c r="D2706" t="s">
        <v>4210</v>
      </c>
      <c r="E2706" t="s">
        <v>2289</v>
      </c>
      <c r="F2706" t="s">
        <v>2933</v>
      </c>
      <c r="G2706" t="s">
        <v>3647</v>
      </c>
      <c r="H2706" t="s">
        <v>35</v>
      </c>
      <c r="I2706" t="s">
        <v>2034</v>
      </c>
      <c r="J2706" t="s">
        <v>3597</v>
      </c>
    </row>
    <row r="2707" spans="1:10">
      <c r="A2707">
        <v>271</v>
      </c>
      <c r="B2707" t="s">
        <v>4144</v>
      </c>
      <c r="C2707" t="s">
        <v>4145</v>
      </c>
      <c r="D2707" t="s">
        <v>1863</v>
      </c>
      <c r="E2707" t="s">
        <v>2054</v>
      </c>
      <c r="F2707" t="s">
        <v>2338</v>
      </c>
      <c r="G2707" t="s">
        <v>4253</v>
      </c>
      <c r="H2707" t="s">
        <v>35</v>
      </c>
      <c r="I2707" t="s">
        <v>2034</v>
      </c>
      <c r="J2707" t="s">
        <v>2547</v>
      </c>
    </row>
    <row r="2708" spans="1:10">
      <c r="A2708">
        <v>271</v>
      </c>
      <c r="B2708" t="s">
        <v>1789</v>
      </c>
      <c r="C2708" t="s">
        <v>4207</v>
      </c>
      <c r="D2708" t="s">
        <v>1791</v>
      </c>
      <c r="E2708" t="s">
        <v>3791</v>
      </c>
      <c r="F2708" t="s">
        <v>3540</v>
      </c>
      <c r="G2708" t="s">
        <v>326</v>
      </c>
      <c r="H2708" t="s">
        <v>35</v>
      </c>
      <c r="I2708" t="s">
        <v>2034</v>
      </c>
      <c r="J2708" t="s">
        <v>3464</v>
      </c>
    </row>
    <row r="2709" spans="1:10">
      <c r="A2709">
        <v>271</v>
      </c>
      <c r="B2709" t="s">
        <v>4097</v>
      </c>
      <c r="C2709" t="s">
        <v>4098</v>
      </c>
      <c r="D2709" t="s">
        <v>2110</v>
      </c>
      <c r="E2709" t="s">
        <v>2528</v>
      </c>
      <c r="F2709" t="s">
        <v>2924</v>
      </c>
      <c r="G2709" t="s">
        <v>3389</v>
      </c>
      <c r="H2709" t="s">
        <v>35</v>
      </c>
      <c r="I2709" t="s">
        <v>2034</v>
      </c>
      <c r="J2709" t="s">
        <v>1878</v>
      </c>
    </row>
    <row r="2710" spans="1:10">
      <c r="A2710">
        <v>271</v>
      </c>
      <c r="B2710" t="s">
        <v>3557</v>
      </c>
      <c r="C2710" t="s">
        <v>3558</v>
      </c>
      <c r="D2710" t="s">
        <v>1863</v>
      </c>
      <c r="E2710" t="s">
        <v>3237</v>
      </c>
      <c r="F2710" t="s">
        <v>2485</v>
      </c>
      <c r="G2710" t="s">
        <v>449</v>
      </c>
      <c r="H2710" t="s">
        <v>35</v>
      </c>
      <c r="I2710" t="s">
        <v>2034</v>
      </c>
      <c r="J2710" t="s">
        <v>2872</v>
      </c>
    </row>
    <row r="2711" spans="1:10">
      <c r="A2711">
        <v>271</v>
      </c>
      <c r="B2711" t="s">
        <v>4211</v>
      </c>
      <c r="C2711" t="s">
        <v>4212</v>
      </c>
      <c r="D2711" t="s">
        <v>1780</v>
      </c>
      <c r="E2711" t="s">
        <v>3201</v>
      </c>
      <c r="F2711" t="s">
        <v>2155</v>
      </c>
      <c r="G2711" t="s">
        <v>4254</v>
      </c>
      <c r="H2711" t="s">
        <v>35</v>
      </c>
      <c r="I2711" t="s">
        <v>2034</v>
      </c>
      <c r="J2711" t="s">
        <v>1840</v>
      </c>
    </row>
    <row r="2712" spans="1:10">
      <c r="A2712">
        <v>272</v>
      </c>
      <c r="B2712" t="s">
        <v>4059</v>
      </c>
      <c r="C2712" t="s">
        <v>4060</v>
      </c>
      <c r="D2712" t="s">
        <v>1863</v>
      </c>
      <c r="E2712" t="s">
        <v>2972</v>
      </c>
      <c r="F2712" t="s">
        <v>3141</v>
      </c>
      <c r="G2712" t="s">
        <v>4255</v>
      </c>
      <c r="H2712" t="s">
        <v>35</v>
      </c>
      <c r="I2712" t="s">
        <v>1974</v>
      </c>
      <c r="J2712" t="s">
        <v>1747</v>
      </c>
    </row>
    <row r="2713" spans="1:10">
      <c r="A2713">
        <v>272</v>
      </c>
      <c r="B2713" t="s">
        <v>3971</v>
      </c>
      <c r="C2713" t="s">
        <v>3972</v>
      </c>
      <c r="D2713" t="s">
        <v>1863</v>
      </c>
      <c r="E2713" t="s">
        <v>2505</v>
      </c>
      <c r="F2713" t="s">
        <v>2804</v>
      </c>
      <c r="G2713" t="s">
        <v>1977</v>
      </c>
      <c r="H2713" t="s">
        <v>35</v>
      </c>
      <c r="I2713" t="s">
        <v>1974</v>
      </c>
      <c r="J2713" t="s">
        <v>4222</v>
      </c>
    </row>
    <row r="2714" spans="1:10">
      <c r="A2714">
        <v>272</v>
      </c>
      <c r="B2714" t="s">
        <v>3803</v>
      </c>
      <c r="C2714" t="s">
        <v>3804</v>
      </c>
      <c r="D2714" t="s">
        <v>1910</v>
      </c>
      <c r="E2714" t="s">
        <v>1781</v>
      </c>
      <c r="F2714" t="s">
        <v>3095</v>
      </c>
      <c r="G2714" t="s">
        <v>422</v>
      </c>
      <c r="H2714" t="s">
        <v>35</v>
      </c>
      <c r="I2714" t="s">
        <v>1974</v>
      </c>
      <c r="J2714" t="s">
        <v>4114</v>
      </c>
    </row>
    <row r="2715" spans="1:10">
      <c r="A2715">
        <v>272</v>
      </c>
      <c r="B2715" t="s">
        <v>4039</v>
      </c>
      <c r="C2715" t="s">
        <v>4040</v>
      </c>
      <c r="D2715" t="s">
        <v>1750</v>
      </c>
      <c r="E2715" t="s">
        <v>2848</v>
      </c>
      <c r="F2715" t="s">
        <v>3642</v>
      </c>
      <c r="G2715" t="s">
        <v>4256</v>
      </c>
      <c r="H2715" t="s">
        <v>35</v>
      </c>
      <c r="I2715" t="s">
        <v>1974</v>
      </c>
      <c r="J2715" t="s">
        <v>3425</v>
      </c>
    </row>
    <row r="2716" spans="1:10">
      <c r="A2716">
        <v>272</v>
      </c>
      <c r="B2716" t="s">
        <v>4144</v>
      </c>
      <c r="C2716" t="s">
        <v>4145</v>
      </c>
      <c r="D2716" t="s">
        <v>1863</v>
      </c>
      <c r="E2716" t="s">
        <v>2338</v>
      </c>
      <c r="F2716" t="s">
        <v>1925</v>
      </c>
      <c r="G2716" t="s">
        <v>4257</v>
      </c>
      <c r="H2716" t="s">
        <v>35</v>
      </c>
      <c r="I2716" t="s">
        <v>1974</v>
      </c>
      <c r="J2716" t="s">
        <v>3722</v>
      </c>
    </row>
    <row r="2717" spans="1:10">
      <c r="A2717">
        <v>272</v>
      </c>
      <c r="B2717" t="s">
        <v>4236</v>
      </c>
      <c r="C2717" t="s">
        <v>4237</v>
      </c>
      <c r="D2717" t="s">
        <v>1780</v>
      </c>
      <c r="E2717" t="s">
        <v>3080</v>
      </c>
      <c r="F2717" t="s">
        <v>2307</v>
      </c>
      <c r="G2717" t="s">
        <v>3685</v>
      </c>
      <c r="H2717" t="s">
        <v>35</v>
      </c>
      <c r="I2717" t="s">
        <v>1974</v>
      </c>
      <c r="J2717" t="s">
        <v>2547</v>
      </c>
    </row>
    <row r="2718" spans="1:10">
      <c r="A2718">
        <v>272</v>
      </c>
      <c r="B2718" t="s">
        <v>4208</v>
      </c>
      <c r="C2718" t="s">
        <v>4209</v>
      </c>
      <c r="D2718" t="s">
        <v>4210</v>
      </c>
      <c r="E2718" t="s">
        <v>2933</v>
      </c>
      <c r="F2718" t="s">
        <v>3233</v>
      </c>
      <c r="G2718" t="s">
        <v>3202</v>
      </c>
      <c r="H2718" t="s">
        <v>35</v>
      </c>
      <c r="I2718" t="s">
        <v>2034</v>
      </c>
      <c r="J2718" t="s">
        <v>3464</v>
      </c>
    </row>
    <row r="2719" spans="1:10">
      <c r="A2719">
        <v>272</v>
      </c>
      <c r="B2719" t="s">
        <v>2887</v>
      </c>
      <c r="C2719" t="s">
        <v>2888</v>
      </c>
      <c r="D2719" t="s">
        <v>1791</v>
      </c>
      <c r="E2719" t="s">
        <v>3433</v>
      </c>
      <c r="F2719" t="s">
        <v>2680</v>
      </c>
      <c r="G2719" t="s">
        <v>1385</v>
      </c>
      <c r="H2719" t="s">
        <v>35</v>
      </c>
      <c r="I2719" t="s">
        <v>2034</v>
      </c>
      <c r="J2719" t="s">
        <v>1878</v>
      </c>
    </row>
    <row r="2720" spans="1:10">
      <c r="A2720">
        <v>272</v>
      </c>
      <c r="B2720" t="s">
        <v>4258</v>
      </c>
      <c r="C2720" t="s">
        <v>4259</v>
      </c>
      <c r="D2720" t="s">
        <v>1798</v>
      </c>
      <c r="E2720" t="s">
        <v>2086</v>
      </c>
      <c r="F2720" t="s">
        <v>1904</v>
      </c>
      <c r="G2720" t="s">
        <v>3685</v>
      </c>
      <c r="H2720" t="s">
        <v>35</v>
      </c>
      <c r="I2720" t="s">
        <v>2034</v>
      </c>
      <c r="J2720" t="s">
        <v>2872</v>
      </c>
    </row>
    <row r="2721" spans="1:10">
      <c r="A2721">
        <v>272</v>
      </c>
      <c r="B2721" t="s">
        <v>2189</v>
      </c>
      <c r="C2721" t="s">
        <v>2190</v>
      </c>
      <c r="D2721" t="s">
        <v>1863</v>
      </c>
      <c r="E2721" t="s">
        <v>2340</v>
      </c>
      <c r="F2721" t="s">
        <v>2367</v>
      </c>
      <c r="G2721" t="s">
        <v>3407</v>
      </c>
      <c r="H2721" t="s">
        <v>35</v>
      </c>
      <c r="I2721" t="s">
        <v>2034</v>
      </c>
      <c r="J2721" t="s">
        <v>1840</v>
      </c>
    </row>
    <row r="2722" spans="1:10">
      <c r="A2722">
        <v>273</v>
      </c>
      <c r="B2722" t="s">
        <v>4059</v>
      </c>
      <c r="C2722" t="s">
        <v>4060</v>
      </c>
      <c r="D2722" t="s">
        <v>1863</v>
      </c>
      <c r="E2722" t="s">
        <v>3141</v>
      </c>
      <c r="F2722" t="s">
        <v>2881</v>
      </c>
      <c r="G2722" t="s">
        <v>177</v>
      </c>
      <c r="H2722" t="s">
        <v>35</v>
      </c>
      <c r="I2722" t="s">
        <v>1974</v>
      </c>
      <c r="J2722" t="s">
        <v>1747</v>
      </c>
    </row>
    <row r="2723" spans="1:10">
      <c r="A2723">
        <v>273</v>
      </c>
      <c r="B2723" t="s">
        <v>3971</v>
      </c>
      <c r="C2723" t="s">
        <v>3972</v>
      </c>
      <c r="D2723" t="s">
        <v>1863</v>
      </c>
      <c r="E2723" t="s">
        <v>2804</v>
      </c>
      <c r="F2723" t="s">
        <v>1897</v>
      </c>
      <c r="G2723" t="s">
        <v>4224</v>
      </c>
      <c r="H2723" t="s">
        <v>35</v>
      </c>
      <c r="I2723" t="s">
        <v>1974</v>
      </c>
      <c r="J2723" t="s">
        <v>4222</v>
      </c>
    </row>
    <row r="2724" spans="1:10">
      <c r="A2724">
        <v>273</v>
      </c>
      <c r="B2724" t="s">
        <v>3803</v>
      </c>
      <c r="C2724" t="s">
        <v>3804</v>
      </c>
      <c r="D2724" t="s">
        <v>1910</v>
      </c>
      <c r="E2724" t="s">
        <v>3095</v>
      </c>
      <c r="F2724" t="s">
        <v>2287</v>
      </c>
      <c r="G2724" t="s">
        <v>655</v>
      </c>
      <c r="H2724" t="s">
        <v>35</v>
      </c>
      <c r="I2724" t="s">
        <v>1974</v>
      </c>
      <c r="J2724" t="s">
        <v>4114</v>
      </c>
    </row>
    <row r="2725" spans="1:10">
      <c r="A2725">
        <v>273</v>
      </c>
      <c r="B2725" t="s">
        <v>4039</v>
      </c>
      <c r="C2725" t="s">
        <v>4040</v>
      </c>
      <c r="D2725" t="s">
        <v>1750</v>
      </c>
      <c r="E2725" t="s">
        <v>3642</v>
      </c>
      <c r="F2725" t="s">
        <v>2037</v>
      </c>
      <c r="G2725" t="s">
        <v>909</v>
      </c>
      <c r="H2725" t="s">
        <v>35</v>
      </c>
      <c r="I2725" t="s">
        <v>2034</v>
      </c>
      <c r="J2725" t="s">
        <v>3425</v>
      </c>
    </row>
    <row r="2726" spans="1:10">
      <c r="A2726">
        <v>273</v>
      </c>
      <c r="B2726" t="s">
        <v>4236</v>
      </c>
      <c r="C2726" t="s">
        <v>4237</v>
      </c>
      <c r="D2726" t="s">
        <v>1780</v>
      </c>
      <c r="E2726" t="s">
        <v>2307</v>
      </c>
      <c r="F2726" t="s">
        <v>3123</v>
      </c>
      <c r="G2726" t="s">
        <v>861</v>
      </c>
      <c r="H2726" t="s">
        <v>35</v>
      </c>
      <c r="I2726" t="s">
        <v>2034</v>
      </c>
      <c r="J2726" t="s">
        <v>3722</v>
      </c>
    </row>
    <row r="2727" spans="1:10">
      <c r="A2727">
        <v>273</v>
      </c>
      <c r="B2727" t="s">
        <v>2887</v>
      </c>
      <c r="C2727" t="s">
        <v>2888</v>
      </c>
      <c r="D2727" t="s">
        <v>1791</v>
      </c>
      <c r="E2727" t="s">
        <v>2680</v>
      </c>
      <c r="F2727" t="s">
        <v>2060</v>
      </c>
      <c r="G2727" t="s">
        <v>784</v>
      </c>
      <c r="H2727" t="s">
        <v>35</v>
      </c>
      <c r="I2727" t="s">
        <v>2034</v>
      </c>
      <c r="J2727" t="s">
        <v>2547</v>
      </c>
    </row>
    <row r="2728" spans="1:10">
      <c r="A2728">
        <v>273</v>
      </c>
      <c r="B2728" t="s">
        <v>4208</v>
      </c>
      <c r="C2728" t="s">
        <v>4209</v>
      </c>
      <c r="D2728" t="s">
        <v>4210</v>
      </c>
      <c r="E2728" t="s">
        <v>3233</v>
      </c>
      <c r="F2728" t="s">
        <v>2497</v>
      </c>
      <c r="G2728" t="s">
        <v>4260</v>
      </c>
      <c r="H2728" t="s">
        <v>35</v>
      </c>
      <c r="I2728" t="s">
        <v>2034</v>
      </c>
      <c r="J2728" t="s">
        <v>3464</v>
      </c>
    </row>
    <row r="2729" spans="1:10">
      <c r="A2729">
        <v>273</v>
      </c>
      <c r="B2729" t="s">
        <v>4258</v>
      </c>
      <c r="C2729" t="s">
        <v>4259</v>
      </c>
      <c r="D2729" t="s">
        <v>1798</v>
      </c>
      <c r="E2729" t="s">
        <v>1904</v>
      </c>
      <c r="F2729" t="s">
        <v>2256</v>
      </c>
      <c r="G2729" t="s">
        <v>3078</v>
      </c>
      <c r="H2729" t="s">
        <v>35</v>
      </c>
      <c r="I2729" t="s">
        <v>2034</v>
      </c>
      <c r="J2729" t="s">
        <v>1878</v>
      </c>
    </row>
    <row r="2730" spans="1:10">
      <c r="A2730">
        <v>273</v>
      </c>
      <c r="B2730" t="s">
        <v>3931</v>
      </c>
      <c r="C2730" t="s">
        <v>3932</v>
      </c>
      <c r="D2730" t="s">
        <v>3933</v>
      </c>
      <c r="E2730" t="s">
        <v>2289</v>
      </c>
      <c r="F2730" t="s">
        <v>3203</v>
      </c>
      <c r="G2730" t="s">
        <v>1402</v>
      </c>
      <c r="H2730" t="s">
        <v>35</v>
      </c>
      <c r="I2730" t="s">
        <v>2034</v>
      </c>
      <c r="J2730" t="s">
        <v>2872</v>
      </c>
    </row>
    <row r="2731" spans="1:10">
      <c r="A2731">
        <v>273</v>
      </c>
      <c r="B2731" t="s">
        <v>1789</v>
      </c>
      <c r="C2731" t="s">
        <v>4207</v>
      </c>
      <c r="D2731" t="s">
        <v>1791</v>
      </c>
      <c r="E2731" t="s">
        <v>3666</v>
      </c>
      <c r="F2731" t="s">
        <v>3382</v>
      </c>
      <c r="G2731" t="s">
        <v>3563</v>
      </c>
      <c r="H2731" t="s">
        <v>35</v>
      </c>
      <c r="I2731" t="s">
        <v>2034</v>
      </c>
      <c r="J2731" t="s">
        <v>1840</v>
      </c>
    </row>
    <row r="2732" spans="1:10">
      <c r="A2732">
        <v>274</v>
      </c>
      <c r="B2732" t="s">
        <v>4059</v>
      </c>
      <c r="C2732" t="s">
        <v>4060</v>
      </c>
      <c r="D2732" t="s">
        <v>1863</v>
      </c>
      <c r="E2732" t="s">
        <v>2881</v>
      </c>
      <c r="F2732" t="s">
        <v>2881</v>
      </c>
      <c r="G2732" t="s">
        <v>3865</v>
      </c>
      <c r="H2732" t="s">
        <v>35</v>
      </c>
      <c r="I2732" t="s">
        <v>1974</v>
      </c>
      <c r="J2732" t="s">
        <v>1747</v>
      </c>
    </row>
    <row r="2733" spans="1:10">
      <c r="A2733">
        <v>274</v>
      </c>
      <c r="B2733" t="s">
        <v>3971</v>
      </c>
      <c r="C2733" t="s">
        <v>3972</v>
      </c>
      <c r="D2733" t="s">
        <v>1863</v>
      </c>
      <c r="E2733" t="s">
        <v>1897</v>
      </c>
      <c r="F2733" t="s">
        <v>2364</v>
      </c>
      <c r="G2733" t="s">
        <v>1102</v>
      </c>
      <c r="H2733" t="s">
        <v>35</v>
      </c>
      <c r="I2733" t="s">
        <v>1974</v>
      </c>
      <c r="J2733" t="s">
        <v>4222</v>
      </c>
    </row>
    <row r="2734" spans="1:10">
      <c r="A2734">
        <v>274</v>
      </c>
      <c r="B2734" t="s">
        <v>3803</v>
      </c>
      <c r="C2734" t="s">
        <v>3804</v>
      </c>
      <c r="D2734" t="s">
        <v>1910</v>
      </c>
      <c r="E2734" t="s">
        <v>2287</v>
      </c>
      <c r="F2734" t="s">
        <v>1852</v>
      </c>
      <c r="G2734" t="s">
        <v>673</v>
      </c>
      <c r="H2734" t="s">
        <v>35</v>
      </c>
      <c r="I2734" t="s">
        <v>1974</v>
      </c>
      <c r="J2734" t="s">
        <v>4114</v>
      </c>
    </row>
    <row r="2735" spans="1:10">
      <c r="A2735">
        <v>274</v>
      </c>
      <c r="B2735" t="s">
        <v>4039</v>
      </c>
      <c r="C2735" t="s">
        <v>4040</v>
      </c>
      <c r="D2735" t="s">
        <v>1750</v>
      </c>
      <c r="E2735" t="s">
        <v>2037</v>
      </c>
      <c r="F2735" t="s">
        <v>3271</v>
      </c>
      <c r="G2735" t="s">
        <v>766</v>
      </c>
      <c r="H2735" t="s">
        <v>35</v>
      </c>
      <c r="I2735" t="s">
        <v>1974</v>
      </c>
      <c r="J2735" t="s">
        <v>3425</v>
      </c>
    </row>
    <row r="2736" spans="1:10">
      <c r="A2736">
        <v>274</v>
      </c>
      <c r="B2736" t="s">
        <v>4236</v>
      </c>
      <c r="C2736" t="s">
        <v>4237</v>
      </c>
      <c r="D2736" t="s">
        <v>1780</v>
      </c>
      <c r="E2736" t="s">
        <v>3123</v>
      </c>
      <c r="F2736" t="s">
        <v>2550</v>
      </c>
      <c r="G2736" t="s">
        <v>601</v>
      </c>
      <c r="H2736" t="s">
        <v>35</v>
      </c>
      <c r="I2736" t="s">
        <v>2034</v>
      </c>
      <c r="J2736" t="s">
        <v>3722</v>
      </c>
    </row>
    <row r="2737" spans="1:10">
      <c r="A2737">
        <v>274</v>
      </c>
      <c r="B2737" t="s">
        <v>4208</v>
      </c>
      <c r="C2737" t="s">
        <v>4209</v>
      </c>
      <c r="D2737" t="s">
        <v>4210</v>
      </c>
      <c r="E2737" t="s">
        <v>2497</v>
      </c>
      <c r="F2737" t="s">
        <v>2510</v>
      </c>
      <c r="G2737" t="s">
        <v>182</v>
      </c>
      <c r="H2737" t="s">
        <v>35</v>
      </c>
      <c r="I2737" t="s">
        <v>2034</v>
      </c>
      <c r="J2737" t="s">
        <v>2547</v>
      </c>
    </row>
    <row r="2738" spans="1:10">
      <c r="A2738">
        <v>274</v>
      </c>
      <c r="B2738" t="s">
        <v>2887</v>
      </c>
      <c r="C2738" t="s">
        <v>2888</v>
      </c>
      <c r="D2738" t="s">
        <v>1791</v>
      </c>
      <c r="E2738" t="s">
        <v>2060</v>
      </c>
      <c r="F2738" t="s">
        <v>3374</v>
      </c>
      <c r="G2738" t="s">
        <v>404</v>
      </c>
      <c r="H2738" t="s">
        <v>35</v>
      </c>
      <c r="I2738" t="s">
        <v>2034</v>
      </c>
      <c r="J2738" t="s">
        <v>3464</v>
      </c>
    </row>
    <row r="2739" spans="1:10">
      <c r="A2739">
        <v>274</v>
      </c>
      <c r="B2739" t="s">
        <v>4144</v>
      </c>
      <c r="C2739" t="s">
        <v>4145</v>
      </c>
      <c r="D2739" t="s">
        <v>1863</v>
      </c>
      <c r="E2739" t="s">
        <v>3153</v>
      </c>
      <c r="F2739" t="s">
        <v>3154</v>
      </c>
      <c r="G2739" t="s">
        <v>1224</v>
      </c>
      <c r="H2739" t="s">
        <v>35</v>
      </c>
      <c r="I2739" t="s">
        <v>2034</v>
      </c>
      <c r="J2739" t="s">
        <v>2445</v>
      </c>
    </row>
    <row r="2740" spans="1:10">
      <c r="A2740">
        <v>274</v>
      </c>
      <c r="B2740" t="s">
        <v>4258</v>
      </c>
      <c r="C2740" t="s">
        <v>4259</v>
      </c>
      <c r="D2740" t="s">
        <v>1798</v>
      </c>
      <c r="E2740" t="s">
        <v>2256</v>
      </c>
      <c r="F2740" t="s">
        <v>3011</v>
      </c>
      <c r="G2740" t="s">
        <v>3284</v>
      </c>
      <c r="H2740" t="s">
        <v>35</v>
      </c>
      <c r="I2740" t="s">
        <v>2034</v>
      </c>
      <c r="J2740" t="s">
        <v>2872</v>
      </c>
    </row>
    <row r="2741" spans="1:10">
      <c r="A2741">
        <v>274</v>
      </c>
      <c r="B2741" t="s">
        <v>4097</v>
      </c>
      <c r="C2741" t="s">
        <v>4098</v>
      </c>
      <c r="D2741" t="s">
        <v>2110</v>
      </c>
      <c r="E2741" t="s">
        <v>3285</v>
      </c>
      <c r="F2741" t="s">
        <v>2948</v>
      </c>
      <c r="G2741" t="s">
        <v>204</v>
      </c>
      <c r="H2741" t="s">
        <v>35</v>
      </c>
      <c r="I2741" t="s">
        <v>2034</v>
      </c>
      <c r="J2741" t="s">
        <v>1840</v>
      </c>
    </row>
    <row r="2742" spans="1:10">
      <c r="A2742">
        <v>275</v>
      </c>
      <c r="B2742" t="s">
        <v>4059</v>
      </c>
      <c r="C2742" t="s">
        <v>4060</v>
      </c>
      <c r="D2742" t="s">
        <v>1863</v>
      </c>
      <c r="E2742" t="s">
        <v>2881</v>
      </c>
      <c r="F2742" t="s">
        <v>2952</v>
      </c>
      <c r="G2742" t="s">
        <v>137</v>
      </c>
      <c r="H2742" t="s">
        <v>35</v>
      </c>
      <c r="I2742" t="s">
        <v>1974</v>
      </c>
      <c r="J2742" t="s">
        <v>1747</v>
      </c>
    </row>
    <row r="2743" spans="1:10">
      <c r="A2743">
        <v>275</v>
      </c>
      <c r="B2743" t="s">
        <v>4039</v>
      </c>
      <c r="C2743" t="s">
        <v>4040</v>
      </c>
      <c r="D2743" t="s">
        <v>1750</v>
      </c>
      <c r="E2743" t="s">
        <v>3271</v>
      </c>
      <c r="F2743" t="s">
        <v>3724</v>
      </c>
      <c r="G2743" t="s">
        <v>3240</v>
      </c>
      <c r="H2743" t="s">
        <v>35</v>
      </c>
      <c r="I2743" t="s">
        <v>1974</v>
      </c>
      <c r="J2743" t="s">
        <v>4222</v>
      </c>
    </row>
    <row r="2744" spans="1:10">
      <c r="A2744">
        <v>275</v>
      </c>
      <c r="B2744" t="s">
        <v>3971</v>
      </c>
      <c r="C2744" t="s">
        <v>3972</v>
      </c>
      <c r="D2744" t="s">
        <v>1863</v>
      </c>
      <c r="E2744" t="s">
        <v>2364</v>
      </c>
      <c r="F2744" t="s">
        <v>2192</v>
      </c>
      <c r="G2744" t="s">
        <v>789</v>
      </c>
      <c r="H2744" t="s">
        <v>35</v>
      </c>
      <c r="I2744" t="s">
        <v>1974</v>
      </c>
      <c r="J2744" t="s">
        <v>4114</v>
      </c>
    </row>
    <row r="2745" spans="1:10">
      <c r="A2745">
        <v>275</v>
      </c>
      <c r="B2745" t="s">
        <v>3803</v>
      </c>
      <c r="C2745" t="s">
        <v>3804</v>
      </c>
      <c r="D2745" t="s">
        <v>1910</v>
      </c>
      <c r="E2745" t="s">
        <v>1852</v>
      </c>
      <c r="F2745" t="s">
        <v>3095</v>
      </c>
      <c r="G2745" t="s">
        <v>1406</v>
      </c>
      <c r="H2745" t="s">
        <v>35</v>
      </c>
      <c r="I2745" t="s">
        <v>1974</v>
      </c>
      <c r="J2745" t="s">
        <v>3425</v>
      </c>
    </row>
    <row r="2746" spans="1:10">
      <c r="A2746">
        <v>275</v>
      </c>
      <c r="B2746" t="s">
        <v>4236</v>
      </c>
      <c r="C2746" t="s">
        <v>4237</v>
      </c>
      <c r="D2746" t="s">
        <v>1780</v>
      </c>
      <c r="E2746" t="s">
        <v>2550</v>
      </c>
      <c r="F2746" t="s">
        <v>2307</v>
      </c>
      <c r="G2746" t="s">
        <v>4261</v>
      </c>
      <c r="H2746" t="s">
        <v>35</v>
      </c>
      <c r="I2746" t="s">
        <v>2034</v>
      </c>
      <c r="J2746" t="s">
        <v>3722</v>
      </c>
    </row>
    <row r="2747" spans="1:10">
      <c r="A2747">
        <v>275</v>
      </c>
      <c r="B2747" t="s">
        <v>4208</v>
      </c>
      <c r="C2747" t="s">
        <v>4209</v>
      </c>
      <c r="D2747" t="s">
        <v>4210</v>
      </c>
      <c r="E2747" t="s">
        <v>2510</v>
      </c>
      <c r="F2747" t="s">
        <v>2996</v>
      </c>
      <c r="G2747" t="s">
        <v>1078</v>
      </c>
      <c r="H2747" t="s">
        <v>35</v>
      </c>
      <c r="I2747" t="s">
        <v>2034</v>
      </c>
      <c r="J2747" t="s">
        <v>2547</v>
      </c>
    </row>
    <row r="2748" spans="1:10">
      <c r="A2748">
        <v>275</v>
      </c>
      <c r="B2748" t="s">
        <v>4144</v>
      </c>
      <c r="C2748" t="s">
        <v>4145</v>
      </c>
      <c r="D2748" t="s">
        <v>1863</v>
      </c>
      <c r="E2748" t="s">
        <v>3154</v>
      </c>
      <c r="F2748" t="s">
        <v>3034</v>
      </c>
      <c r="G2748" t="s">
        <v>4262</v>
      </c>
      <c r="H2748" t="s">
        <v>35</v>
      </c>
      <c r="I2748" t="s">
        <v>2034</v>
      </c>
      <c r="J2748" t="s">
        <v>3464</v>
      </c>
    </row>
    <row r="2749" spans="1:10">
      <c r="A2749">
        <v>275</v>
      </c>
      <c r="B2749" t="s">
        <v>2887</v>
      </c>
      <c r="C2749" t="s">
        <v>2888</v>
      </c>
      <c r="D2749" t="s">
        <v>1791</v>
      </c>
      <c r="E2749" t="s">
        <v>3374</v>
      </c>
      <c r="F2749" t="s">
        <v>4185</v>
      </c>
      <c r="G2749" t="s">
        <v>2204</v>
      </c>
      <c r="H2749" t="s">
        <v>35</v>
      </c>
      <c r="I2749" t="s">
        <v>2034</v>
      </c>
      <c r="J2749" t="s">
        <v>2445</v>
      </c>
    </row>
    <row r="2750" spans="1:10">
      <c r="A2750">
        <v>275</v>
      </c>
      <c r="B2750" t="s">
        <v>4258</v>
      </c>
      <c r="C2750" t="s">
        <v>4259</v>
      </c>
      <c r="D2750" t="s">
        <v>1798</v>
      </c>
      <c r="E2750" t="s">
        <v>3011</v>
      </c>
      <c r="F2750" t="s">
        <v>1891</v>
      </c>
      <c r="G2750" t="s">
        <v>2540</v>
      </c>
      <c r="H2750" t="s">
        <v>35</v>
      </c>
      <c r="I2750" t="s">
        <v>2034</v>
      </c>
      <c r="J2750" t="s">
        <v>2872</v>
      </c>
    </row>
    <row r="2751" spans="1:10">
      <c r="A2751">
        <v>275</v>
      </c>
      <c r="B2751" t="s">
        <v>2119</v>
      </c>
      <c r="C2751" t="s">
        <v>2120</v>
      </c>
      <c r="D2751" t="s">
        <v>1756</v>
      </c>
      <c r="E2751" t="s">
        <v>2323</v>
      </c>
      <c r="F2751" t="s">
        <v>2815</v>
      </c>
      <c r="G2751" t="s">
        <v>3113</v>
      </c>
      <c r="H2751" t="s">
        <v>35</v>
      </c>
      <c r="I2751" t="s">
        <v>2034</v>
      </c>
      <c r="J2751" t="s">
        <v>1840</v>
      </c>
    </row>
    <row r="2752" spans="1:10">
      <c r="A2752">
        <v>276</v>
      </c>
      <c r="B2752" t="s">
        <v>4059</v>
      </c>
      <c r="C2752" t="s">
        <v>4060</v>
      </c>
      <c r="D2752" t="s">
        <v>1863</v>
      </c>
      <c r="E2752" t="s">
        <v>2952</v>
      </c>
      <c r="F2752" t="s">
        <v>2896</v>
      </c>
      <c r="G2752" t="s">
        <v>506</v>
      </c>
      <c r="H2752" t="s">
        <v>35</v>
      </c>
      <c r="I2752" t="s">
        <v>1974</v>
      </c>
      <c r="J2752" t="s">
        <v>1747</v>
      </c>
    </row>
    <row r="2753" spans="1:10">
      <c r="A2753">
        <v>276</v>
      </c>
      <c r="B2753" t="s">
        <v>4039</v>
      </c>
      <c r="C2753" t="s">
        <v>4040</v>
      </c>
      <c r="D2753" t="s">
        <v>1750</v>
      </c>
      <c r="E2753" t="s">
        <v>3724</v>
      </c>
      <c r="F2753" t="s">
        <v>3886</v>
      </c>
      <c r="G2753" t="s">
        <v>906</v>
      </c>
      <c r="H2753" t="s">
        <v>35</v>
      </c>
      <c r="I2753" t="s">
        <v>1974</v>
      </c>
      <c r="J2753" t="s">
        <v>4222</v>
      </c>
    </row>
    <row r="2754" spans="1:10">
      <c r="A2754">
        <v>276</v>
      </c>
      <c r="B2754" t="s">
        <v>3803</v>
      </c>
      <c r="C2754" t="s">
        <v>3804</v>
      </c>
      <c r="D2754" t="s">
        <v>1910</v>
      </c>
      <c r="E2754" t="s">
        <v>3095</v>
      </c>
      <c r="F2754" t="s">
        <v>2977</v>
      </c>
      <c r="G2754" t="s">
        <v>1303</v>
      </c>
      <c r="H2754" t="s">
        <v>35</v>
      </c>
      <c r="I2754" t="s">
        <v>1974</v>
      </c>
      <c r="J2754" t="s">
        <v>4114</v>
      </c>
    </row>
    <row r="2755" spans="1:10">
      <c r="A2755">
        <v>276</v>
      </c>
      <c r="B2755" t="s">
        <v>4236</v>
      </c>
      <c r="C2755" t="s">
        <v>4237</v>
      </c>
      <c r="D2755" t="s">
        <v>1780</v>
      </c>
      <c r="E2755" t="s">
        <v>2307</v>
      </c>
      <c r="F2755" t="s">
        <v>2279</v>
      </c>
      <c r="G2755" t="s">
        <v>204</v>
      </c>
      <c r="H2755" t="s">
        <v>35</v>
      </c>
      <c r="I2755" t="s">
        <v>2034</v>
      </c>
      <c r="J2755" t="s">
        <v>3425</v>
      </c>
    </row>
    <row r="2756" spans="1:10">
      <c r="A2756">
        <v>276</v>
      </c>
      <c r="B2756" t="s">
        <v>3971</v>
      </c>
      <c r="C2756" t="s">
        <v>3972</v>
      </c>
      <c r="D2756" t="s">
        <v>1863</v>
      </c>
      <c r="E2756" t="s">
        <v>2192</v>
      </c>
      <c r="F2756" t="s">
        <v>2114</v>
      </c>
      <c r="G2756" t="s">
        <v>806</v>
      </c>
      <c r="H2756" t="s">
        <v>35</v>
      </c>
      <c r="I2756" t="s">
        <v>2034</v>
      </c>
      <c r="J2756" t="s">
        <v>3722</v>
      </c>
    </row>
    <row r="2757" spans="1:10">
      <c r="A2757">
        <v>276</v>
      </c>
      <c r="B2757" t="s">
        <v>4144</v>
      </c>
      <c r="C2757" t="s">
        <v>4145</v>
      </c>
      <c r="D2757" t="s">
        <v>1863</v>
      </c>
      <c r="E2757" t="s">
        <v>3034</v>
      </c>
      <c r="F2757" t="s">
        <v>2551</v>
      </c>
      <c r="G2757" t="s">
        <v>322</v>
      </c>
      <c r="H2757" t="s">
        <v>35</v>
      </c>
      <c r="I2757" t="s">
        <v>2034</v>
      </c>
      <c r="J2757" t="s">
        <v>2547</v>
      </c>
    </row>
    <row r="2758" spans="1:10">
      <c r="A2758">
        <v>276</v>
      </c>
      <c r="B2758" t="s">
        <v>4208</v>
      </c>
      <c r="C2758" t="s">
        <v>4209</v>
      </c>
      <c r="D2758" t="s">
        <v>4210</v>
      </c>
      <c r="E2758" t="s">
        <v>2996</v>
      </c>
      <c r="F2758" t="s">
        <v>1808</v>
      </c>
      <c r="G2758" t="s">
        <v>553</v>
      </c>
      <c r="H2758" t="s">
        <v>35</v>
      </c>
      <c r="I2758" t="s">
        <v>2034</v>
      </c>
      <c r="J2758" t="s">
        <v>3464</v>
      </c>
    </row>
    <row r="2759" spans="1:10">
      <c r="A2759">
        <v>276</v>
      </c>
      <c r="B2759" t="s">
        <v>2119</v>
      </c>
      <c r="C2759" t="s">
        <v>2120</v>
      </c>
      <c r="D2759" t="s">
        <v>1756</v>
      </c>
      <c r="E2759" t="s">
        <v>2815</v>
      </c>
      <c r="F2759" t="s">
        <v>2819</v>
      </c>
      <c r="G2759" t="s">
        <v>113</v>
      </c>
      <c r="H2759" t="s">
        <v>35</v>
      </c>
      <c r="I2759" t="s">
        <v>2034</v>
      </c>
      <c r="J2759" t="s">
        <v>2445</v>
      </c>
    </row>
    <row r="2760" spans="1:10">
      <c r="A2760">
        <v>276</v>
      </c>
      <c r="B2760" t="s">
        <v>4258</v>
      </c>
      <c r="C2760" t="s">
        <v>4259</v>
      </c>
      <c r="D2760" t="s">
        <v>1798</v>
      </c>
      <c r="E2760" t="s">
        <v>1891</v>
      </c>
      <c r="F2760" t="s">
        <v>2087</v>
      </c>
      <c r="G2760" t="s">
        <v>739</v>
      </c>
      <c r="H2760" t="s">
        <v>35</v>
      </c>
      <c r="I2760" t="s">
        <v>2034</v>
      </c>
      <c r="J2760" t="s">
        <v>3367</v>
      </c>
    </row>
    <row r="2761" spans="1:10">
      <c r="A2761">
        <v>276</v>
      </c>
      <c r="B2761" t="s">
        <v>1789</v>
      </c>
      <c r="C2761" t="s">
        <v>4207</v>
      </c>
      <c r="D2761" t="s">
        <v>1791</v>
      </c>
      <c r="E2761" t="s">
        <v>2046</v>
      </c>
      <c r="F2761" t="s">
        <v>2848</v>
      </c>
      <c r="G2761" t="s">
        <v>3494</v>
      </c>
      <c r="H2761" t="s">
        <v>35</v>
      </c>
      <c r="I2761" t="s">
        <v>2034</v>
      </c>
      <c r="J2761" t="s">
        <v>1840</v>
      </c>
    </row>
    <row r="2762" spans="1:10">
      <c r="A2762">
        <v>277</v>
      </c>
      <c r="B2762" t="s">
        <v>4059</v>
      </c>
      <c r="C2762" t="s">
        <v>4060</v>
      </c>
      <c r="D2762" t="s">
        <v>1863</v>
      </c>
      <c r="E2762" t="s">
        <v>2896</v>
      </c>
      <c r="F2762" t="s">
        <v>2427</v>
      </c>
      <c r="G2762" t="s">
        <v>382</v>
      </c>
      <c r="H2762" t="s">
        <v>35</v>
      </c>
      <c r="I2762" t="s">
        <v>1974</v>
      </c>
      <c r="J2762" t="s">
        <v>1747</v>
      </c>
    </row>
    <row r="2763" spans="1:10">
      <c r="A2763">
        <v>277</v>
      </c>
      <c r="B2763" t="s">
        <v>4039</v>
      </c>
      <c r="C2763" t="s">
        <v>4040</v>
      </c>
      <c r="D2763" t="s">
        <v>1750</v>
      </c>
      <c r="E2763" t="s">
        <v>3886</v>
      </c>
      <c r="F2763" t="s">
        <v>3559</v>
      </c>
      <c r="G2763" t="s">
        <v>4263</v>
      </c>
      <c r="H2763" t="s">
        <v>35</v>
      </c>
      <c r="I2763" t="s">
        <v>1974</v>
      </c>
      <c r="J2763" t="s">
        <v>4222</v>
      </c>
    </row>
    <row r="2764" spans="1:10">
      <c r="A2764">
        <v>277</v>
      </c>
      <c r="B2764" t="s">
        <v>3803</v>
      </c>
      <c r="C2764" t="s">
        <v>3804</v>
      </c>
      <c r="D2764" t="s">
        <v>1910</v>
      </c>
      <c r="E2764" t="s">
        <v>2977</v>
      </c>
      <c r="F2764" t="s">
        <v>2939</v>
      </c>
      <c r="G2764" t="s">
        <v>2325</v>
      </c>
      <c r="H2764" t="s">
        <v>35</v>
      </c>
      <c r="I2764" t="s">
        <v>2034</v>
      </c>
      <c r="J2764" t="s">
        <v>4114</v>
      </c>
    </row>
    <row r="2765" spans="1:10">
      <c r="A2765">
        <v>277</v>
      </c>
      <c r="B2765" t="s">
        <v>3971</v>
      </c>
      <c r="C2765" t="s">
        <v>3972</v>
      </c>
      <c r="D2765" t="s">
        <v>1863</v>
      </c>
      <c r="E2765" t="s">
        <v>2114</v>
      </c>
      <c r="F2765" t="s">
        <v>2214</v>
      </c>
      <c r="G2765" t="s">
        <v>55</v>
      </c>
      <c r="H2765" t="s">
        <v>35</v>
      </c>
      <c r="I2765" t="s">
        <v>2034</v>
      </c>
      <c r="J2765" t="s">
        <v>3425</v>
      </c>
    </row>
    <row r="2766" spans="1:10">
      <c r="A2766">
        <v>277</v>
      </c>
      <c r="B2766" t="s">
        <v>4236</v>
      </c>
      <c r="C2766" t="s">
        <v>4237</v>
      </c>
      <c r="D2766" t="s">
        <v>1780</v>
      </c>
      <c r="E2766" t="s">
        <v>2279</v>
      </c>
      <c r="F2766" t="s">
        <v>2023</v>
      </c>
      <c r="G2766" t="s">
        <v>3966</v>
      </c>
      <c r="H2766" t="s">
        <v>35</v>
      </c>
      <c r="I2766" t="s">
        <v>2034</v>
      </c>
      <c r="J2766" t="s">
        <v>3722</v>
      </c>
    </row>
    <row r="2767" spans="1:10">
      <c r="A2767">
        <v>277</v>
      </c>
      <c r="B2767" t="s">
        <v>4144</v>
      </c>
      <c r="C2767" t="s">
        <v>4145</v>
      </c>
      <c r="D2767" t="s">
        <v>1863</v>
      </c>
      <c r="E2767" t="s">
        <v>2551</v>
      </c>
      <c r="F2767" t="s">
        <v>1763</v>
      </c>
      <c r="G2767" t="s">
        <v>3711</v>
      </c>
      <c r="H2767" t="s">
        <v>35</v>
      </c>
      <c r="I2767" t="s">
        <v>2034</v>
      </c>
      <c r="J2767" t="s">
        <v>2847</v>
      </c>
    </row>
    <row r="2768" spans="1:10">
      <c r="A2768">
        <v>277</v>
      </c>
      <c r="B2768" t="s">
        <v>4208</v>
      </c>
      <c r="C2768" t="s">
        <v>4209</v>
      </c>
      <c r="D2768" t="s">
        <v>4210</v>
      </c>
      <c r="E2768" t="s">
        <v>1808</v>
      </c>
      <c r="F2768" t="s">
        <v>2030</v>
      </c>
      <c r="G2768" t="s">
        <v>269</v>
      </c>
      <c r="H2768" t="s">
        <v>35</v>
      </c>
      <c r="I2768" t="s">
        <v>2034</v>
      </c>
      <c r="J2768" t="s">
        <v>3464</v>
      </c>
    </row>
    <row r="2769" spans="1:10">
      <c r="A2769">
        <v>277</v>
      </c>
      <c r="B2769" t="s">
        <v>2119</v>
      </c>
      <c r="C2769" t="s">
        <v>2120</v>
      </c>
      <c r="D2769" t="s">
        <v>1756</v>
      </c>
      <c r="E2769" t="s">
        <v>2819</v>
      </c>
      <c r="F2769" t="s">
        <v>3502</v>
      </c>
      <c r="G2769" t="s">
        <v>4186</v>
      </c>
      <c r="H2769" t="s">
        <v>35</v>
      </c>
      <c r="I2769" t="s">
        <v>2034</v>
      </c>
      <c r="J2769" t="s">
        <v>2445</v>
      </c>
    </row>
    <row r="2770" spans="1:10">
      <c r="A2770">
        <v>277</v>
      </c>
      <c r="B2770" t="s">
        <v>3557</v>
      </c>
      <c r="C2770" t="s">
        <v>3558</v>
      </c>
      <c r="D2770" t="s">
        <v>1863</v>
      </c>
      <c r="E2770" t="s">
        <v>3433</v>
      </c>
      <c r="F2770" t="s">
        <v>2584</v>
      </c>
      <c r="G2770" t="s">
        <v>1085</v>
      </c>
      <c r="H2770" t="s">
        <v>35</v>
      </c>
      <c r="I2770" t="s">
        <v>2034</v>
      </c>
      <c r="J2770" t="s">
        <v>3367</v>
      </c>
    </row>
    <row r="2771" spans="1:10">
      <c r="A2771">
        <v>277</v>
      </c>
      <c r="B2771" t="s">
        <v>1789</v>
      </c>
      <c r="C2771" t="s">
        <v>4207</v>
      </c>
      <c r="D2771" t="s">
        <v>1791</v>
      </c>
      <c r="E2771" t="s">
        <v>2848</v>
      </c>
      <c r="F2771" t="s">
        <v>2302</v>
      </c>
      <c r="G2771" t="s">
        <v>1603</v>
      </c>
      <c r="H2771" t="s">
        <v>35</v>
      </c>
      <c r="I2771" t="s">
        <v>2034</v>
      </c>
      <c r="J2771" t="s">
        <v>1840</v>
      </c>
    </row>
    <row r="2772" spans="1:10">
      <c r="A2772">
        <v>278</v>
      </c>
      <c r="B2772" t="s">
        <v>4059</v>
      </c>
      <c r="C2772" t="s">
        <v>4060</v>
      </c>
      <c r="D2772" t="s">
        <v>1863</v>
      </c>
      <c r="E2772" t="s">
        <v>2427</v>
      </c>
      <c r="F2772" t="s">
        <v>3834</v>
      </c>
      <c r="G2772" t="s">
        <v>3574</v>
      </c>
      <c r="H2772" t="s">
        <v>35</v>
      </c>
      <c r="I2772" t="s">
        <v>2034</v>
      </c>
      <c r="J2772" t="s">
        <v>1747</v>
      </c>
    </row>
    <row r="2773" spans="1:10">
      <c r="A2773">
        <v>278</v>
      </c>
      <c r="B2773" t="s">
        <v>4039</v>
      </c>
      <c r="C2773" t="s">
        <v>4040</v>
      </c>
      <c r="D2773" t="s">
        <v>1750</v>
      </c>
      <c r="E2773" t="s">
        <v>3559</v>
      </c>
      <c r="F2773" t="s">
        <v>3666</v>
      </c>
      <c r="G2773" t="s">
        <v>4264</v>
      </c>
      <c r="H2773" t="s">
        <v>35</v>
      </c>
      <c r="I2773" t="s">
        <v>2034</v>
      </c>
      <c r="J2773" t="s">
        <v>4222</v>
      </c>
    </row>
    <row r="2774" spans="1:10">
      <c r="A2774">
        <v>278</v>
      </c>
      <c r="B2774" t="s">
        <v>3971</v>
      </c>
      <c r="C2774" t="s">
        <v>3972</v>
      </c>
      <c r="D2774" t="s">
        <v>1863</v>
      </c>
      <c r="E2774" t="s">
        <v>2214</v>
      </c>
      <c r="F2774" t="s">
        <v>2114</v>
      </c>
      <c r="G2774" t="s">
        <v>3192</v>
      </c>
      <c r="H2774" t="s">
        <v>35</v>
      </c>
      <c r="I2774" t="s">
        <v>2034</v>
      </c>
      <c r="J2774" t="s">
        <v>4114</v>
      </c>
    </row>
    <row r="2775" spans="1:10">
      <c r="A2775">
        <v>278</v>
      </c>
      <c r="B2775" t="s">
        <v>3803</v>
      </c>
      <c r="C2775" t="s">
        <v>3804</v>
      </c>
      <c r="D2775" t="s">
        <v>1910</v>
      </c>
      <c r="E2775" t="s">
        <v>2939</v>
      </c>
      <c r="F2775" t="s">
        <v>2976</v>
      </c>
      <c r="G2775" t="s">
        <v>869</v>
      </c>
      <c r="H2775" t="s">
        <v>35</v>
      </c>
      <c r="I2775" t="s">
        <v>2034</v>
      </c>
      <c r="J2775" t="s">
        <v>3425</v>
      </c>
    </row>
    <row r="2776" spans="1:10">
      <c r="A2776">
        <v>278</v>
      </c>
      <c r="B2776" t="s">
        <v>4208</v>
      </c>
      <c r="C2776" t="s">
        <v>4209</v>
      </c>
      <c r="D2776" t="s">
        <v>4210</v>
      </c>
      <c r="E2776" t="s">
        <v>2030</v>
      </c>
      <c r="F2776" t="s">
        <v>2174</v>
      </c>
      <c r="G2776" t="s">
        <v>323</v>
      </c>
      <c r="H2776" t="s">
        <v>35</v>
      </c>
      <c r="I2776" t="s">
        <v>2034</v>
      </c>
      <c r="J2776" t="s">
        <v>3722</v>
      </c>
    </row>
    <row r="2777" spans="1:10">
      <c r="A2777">
        <v>278</v>
      </c>
      <c r="B2777" t="s">
        <v>2119</v>
      </c>
      <c r="C2777" t="s">
        <v>2120</v>
      </c>
      <c r="D2777" t="s">
        <v>1756</v>
      </c>
      <c r="E2777" t="s">
        <v>3502</v>
      </c>
      <c r="F2777" t="s">
        <v>4128</v>
      </c>
      <c r="G2777" t="s">
        <v>3338</v>
      </c>
      <c r="H2777" t="s">
        <v>35</v>
      </c>
      <c r="I2777" t="s">
        <v>2034</v>
      </c>
      <c r="J2777" t="s">
        <v>2847</v>
      </c>
    </row>
    <row r="2778" spans="1:10">
      <c r="A2778">
        <v>278</v>
      </c>
      <c r="B2778" t="s">
        <v>3557</v>
      </c>
      <c r="C2778" t="s">
        <v>3558</v>
      </c>
      <c r="D2778" t="s">
        <v>1863</v>
      </c>
      <c r="E2778" t="s">
        <v>2584</v>
      </c>
      <c r="F2778" t="s">
        <v>1897</v>
      </c>
      <c r="G2778" t="s">
        <v>1510</v>
      </c>
      <c r="H2778" t="s">
        <v>35</v>
      </c>
      <c r="I2778" t="s">
        <v>2034</v>
      </c>
      <c r="J2778" t="s">
        <v>3464</v>
      </c>
    </row>
    <row r="2779" spans="1:10">
      <c r="A2779">
        <v>278</v>
      </c>
      <c r="B2779" t="s">
        <v>1789</v>
      </c>
      <c r="C2779" t="s">
        <v>4207</v>
      </c>
      <c r="D2779" t="s">
        <v>1791</v>
      </c>
      <c r="E2779" t="s">
        <v>2302</v>
      </c>
      <c r="F2779" t="s">
        <v>2350</v>
      </c>
      <c r="G2779" t="s">
        <v>1176</v>
      </c>
      <c r="H2779" t="s">
        <v>35</v>
      </c>
      <c r="I2779" t="s">
        <v>2065</v>
      </c>
      <c r="J2779" t="s">
        <v>2445</v>
      </c>
    </row>
    <row r="2780" spans="1:10">
      <c r="A2780">
        <v>278</v>
      </c>
      <c r="B2780" t="s">
        <v>3931</v>
      </c>
      <c r="C2780" t="s">
        <v>3932</v>
      </c>
      <c r="D2780" t="s">
        <v>3933</v>
      </c>
      <c r="E2780" t="s">
        <v>3038</v>
      </c>
      <c r="F2780" t="s">
        <v>2146</v>
      </c>
      <c r="G2780" t="s">
        <v>4265</v>
      </c>
      <c r="H2780" t="s">
        <v>35</v>
      </c>
      <c r="I2780" t="s">
        <v>2065</v>
      </c>
      <c r="J2780" t="s">
        <v>3367</v>
      </c>
    </row>
    <row r="2781" spans="1:10">
      <c r="A2781">
        <v>278</v>
      </c>
      <c r="B2781" t="s">
        <v>4236</v>
      </c>
      <c r="C2781" t="s">
        <v>4237</v>
      </c>
      <c r="D2781" t="s">
        <v>1780</v>
      </c>
      <c r="E2781" t="s">
        <v>2023</v>
      </c>
      <c r="F2781" t="s">
        <v>3036</v>
      </c>
      <c r="G2781" t="s">
        <v>3482</v>
      </c>
      <c r="H2781" t="s">
        <v>35</v>
      </c>
      <c r="I2781" t="s">
        <v>2065</v>
      </c>
      <c r="J2781" t="s">
        <v>2376</v>
      </c>
    </row>
    <row r="2782" spans="1:10">
      <c r="A2782">
        <v>279</v>
      </c>
      <c r="B2782" t="s">
        <v>4059</v>
      </c>
      <c r="C2782" t="s">
        <v>4060</v>
      </c>
      <c r="D2782" t="s">
        <v>1863</v>
      </c>
      <c r="E2782" t="s">
        <v>3834</v>
      </c>
      <c r="F2782" t="s">
        <v>4266</v>
      </c>
      <c r="G2782" t="s">
        <v>4265</v>
      </c>
      <c r="H2782" t="s">
        <v>35</v>
      </c>
      <c r="I2782" t="s">
        <v>1974</v>
      </c>
      <c r="J2782" t="s">
        <v>1747</v>
      </c>
    </row>
    <row r="2783" spans="1:10">
      <c r="A2783">
        <v>279</v>
      </c>
      <c r="B2783" t="s">
        <v>4039</v>
      </c>
      <c r="C2783" t="s">
        <v>4040</v>
      </c>
      <c r="D2783" t="s">
        <v>1750</v>
      </c>
      <c r="E2783" t="s">
        <v>3666</v>
      </c>
      <c r="F2783" t="s">
        <v>3362</v>
      </c>
      <c r="G2783" t="s">
        <v>246</v>
      </c>
      <c r="H2783" t="s">
        <v>35</v>
      </c>
      <c r="I2783" t="s">
        <v>1974</v>
      </c>
      <c r="J2783" t="s">
        <v>4222</v>
      </c>
    </row>
    <row r="2784" spans="1:10">
      <c r="A2784">
        <v>279</v>
      </c>
      <c r="B2784" t="s">
        <v>3803</v>
      </c>
      <c r="C2784" t="s">
        <v>3804</v>
      </c>
      <c r="D2784" t="s">
        <v>1910</v>
      </c>
      <c r="E2784" t="s">
        <v>2976</v>
      </c>
      <c r="F2784" t="s">
        <v>2005</v>
      </c>
      <c r="G2784" t="s">
        <v>985</v>
      </c>
      <c r="H2784" t="s">
        <v>35</v>
      </c>
      <c r="I2784" t="s">
        <v>2034</v>
      </c>
      <c r="J2784" t="s">
        <v>4114</v>
      </c>
    </row>
    <row r="2785" spans="1:10">
      <c r="A2785">
        <v>279</v>
      </c>
      <c r="B2785" t="s">
        <v>3971</v>
      </c>
      <c r="C2785" t="s">
        <v>3972</v>
      </c>
      <c r="D2785" t="s">
        <v>1863</v>
      </c>
      <c r="E2785" t="s">
        <v>2114</v>
      </c>
      <c r="F2785" t="s">
        <v>2251</v>
      </c>
      <c r="G2785" t="s">
        <v>4267</v>
      </c>
      <c r="H2785" t="s">
        <v>35</v>
      </c>
      <c r="I2785" t="s">
        <v>2034</v>
      </c>
      <c r="J2785" t="s">
        <v>3425</v>
      </c>
    </row>
    <row r="2786" spans="1:10">
      <c r="A2786">
        <v>279</v>
      </c>
      <c r="B2786" t="s">
        <v>4236</v>
      </c>
      <c r="C2786" t="s">
        <v>4237</v>
      </c>
      <c r="D2786" t="s">
        <v>1780</v>
      </c>
      <c r="E2786" t="s">
        <v>3036</v>
      </c>
      <c r="F2786" t="s">
        <v>4268</v>
      </c>
      <c r="G2786" t="s">
        <v>4269</v>
      </c>
      <c r="H2786" t="s">
        <v>35</v>
      </c>
      <c r="I2786" t="s">
        <v>2034</v>
      </c>
      <c r="J2786" t="s">
        <v>3722</v>
      </c>
    </row>
    <row r="2787" spans="1:10">
      <c r="A2787">
        <v>279</v>
      </c>
      <c r="B2787" t="s">
        <v>3931</v>
      </c>
      <c r="C2787" t="s">
        <v>3932</v>
      </c>
      <c r="D2787" t="s">
        <v>3933</v>
      </c>
      <c r="E2787" t="s">
        <v>2146</v>
      </c>
      <c r="F2787" t="s">
        <v>2293</v>
      </c>
      <c r="G2787" t="s">
        <v>910</v>
      </c>
      <c r="H2787" t="s">
        <v>35</v>
      </c>
      <c r="I2787" t="s">
        <v>2034</v>
      </c>
      <c r="J2787" t="s">
        <v>2847</v>
      </c>
    </row>
    <row r="2788" spans="1:10">
      <c r="A2788">
        <v>279</v>
      </c>
      <c r="B2788" t="s">
        <v>4208</v>
      </c>
      <c r="C2788" t="s">
        <v>4209</v>
      </c>
      <c r="D2788" t="s">
        <v>4210</v>
      </c>
      <c r="E2788" t="s">
        <v>2174</v>
      </c>
      <c r="F2788" t="s">
        <v>2289</v>
      </c>
      <c r="G2788" t="s">
        <v>3197</v>
      </c>
      <c r="H2788" t="s">
        <v>35</v>
      </c>
      <c r="I2788" t="s">
        <v>2034</v>
      </c>
      <c r="J2788" t="s">
        <v>3464</v>
      </c>
    </row>
    <row r="2789" spans="1:10">
      <c r="A2789">
        <v>279</v>
      </c>
      <c r="B2789" t="s">
        <v>2119</v>
      </c>
      <c r="C2789" t="s">
        <v>2120</v>
      </c>
      <c r="D2789" t="s">
        <v>1756</v>
      </c>
      <c r="E2789" t="s">
        <v>4128</v>
      </c>
      <c r="F2789" t="s">
        <v>3787</v>
      </c>
      <c r="G2789" t="s">
        <v>641</v>
      </c>
      <c r="H2789" t="s">
        <v>35</v>
      </c>
      <c r="I2789" t="s">
        <v>2034</v>
      </c>
      <c r="J2789" t="s">
        <v>2445</v>
      </c>
    </row>
    <row r="2790" spans="1:10">
      <c r="A2790">
        <v>279</v>
      </c>
      <c r="B2790" t="s">
        <v>3557</v>
      </c>
      <c r="C2790" t="s">
        <v>3558</v>
      </c>
      <c r="D2790" t="s">
        <v>1863</v>
      </c>
      <c r="E2790" t="s">
        <v>1897</v>
      </c>
      <c r="F2790" t="s">
        <v>3309</v>
      </c>
      <c r="G2790" t="s">
        <v>3762</v>
      </c>
      <c r="H2790" t="s">
        <v>35</v>
      </c>
      <c r="I2790" t="s">
        <v>2034</v>
      </c>
      <c r="J2790" t="s">
        <v>3367</v>
      </c>
    </row>
    <row r="2791" spans="1:10">
      <c r="A2791">
        <v>279</v>
      </c>
      <c r="B2791" t="s">
        <v>2887</v>
      </c>
      <c r="C2791" t="s">
        <v>2888</v>
      </c>
      <c r="D2791" t="s">
        <v>1791</v>
      </c>
      <c r="E2791" t="s">
        <v>1976</v>
      </c>
      <c r="F2791" t="s">
        <v>3285</v>
      </c>
      <c r="G2791" t="s">
        <v>4270</v>
      </c>
      <c r="H2791" t="s">
        <v>35</v>
      </c>
      <c r="I2791" t="s">
        <v>2034</v>
      </c>
      <c r="J2791" t="s">
        <v>2376</v>
      </c>
    </row>
    <row r="2792" spans="1:10">
      <c r="A2792">
        <v>280</v>
      </c>
      <c r="B2792" t="s">
        <v>4059</v>
      </c>
      <c r="C2792" t="s">
        <v>4060</v>
      </c>
      <c r="D2792" t="s">
        <v>1863</v>
      </c>
      <c r="E2792" t="s">
        <v>4266</v>
      </c>
      <c r="F2792" t="s">
        <v>2841</v>
      </c>
      <c r="G2792" t="s">
        <v>3884</v>
      </c>
      <c r="H2792" t="s">
        <v>35</v>
      </c>
      <c r="I2792" t="s">
        <v>1974</v>
      </c>
      <c r="J2792" t="s">
        <v>1747</v>
      </c>
    </row>
    <row r="2793" spans="1:10">
      <c r="A2793">
        <v>280</v>
      </c>
      <c r="B2793" t="s">
        <v>4039</v>
      </c>
      <c r="C2793" t="s">
        <v>4040</v>
      </c>
      <c r="D2793" t="s">
        <v>1750</v>
      </c>
      <c r="E2793" t="s">
        <v>3362</v>
      </c>
      <c r="F2793" t="s">
        <v>2302</v>
      </c>
      <c r="G2793" t="s">
        <v>1246</v>
      </c>
      <c r="H2793" t="s">
        <v>35</v>
      </c>
      <c r="I2793" t="s">
        <v>1974</v>
      </c>
      <c r="J2793" t="s">
        <v>4222</v>
      </c>
    </row>
    <row r="2794" spans="1:10">
      <c r="A2794">
        <v>280</v>
      </c>
      <c r="B2794" t="s">
        <v>3971</v>
      </c>
      <c r="C2794" t="s">
        <v>3972</v>
      </c>
      <c r="D2794" t="s">
        <v>1863</v>
      </c>
      <c r="E2794" t="s">
        <v>2251</v>
      </c>
      <c r="F2794" t="s">
        <v>3604</v>
      </c>
      <c r="G2794" t="s">
        <v>1641</v>
      </c>
      <c r="H2794" t="s">
        <v>35</v>
      </c>
      <c r="I2794" t="s">
        <v>1974</v>
      </c>
      <c r="J2794" t="s">
        <v>4114</v>
      </c>
    </row>
    <row r="2795" spans="1:10">
      <c r="A2795">
        <v>280</v>
      </c>
      <c r="B2795" t="s">
        <v>4236</v>
      </c>
      <c r="C2795" t="s">
        <v>4237</v>
      </c>
      <c r="D2795" t="s">
        <v>1780</v>
      </c>
      <c r="E2795" t="s">
        <v>4268</v>
      </c>
      <c r="F2795" t="s">
        <v>1800</v>
      </c>
      <c r="G2795" t="s">
        <v>1000</v>
      </c>
      <c r="H2795" t="s">
        <v>35</v>
      </c>
      <c r="I2795" t="s">
        <v>2034</v>
      </c>
      <c r="J2795" t="s">
        <v>3425</v>
      </c>
    </row>
    <row r="2796" spans="1:10">
      <c r="A2796">
        <v>280</v>
      </c>
      <c r="B2796" t="s">
        <v>4208</v>
      </c>
      <c r="C2796" t="s">
        <v>4209</v>
      </c>
      <c r="D2796" t="s">
        <v>4210</v>
      </c>
      <c r="E2796" t="s">
        <v>2289</v>
      </c>
      <c r="F2796" t="s">
        <v>3143</v>
      </c>
      <c r="G2796" t="s">
        <v>3295</v>
      </c>
      <c r="H2796" t="s">
        <v>35</v>
      </c>
      <c r="I2796" t="s">
        <v>2034</v>
      </c>
      <c r="J2796" t="s">
        <v>3722</v>
      </c>
    </row>
    <row r="2797" spans="1:10">
      <c r="A2797">
        <v>280</v>
      </c>
      <c r="B2797" t="s">
        <v>2119</v>
      </c>
      <c r="C2797" t="s">
        <v>2120</v>
      </c>
      <c r="D2797" t="s">
        <v>1756</v>
      </c>
      <c r="E2797" t="s">
        <v>3787</v>
      </c>
      <c r="F2797" t="s">
        <v>3792</v>
      </c>
      <c r="G2797" t="s">
        <v>322</v>
      </c>
      <c r="H2797" t="s">
        <v>35</v>
      </c>
      <c r="I2797" t="s">
        <v>2034</v>
      </c>
      <c r="J2797" t="s">
        <v>2847</v>
      </c>
    </row>
    <row r="2798" spans="1:10">
      <c r="A2798">
        <v>280</v>
      </c>
      <c r="B2798" t="s">
        <v>4258</v>
      </c>
      <c r="C2798" t="s">
        <v>4259</v>
      </c>
      <c r="D2798" t="s">
        <v>1798</v>
      </c>
      <c r="E2798" t="s">
        <v>2086</v>
      </c>
      <c r="F2798" t="s">
        <v>4271</v>
      </c>
      <c r="G2798" t="s">
        <v>509</v>
      </c>
      <c r="H2798" t="s">
        <v>35</v>
      </c>
      <c r="I2798" t="s">
        <v>2034</v>
      </c>
      <c r="J2798" t="s">
        <v>3464</v>
      </c>
    </row>
    <row r="2799" spans="1:10">
      <c r="A2799">
        <v>280</v>
      </c>
      <c r="B2799" t="s">
        <v>3803</v>
      </c>
      <c r="C2799" t="s">
        <v>3804</v>
      </c>
      <c r="D2799" t="s">
        <v>1910</v>
      </c>
      <c r="E2799" t="s">
        <v>2005</v>
      </c>
      <c r="F2799" t="s">
        <v>4240</v>
      </c>
      <c r="G2799" t="s">
        <v>624</v>
      </c>
      <c r="H2799" t="s">
        <v>35</v>
      </c>
      <c r="I2799" t="s">
        <v>2034</v>
      </c>
      <c r="J2799" t="s">
        <v>2445</v>
      </c>
    </row>
    <row r="2800" spans="1:10">
      <c r="A2800">
        <v>280</v>
      </c>
      <c r="B2800" t="s">
        <v>2887</v>
      </c>
      <c r="C2800" t="s">
        <v>2888</v>
      </c>
      <c r="D2800" t="s">
        <v>1791</v>
      </c>
      <c r="E2800" t="s">
        <v>3285</v>
      </c>
      <c r="F2800" t="s">
        <v>2782</v>
      </c>
      <c r="G2800" t="s">
        <v>2909</v>
      </c>
      <c r="H2800" t="s">
        <v>35</v>
      </c>
      <c r="I2800" t="s">
        <v>2034</v>
      </c>
      <c r="J2800" t="s">
        <v>3367</v>
      </c>
    </row>
    <row r="2801" spans="1:10">
      <c r="A2801">
        <v>280</v>
      </c>
      <c r="B2801" t="s">
        <v>4272</v>
      </c>
      <c r="C2801" t="s">
        <v>4273</v>
      </c>
      <c r="D2801" t="s">
        <v>1910</v>
      </c>
      <c r="E2801" t="s">
        <v>2330</v>
      </c>
      <c r="F2801" t="s">
        <v>3681</v>
      </c>
      <c r="G2801" t="s">
        <v>4274</v>
      </c>
      <c r="H2801" t="s">
        <v>35</v>
      </c>
      <c r="I2801" t="s">
        <v>2034</v>
      </c>
      <c r="J2801" t="s">
        <v>2376</v>
      </c>
    </row>
    <row r="2802" spans="1:10">
      <c r="A2802">
        <v>281</v>
      </c>
      <c r="B2802" t="s">
        <v>4059</v>
      </c>
      <c r="C2802" t="s">
        <v>4060</v>
      </c>
      <c r="D2802" t="s">
        <v>1863</v>
      </c>
      <c r="E2802" t="s">
        <v>2841</v>
      </c>
      <c r="F2802" t="s">
        <v>4275</v>
      </c>
      <c r="G2802" t="s">
        <v>4276</v>
      </c>
      <c r="H2802" t="s">
        <v>35</v>
      </c>
      <c r="I2802" t="s">
        <v>1974</v>
      </c>
      <c r="J2802" t="s">
        <v>1747</v>
      </c>
    </row>
    <row r="2803" spans="1:10">
      <c r="A2803">
        <v>281</v>
      </c>
      <c r="B2803" t="s">
        <v>4039</v>
      </c>
      <c r="C2803" t="s">
        <v>4040</v>
      </c>
      <c r="D2803" t="s">
        <v>1750</v>
      </c>
      <c r="E2803" t="s">
        <v>2302</v>
      </c>
      <c r="F2803" t="s">
        <v>2813</v>
      </c>
      <c r="G2803" t="s">
        <v>502</v>
      </c>
      <c r="H2803" t="s">
        <v>35</v>
      </c>
      <c r="I2803" t="s">
        <v>1974</v>
      </c>
      <c r="J2803" t="s">
        <v>4222</v>
      </c>
    </row>
    <row r="2804" spans="1:10">
      <c r="A2804">
        <v>281</v>
      </c>
      <c r="B2804" t="s">
        <v>3971</v>
      </c>
      <c r="C2804" t="s">
        <v>3972</v>
      </c>
      <c r="D2804" t="s">
        <v>1863</v>
      </c>
      <c r="E2804" t="s">
        <v>3604</v>
      </c>
      <c r="F2804" t="s">
        <v>2528</v>
      </c>
      <c r="G2804" t="s">
        <v>1124</v>
      </c>
      <c r="H2804" t="s">
        <v>35</v>
      </c>
      <c r="I2804" t="s">
        <v>2034</v>
      </c>
      <c r="J2804" t="s">
        <v>1753</v>
      </c>
    </row>
    <row r="2805" spans="1:10">
      <c r="A2805">
        <v>281</v>
      </c>
      <c r="B2805" t="s">
        <v>4236</v>
      </c>
      <c r="C2805" t="s">
        <v>4237</v>
      </c>
      <c r="D2805" t="s">
        <v>1780</v>
      </c>
      <c r="E2805" t="s">
        <v>1800</v>
      </c>
      <c r="F2805" t="s">
        <v>3090</v>
      </c>
      <c r="G2805" t="s">
        <v>1280</v>
      </c>
      <c r="H2805" t="s">
        <v>35</v>
      </c>
      <c r="I2805" t="s">
        <v>2034</v>
      </c>
      <c r="J2805" t="s">
        <v>3425</v>
      </c>
    </row>
    <row r="2806" spans="1:10">
      <c r="A2806">
        <v>281</v>
      </c>
      <c r="B2806" t="s">
        <v>3931</v>
      </c>
      <c r="C2806" t="s">
        <v>3932</v>
      </c>
      <c r="D2806" t="s">
        <v>3933</v>
      </c>
      <c r="E2806" t="s">
        <v>3121</v>
      </c>
      <c r="F2806" t="s">
        <v>2922</v>
      </c>
      <c r="G2806" t="s">
        <v>803</v>
      </c>
      <c r="H2806" t="s">
        <v>35</v>
      </c>
      <c r="I2806" t="s">
        <v>2034</v>
      </c>
      <c r="J2806" t="s">
        <v>3722</v>
      </c>
    </row>
    <row r="2807" spans="1:10">
      <c r="A2807">
        <v>281</v>
      </c>
      <c r="B2807" t="s">
        <v>3803</v>
      </c>
      <c r="C2807" t="s">
        <v>3804</v>
      </c>
      <c r="D2807" t="s">
        <v>1910</v>
      </c>
      <c r="E2807" t="s">
        <v>4240</v>
      </c>
      <c r="F2807" t="s">
        <v>2906</v>
      </c>
      <c r="G2807" t="s">
        <v>4054</v>
      </c>
      <c r="H2807" t="s">
        <v>35</v>
      </c>
      <c r="I2807" t="s">
        <v>2034</v>
      </c>
      <c r="J2807" t="s">
        <v>2847</v>
      </c>
    </row>
    <row r="2808" spans="1:10">
      <c r="A2808">
        <v>281</v>
      </c>
      <c r="B2808" t="s">
        <v>2119</v>
      </c>
      <c r="C2808" t="s">
        <v>2120</v>
      </c>
      <c r="D2808" t="s">
        <v>1756</v>
      </c>
      <c r="E2808" t="s">
        <v>3792</v>
      </c>
      <c r="F2808" t="s">
        <v>2814</v>
      </c>
      <c r="G2808" t="s">
        <v>650</v>
      </c>
      <c r="H2808" t="s">
        <v>35</v>
      </c>
      <c r="I2808" t="s">
        <v>2034</v>
      </c>
      <c r="J2808" t="s">
        <v>3528</v>
      </c>
    </row>
    <row r="2809" spans="1:10">
      <c r="A2809">
        <v>281</v>
      </c>
      <c r="B2809" t="s">
        <v>4258</v>
      </c>
      <c r="C2809" t="s">
        <v>4259</v>
      </c>
      <c r="D2809" t="s">
        <v>1798</v>
      </c>
      <c r="E2809" t="s">
        <v>4271</v>
      </c>
      <c r="F2809" t="s">
        <v>2086</v>
      </c>
      <c r="G2809" t="s">
        <v>3279</v>
      </c>
      <c r="H2809" t="s">
        <v>35</v>
      </c>
      <c r="I2809" t="s">
        <v>2034</v>
      </c>
      <c r="J2809" t="s">
        <v>2445</v>
      </c>
    </row>
    <row r="2810" spans="1:10">
      <c r="A2810">
        <v>281</v>
      </c>
      <c r="B2810" t="s">
        <v>4208</v>
      </c>
      <c r="C2810" t="s">
        <v>4209</v>
      </c>
      <c r="D2810" t="s">
        <v>4210</v>
      </c>
      <c r="E2810" t="s">
        <v>3143</v>
      </c>
      <c r="F2810" t="s">
        <v>1812</v>
      </c>
      <c r="G2810" t="s">
        <v>581</v>
      </c>
      <c r="H2810" t="s">
        <v>35</v>
      </c>
      <c r="I2810" t="s">
        <v>2034</v>
      </c>
      <c r="J2810" t="s">
        <v>3367</v>
      </c>
    </row>
    <row r="2811" spans="1:10">
      <c r="A2811">
        <v>281</v>
      </c>
      <c r="B2811" t="s">
        <v>3557</v>
      </c>
      <c r="C2811" t="s">
        <v>3558</v>
      </c>
      <c r="D2811" t="s">
        <v>1863</v>
      </c>
      <c r="E2811" t="s">
        <v>2783</v>
      </c>
      <c r="F2811" t="s">
        <v>3471</v>
      </c>
      <c r="G2811" t="s">
        <v>1286</v>
      </c>
      <c r="H2811" t="s">
        <v>35</v>
      </c>
      <c r="I2811" t="s">
        <v>2034</v>
      </c>
      <c r="J2811" t="s">
        <v>2376</v>
      </c>
    </row>
    <row r="2812" spans="1:10">
      <c r="A2812">
        <v>282</v>
      </c>
      <c r="B2812" t="s">
        <v>4059</v>
      </c>
      <c r="C2812" t="s">
        <v>4060</v>
      </c>
      <c r="D2812" t="s">
        <v>1863</v>
      </c>
      <c r="E2812" t="s">
        <v>4275</v>
      </c>
      <c r="F2812" t="s">
        <v>1902</v>
      </c>
      <c r="G2812" t="s">
        <v>624</v>
      </c>
      <c r="H2812" t="s">
        <v>35</v>
      </c>
      <c r="I2812" t="s">
        <v>1974</v>
      </c>
      <c r="J2812" t="s">
        <v>1747</v>
      </c>
    </row>
    <row r="2813" spans="1:10">
      <c r="A2813">
        <v>282</v>
      </c>
      <c r="B2813" t="s">
        <v>3971</v>
      </c>
      <c r="C2813" t="s">
        <v>3972</v>
      </c>
      <c r="D2813" t="s">
        <v>1863</v>
      </c>
      <c r="E2813" t="s">
        <v>2528</v>
      </c>
      <c r="F2813" t="s">
        <v>2291</v>
      </c>
      <c r="G2813" t="s">
        <v>947</v>
      </c>
      <c r="H2813" t="s">
        <v>35</v>
      </c>
      <c r="I2813" t="s">
        <v>1974</v>
      </c>
      <c r="J2813" t="s">
        <v>4222</v>
      </c>
    </row>
    <row r="2814" spans="1:10">
      <c r="A2814">
        <v>282</v>
      </c>
      <c r="B2814" t="s">
        <v>4039</v>
      </c>
      <c r="C2814" t="s">
        <v>4040</v>
      </c>
      <c r="D2814" t="s">
        <v>1750</v>
      </c>
      <c r="E2814" t="s">
        <v>2813</v>
      </c>
      <c r="F2814" t="s">
        <v>3555</v>
      </c>
      <c r="G2814" t="s">
        <v>795</v>
      </c>
      <c r="H2814" t="s">
        <v>35</v>
      </c>
      <c r="I2814" t="s">
        <v>1974</v>
      </c>
      <c r="J2814" t="s">
        <v>1753</v>
      </c>
    </row>
    <row r="2815" spans="1:10">
      <c r="A2815">
        <v>282</v>
      </c>
      <c r="B2815" t="s">
        <v>4236</v>
      </c>
      <c r="C2815" t="s">
        <v>4237</v>
      </c>
      <c r="D2815" t="s">
        <v>1780</v>
      </c>
      <c r="E2815" t="s">
        <v>3090</v>
      </c>
      <c r="F2815" t="s">
        <v>1979</v>
      </c>
      <c r="G2815" t="s">
        <v>569</v>
      </c>
      <c r="H2815" t="s">
        <v>35</v>
      </c>
      <c r="I2815" t="s">
        <v>2034</v>
      </c>
      <c r="J2815" t="s">
        <v>3425</v>
      </c>
    </row>
    <row r="2816" spans="1:10">
      <c r="A2816">
        <v>282</v>
      </c>
      <c r="B2816" t="s">
        <v>3803</v>
      </c>
      <c r="C2816" t="s">
        <v>3804</v>
      </c>
      <c r="D2816" t="s">
        <v>1910</v>
      </c>
      <c r="E2816" t="s">
        <v>2906</v>
      </c>
      <c r="F2816" t="s">
        <v>2977</v>
      </c>
      <c r="G2816" t="s">
        <v>4277</v>
      </c>
      <c r="H2816" t="s">
        <v>35</v>
      </c>
      <c r="I2816" t="s">
        <v>2034</v>
      </c>
      <c r="J2816" t="s">
        <v>3722</v>
      </c>
    </row>
    <row r="2817" spans="1:10">
      <c r="A2817">
        <v>282</v>
      </c>
      <c r="B2817" t="s">
        <v>4258</v>
      </c>
      <c r="C2817" t="s">
        <v>4259</v>
      </c>
      <c r="D2817" t="s">
        <v>1798</v>
      </c>
      <c r="E2817" t="s">
        <v>2086</v>
      </c>
      <c r="F2817" t="s">
        <v>2086</v>
      </c>
      <c r="G2817" t="s">
        <v>747</v>
      </c>
      <c r="H2817" t="s">
        <v>35</v>
      </c>
      <c r="I2817" t="s">
        <v>2034</v>
      </c>
      <c r="J2817" t="s">
        <v>2847</v>
      </c>
    </row>
    <row r="2818" spans="1:10">
      <c r="A2818">
        <v>282</v>
      </c>
      <c r="B2818" t="s">
        <v>2119</v>
      </c>
      <c r="C2818" t="s">
        <v>2120</v>
      </c>
      <c r="D2818" t="s">
        <v>1756</v>
      </c>
      <c r="E2818" t="s">
        <v>2814</v>
      </c>
      <c r="F2818" t="s">
        <v>3774</v>
      </c>
      <c r="G2818" t="s">
        <v>1142</v>
      </c>
      <c r="H2818" t="s">
        <v>35</v>
      </c>
      <c r="I2818" t="s">
        <v>2034</v>
      </c>
      <c r="J2818" t="s">
        <v>3528</v>
      </c>
    </row>
    <row r="2819" spans="1:10">
      <c r="A2819">
        <v>282</v>
      </c>
      <c r="B2819" t="s">
        <v>3931</v>
      </c>
      <c r="C2819" t="s">
        <v>3932</v>
      </c>
      <c r="D2819" t="s">
        <v>3933</v>
      </c>
      <c r="E2819" t="s">
        <v>2922</v>
      </c>
      <c r="F2819" t="s">
        <v>3121</v>
      </c>
      <c r="G2819" t="s">
        <v>1239</v>
      </c>
      <c r="H2819" t="s">
        <v>35</v>
      </c>
      <c r="I2819" t="s">
        <v>2034</v>
      </c>
      <c r="J2819" t="s">
        <v>2445</v>
      </c>
    </row>
    <row r="2820" spans="1:10">
      <c r="A2820">
        <v>282</v>
      </c>
      <c r="B2820" t="s">
        <v>4208</v>
      </c>
      <c r="C2820" t="s">
        <v>4209</v>
      </c>
      <c r="D2820" t="s">
        <v>4210</v>
      </c>
      <c r="E2820" t="s">
        <v>1812</v>
      </c>
      <c r="F2820" t="s">
        <v>1823</v>
      </c>
      <c r="G2820" t="s">
        <v>1647</v>
      </c>
      <c r="H2820" t="s">
        <v>35</v>
      </c>
      <c r="I2820" t="s">
        <v>2034</v>
      </c>
      <c r="J2820" t="s">
        <v>3367</v>
      </c>
    </row>
    <row r="2821" spans="1:10">
      <c r="A2821">
        <v>282</v>
      </c>
      <c r="B2821" t="s">
        <v>3557</v>
      </c>
      <c r="C2821" t="s">
        <v>3558</v>
      </c>
      <c r="D2821" t="s">
        <v>1863</v>
      </c>
      <c r="E2821" t="s">
        <v>3471</v>
      </c>
      <c r="F2821" t="s">
        <v>2783</v>
      </c>
      <c r="G2821" t="s">
        <v>4183</v>
      </c>
      <c r="H2821" t="s">
        <v>35</v>
      </c>
      <c r="I2821" t="s">
        <v>2034</v>
      </c>
      <c r="J2821" t="s">
        <v>2376</v>
      </c>
    </row>
    <row r="2822" spans="1:10">
      <c r="A2822">
        <v>283</v>
      </c>
      <c r="B2822" t="s">
        <v>4059</v>
      </c>
      <c r="C2822" t="s">
        <v>4060</v>
      </c>
      <c r="D2822" t="s">
        <v>1863</v>
      </c>
      <c r="E2822" t="s">
        <v>1902</v>
      </c>
      <c r="F2822" t="s">
        <v>2159</v>
      </c>
      <c r="G2822" t="s">
        <v>3181</v>
      </c>
      <c r="H2822" t="s">
        <v>35</v>
      </c>
      <c r="I2822" t="s">
        <v>1974</v>
      </c>
      <c r="J2822" t="s">
        <v>1747</v>
      </c>
    </row>
    <row r="2823" spans="1:10">
      <c r="A2823">
        <v>283</v>
      </c>
      <c r="B2823" t="s">
        <v>3971</v>
      </c>
      <c r="C2823" t="s">
        <v>3972</v>
      </c>
      <c r="D2823" t="s">
        <v>1863</v>
      </c>
      <c r="E2823" t="s">
        <v>2291</v>
      </c>
      <c r="F2823" t="s">
        <v>3285</v>
      </c>
      <c r="G2823" t="s">
        <v>654</v>
      </c>
      <c r="H2823" t="s">
        <v>35</v>
      </c>
      <c r="I2823" t="s">
        <v>2034</v>
      </c>
      <c r="J2823" t="s">
        <v>4222</v>
      </c>
    </row>
    <row r="2824" spans="1:10">
      <c r="A2824">
        <v>283</v>
      </c>
      <c r="B2824" t="s">
        <v>4039</v>
      </c>
      <c r="C2824" t="s">
        <v>4040</v>
      </c>
      <c r="D2824" t="s">
        <v>1750</v>
      </c>
      <c r="E2824" t="s">
        <v>3555</v>
      </c>
      <c r="F2824" t="s">
        <v>3572</v>
      </c>
      <c r="G2824" t="s">
        <v>4278</v>
      </c>
      <c r="H2824" t="s">
        <v>35</v>
      </c>
      <c r="I2824" t="s">
        <v>2034</v>
      </c>
      <c r="J2824" t="s">
        <v>1753</v>
      </c>
    </row>
    <row r="2825" spans="1:10">
      <c r="A2825">
        <v>283</v>
      </c>
      <c r="B2825" t="s">
        <v>4236</v>
      </c>
      <c r="C2825" t="s">
        <v>4237</v>
      </c>
      <c r="D2825" t="s">
        <v>1780</v>
      </c>
      <c r="E2825" t="s">
        <v>1979</v>
      </c>
      <c r="F2825" t="s">
        <v>3123</v>
      </c>
      <c r="G2825" t="s">
        <v>3706</v>
      </c>
      <c r="H2825" t="s">
        <v>35</v>
      </c>
      <c r="I2825" t="s">
        <v>2034</v>
      </c>
      <c r="J2825" t="s">
        <v>3425</v>
      </c>
    </row>
    <row r="2826" spans="1:10">
      <c r="A2826">
        <v>283</v>
      </c>
      <c r="B2826" t="s">
        <v>3803</v>
      </c>
      <c r="C2826" t="s">
        <v>3804</v>
      </c>
      <c r="D2826" t="s">
        <v>1910</v>
      </c>
      <c r="E2826" t="s">
        <v>2977</v>
      </c>
      <c r="F2826" t="s">
        <v>4240</v>
      </c>
      <c r="G2826" t="s">
        <v>4224</v>
      </c>
      <c r="H2826" t="s">
        <v>35</v>
      </c>
      <c r="I2826" t="s">
        <v>2034</v>
      </c>
      <c r="J2826" t="s">
        <v>3722</v>
      </c>
    </row>
    <row r="2827" spans="1:10">
      <c r="A2827">
        <v>283</v>
      </c>
      <c r="B2827" t="s">
        <v>4258</v>
      </c>
      <c r="C2827" t="s">
        <v>4259</v>
      </c>
      <c r="D2827" t="s">
        <v>1798</v>
      </c>
      <c r="E2827" t="s">
        <v>2086</v>
      </c>
      <c r="F2827" t="s">
        <v>3055</v>
      </c>
      <c r="G2827" t="s">
        <v>4279</v>
      </c>
      <c r="H2827" t="s">
        <v>35</v>
      </c>
      <c r="I2827" t="s">
        <v>2034</v>
      </c>
      <c r="J2827" t="s">
        <v>2847</v>
      </c>
    </row>
    <row r="2828" spans="1:10">
      <c r="A2828">
        <v>283</v>
      </c>
      <c r="B2828" t="s">
        <v>3931</v>
      </c>
      <c r="C2828" t="s">
        <v>3932</v>
      </c>
      <c r="D2828" t="s">
        <v>3933</v>
      </c>
      <c r="E2828" t="s">
        <v>3121</v>
      </c>
      <c r="F2828" t="s">
        <v>3193</v>
      </c>
      <c r="G2828" t="s">
        <v>1919</v>
      </c>
      <c r="H2828" t="s">
        <v>35</v>
      </c>
      <c r="I2828" t="s">
        <v>2034</v>
      </c>
      <c r="J2828" t="s">
        <v>3528</v>
      </c>
    </row>
    <row r="2829" spans="1:10">
      <c r="A2829">
        <v>283</v>
      </c>
      <c r="B2829" t="s">
        <v>4280</v>
      </c>
      <c r="C2829" t="s">
        <v>4281</v>
      </c>
      <c r="D2829" t="s">
        <v>4282</v>
      </c>
      <c r="E2829" t="s">
        <v>2022</v>
      </c>
      <c r="F2829" t="s">
        <v>2004</v>
      </c>
      <c r="G2829" t="s">
        <v>3443</v>
      </c>
      <c r="H2829" t="s">
        <v>35</v>
      </c>
      <c r="I2829" t="s">
        <v>2034</v>
      </c>
      <c r="J2829" t="s">
        <v>2445</v>
      </c>
    </row>
    <row r="2830" spans="1:10">
      <c r="A2830">
        <v>283</v>
      </c>
      <c r="B2830" t="s">
        <v>2119</v>
      </c>
      <c r="C2830" t="s">
        <v>2120</v>
      </c>
      <c r="D2830" t="s">
        <v>1756</v>
      </c>
      <c r="E2830" t="s">
        <v>3774</v>
      </c>
      <c r="F2830" t="s">
        <v>3906</v>
      </c>
      <c r="G2830" t="s">
        <v>4160</v>
      </c>
      <c r="H2830" t="s">
        <v>35</v>
      </c>
      <c r="I2830" t="s">
        <v>2034</v>
      </c>
      <c r="J2830" t="s">
        <v>3367</v>
      </c>
    </row>
    <row r="2831" spans="1:10">
      <c r="A2831">
        <v>283</v>
      </c>
      <c r="B2831" t="s">
        <v>3557</v>
      </c>
      <c r="C2831" t="s">
        <v>3558</v>
      </c>
      <c r="D2831" t="s">
        <v>1863</v>
      </c>
      <c r="E2831" t="s">
        <v>2783</v>
      </c>
      <c r="F2831" t="s">
        <v>2571</v>
      </c>
      <c r="G2831" t="s">
        <v>1505</v>
      </c>
      <c r="H2831" t="s">
        <v>35</v>
      </c>
      <c r="I2831" t="s">
        <v>2034</v>
      </c>
      <c r="J2831" t="s">
        <v>2376</v>
      </c>
    </row>
    <row r="2832" spans="1:10">
      <c r="A2832">
        <v>284</v>
      </c>
      <c r="B2832" t="s">
        <v>4059</v>
      </c>
      <c r="C2832" t="s">
        <v>4060</v>
      </c>
      <c r="D2832" t="s">
        <v>1863</v>
      </c>
      <c r="E2832" t="s">
        <v>2159</v>
      </c>
      <c r="F2832" t="s">
        <v>3019</v>
      </c>
      <c r="G2832" t="s">
        <v>509</v>
      </c>
      <c r="H2832" t="s">
        <v>35</v>
      </c>
      <c r="I2832" t="s">
        <v>1974</v>
      </c>
      <c r="J2832" t="s">
        <v>1747</v>
      </c>
    </row>
    <row r="2833" spans="1:10">
      <c r="A2833">
        <v>284</v>
      </c>
      <c r="B2833" t="s">
        <v>3971</v>
      </c>
      <c r="C2833" t="s">
        <v>3972</v>
      </c>
      <c r="D2833" t="s">
        <v>1863</v>
      </c>
      <c r="E2833" t="s">
        <v>3285</v>
      </c>
      <c r="F2833" t="s">
        <v>1974</v>
      </c>
      <c r="G2833" t="s">
        <v>542</v>
      </c>
      <c r="H2833" t="s">
        <v>35</v>
      </c>
      <c r="I2833" t="s">
        <v>1974</v>
      </c>
      <c r="J2833" t="s">
        <v>4222</v>
      </c>
    </row>
    <row r="2834" spans="1:10">
      <c r="A2834">
        <v>284</v>
      </c>
      <c r="B2834" t="s">
        <v>4039</v>
      </c>
      <c r="C2834" t="s">
        <v>4040</v>
      </c>
      <c r="D2834" t="s">
        <v>1750</v>
      </c>
      <c r="E2834" t="s">
        <v>3572</v>
      </c>
      <c r="F2834" t="s">
        <v>3271</v>
      </c>
      <c r="G2834" t="s">
        <v>156</v>
      </c>
      <c r="H2834" t="s">
        <v>35</v>
      </c>
      <c r="I2834" t="s">
        <v>1974</v>
      </c>
      <c r="J2834" t="s">
        <v>1753</v>
      </c>
    </row>
    <row r="2835" spans="1:10">
      <c r="A2835">
        <v>284</v>
      </c>
      <c r="B2835" t="s">
        <v>4258</v>
      </c>
      <c r="C2835" t="s">
        <v>4259</v>
      </c>
      <c r="D2835" t="s">
        <v>1798</v>
      </c>
      <c r="E2835" t="s">
        <v>3055</v>
      </c>
      <c r="F2835" t="s">
        <v>2296</v>
      </c>
      <c r="G2835" t="s">
        <v>2507</v>
      </c>
      <c r="H2835" t="s">
        <v>35</v>
      </c>
      <c r="I2835" t="s">
        <v>2034</v>
      </c>
      <c r="J2835" t="s">
        <v>3425</v>
      </c>
    </row>
    <row r="2836" spans="1:10">
      <c r="A2836">
        <v>284</v>
      </c>
      <c r="B2836" t="s">
        <v>3931</v>
      </c>
      <c r="C2836" t="s">
        <v>3932</v>
      </c>
      <c r="D2836" t="s">
        <v>3933</v>
      </c>
      <c r="E2836" t="s">
        <v>3193</v>
      </c>
      <c r="F2836" t="s">
        <v>2270</v>
      </c>
      <c r="G2836" t="s">
        <v>505</v>
      </c>
      <c r="H2836" t="s">
        <v>35</v>
      </c>
      <c r="I2836" t="s">
        <v>2034</v>
      </c>
      <c r="J2836" t="s">
        <v>3722</v>
      </c>
    </row>
    <row r="2837" spans="1:10">
      <c r="A2837">
        <v>284</v>
      </c>
      <c r="B2837" t="s">
        <v>4236</v>
      </c>
      <c r="C2837" t="s">
        <v>4237</v>
      </c>
      <c r="D2837" t="s">
        <v>1780</v>
      </c>
      <c r="E2837" t="s">
        <v>3123</v>
      </c>
      <c r="F2837" t="s">
        <v>2307</v>
      </c>
      <c r="G2837" t="s">
        <v>655</v>
      </c>
      <c r="H2837" t="s">
        <v>35</v>
      </c>
      <c r="I2837" t="s">
        <v>2034</v>
      </c>
      <c r="J2837" t="s">
        <v>2847</v>
      </c>
    </row>
    <row r="2838" spans="1:10">
      <c r="A2838">
        <v>284</v>
      </c>
      <c r="B2838" t="s">
        <v>2119</v>
      </c>
      <c r="C2838" t="s">
        <v>2120</v>
      </c>
      <c r="D2838" t="s">
        <v>1756</v>
      </c>
      <c r="E2838" t="s">
        <v>3906</v>
      </c>
      <c r="F2838" t="s">
        <v>2302</v>
      </c>
      <c r="G2838" t="s">
        <v>1171</v>
      </c>
      <c r="H2838" t="s">
        <v>35</v>
      </c>
      <c r="I2838" t="s">
        <v>2034</v>
      </c>
      <c r="J2838" t="s">
        <v>3528</v>
      </c>
    </row>
    <row r="2839" spans="1:10">
      <c r="A2839">
        <v>284</v>
      </c>
      <c r="B2839" t="s">
        <v>4280</v>
      </c>
      <c r="C2839" t="s">
        <v>4281</v>
      </c>
      <c r="D2839" t="s">
        <v>4282</v>
      </c>
      <c r="E2839" t="s">
        <v>2004</v>
      </c>
      <c r="F2839" t="s">
        <v>1838</v>
      </c>
      <c r="G2839" t="s">
        <v>971</v>
      </c>
      <c r="H2839" t="s">
        <v>35</v>
      </c>
      <c r="I2839" t="s">
        <v>2034</v>
      </c>
      <c r="J2839" t="s">
        <v>2445</v>
      </c>
    </row>
    <row r="2840" spans="1:10">
      <c r="A2840">
        <v>284</v>
      </c>
      <c r="B2840" t="s">
        <v>3803</v>
      </c>
      <c r="C2840" t="s">
        <v>3804</v>
      </c>
      <c r="D2840" t="s">
        <v>1910</v>
      </c>
      <c r="E2840" t="s">
        <v>4240</v>
      </c>
      <c r="F2840" t="s">
        <v>2326</v>
      </c>
      <c r="G2840" t="s">
        <v>1518</v>
      </c>
      <c r="H2840" t="s">
        <v>35</v>
      </c>
      <c r="I2840" t="s">
        <v>2034</v>
      </c>
      <c r="J2840" t="s">
        <v>3367</v>
      </c>
    </row>
    <row r="2841" spans="1:10">
      <c r="A2841">
        <v>284</v>
      </c>
      <c r="B2841" t="s">
        <v>3557</v>
      </c>
      <c r="C2841" t="s">
        <v>3558</v>
      </c>
      <c r="D2841" t="s">
        <v>1863</v>
      </c>
      <c r="E2841" t="s">
        <v>2571</v>
      </c>
      <c r="F2841" t="s">
        <v>2315</v>
      </c>
      <c r="G2841" t="s">
        <v>934</v>
      </c>
      <c r="H2841" t="s">
        <v>35</v>
      </c>
      <c r="I2841" t="s">
        <v>2034</v>
      </c>
      <c r="J2841" t="s">
        <v>2376</v>
      </c>
    </row>
    <row r="2842" spans="1:10">
      <c r="A2842">
        <v>285</v>
      </c>
      <c r="B2842" t="s">
        <v>4059</v>
      </c>
      <c r="C2842" t="s">
        <v>4060</v>
      </c>
      <c r="D2842" t="s">
        <v>1863</v>
      </c>
      <c r="E2842" t="s">
        <v>3019</v>
      </c>
      <c r="F2842" t="s">
        <v>2185</v>
      </c>
      <c r="G2842" t="s">
        <v>155</v>
      </c>
      <c r="H2842" t="s">
        <v>35</v>
      </c>
      <c r="I2842" t="s">
        <v>1974</v>
      </c>
      <c r="J2842" t="s">
        <v>1747</v>
      </c>
    </row>
    <row r="2843" spans="1:10">
      <c r="A2843">
        <v>285</v>
      </c>
      <c r="B2843" t="s">
        <v>4039</v>
      </c>
      <c r="C2843" t="s">
        <v>4040</v>
      </c>
      <c r="D2843" t="s">
        <v>1750</v>
      </c>
      <c r="E2843" t="s">
        <v>3271</v>
      </c>
      <c r="F2843" t="s">
        <v>3330</v>
      </c>
      <c r="G2843" t="s">
        <v>1125</v>
      </c>
      <c r="H2843" t="s">
        <v>35</v>
      </c>
      <c r="I2843" t="s">
        <v>2034</v>
      </c>
      <c r="J2843" t="s">
        <v>4222</v>
      </c>
    </row>
    <row r="2844" spans="1:10">
      <c r="A2844">
        <v>285</v>
      </c>
      <c r="B2844" t="s">
        <v>4236</v>
      </c>
      <c r="C2844" t="s">
        <v>4237</v>
      </c>
      <c r="D2844" t="s">
        <v>1780</v>
      </c>
      <c r="E2844" t="s">
        <v>2307</v>
      </c>
      <c r="F2844" t="s">
        <v>3086</v>
      </c>
      <c r="G2844" t="s">
        <v>922</v>
      </c>
      <c r="H2844" t="s">
        <v>35</v>
      </c>
      <c r="I2844" t="s">
        <v>2034</v>
      </c>
      <c r="J2844" t="s">
        <v>1753</v>
      </c>
    </row>
    <row r="2845" spans="1:10">
      <c r="A2845">
        <v>285</v>
      </c>
      <c r="B2845" t="s">
        <v>4258</v>
      </c>
      <c r="C2845" t="s">
        <v>4259</v>
      </c>
      <c r="D2845" t="s">
        <v>1798</v>
      </c>
      <c r="E2845" t="s">
        <v>2296</v>
      </c>
      <c r="F2845" t="s">
        <v>1847</v>
      </c>
      <c r="G2845" t="s">
        <v>2540</v>
      </c>
      <c r="H2845" t="s">
        <v>35</v>
      </c>
      <c r="I2845" t="s">
        <v>2034</v>
      </c>
      <c r="J2845" t="s">
        <v>3425</v>
      </c>
    </row>
    <row r="2846" spans="1:10">
      <c r="A2846">
        <v>285</v>
      </c>
      <c r="B2846" t="s">
        <v>3803</v>
      </c>
      <c r="C2846" t="s">
        <v>3804</v>
      </c>
      <c r="D2846" t="s">
        <v>1910</v>
      </c>
      <c r="E2846" t="s">
        <v>2326</v>
      </c>
      <c r="F2846" t="s">
        <v>2883</v>
      </c>
      <c r="G2846" t="s">
        <v>3319</v>
      </c>
      <c r="H2846" t="s">
        <v>35</v>
      </c>
      <c r="I2846" t="s">
        <v>2034</v>
      </c>
      <c r="J2846" t="s">
        <v>3722</v>
      </c>
    </row>
    <row r="2847" spans="1:10">
      <c r="A2847">
        <v>285</v>
      </c>
      <c r="B2847" t="s">
        <v>3931</v>
      </c>
      <c r="C2847" t="s">
        <v>3932</v>
      </c>
      <c r="D2847" t="s">
        <v>3933</v>
      </c>
      <c r="E2847" t="s">
        <v>2270</v>
      </c>
      <c r="F2847" t="s">
        <v>3153</v>
      </c>
      <c r="G2847" t="s">
        <v>1648</v>
      </c>
      <c r="H2847" t="s">
        <v>35</v>
      </c>
      <c r="I2847" t="s">
        <v>2034</v>
      </c>
      <c r="J2847" t="s">
        <v>2847</v>
      </c>
    </row>
    <row r="2848" spans="1:10">
      <c r="A2848">
        <v>285</v>
      </c>
      <c r="B2848" t="s">
        <v>3971</v>
      </c>
      <c r="C2848" t="s">
        <v>3972</v>
      </c>
      <c r="D2848" t="s">
        <v>1863</v>
      </c>
      <c r="E2848" t="s">
        <v>1974</v>
      </c>
      <c r="F2848" t="s">
        <v>3241</v>
      </c>
      <c r="G2848" t="s">
        <v>1011</v>
      </c>
      <c r="H2848" t="s">
        <v>35</v>
      </c>
      <c r="I2848" t="s">
        <v>2034</v>
      </c>
      <c r="J2848" t="s">
        <v>3528</v>
      </c>
    </row>
    <row r="2849" spans="1:10">
      <c r="A2849">
        <v>285</v>
      </c>
      <c r="B2849" t="s">
        <v>2119</v>
      </c>
      <c r="C2849" t="s">
        <v>2120</v>
      </c>
      <c r="D2849" t="s">
        <v>1756</v>
      </c>
      <c r="E2849" t="s">
        <v>2302</v>
      </c>
      <c r="F2849" t="s">
        <v>3791</v>
      </c>
      <c r="G2849" t="s">
        <v>310</v>
      </c>
      <c r="H2849" t="s">
        <v>35</v>
      </c>
      <c r="I2849" t="s">
        <v>2034</v>
      </c>
      <c r="J2849" t="s">
        <v>2445</v>
      </c>
    </row>
    <row r="2850" spans="1:10">
      <c r="A2850">
        <v>285</v>
      </c>
      <c r="B2850" t="s">
        <v>3557</v>
      </c>
      <c r="C2850" t="s">
        <v>3558</v>
      </c>
      <c r="D2850" t="s">
        <v>1863</v>
      </c>
      <c r="E2850" t="s">
        <v>2315</v>
      </c>
      <c r="F2850" t="s">
        <v>3335</v>
      </c>
      <c r="G2850" t="s">
        <v>4283</v>
      </c>
      <c r="H2850" t="s">
        <v>35</v>
      </c>
      <c r="I2850" t="s">
        <v>2034</v>
      </c>
      <c r="J2850" t="s">
        <v>3367</v>
      </c>
    </row>
    <row r="2851" spans="1:10">
      <c r="A2851">
        <v>285</v>
      </c>
      <c r="B2851" t="s">
        <v>4097</v>
      </c>
      <c r="C2851" t="s">
        <v>4098</v>
      </c>
      <c r="D2851" t="s">
        <v>2110</v>
      </c>
      <c r="E2851" t="s">
        <v>2571</v>
      </c>
      <c r="F2851" t="s">
        <v>2461</v>
      </c>
      <c r="G2851" t="s">
        <v>3534</v>
      </c>
      <c r="H2851" t="s">
        <v>35</v>
      </c>
      <c r="I2851" t="s">
        <v>2034</v>
      </c>
      <c r="J2851" t="s">
        <v>2376</v>
      </c>
    </row>
    <row r="2852" spans="1:10">
      <c r="A2852">
        <v>286</v>
      </c>
      <c r="B2852" t="s">
        <v>4059</v>
      </c>
      <c r="C2852" t="s">
        <v>4060</v>
      </c>
      <c r="D2852" t="s">
        <v>1863</v>
      </c>
      <c r="E2852" t="s">
        <v>2185</v>
      </c>
      <c r="F2852" t="s">
        <v>3132</v>
      </c>
      <c r="G2852" t="s">
        <v>785</v>
      </c>
      <c r="H2852" t="s">
        <v>35</v>
      </c>
      <c r="I2852" t="s">
        <v>1974</v>
      </c>
      <c r="J2852" t="s">
        <v>1747</v>
      </c>
    </row>
    <row r="2853" spans="1:10">
      <c r="A2853">
        <v>286</v>
      </c>
      <c r="B2853" t="s">
        <v>4039</v>
      </c>
      <c r="C2853" t="s">
        <v>4040</v>
      </c>
      <c r="D2853" t="s">
        <v>1750</v>
      </c>
      <c r="E2853" t="s">
        <v>3330</v>
      </c>
      <c r="F2853" t="s">
        <v>2617</v>
      </c>
      <c r="G2853" t="s">
        <v>4284</v>
      </c>
      <c r="H2853" t="s">
        <v>35</v>
      </c>
      <c r="I2853" t="s">
        <v>1974</v>
      </c>
      <c r="J2853" t="s">
        <v>4222</v>
      </c>
    </row>
    <row r="2854" spans="1:10">
      <c r="A2854">
        <v>286</v>
      </c>
      <c r="B2854" t="s">
        <v>4258</v>
      </c>
      <c r="C2854" t="s">
        <v>4259</v>
      </c>
      <c r="D2854" t="s">
        <v>1798</v>
      </c>
      <c r="E2854" t="s">
        <v>1847</v>
      </c>
      <c r="F2854" t="s">
        <v>3066</v>
      </c>
      <c r="G2854" t="s">
        <v>1306</v>
      </c>
      <c r="H2854" t="s">
        <v>35</v>
      </c>
      <c r="I2854" t="s">
        <v>2034</v>
      </c>
      <c r="J2854" t="s">
        <v>1753</v>
      </c>
    </row>
    <row r="2855" spans="1:10">
      <c r="A2855">
        <v>286</v>
      </c>
      <c r="B2855" t="s">
        <v>4236</v>
      </c>
      <c r="C2855" t="s">
        <v>4237</v>
      </c>
      <c r="D2855" t="s">
        <v>1780</v>
      </c>
      <c r="E2855" t="s">
        <v>3086</v>
      </c>
      <c r="F2855" t="s">
        <v>1935</v>
      </c>
      <c r="G2855" t="s">
        <v>1526</v>
      </c>
      <c r="H2855" t="s">
        <v>35</v>
      </c>
      <c r="I2855" t="s">
        <v>2034</v>
      </c>
      <c r="J2855" t="s">
        <v>3425</v>
      </c>
    </row>
    <row r="2856" spans="1:10">
      <c r="A2856">
        <v>286</v>
      </c>
      <c r="B2856" t="s">
        <v>3931</v>
      </c>
      <c r="C2856" t="s">
        <v>3932</v>
      </c>
      <c r="D2856" t="s">
        <v>3933</v>
      </c>
      <c r="E2856" t="s">
        <v>3153</v>
      </c>
      <c r="F2856" t="s">
        <v>3194</v>
      </c>
      <c r="G2856" t="s">
        <v>24</v>
      </c>
      <c r="H2856" t="s">
        <v>35</v>
      </c>
      <c r="I2856" t="s">
        <v>2034</v>
      </c>
      <c r="J2856" t="s">
        <v>3722</v>
      </c>
    </row>
    <row r="2857" spans="1:10">
      <c r="A2857">
        <v>286</v>
      </c>
      <c r="B2857" t="s">
        <v>3803</v>
      </c>
      <c r="C2857" t="s">
        <v>3804</v>
      </c>
      <c r="D2857" t="s">
        <v>1910</v>
      </c>
      <c r="E2857" t="s">
        <v>2883</v>
      </c>
      <c r="F2857" t="s">
        <v>2883</v>
      </c>
      <c r="G2857" t="s">
        <v>3659</v>
      </c>
      <c r="H2857" t="s">
        <v>35</v>
      </c>
      <c r="I2857" t="s">
        <v>2034</v>
      </c>
      <c r="J2857" t="s">
        <v>2847</v>
      </c>
    </row>
    <row r="2858" spans="1:10">
      <c r="A2858">
        <v>286</v>
      </c>
      <c r="B2858" t="s">
        <v>4097</v>
      </c>
      <c r="C2858" t="s">
        <v>4098</v>
      </c>
      <c r="D2858" t="s">
        <v>2110</v>
      </c>
      <c r="E2858" t="s">
        <v>2461</v>
      </c>
      <c r="F2858" t="s">
        <v>2196</v>
      </c>
      <c r="G2858" t="s">
        <v>2506</v>
      </c>
      <c r="H2858" t="s">
        <v>35</v>
      </c>
      <c r="I2858" t="s">
        <v>2034</v>
      </c>
      <c r="J2858" t="s">
        <v>3528</v>
      </c>
    </row>
    <row r="2859" spans="1:10">
      <c r="A2859">
        <v>286</v>
      </c>
      <c r="B2859" t="s">
        <v>3557</v>
      </c>
      <c r="C2859" t="s">
        <v>3558</v>
      </c>
      <c r="D2859" t="s">
        <v>1863</v>
      </c>
      <c r="E2859" t="s">
        <v>3335</v>
      </c>
      <c r="F2859" t="s">
        <v>2261</v>
      </c>
      <c r="G2859" t="s">
        <v>681</v>
      </c>
      <c r="H2859" t="s">
        <v>35</v>
      </c>
      <c r="I2859" t="s">
        <v>2034</v>
      </c>
      <c r="J2859" t="s">
        <v>2445</v>
      </c>
    </row>
    <row r="2860" spans="1:10">
      <c r="A2860">
        <v>286</v>
      </c>
      <c r="B2860" t="s">
        <v>2119</v>
      </c>
      <c r="C2860" t="s">
        <v>2120</v>
      </c>
      <c r="D2860" t="s">
        <v>1756</v>
      </c>
      <c r="E2860" t="s">
        <v>3791</v>
      </c>
      <c r="F2860" t="s">
        <v>2541</v>
      </c>
      <c r="G2860" t="s">
        <v>1027</v>
      </c>
      <c r="H2860" t="s">
        <v>35</v>
      </c>
      <c r="I2860" t="s">
        <v>2034</v>
      </c>
      <c r="J2860" t="s">
        <v>3367</v>
      </c>
    </row>
    <row r="2861" spans="1:10">
      <c r="A2861">
        <v>286</v>
      </c>
      <c r="B2861" t="s">
        <v>4280</v>
      </c>
      <c r="C2861" t="s">
        <v>4281</v>
      </c>
      <c r="D2861" t="s">
        <v>4282</v>
      </c>
      <c r="E2861" t="s">
        <v>2977</v>
      </c>
      <c r="F2861" t="s">
        <v>1810</v>
      </c>
      <c r="G2861" t="s">
        <v>91</v>
      </c>
      <c r="H2861" t="s">
        <v>35</v>
      </c>
      <c r="I2861" t="s">
        <v>2034</v>
      </c>
      <c r="J2861" t="s">
        <v>2376</v>
      </c>
    </row>
    <row r="2862" spans="1:10">
      <c r="A2862">
        <v>287</v>
      </c>
      <c r="B2862" t="s">
        <v>4059</v>
      </c>
      <c r="C2862" t="s">
        <v>4060</v>
      </c>
      <c r="D2862" t="s">
        <v>1863</v>
      </c>
      <c r="E2862" t="s">
        <v>3132</v>
      </c>
      <c r="F2862" t="s">
        <v>3775</v>
      </c>
      <c r="G2862" t="s">
        <v>390</v>
      </c>
      <c r="H2862" t="s">
        <v>35</v>
      </c>
      <c r="I2862" t="s">
        <v>1974</v>
      </c>
      <c r="J2862" t="s">
        <v>1747</v>
      </c>
    </row>
    <row r="2863" spans="1:10">
      <c r="A2863">
        <v>287</v>
      </c>
      <c r="B2863" t="s">
        <v>4039</v>
      </c>
      <c r="C2863" t="s">
        <v>4040</v>
      </c>
      <c r="D2863" t="s">
        <v>1750</v>
      </c>
      <c r="E2863" t="s">
        <v>2617</v>
      </c>
      <c r="F2863" t="s">
        <v>1986</v>
      </c>
      <c r="G2863" t="s">
        <v>3122</v>
      </c>
      <c r="H2863" t="s">
        <v>35</v>
      </c>
      <c r="I2863" t="s">
        <v>1974</v>
      </c>
      <c r="J2863" t="s">
        <v>4222</v>
      </c>
    </row>
    <row r="2864" spans="1:10">
      <c r="A2864">
        <v>287</v>
      </c>
      <c r="B2864" t="s">
        <v>4236</v>
      </c>
      <c r="C2864" t="s">
        <v>4237</v>
      </c>
      <c r="D2864" t="s">
        <v>1780</v>
      </c>
      <c r="E2864" t="s">
        <v>1935</v>
      </c>
      <c r="F2864" t="s">
        <v>4271</v>
      </c>
      <c r="G2864" t="s">
        <v>4218</v>
      </c>
      <c r="H2864" t="s">
        <v>35</v>
      </c>
      <c r="I2864" t="s">
        <v>1974</v>
      </c>
      <c r="J2864" t="s">
        <v>1753</v>
      </c>
    </row>
    <row r="2865" spans="1:10">
      <c r="A2865">
        <v>287</v>
      </c>
      <c r="B2865" t="s">
        <v>3931</v>
      </c>
      <c r="C2865" t="s">
        <v>3932</v>
      </c>
      <c r="D2865" t="s">
        <v>3933</v>
      </c>
      <c r="E2865" t="s">
        <v>3194</v>
      </c>
      <c r="F2865" t="s">
        <v>3083</v>
      </c>
      <c r="G2865" t="s">
        <v>4285</v>
      </c>
      <c r="H2865" t="s">
        <v>35</v>
      </c>
      <c r="I2865" t="s">
        <v>1974</v>
      </c>
      <c r="J2865" t="s">
        <v>3425</v>
      </c>
    </row>
    <row r="2866" spans="1:10">
      <c r="A2866">
        <v>287</v>
      </c>
      <c r="B2866" t="s">
        <v>4258</v>
      </c>
      <c r="C2866" t="s">
        <v>4259</v>
      </c>
      <c r="D2866" t="s">
        <v>1798</v>
      </c>
      <c r="E2866" t="s">
        <v>3066</v>
      </c>
      <c r="F2866" t="s">
        <v>3187</v>
      </c>
      <c r="G2866" t="s">
        <v>4286</v>
      </c>
      <c r="H2866" t="s">
        <v>35</v>
      </c>
      <c r="I2866" t="s">
        <v>1974</v>
      </c>
      <c r="J2866" t="s">
        <v>3722</v>
      </c>
    </row>
    <row r="2867" spans="1:10">
      <c r="A2867">
        <v>287</v>
      </c>
      <c r="B2867" t="s">
        <v>2119</v>
      </c>
      <c r="C2867" t="s">
        <v>2120</v>
      </c>
      <c r="D2867" t="s">
        <v>1756</v>
      </c>
      <c r="E2867" t="s">
        <v>2541</v>
      </c>
      <c r="F2867" t="s">
        <v>2431</v>
      </c>
      <c r="G2867" t="s">
        <v>3315</v>
      </c>
      <c r="H2867" t="s">
        <v>35</v>
      </c>
      <c r="I2867" t="s">
        <v>1974</v>
      </c>
      <c r="J2867" t="s">
        <v>2847</v>
      </c>
    </row>
    <row r="2868" spans="1:10">
      <c r="A2868">
        <v>287</v>
      </c>
      <c r="B2868" t="s">
        <v>3803</v>
      </c>
      <c r="C2868" t="s">
        <v>3804</v>
      </c>
      <c r="D2868" t="s">
        <v>1910</v>
      </c>
      <c r="E2868" t="s">
        <v>2883</v>
      </c>
      <c r="F2868" t="s">
        <v>2971</v>
      </c>
      <c r="G2868" t="s">
        <v>81</v>
      </c>
      <c r="H2868" t="s">
        <v>35</v>
      </c>
      <c r="I2868" t="s">
        <v>1974</v>
      </c>
      <c r="J2868" t="s">
        <v>3528</v>
      </c>
    </row>
    <row r="2869" spans="1:10">
      <c r="A2869">
        <v>287</v>
      </c>
      <c r="B2869" t="s">
        <v>4097</v>
      </c>
      <c r="C2869" t="s">
        <v>4098</v>
      </c>
      <c r="D2869" t="s">
        <v>2110</v>
      </c>
      <c r="E2869" t="s">
        <v>2196</v>
      </c>
      <c r="F2869" t="s">
        <v>3262</v>
      </c>
      <c r="G2869" t="s">
        <v>1346</v>
      </c>
      <c r="H2869" t="s">
        <v>35</v>
      </c>
      <c r="I2869" t="s">
        <v>2034</v>
      </c>
      <c r="J2869" t="s">
        <v>2445</v>
      </c>
    </row>
    <row r="2870" spans="1:10">
      <c r="A2870">
        <v>287</v>
      </c>
      <c r="B2870" t="s">
        <v>3557</v>
      </c>
      <c r="C2870" t="s">
        <v>3558</v>
      </c>
      <c r="D2870" t="s">
        <v>1863</v>
      </c>
      <c r="E2870" t="s">
        <v>2261</v>
      </c>
      <c r="F2870" t="s">
        <v>2048</v>
      </c>
      <c r="G2870" t="s">
        <v>3977</v>
      </c>
      <c r="H2870" t="s">
        <v>35</v>
      </c>
      <c r="I2870" t="s">
        <v>2034</v>
      </c>
      <c r="J2870" t="s">
        <v>3367</v>
      </c>
    </row>
    <row r="2871" spans="1:10">
      <c r="A2871">
        <v>287</v>
      </c>
      <c r="B2871" t="s">
        <v>3971</v>
      </c>
      <c r="C2871" t="s">
        <v>3972</v>
      </c>
      <c r="D2871" t="s">
        <v>1863</v>
      </c>
      <c r="E2871" t="s">
        <v>2377</v>
      </c>
      <c r="F2871" t="s">
        <v>4137</v>
      </c>
      <c r="G2871" t="s">
        <v>4287</v>
      </c>
      <c r="H2871" t="s">
        <v>35</v>
      </c>
      <c r="I2871" t="s">
        <v>2034</v>
      </c>
      <c r="J2871" t="s">
        <v>2376</v>
      </c>
    </row>
    <row r="2872" spans="1:10">
      <c r="A2872">
        <v>288</v>
      </c>
      <c r="B2872" t="s">
        <v>4059</v>
      </c>
      <c r="C2872" t="s">
        <v>4060</v>
      </c>
      <c r="D2872" t="s">
        <v>1863</v>
      </c>
      <c r="E2872" t="s">
        <v>3775</v>
      </c>
      <c r="F2872" t="s">
        <v>4036</v>
      </c>
      <c r="G2872" t="s">
        <v>412</v>
      </c>
      <c r="H2872" t="s">
        <v>35</v>
      </c>
      <c r="I2872" t="s">
        <v>1974</v>
      </c>
      <c r="J2872" t="s">
        <v>1747</v>
      </c>
    </row>
    <row r="2873" spans="1:10">
      <c r="A2873">
        <v>288</v>
      </c>
      <c r="B2873" t="s">
        <v>4039</v>
      </c>
      <c r="C2873" t="s">
        <v>4040</v>
      </c>
      <c r="D2873" t="s">
        <v>1750</v>
      </c>
      <c r="E2873" t="s">
        <v>1986</v>
      </c>
      <c r="F2873" t="s">
        <v>4093</v>
      </c>
      <c r="G2873" t="s">
        <v>3610</v>
      </c>
      <c r="H2873" t="s">
        <v>35</v>
      </c>
      <c r="I2873" t="s">
        <v>1974</v>
      </c>
      <c r="J2873" t="s">
        <v>4222</v>
      </c>
    </row>
    <row r="2874" spans="1:10">
      <c r="A2874">
        <v>288</v>
      </c>
      <c r="B2874" t="s">
        <v>4236</v>
      </c>
      <c r="C2874" t="s">
        <v>4237</v>
      </c>
      <c r="D2874" t="s">
        <v>1780</v>
      </c>
      <c r="E2874" t="s">
        <v>4271</v>
      </c>
      <c r="F2874" t="s">
        <v>3049</v>
      </c>
      <c r="G2874" t="s">
        <v>4198</v>
      </c>
      <c r="H2874" t="s">
        <v>35</v>
      </c>
      <c r="I2874" t="s">
        <v>1974</v>
      </c>
      <c r="J2874" t="s">
        <v>1753</v>
      </c>
    </row>
    <row r="2875" spans="1:10">
      <c r="A2875">
        <v>288</v>
      </c>
      <c r="B2875" t="s">
        <v>4258</v>
      </c>
      <c r="C2875" t="s">
        <v>4259</v>
      </c>
      <c r="D2875" t="s">
        <v>1798</v>
      </c>
      <c r="E2875" t="s">
        <v>3187</v>
      </c>
      <c r="F2875" t="s">
        <v>3054</v>
      </c>
      <c r="G2875" t="s">
        <v>1417</v>
      </c>
      <c r="H2875" t="s">
        <v>35</v>
      </c>
      <c r="I2875" t="s">
        <v>1974</v>
      </c>
      <c r="J2875" t="s">
        <v>3425</v>
      </c>
    </row>
    <row r="2876" spans="1:10">
      <c r="A2876">
        <v>288</v>
      </c>
      <c r="B2876" t="s">
        <v>2119</v>
      </c>
      <c r="C2876" t="s">
        <v>2120</v>
      </c>
      <c r="D2876" t="s">
        <v>1756</v>
      </c>
      <c r="E2876" t="s">
        <v>2431</v>
      </c>
      <c r="F2876" t="s">
        <v>4122</v>
      </c>
      <c r="G2876" t="s">
        <v>689</v>
      </c>
      <c r="H2876" t="s">
        <v>35</v>
      </c>
      <c r="I2876" t="s">
        <v>1974</v>
      </c>
      <c r="J2876" t="s">
        <v>3722</v>
      </c>
    </row>
    <row r="2877" spans="1:10">
      <c r="A2877">
        <v>288</v>
      </c>
      <c r="B2877" t="s">
        <v>3931</v>
      </c>
      <c r="C2877" t="s">
        <v>3932</v>
      </c>
      <c r="D2877" t="s">
        <v>3933</v>
      </c>
      <c r="E2877" t="s">
        <v>3083</v>
      </c>
      <c r="F2877" t="s">
        <v>4275</v>
      </c>
      <c r="G2877" t="s">
        <v>4288</v>
      </c>
      <c r="H2877" t="s">
        <v>35</v>
      </c>
      <c r="I2877" t="s">
        <v>1974</v>
      </c>
      <c r="J2877" t="s">
        <v>2847</v>
      </c>
    </row>
    <row r="2878" spans="1:10">
      <c r="A2878">
        <v>288</v>
      </c>
      <c r="B2878" t="s">
        <v>3971</v>
      </c>
      <c r="C2878" t="s">
        <v>3972</v>
      </c>
      <c r="D2878" t="s">
        <v>1863</v>
      </c>
      <c r="E2878" t="s">
        <v>4137</v>
      </c>
      <c r="F2878" t="s">
        <v>2655</v>
      </c>
      <c r="G2878" t="s">
        <v>3521</v>
      </c>
      <c r="H2878" t="s">
        <v>35</v>
      </c>
      <c r="I2878" t="s">
        <v>1974</v>
      </c>
      <c r="J2878" t="s">
        <v>3528</v>
      </c>
    </row>
    <row r="2879" spans="1:10">
      <c r="A2879">
        <v>288</v>
      </c>
      <c r="B2879" t="s">
        <v>3557</v>
      </c>
      <c r="C2879" t="s">
        <v>3558</v>
      </c>
      <c r="D2879" t="s">
        <v>1863</v>
      </c>
      <c r="E2879" t="s">
        <v>2048</v>
      </c>
      <c r="F2879" t="s">
        <v>2741</v>
      </c>
      <c r="G2879" t="s">
        <v>4289</v>
      </c>
      <c r="H2879" t="s">
        <v>35</v>
      </c>
      <c r="I2879" t="s">
        <v>2034</v>
      </c>
      <c r="J2879" t="s">
        <v>2445</v>
      </c>
    </row>
    <row r="2880" spans="1:10">
      <c r="A2880">
        <v>288</v>
      </c>
      <c r="B2880" t="s">
        <v>4097</v>
      </c>
      <c r="C2880" t="s">
        <v>4098</v>
      </c>
      <c r="D2880" t="s">
        <v>2110</v>
      </c>
      <c r="E2880" t="s">
        <v>3262</v>
      </c>
      <c r="F2880" t="s">
        <v>2969</v>
      </c>
      <c r="G2880" t="s">
        <v>4290</v>
      </c>
      <c r="H2880" t="s">
        <v>35</v>
      </c>
      <c r="I2880" t="s">
        <v>2034</v>
      </c>
      <c r="J2880" t="s">
        <v>3367</v>
      </c>
    </row>
    <row r="2881" spans="1:10">
      <c r="A2881">
        <v>288</v>
      </c>
      <c r="B2881" t="s">
        <v>3803</v>
      </c>
      <c r="C2881" t="s">
        <v>3804</v>
      </c>
      <c r="D2881" t="s">
        <v>1910</v>
      </c>
      <c r="E2881" t="s">
        <v>2971</v>
      </c>
      <c r="F2881" t="s">
        <v>1782</v>
      </c>
      <c r="G2881" t="s">
        <v>4291</v>
      </c>
      <c r="H2881" t="s">
        <v>35</v>
      </c>
      <c r="I2881" t="s">
        <v>2034</v>
      </c>
      <c r="J2881" t="s">
        <v>2376</v>
      </c>
    </row>
    <row r="2882" spans="1:10">
      <c r="A2882">
        <v>289</v>
      </c>
      <c r="B2882" t="s">
        <v>4059</v>
      </c>
      <c r="C2882" t="s">
        <v>4060</v>
      </c>
      <c r="D2882" t="s">
        <v>1863</v>
      </c>
      <c r="E2882" t="s">
        <v>4036</v>
      </c>
      <c r="F2882" t="s">
        <v>2905</v>
      </c>
      <c r="G2882" t="s">
        <v>1227</v>
      </c>
      <c r="H2882" t="s">
        <v>35</v>
      </c>
      <c r="I2882" t="s">
        <v>1907</v>
      </c>
      <c r="J2882" t="s">
        <v>1747</v>
      </c>
    </row>
    <row r="2883" spans="1:10">
      <c r="A2883">
        <v>289</v>
      </c>
      <c r="B2883" t="s">
        <v>4039</v>
      </c>
      <c r="C2883" t="s">
        <v>4040</v>
      </c>
      <c r="D2883" t="s">
        <v>1750</v>
      </c>
      <c r="E2883" t="s">
        <v>4093</v>
      </c>
      <c r="F2883" t="s">
        <v>2862</v>
      </c>
      <c r="G2883" t="s">
        <v>4292</v>
      </c>
      <c r="H2883" t="s">
        <v>35</v>
      </c>
      <c r="I2883" t="s">
        <v>1907</v>
      </c>
      <c r="J2883" t="s">
        <v>4222</v>
      </c>
    </row>
    <row r="2884" spans="1:10">
      <c r="A2884">
        <v>289</v>
      </c>
      <c r="B2884" t="s">
        <v>3971</v>
      </c>
      <c r="C2884" t="s">
        <v>3972</v>
      </c>
      <c r="D2884" t="s">
        <v>1863</v>
      </c>
      <c r="E2884" t="s">
        <v>2655</v>
      </c>
      <c r="F2884" t="s">
        <v>2571</v>
      </c>
      <c r="G2884" t="s">
        <v>3560</v>
      </c>
      <c r="H2884" t="s">
        <v>35</v>
      </c>
      <c r="I2884" t="s">
        <v>1974</v>
      </c>
      <c r="J2884" t="s">
        <v>1753</v>
      </c>
    </row>
    <row r="2885" spans="1:10">
      <c r="A2885">
        <v>289</v>
      </c>
      <c r="B2885" t="s">
        <v>3931</v>
      </c>
      <c r="C2885" t="s">
        <v>3932</v>
      </c>
      <c r="D2885" t="s">
        <v>3933</v>
      </c>
      <c r="E2885" t="s">
        <v>4275</v>
      </c>
      <c r="F2885" t="s">
        <v>3602</v>
      </c>
      <c r="G2885" t="s">
        <v>3713</v>
      </c>
      <c r="H2885" t="s">
        <v>35</v>
      </c>
      <c r="I2885" t="s">
        <v>1974</v>
      </c>
      <c r="J2885" t="s">
        <v>3425</v>
      </c>
    </row>
    <row r="2886" spans="1:10">
      <c r="A2886">
        <v>289</v>
      </c>
      <c r="B2886" t="s">
        <v>4258</v>
      </c>
      <c r="C2886" t="s">
        <v>4259</v>
      </c>
      <c r="D2886" t="s">
        <v>1798</v>
      </c>
      <c r="E2886" t="s">
        <v>3054</v>
      </c>
      <c r="F2886" t="s">
        <v>3187</v>
      </c>
      <c r="G2886" t="s">
        <v>3263</v>
      </c>
      <c r="H2886" t="s">
        <v>35</v>
      </c>
      <c r="I2886" t="s">
        <v>1974</v>
      </c>
      <c r="J2886" t="s">
        <v>3722</v>
      </c>
    </row>
    <row r="2887" spans="1:10">
      <c r="A2887">
        <v>289</v>
      </c>
      <c r="B2887" t="s">
        <v>4236</v>
      </c>
      <c r="C2887" t="s">
        <v>4237</v>
      </c>
      <c r="D2887" t="s">
        <v>1780</v>
      </c>
      <c r="E2887" t="s">
        <v>3049</v>
      </c>
      <c r="F2887" t="s">
        <v>4271</v>
      </c>
      <c r="G2887" t="s">
        <v>3577</v>
      </c>
      <c r="H2887" t="s">
        <v>35</v>
      </c>
      <c r="I2887" t="s">
        <v>1974</v>
      </c>
      <c r="J2887" t="s">
        <v>2847</v>
      </c>
    </row>
    <row r="2888" spans="1:10">
      <c r="A2888">
        <v>289</v>
      </c>
      <c r="B2888" t="s">
        <v>3557</v>
      </c>
      <c r="C2888" t="s">
        <v>3558</v>
      </c>
      <c r="D2888" t="s">
        <v>1863</v>
      </c>
      <c r="E2888" t="s">
        <v>2741</v>
      </c>
      <c r="F2888" t="s">
        <v>2404</v>
      </c>
      <c r="G2888" t="s">
        <v>118</v>
      </c>
      <c r="H2888" t="s">
        <v>35</v>
      </c>
      <c r="I2888" t="s">
        <v>1974</v>
      </c>
      <c r="J2888" t="s">
        <v>3528</v>
      </c>
    </row>
    <row r="2889" spans="1:10">
      <c r="A2889">
        <v>289</v>
      </c>
      <c r="B2889" t="s">
        <v>2119</v>
      </c>
      <c r="C2889" t="s">
        <v>2120</v>
      </c>
      <c r="D2889" t="s">
        <v>1756</v>
      </c>
      <c r="E2889" t="s">
        <v>4122</v>
      </c>
      <c r="F2889" t="s">
        <v>2617</v>
      </c>
      <c r="G2889" t="s">
        <v>3893</v>
      </c>
      <c r="H2889" t="s">
        <v>35</v>
      </c>
      <c r="I2889" t="s">
        <v>1974</v>
      </c>
      <c r="J2889" t="s">
        <v>2445</v>
      </c>
    </row>
    <row r="2890" spans="1:10">
      <c r="A2890">
        <v>289</v>
      </c>
      <c r="B2890" t="s">
        <v>4097</v>
      </c>
      <c r="C2890" t="s">
        <v>4098</v>
      </c>
      <c r="D2890" t="s">
        <v>2110</v>
      </c>
      <c r="E2890" t="s">
        <v>2969</v>
      </c>
      <c r="F2890" t="s">
        <v>1836</v>
      </c>
      <c r="G2890" t="s">
        <v>1725</v>
      </c>
      <c r="H2890" t="s">
        <v>35</v>
      </c>
      <c r="I2890" t="s">
        <v>1974</v>
      </c>
      <c r="J2890" t="s">
        <v>3367</v>
      </c>
    </row>
    <row r="2891" spans="1:10">
      <c r="A2891">
        <v>289</v>
      </c>
      <c r="B2891" t="s">
        <v>4293</v>
      </c>
      <c r="C2891" t="s">
        <v>4294</v>
      </c>
      <c r="D2891" t="s">
        <v>1780</v>
      </c>
      <c r="E2891" t="s">
        <v>4295</v>
      </c>
      <c r="F2891" t="s">
        <v>4238</v>
      </c>
      <c r="G2891" t="s">
        <v>1960</v>
      </c>
      <c r="H2891" t="s">
        <v>35</v>
      </c>
      <c r="I2891" t="s">
        <v>1974</v>
      </c>
      <c r="J2891" t="s">
        <v>2376</v>
      </c>
    </row>
    <row r="2892" spans="1:10">
      <c r="A2892">
        <v>290</v>
      </c>
      <c r="B2892" t="s">
        <v>4059</v>
      </c>
      <c r="C2892" t="s">
        <v>4060</v>
      </c>
      <c r="D2892" t="s">
        <v>1863</v>
      </c>
      <c r="E2892" t="s">
        <v>2905</v>
      </c>
      <c r="F2892" t="s">
        <v>2841</v>
      </c>
      <c r="G2892" t="s">
        <v>4296</v>
      </c>
      <c r="H2892" t="s">
        <v>35</v>
      </c>
      <c r="I2892" t="s">
        <v>1974</v>
      </c>
      <c r="J2892" t="s">
        <v>1747</v>
      </c>
    </row>
    <row r="2893" spans="1:10">
      <c r="A2893">
        <v>290</v>
      </c>
      <c r="B2893" t="s">
        <v>4039</v>
      </c>
      <c r="C2893" t="s">
        <v>4040</v>
      </c>
      <c r="D2893" t="s">
        <v>1750</v>
      </c>
      <c r="E2893" t="s">
        <v>2862</v>
      </c>
      <c r="F2893" t="s">
        <v>3516</v>
      </c>
      <c r="G2893" t="s">
        <v>3884</v>
      </c>
      <c r="H2893" t="s">
        <v>35</v>
      </c>
      <c r="I2893" t="s">
        <v>1974</v>
      </c>
      <c r="J2893" t="s">
        <v>4222</v>
      </c>
    </row>
    <row r="2894" spans="1:10">
      <c r="A2894">
        <v>290</v>
      </c>
      <c r="B2894" t="s">
        <v>3971</v>
      </c>
      <c r="C2894" t="s">
        <v>3972</v>
      </c>
      <c r="D2894" t="s">
        <v>1863</v>
      </c>
      <c r="E2894" t="s">
        <v>2571</v>
      </c>
      <c r="F2894" t="s">
        <v>2240</v>
      </c>
      <c r="G2894" t="s">
        <v>469</v>
      </c>
      <c r="H2894" t="s">
        <v>35</v>
      </c>
      <c r="I2894" t="s">
        <v>1974</v>
      </c>
      <c r="J2894" t="s">
        <v>1753</v>
      </c>
    </row>
    <row r="2895" spans="1:10">
      <c r="A2895">
        <v>290</v>
      </c>
      <c r="B2895" t="s">
        <v>3931</v>
      </c>
      <c r="C2895" t="s">
        <v>3932</v>
      </c>
      <c r="D2895" t="s">
        <v>3933</v>
      </c>
      <c r="E2895" t="s">
        <v>3602</v>
      </c>
      <c r="F2895" t="s">
        <v>3060</v>
      </c>
      <c r="G2895" t="s">
        <v>4297</v>
      </c>
      <c r="H2895" t="s">
        <v>35</v>
      </c>
      <c r="I2895" t="s">
        <v>1974</v>
      </c>
      <c r="J2895" t="s">
        <v>3425</v>
      </c>
    </row>
    <row r="2896" spans="1:10">
      <c r="A2896">
        <v>290</v>
      </c>
      <c r="B2896" t="s">
        <v>4258</v>
      </c>
      <c r="C2896" t="s">
        <v>4259</v>
      </c>
      <c r="D2896" t="s">
        <v>1798</v>
      </c>
      <c r="E2896" t="s">
        <v>3187</v>
      </c>
      <c r="F2896" t="s">
        <v>4298</v>
      </c>
      <c r="G2896" t="s">
        <v>1350</v>
      </c>
      <c r="H2896" t="s">
        <v>35</v>
      </c>
      <c r="I2896" t="s">
        <v>1974</v>
      </c>
      <c r="J2896" t="s">
        <v>3722</v>
      </c>
    </row>
    <row r="2897" spans="1:10">
      <c r="A2897">
        <v>290</v>
      </c>
      <c r="B2897" t="s">
        <v>4236</v>
      </c>
      <c r="C2897" t="s">
        <v>4237</v>
      </c>
      <c r="D2897" t="s">
        <v>1780</v>
      </c>
      <c r="E2897" t="s">
        <v>4271</v>
      </c>
      <c r="F2897" t="s">
        <v>3011</v>
      </c>
      <c r="G2897" t="s">
        <v>86</v>
      </c>
      <c r="H2897" t="s">
        <v>35</v>
      </c>
      <c r="I2897" t="s">
        <v>1974</v>
      </c>
      <c r="J2897" t="s">
        <v>2847</v>
      </c>
    </row>
    <row r="2898" spans="1:10">
      <c r="A2898">
        <v>290</v>
      </c>
      <c r="B2898" t="s">
        <v>3557</v>
      </c>
      <c r="C2898" t="s">
        <v>3558</v>
      </c>
      <c r="D2898" t="s">
        <v>1863</v>
      </c>
      <c r="E2898" t="s">
        <v>2404</v>
      </c>
      <c r="F2898" t="s">
        <v>2261</v>
      </c>
      <c r="G2898" t="s">
        <v>780</v>
      </c>
      <c r="H2898" t="s">
        <v>35</v>
      </c>
      <c r="I2898" t="s">
        <v>1974</v>
      </c>
      <c r="J2898" t="s">
        <v>3528</v>
      </c>
    </row>
    <row r="2899" spans="1:10">
      <c r="A2899">
        <v>290</v>
      </c>
      <c r="B2899" t="s">
        <v>2119</v>
      </c>
      <c r="C2899" t="s">
        <v>2120</v>
      </c>
      <c r="D2899" t="s">
        <v>1756</v>
      </c>
      <c r="E2899" t="s">
        <v>2617</v>
      </c>
      <c r="F2899" t="s">
        <v>3619</v>
      </c>
      <c r="G2899" t="s">
        <v>4299</v>
      </c>
      <c r="H2899" t="s">
        <v>35</v>
      </c>
      <c r="I2899" t="s">
        <v>1974</v>
      </c>
      <c r="J2899" t="s">
        <v>2445</v>
      </c>
    </row>
    <row r="2900" spans="1:10">
      <c r="A2900">
        <v>290</v>
      </c>
      <c r="B2900" t="s">
        <v>4097</v>
      </c>
      <c r="C2900" t="s">
        <v>4098</v>
      </c>
      <c r="D2900" t="s">
        <v>2110</v>
      </c>
      <c r="E2900" t="s">
        <v>1836</v>
      </c>
      <c r="F2900" t="s">
        <v>3324</v>
      </c>
      <c r="G2900" t="s">
        <v>684</v>
      </c>
      <c r="H2900" t="s">
        <v>35</v>
      </c>
      <c r="I2900" t="s">
        <v>1974</v>
      </c>
      <c r="J2900" t="s">
        <v>3367</v>
      </c>
    </row>
    <row r="2901" spans="1:10">
      <c r="A2901">
        <v>290</v>
      </c>
      <c r="B2901" t="s">
        <v>4280</v>
      </c>
      <c r="C2901" t="s">
        <v>4281</v>
      </c>
      <c r="D2901" t="s">
        <v>4282</v>
      </c>
      <c r="E2901" t="s">
        <v>2971</v>
      </c>
      <c r="F2901" t="s">
        <v>2005</v>
      </c>
      <c r="G2901" t="s">
        <v>1156</v>
      </c>
      <c r="H2901" t="s">
        <v>35</v>
      </c>
      <c r="I2901" t="s">
        <v>2034</v>
      </c>
      <c r="J2901" t="s">
        <v>2376</v>
      </c>
    </row>
    <row r="2902" spans="1:10">
      <c r="A2902">
        <v>291</v>
      </c>
      <c r="B2902" t="s">
        <v>4059</v>
      </c>
      <c r="C2902" t="s">
        <v>4060</v>
      </c>
      <c r="D2902" t="s">
        <v>1863</v>
      </c>
      <c r="E2902" t="s">
        <v>2841</v>
      </c>
      <c r="F2902" t="s">
        <v>2054</v>
      </c>
      <c r="G2902" t="s">
        <v>1681</v>
      </c>
      <c r="H2902" t="s">
        <v>35</v>
      </c>
      <c r="I2902" t="s">
        <v>1974</v>
      </c>
      <c r="J2902" t="s">
        <v>1747</v>
      </c>
    </row>
    <row r="2903" spans="1:10">
      <c r="A2903">
        <v>291</v>
      </c>
      <c r="B2903" t="s">
        <v>4039</v>
      </c>
      <c r="C2903" t="s">
        <v>4040</v>
      </c>
      <c r="D2903" t="s">
        <v>1750</v>
      </c>
      <c r="E2903" t="s">
        <v>3516</v>
      </c>
      <c r="F2903" t="s">
        <v>2070</v>
      </c>
      <c r="G2903" t="s">
        <v>1057</v>
      </c>
      <c r="H2903" t="s">
        <v>35</v>
      </c>
      <c r="I2903" t="s">
        <v>1974</v>
      </c>
      <c r="J2903" t="s">
        <v>4222</v>
      </c>
    </row>
    <row r="2904" spans="1:10">
      <c r="A2904">
        <v>291</v>
      </c>
      <c r="B2904" t="s">
        <v>4258</v>
      </c>
      <c r="C2904" t="s">
        <v>4259</v>
      </c>
      <c r="D2904" t="s">
        <v>1798</v>
      </c>
      <c r="E2904" t="s">
        <v>4298</v>
      </c>
      <c r="F2904" t="s">
        <v>1847</v>
      </c>
      <c r="G2904" t="s">
        <v>3641</v>
      </c>
      <c r="H2904" t="s">
        <v>35</v>
      </c>
      <c r="I2904" t="s">
        <v>1974</v>
      </c>
      <c r="J2904" t="s">
        <v>1753</v>
      </c>
    </row>
    <row r="2905" spans="1:10">
      <c r="A2905">
        <v>291</v>
      </c>
      <c r="B2905" t="s">
        <v>3971</v>
      </c>
      <c r="C2905" t="s">
        <v>3972</v>
      </c>
      <c r="D2905" t="s">
        <v>1863</v>
      </c>
      <c r="E2905" t="s">
        <v>2240</v>
      </c>
      <c r="F2905" t="s">
        <v>2572</v>
      </c>
      <c r="G2905" t="s">
        <v>4300</v>
      </c>
      <c r="H2905" t="s">
        <v>35</v>
      </c>
      <c r="I2905" t="s">
        <v>1974</v>
      </c>
      <c r="J2905" t="s">
        <v>3425</v>
      </c>
    </row>
    <row r="2906" spans="1:10">
      <c r="A2906">
        <v>291</v>
      </c>
      <c r="B2906" t="s">
        <v>4236</v>
      </c>
      <c r="C2906" t="s">
        <v>4237</v>
      </c>
      <c r="D2906" t="s">
        <v>1780</v>
      </c>
      <c r="E2906" t="s">
        <v>3011</v>
      </c>
      <c r="F2906" t="s">
        <v>4301</v>
      </c>
      <c r="G2906" t="s">
        <v>176</v>
      </c>
      <c r="H2906" t="s">
        <v>35</v>
      </c>
      <c r="I2906" t="s">
        <v>1974</v>
      </c>
      <c r="J2906" t="s">
        <v>3722</v>
      </c>
    </row>
    <row r="2907" spans="1:10">
      <c r="A2907">
        <v>291</v>
      </c>
      <c r="B2907" t="s">
        <v>3557</v>
      </c>
      <c r="C2907" t="s">
        <v>3558</v>
      </c>
      <c r="D2907" t="s">
        <v>1863</v>
      </c>
      <c r="E2907" t="s">
        <v>2261</v>
      </c>
      <c r="F2907" t="s">
        <v>2205</v>
      </c>
      <c r="G2907" t="s">
        <v>638</v>
      </c>
      <c r="H2907" t="s">
        <v>35</v>
      </c>
      <c r="I2907" t="s">
        <v>1974</v>
      </c>
      <c r="J2907" t="s">
        <v>2847</v>
      </c>
    </row>
    <row r="2908" spans="1:10">
      <c r="A2908">
        <v>291</v>
      </c>
      <c r="B2908" t="s">
        <v>4097</v>
      </c>
      <c r="C2908" t="s">
        <v>4098</v>
      </c>
      <c r="D2908" t="s">
        <v>2110</v>
      </c>
      <c r="E2908" t="s">
        <v>3324</v>
      </c>
      <c r="F2908" t="s">
        <v>2040</v>
      </c>
      <c r="G2908" t="s">
        <v>1422</v>
      </c>
      <c r="H2908" t="s">
        <v>35</v>
      </c>
      <c r="I2908" t="s">
        <v>1974</v>
      </c>
      <c r="J2908" t="s">
        <v>3528</v>
      </c>
    </row>
    <row r="2909" spans="1:10">
      <c r="A2909">
        <v>291</v>
      </c>
      <c r="B2909" t="s">
        <v>4280</v>
      </c>
      <c r="C2909" t="s">
        <v>4281</v>
      </c>
      <c r="D2909" t="s">
        <v>4282</v>
      </c>
      <c r="E2909" t="s">
        <v>2005</v>
      </c>
      <c r="F2909" t="s">
        <v>4036</v>
      </c>
      <c r="G2909" t="s">
        <v>1496</v>
      </c>
      <c r="H2909" t="s">
        <v>35</v>
      </c>
      <c r="I2909" t="s">
        <v>2034</v>
      </c>
      <c r="J2909" t="s">
        <v>2445</v>
      </c>
    </row>
    <row r="2910" spans="1:10">
      <c r="A2910">
        <v>291</v>
      </c>
      <c r="B2910" t="s">
        <v>3803</v>
      </c>
      <c r="C2910" t="s">
        <v>3804</v>
      </c>
      <c r="D2910" t="s">
        <v>1910</v>
      </c>
      <c r="E2910" t="s">
        <v>2883</v>
      </c>
      <c r="F2910" t="s">
        <v>2066</v>
      </c>
      <c r="G2910" t="s">
        <v>710</v>
      </c>
      <c r="H2910" t="s">
        <v>35</v>
      </c>
      <c r="I2910" t="s">
        <v>2034</v>
      </c>
      <c r="J2910" t="s">
        <v>3367</v>
      </c>
    </row>
    <row r="2911" spans="1:10">
      <c r="A2911">
        <v>291</v>
      </c>
      <c r="B2911" t="s">
        <v>3960</v>
      </c>
      <c r="C2911" t="s">
        <v>3961</v>
      </c>
      <c r="D2911" t="s">
        <v>1863</v>
      </c>
      <c r="E2911" t="s">
        <v>2442</v>
      </c>
      <c r="F2911" t="s">
        <v>2228</v>
      </c>
      <c r="G2911" t="s">
        <v>2592</v>
      </c>
      <c r="H2911" t="s">
        <v>35</v>
      </c>
      <c r="I2911" t="s">
        <v>2034</v>
      </c>
      <c r="J2911" t="s">
        <v>2376</v>
      </c>
    </row>
    <row r="2912" spans="1:10">
      <c r="A2912">
        <v>292</v>
      </c>
      <c r="B2912" t="s">
        <v>4039</v>
      </c>
      <c r="C2912" t="s">
        <v>4040</v>
      </c>
      <c r="D2912" t="s">
        <v>1750</v>
      </c>
      <c r="E2912" t="s">
        <v>2070</v>
      </c>
      <c r="F2912" t="s">
        <v>3455</v>
      </c>
      <c r="G2912" t="s">
        <v>362</v>
      </c>
      <c r="H2912" t="s">
        <v>35</v>
      </c>
      <c r="I2912" t="s">
        <v>1974</v>
      </c>
      <c r="J2912" t="s">
        <v>1747</v>
      </c>
    </row>
    <row r="2913" spans="1:10">
      <c r="A2913">
        <v>292</v>
      </c>
      <c r="B2913" t="s">
        <v>4258</v>
      </c>
      <c r="C2913" t="s">
        <v>4259</v>
      </c>
      <c r="D2913" t="s">
        <v>1798</v>
      </c>
      <c r="E2913" t="s">
        <v>1847</v>
      </c>
      <c r="F2913" t="s">
        <v>4302</v>
      </c>
      <c r="G2913" t="s">
        <v>354</v>
      </c>
      <c r="H2913" t="s">
        <v>35</v>
      </c>
      <c r="I2913" t="s">
        <v>1974</v>
      </c>
      <c r="J2913" t="s">
        <v>4222</v>
      </c>
    </row>
    <row r="2914" spans="1:10">
      <c r="A2914">
        <v>292</v>
      </c>
      <c r="B2914" t="s">
        <v>4236</v>
      </c>
      <c r="C2914" t="s">
        <v>4237</v>
      </c>
      <c r="D2914" t="s">
        <v>1780</v>
      </c>
      <c r="E2914" t="s">
        <v>4301</v>
      </c>
      <c r="F2914" t="s">
        <v>3090</v>
      </c>
      <c r="G2914" t="s">
        <v>789</v>
      </c>
      <c r="H2914" t="s">
        <v>35</v>
      </c>
      <c r="I2914" t="s">
        <v>1974</v>
      </c>
      <c r="J2914" t="s">
        <v>1753</v>
      </c>
    </row>
    <row r="2915" spans="1:10">
      <c r="A2915">
        <v>292</v>
      </c>
      <c r="B2915" t="s">
        <v>3971</v>
      </c>
      <c r="C2915" t="s">
        <v>3972</v>
      </c>
      <c r="D2915" t="s">
        <v>1863</v>
      </c>
      <c r="E2915" t="s">
        <v>2572</v>
      </c>
      <c r="F2915" t="s">
        <v>2572</v>
      </c>
      <c r="G2915" t="s">
        <v>14</v>
      </c>
      <c r="H2915" t="s">
        <v>35</v>
      </c>
      <c r="I2915" t="s">
        <v>1974</v>
      </c>
      <c r="J2915" t="s">
        <v>3425</v>
      </c>
    </row>
    <row r="2916" spans="1:10">
      <c r="A2916">
        <v>292</v>
      </c>
      <c r="B2916" t="s">
        <v>3557</v>
      </c>
      <c r="C2916" t="s">
        <v>3558</v>
      </c>
      <c r="D2916" t="s">
        <v>1863</v>
      </c>
      <c r="E2916" t="s">
        <v>2205</v>
      </c>
      <c r="F2916" t="s">
        <v>2327</v>
      </c>
      <c r="G2916" t="s">
        <v>496</v>
      </c>
      <c r="H2916" t="s">
        <v>35</v>
      </c>
      <c r="I2916" t="s">
        <v>2034</v>
      </c>
      <c r="J2916" t="s">
        <v>3722</v>
      </c>
    </row>
    <row r="2917" spans="1:10">
      <c r="A2917">
        <v>292</v>
      </c>
      <c r="B2917" t="s">
        <v>4097</v>
      </c>
      <c r="C2917" t="s">
        <v>4098</v>
      </c>
      <c r="D2917" t="s">
        <v>2110</v>
      </c>
      <c r="E2917" t="s">
        <v>2040</v>
      </c>
      <c r="F2917" t="s">
        <v>2235</v>
      </c>
      <c r="G2917" t="s">
        <v>3927</v>
      </c>
      <c r="H2917" t="s">
        <v>35</v>
      </c>
      <c r="I2917" t="s">
        <v>2034</v>
      </c>
      <c r="J2917" t="s">
        <v>2847</v>
      </c>
    </row>
    <row r="2918" spans="1:10">
      <c r="A2918">
        <v>292</v>
      </c>
      <c r="B2918" t="s">
        <v>4059</v>
      </c>
      <c r="C2918" t="s">
        <v>4060</v>
      </c>
      <c r="D2918" t="s">
        <v>1863</v>
      </c>
      <c r="E2918" t="s">
        <v>2054</v>
      </c>
      <c r="F2918" t="s">
        <v>2259</v>
      </c>
      <c r="G2918" t="s">
        <v>3413</v>
      </c>
      <c r="H2918" t="s">
        <v>35</v>
      </c>
      <c r="I2918" t="s">
        <v>2034</v>
      </c>
      <c r="J2918" t="s">
        <v>3528</v>
      </c>
    </row>
    <row r="2919" spans="1:10">
      <c r="A2919">
        <v>292</v>
      </c>
      <c r="B2919" t="s">
        <v>2119</v>
      </c>
      <c r="C2919" t="s">
        <v>2120</v>
      </c>
      <c r="D2919" t="s">
        <v>1756</v>
      </c>
      <c r="E2919" t="s">
        <v>4128</v>
      </c>
      <c r="F2919" t="s">
        <v>3643</v>
      </c>
      <c r="G2919" t="s">
        <v>4303</v>
      </c>
      <c r="H2919" t="s">
        <v>35</v>
      </c>
      <c r="I2919" t="s">
        <v>2034</v>
      </c>
      <c r="J2919" t="s">
        <v>2445</v>
      </c>
    </row>
    <row r="2920" spans="1:10">
      <c r="A2920">
        <v>292</v>
      </c>
      <c r="B2920" t="s">
        <v>3803</v>
      </c>
      <c r="C2920" t="s">
        <v>3804</v>
      </c>
      <c r="D2920" t="s">
        <v>1910</v>
      </c>
      <c r="E2920" t="s">
        <v>2066</v>
      </c>
      <c r="F2920" t="s">
        <v>2066</v>
      </c>
      <c r="G2920" t="s">
        <v>14</v>
      </c>
      <c r="H2920" t="s">
        <v>35</v>
      </c>
      <c r="I2920" t="s">
        <v>2034</v>
      </c>
      <c r="J2920" t="s">
        <v>3367</v>
      </c>
    </row>
    <row r="2921" spans="1:10">
      <c r="A2921">
        <v>292</v>
      </c>
      <c r="B2921" t="s">
        <v>3960</v>
      </c>
      <c r="C2921" t="s">
        <v>3961</v>
      </c>
      <c r="D2921" t="s">
        <v>1863</v>
      </c>
      <c r="E2921" t="s">
        <v>2228</v>
      </c>
      <c r="F2921" t="s">
        <v>3745</v>
      </c>
      <c r="G2921" t="s">
        <v>549</v>
      </c>
      <c r="H2921" t="s">
        <v>35</v>
      </c>
      <c r="I2921" t="s">
        <v>2034</v>
      </c>
      <c r="J2921" t="s">
        <v>2376</v>
      </c>
    </row>
    <row r="2922" spans="1:10">
      <c r="A2922">
        <v>293</v>
      </c>
      <c r="B2922" t="s">
        <v>4039</v>
      </c>
      <c r="C2922" t="s">
        <v>4040</v>
      </c>
      <c r="D2922" t="s">
        <v>1750</v>
      </c>
      <c r="E2922" t="s">
        <v>3455</v>
      </c>
      <c r="F2922" t="s">
        <v>2132</v>
      </c>
      <c r="G2922" t="s">
        <v>1700</v>
      </c>
      <c r="H2922" t="s">
        <v>35</v>
      </c>
      <c r="I2922" t="s">
        <v>1974</v>
      </c>
      <c r="J2922" t="s">
        <v>1747</v>
      </c>
    </row>
    <row r="2923" spans="1:10">
      <c r="A2923">
        <v>293</v>
      </c>
      <c r="B2923" t="s">
        <v>4059</v>
      </c>
      <c r="C2923" t="s">
        <v>4060</v>
      </c>
      <c r="D2923" t="s">
        <v>1863</v>
      </c>
      <c r="E2923" t="s">
        <v>2259</v>
      </c>
      <c r="F2923" t="s">
        <v>3087</v>
      </c>
      <c r="G2923" t="s">
        <v>1500</v>
      </c>
      <c r="H2923" t="s">
        <v>35</v>
      </c>
      <c r="I2923" t="s">
        <v>1974</v>
      </c>
      <c r="J2923" t="s">
        <v>4222</v>
      </c>
    </row>
    <row r="2924" spans="1:10">
      <c r="A2924">
        <v>293</v>
      </c>
      <c r="B2924" t="s">
        <v>4258</v>
      </c>
      <c r="C2924" t="s">
        <v>4259</v>
      </c>
      <c r="D2924" t="s">
        <v>1798</v>
      </c>
      <c r="E2924" t="s">
        <v>4302</v>
      </c>
      <c r="F2924" t="s">
        <v>2086</v>
      </c>
      <c r="G2924" t="s">
        <v>3825</v>
      </c>
      <c r="H2924" t="s">
        <v>35</v>
      </c>
      <c r="I2924" t="s">
        <v>2034</v>
      </c>
      <c r="J2924" t="s">
        <v>1753</v>
      </c>
    </row>
    <row r="2925" spans="1:10">
      <c r="A2925">
        <v>293</v>
      </c>
      <c r="B2925" t="s">
        <v>4236</v>
      </c>
      <c r="C2925" t="s">
        <v>4237</v>
      </c>
      <c r="D2925" t="s">
        <v>1780</v>
      </c>
      <c r="E2925" t="s">
        <v>3090</v>
      </c>
      <c r="F2925" t="s">
        <v>2307</v>
      </c>
      <c r="G2925" t="s">
        <v>930</v>
      </c>
      <c r="H2925" t="s">
        <v>35</v>
      </c>
      <c r="I2925" t="s">
        <v>2034</v>
      </c>
      <c r="J2925" t="s">
        <v>3425</v>
      </c>
    </row>
    <row r="2926" spans="1:10">
      <c r="A2926">
        <v>293</v>
      </c>
      <c r="B2926" t="s">
        <v>3557</v>
      </c>
      <c r="C2926" t="s">
        <v>3558</v>
      </c>
      <c r="D2926" t="s">
        <v>1863</v>
      </c>
      <c r="E2926" t="s">
        <v>2327</v>
      </c>
      <c r="F2926" t="s">
        <v>4304</v>
      </c>
      <c r="G2926" t="s">
        <v>514</v>
      </c>
      <c r="H2926" t="s">
        <v>35</v>
      </c>
      <c r="I2926" t="s">
        <v>2034</v>
      </c>
      <c r="J2926" t="s">
        <v>3722</v>
      </c>
    </row>
    <row r="2927" spans="1:10">
      <c r="A2927">
        <v>293</v>
      </c>
      <c r="B2927" t="s">
        <v>3971</v>
      </c>
      <c r="C2927" t="s">
        <v>3972</v>
      </c>
      <c r="D2927" t="s">
        <v>1863</v>
      </c>
      <c r="E2927" t="s">
        <v>2572</v>
      </c>
      <c r="F2927" t="s">
        <v>2527</v>
      </c>
      <c r="G2927" t="s">
        <v>3862</v>
      </c>
      <c r="H2927" t="s">
        <v>35</v>
      </c>
      <c r="I2927" t="s">
        <v>2034</v>
      </c>
      <c r="J2927" t="s">
        <v>2847</v>
      </c>
    </row>
    <row r="2928" spans="1:10">
      <c r="A2928">
        <v>293</v>
      </c>
      <c r="B2928" t="s">
        <v>4097</v>
      </c>
      <c r="C2928" t="s">
        <v>4098</v>
      </c>
      <c r="D2928" t="s">
        <v>2110</v>
      </c>
      <c r="E2928" t="s">
        <v>2235</v>
      </c>
      <c r="F2928" t="s">
        <v>1953</v>
      </c>
      <c r="G2928" t="s">
        <v>4305</v>
      </c>
      <c r="H2928" t="s">
        <v>35</v>
      </c>
      <c r="I2928" t="s">
        <v>2034</v>
      </c>
      <c r="J2928" t="s">
        <v>3528</v>
      </c>
    </row>
    <row r="2929" spans="1:10">
      <c r="A2929">
        <v>293</v>
      </c>
      <c r="B2929" t="s">
        <v>3803</v>
      </c>
      <c r="C2929" t="s">
        <v>3804</v>
      </c>
      <c r="D2929" t="s">
        <v>1910</v>
      </c>
      <c r="E2929" t="s">
        <v>2066</v>
      </c>
      <c r="F2929" t="s">
        <v>4306</v>
      </c>
      <c r="G2929" t="s">
        <v>61</v>
      </c>
      <c r="H2929" t="s">
        <v>35</v>
      </c>
      <c r="I2929" t="s">
        <v>2034</v>
      </c>
      <c r="J2929" t="s">
        <v>2445</v>
      </c>
    </row>
    <row r="2930" spans="1:10">
      <c r="A2930">
        <v>293</v>
      </c>
      <c r="B2930" t="s">
        <v>3960</v>
      </c>
      <c r="C2930" t="s">
        <v>3961</v>
      </c>
      <c r="D2930" t="s">
        <v>1863</v>
      </c>
      <c r="E2930" t="s">
        <v>3745</v>
      </c>
      <c r="F2930" t="s">
        <v>3599</v>
      </c>
      <c r="G2930" t="s">
        <v>4307</v>
      </c>
      <c r="H2930" t="s">
        <v>35</v>
      </c>
      <c r="I2930" t="s">
        <v>2034</v>
      </c>
      <c r="J2930" t="s">
        <v>3367</v>
      </c>
    </row>
    <row r="2931" spans="1:10">
      <c r="A2931">
        <v>293</v>
      </c>
      <c r="B2931" t="s">
        <v>4293</v>
      </c>
      <c r="C2931" t="s">
        <v>4294</v>
      </c>
      <c r="D2931" t="s">
        <v>1780</v>
      </c>
      <c r="E2931" t="s">
        <v>3530</v>
      </c>
      <c r="F2931" t="s">
        <v>3952</v>
      </c>
      <c r="G2931" t="s">
        <v>4308</v>
      </c>
      <c r="H2931" t="s">
        <v>35</v>
      </c>
      <c r="I2931" t="s">
        <v>2065</v>
      </c>
      <c r="J2931" t="s">
        <v>2875</v>
      </c>
    </row>
    <row r="2932" spans="1:10">
      <c r="A2932">
        <v>294</v>
      </c>
      <c r="B2932" t="s">
        <v>4039</v>
      </c>
      <c r="C2932" t="s">
        <v>4040</v>
      </c>
      <c r="D2932" t="s">
        <v>1750</v>
      </c>
      <c r="E2932" t="s">
        <v>2132</v>
      </c>
      <c r="F2932" t="s">
        <v>3492</v>
      </c>
      <c r="G2932" t="s">
        <v>2600</v>
      </c>
      <c r="H2932" t="s">
        <v>35</v>
      </c>
      <c r="I2932" t="s">
        <v>1974</v>
      </c>
      <c r="J2932" t="s">
        <v>1747</v>
      </c>
    </row>
    <row r="2933" spans="1:10">
      <c r="A2933">
        <v>294</v>
      </c>
      <c r="B2933" t="s">
        <v>4059</v>
      </c>
      <c r="C2933" t="s">
        <v>4060</v>
      </c>
      <c r="D2933" t="s">
        <v>1863</v>
      </c>
      <c r="E2933" t="s">
        <v>3087</v>
      </c>
      <c r="F2933" t="s">
        <v>4309</v>
      </c>
      <c r="G2933" t="s">
        <v>1530</v>
      </c>
      <c r="H2933" t="s">
        <v>35</v>
      </c>
      <c r="I2933" t="s">
        <v>2034</v>
      </c>
      <c r="J2933" t="s">
        <v>4222</v>
      </c>
    </row>
    <row r="2934" spans="1:10">
      <c r="A2934">
        <v>294</v>
      </c>
      <c r="B2934" t="s">
        <v>4258</v>
      </c>
      <c r="C2934" t="s">
        <v>4259</v>
      </c>
      <c r="D2934" t="s">
        <v>1798</v>
      </c>
      <c r="E2934" t="s">
        <v>2086</v>
      </c>
      <c r="F2934" t="s">
        <v>2482</v>
      </c>
      <c r="G2934" t="s">
        <v>440</v>
      </c>
      <c r="H2934" t="s">
        <v>35</v>
      </c>
      <c r="I2934" t="s">
        <v>2034</v>
      </c>
      <c r="J2934" t="s">
        <v>1753</v>
      </c>
    </row>
    <row r="2935" spans="1:10">
      <c r="A2935">
        <v>294</v>
      </c>
      <c r="B2935" t="s">
        <v>3971</v>
      </c>
      <c r="C2935" t="s">
        <v>3972</v>
      </c>
      <c r="D2935" t="s">
        <v>1863</v>
      </c>
      <c r="E2935" t="s">
        <v>2527</v>
      </c>
      <c r="F2935" t="s">
        <v>2666</v>
      </c>
      <c r="G2935" t="s">
        <v>2509</v>
      </c>
      <c r="H2935" t="s">
        <v>35</v>
      </c>
      <c r="I2935" t="s">
        <v>2034</v>
      </c>
      <c r="J2935" t="s">
        <v>3425</v>
      </c>
    </row>
    <row r="2936" spans="1:10">
      <c r="A2936">
        <v>294</v>
      </c>
      <c r="B2936" t="s">
        <v>4236</v>
      </c>
      <c r="C2936" t="s">
        <v>4237</v>
      </c>
      <c r="D2936" t="s">
        <v>1780</v>
      </c>
      <c r="E2936" t="s">
        <v>2307</v>
      </c>
      <c r="F2936" t="s">
        <v>2013</v>
      </c>
      <c r="G2936" t="s">
        <v>3859</v>
      </c>
      <c r="H2936" t="s">
        <v>35</v>
      </c>
      <c r="I2936" t="s">
        <v>2034</v>
      </c>
      <c r="J2936" t="s">
        <v>3722</v>
      </c>
    </row>
    <row r="2937" spans="1:10">
      <c r="A2937">
        <v>294</v>
      </c>
      <c r="B2937" t="s">
        <v>3557</v>
      </c>
      <c r="C2937" t="s">
        <v>3558</v>
      </c>
      <c r="D2937" t="s">
        <v>1863</v>
      </c>
      <c r="E2937" t="s">
        <v>4304</v>
      </c>
      <c r="F2937" t="s">
        <v>3237</v>
      </c>
      <c r="G2937" t="s">
        <v>4188</v>
      </c>
      <c r="H2937" t="s">
        <v>35</v>
      </c>
      <c r="I2937" t="s">
        <v>2034</v>
      </c>
      <c r="J2937" t="s">
        <v>2847</v>
      </c>
    </row>
    <row r="2938" spans="1:10">
      <c r="A2938">
        <v>294</v>
      </c>
      <c r="B2938" t="s">
        <v>3803</v>
      </c>
      <c r="C2938" t="s">
        <v>3804</v>
      </c>
      <c r="D2938" t="s">
        <v>1910</v>
      </c>
      <c r="E2938" t="s">
        <v>4306</v>
      </c>
      <c r="F2938" t="s">
        <v>3142</v>
      </c>
      <c r="G2938" t="s">
        <v>3554</v>
      </c>
      <c r="H2938" t="s">
        <v>35</v>
      </c>
      <c r="I2938" t="s">
        <v>2034</v>
      </c>
      <c r="J2938" t="s">
        <v>3528</v>
      </c>
    </row>
    <row r="2939" spans="1:10">
      <c r="A2939">
        <v>294</v>
      </c>
      <c r="B2939" t="s">
        <v>4097</v>
      </c>
      <c r="C2939" t="s">
        <v>4098</v>
      </c>
      <c r="D2939" t="s">
        <v>2110</v>
      </c>
      <c r="E2939" t="s">
        <v>1953</v>
      </c>
      <c r="F2939" t="s">
        <v>3000</v>
      </c>
      <c r="G2939" t="s">
        <v>700</v>
      </c>
      <c r="H2939" t="s">
        <v>35</v>
      </c>
      <c r="I2939" t="s">
        <v>2034</v>
      </c>
      <c r="J2939" t="s">
        <v>3367</v>
      </c>
    </row>
    <row r="2940" spans="1:10">
      <c r="A2940">
        <v>294</v>
      </c>
      <c r="B2940" t="s">
        <v>4280</v>
      </c>
      <c r="C2940" t="s">
        <v>4281</v>
      </c>
      <c r="D2940" t="s">
        <v>4282</v>
      </c>
      <c r="E2940" t="s">
        <v>2877</v>
      </c>
      <c r="F2940" t="s">
        <v>1879</v>
      </c>
      <c r="G2940" t="s">
        <v>694</v>
      </c>
      <c r="H2940" t="s">
        <v>35</v>
      </c>
      <c r="I2940" t="s">
        <v>2065</v>
      </c>
      <c r="J2940" t="s">
        <v>2376</v>
      </c>
    </row>
    <row r="2941" spans="1:10">
      <c r="A2941">
        <v>294</v>
      </c>
      <c r="B2941" t="s">
        <v>2119</v>
      </c>
      <c r="C2941" t="s">
        <v>2120</v>
      </c>
      <c r="D2941" t="s">
        <v>1756</v>
      </c>
      <c r="E2941" t="s">
        <v>4112</v>
      </c>
      <c r="F2941" t="s">
        <v>4193</v>
      </c>
      <c r="G2941" t="s">
        <v>1141</v>
      </c>
      <c r="H2941" t="s">
        <v>35</v>
      </c>
      <c r="I2941" t="s">
        <v>2065</v>
      </c>
      <c r="J2941" t="s">
        <v>2875</v>
      </c>
    </row>
    <row r="2942" spans="1:10">
      <c r="A2942">
        <v>295</v>
      </c>
      <c r="B2942" t="s">
        <v>4059</v>
      </c>
      <c r="C2942" t="s">
        <v>4060</v>
      </c>
      <c r="D2942" t="s">
        <v>1863</v>
      </c>
      <c r="E2942" t="s">
        <v>4309</v>
      </c>
      <c r="F2942" t="s">
        <v>2896</v>
      </c>
      <c r="G2942" t="s">
        <v>3364</v>
      </c>
      <c r="H2942" t="s">
        <v>35</v>
      </c>
      <c r="I2942" t="s">
        <v>2034</v>
      </c>
      <c r="J2942" t="s">
        <v>1747</v>
      </c>
    </row>
    <row r="2943" spans="1:10">
      <c r="A2943">
        <v>295</v>
      </c>
      <c r="B2943" t="s">
        <v>4039</v>
      </c>
      <c r="C2943" t="s">
        <v>4040</v>
      </c>
      <c r="D2943" t="s">
        <v>1750</v>
      </c>
      <c r="E2943" t="s">
        <v>3492</v>
      </c>
      <c r="F2943" t="s">
        <v>3791</v>
      </c>
      <c r="G2943" t="s">
        <v>4310</v>
      </c>
      <c r="H2943" t="s">
        <v>35</v>
      </c>
      <c r="I2943" t="s">
        <v>2034</v>
      </c>
      <c r="J2943" t="s">
        <v>4222</v>
      </c>
    </row>
    <row r="2944" spans="1:10">
      <c r="A2944">
        <v>295</v>
      </c>
      <c r="B2944" t="s">
        <v>4236</v>
      </c>
      <c r="C2944" t="s">
        <v>4237</v>
      </c>
      <c r="D2944" t="s">
        <v>1780</v>
      </c>
      <c r="E2944" t="s">
        <v>2013</v>
      </c>
      <c r="F2944" t="s">
        <v>3092</v>
      </c>
      <c r="G2944" t="s">
        <v>4311</v>
      </c>
      <c r="H2944" t="s">
        <v>35</v>
      </c>
      <c r="I2944" t="s">
        <v>2034</v>
      </c>
      <c r="J2944" t="s">
        <v>1753</v>
      </c>
    </row>
    <row r="2945" spans="1:10">
      <c r="A2945">
        <v>295</v>
      </c>
      <c r="B2945" t="s">
        <v>4258</v>
      </c>
      <c r="C2945" t="s">
        <v>4259</v>
      </c>
      <c r="D2945" t="s">
        <v>1798</v>
      </c>
      <c r="E2945" t="s">
        <v>2482</v>
      </c>
      <c r="F2945" t="s">
        <v>4312</v>
      </c>
      <c r="G2945" t="s">
        <v>3996</v>
      </c>
      <c r="H2945" t="s">
        <v>35</v>
      </c>
      <c r="I2945" t="s">
        <v>2034</v>
      </c>
      <c r="J2945" t="s">
        <v>3425</v>
      </c>
    </row>
    <row r="2946" spans="1:10">
      <c r="A2946">
        <v>295</v>
      </c>
      <c r="B2946" t="s">
        <v>3971</v>
      </c>
      <c r="C2946" t="s">
        <v>3972</v>
      </c>
      <c r="D2946" t="s">
        <v>1863</v>
      </c>
      <c r="E2946" t="s">
        <v>2666</v>
      </c>
      <c r="F2946" t="s">
        <v>2602</v>
      </c>
      <c r="G2946" t="s">
        <v>1081</v>
      </c>
      <c r="H2946" t="s">
        <v>35</v>
      </c>
      <c r="I2946" t="s">
        <v>2034</v>
      </c>
      <c r="J2946" t="s">
        <v>3722</v>
      </c>
    </row>
    <row r="2947" spans="1:10">
      <c r="A2947">
        <v>295</v>
      </c>
      <c r="B2947" t="s">
        <v>3803</v>
      </c>
      <c r="C2947" t="s">
        <v>3804</v>
      </c>
      <c r="D2947" t="s">
        <v>1910</v>
      </c>
      <c r="E2947" t="s">
        <v>3142</v>
      </c>
      <c r="F2947" t="s">
        <v>2022</v>
      </c>
      <c r="G2947" t="s">
        <v>2756</v>
      </c>
      <c r="H2947" t="s">
        <v>35</v>
      </c>
      <c r="I2947" t="s">
        <v>2034</v>
      </c>
      <c r="J2947" t="s">
        <v>3528</v>
      </c>
    </row>
    <row r="2948" spans="1:10">
      <c r="A2948">
        <v>295</v>
      </c>
      <c r="B2948" t="s">
        <v>3557</v>
      </c>
      <c r="C2948" t="s">
        <v>3558</v>
      </c>
      <c r="D2948" t="s">
        <v>1863</v>
      </c>
      <c r="E2948" t="s">
        <v>3237</v>
      </c>
      <c r="F2948" t="s">
        <v>3471</v>
      </c>
      <c r="G2948" t="s">
        <v>4291</v>
      </c>
      <c r="H2948" t="s">
        <v>35</v>
      </c>
      <c r="I2948" t="s">
        <v>2034</v>
      </c>
      <c r="J2948" t="s">
        <v>2445</v>
      </c>
    </row>
    <row r="2949" spans="1:10">
      <c r="A2949">
        <v>295</v>
      </c>
      <c r="B2949" t="s">
        <v>4097</v>
      </c>
      <c r="C2949" t="s">
        <v>4098</v>
      </c>
      <c r="D2949" t="s">
        <v>2110</v>
      </c>
      <c r="E2949" t="s">
        <v>3000</v>
      </c>
      <c r="F2949" t="s">
        <v>2439</v>
      </c>
      <c r="G2949" t="s">
        <v>3976</v>
      </c>
      <c r="H2949" t="s">
        <v>35</v>
      </c>
      <c r="I2949" t="s">
        <v>2034</v>
      </c>
      <c r="J2949" t="s">
        <v>3367</v>
      </c>
    </row>
    <row r="2950" spans="1:10">
      <c r="A2950">
        <v>295</v>
      </c>
      <c r="B2950" t="s">
        <v>2119</v>
      </c>
      <c r="C2950" t="s">
        <v>2120</v>
      </c>
      <c r="D2950" t="s">
        <v>1756</v>
      </c>
      <c r="E2950" t="s">
        <v>4193</v>
      </c>
      <c r="F2950" t="s">
        <v>3774</v>
      </c>
      <c r="G2950" t="s">
        <v>3364</v>
      </c>
      <c r="H2950" t="s">
        <v>35</v>
      </c>
      <c r="I2950" t="s">
        <v>2065</v>
      </c>
      <c r="J2950" t="s">
        <v>2376</v>
      </c>
    </row>
    <row r="2951" spans="1:10">
      <c r="A2951">
        <v>295</v>
      </c>
      <c r="B2951" t="s">
        <v>4280</v>
      </c>
      <c r="C2951" t="s">
        <v>4281</v>
      </c>
      <c r="D2951" t="s">
        <v>4282</v>
      </c>
      <c r="E2951" t="s">
        <v>1879</v>
      </c>
      <c r="F2951" t="s">
        <v>2035</v>
      </c>
      <c r="G2951" t="s">
        <v>4313</v>
      </c>
      <c r="H2951" t="s">
        <v>35</v>
      </c>
      <c r="I2951" t="s">
        <v>2065</v>
      </c>
      <c r="J2951" t="s">
        <v>2875</v>
      </c>
    </row>
    <row r="2952" spans="1:10">
      <c r="A2952">
        <v>296</v>
      </c>
      <c r="B2952" t="s">
        <v>4059</v>
      </c>
      <c r="C2952" t="s">
        <v>4060</v>
      </c>
      <c r="D2952" t="s">
        <v>1863</v>
      </c>
      <c r="E2952" t="s">
        <v>2896</v>
      </c>
      <c r="F2952" t="s">
        <v>3602</v>
      </c>
      <c r="G2952" t="s">
        <v>169</v>
      </c>
      <c r="H2952" t="s">
        <v>35</v>
      </c>
      <c r="I2952" t="s">
        <v>1974</v>
      </c>
      <c r="J2952" t="s">
        <v>1747</v>
      </c>
    </row>
    <row r="2953" spans="1:10">
      <c r="A2953">
        <v>296</v>
      </c>
      <c r="B2953" t="s">
        <v>4039</v>
      </c>
      <c r="C2953" t="s">
        <v>4040</v>
      </c>
      <c r="D2953" t="s">
        <v>1750</v>
      </c>
      <c r="E2953" t="s">
        <v>3791</v>
      </c>
      <c r="F2953" t="s">
        <v>2098</v>
      </c>
      <c r="G2953" t="s">
        <v>4314</v>
      </c>
      <c r="H2953" t="s">
        <v>35</v>
      </c>
      <c r="I2953" t="s">
        <v>1974</v>
      </c>
      <c r="J2953" t="s">
        <v>4222</v>
      </c>
    </row>
    <row r="2954" spans="1:10">
      <c r="A2954">
        <v>296</v>
      </c>
      <c r="B2954" t="s">
        <v>4236</v>
      </c>
      <c r="C2954" t="s">
        <v>4237</v>
      </c>
      <c r="D2954" t="s">
        <v>1780</v>
      </c>
      <c r="E2954" t="s">
        <v>3092</v>
      </c>
      <c r="F2954" t="s">
        <v>1800</v>
      </c>
      <c r="G2954" t="s">
        <v>1095</v>
      </c>
      <c r="H2954" t="s">
        <v>35</v>
      </c>
      <c r="I2954" t="s">
        <v>2034</v>
      </c>
      <c r="J2954" t="s">
        <v>1753</v>
      </c>
    </row>
    <row r="2955" spans="1:10">
      <c r="A2955">
        <v>296</v>
      </c>
      <c r="B2955" t="s">
        <v>4258</v>
      </c>
      <c r="C2955" t="s">
        <v>4259</v>
      </c>
      <c r="D2955" t="s">
        <v>1798</v>
      </c>
      <c r="E2955" t="s">
        <v>4312</v>
      </c>
      <c r="F2955" t="s">
        <v>1988</v>
      </c>
      <c r="G2955" t="s">
        <v>3564</v>
      </c>
      <c r="H2955" t="s">
        <v>35</v>
      </c>
      <c r="I2955" t="s">
        <v>2034</v>
      </c>
      <c r="J2955" t="s">
        <v>3425</v>
      </c>
    </row>
    <row r="2956" spans="1:10">
      <c r="A2956">
        <v>296</v>
      </c>
      <c r="B2956" t="s">
        <v>3971</v>
      </c>
      <c r="C2956" t="s">
        <v>3972</v>
      </c>
      <c r="D2956" t="s">
        <v>1863</v>
      </c>
      <c r="E2956" t="s">
        <v>2602</v>
      </c>
      <c r="F2956" t="s">
        <v>2213</v>
      </c>
      <c r="G2956" t="s">
        <v>1011</v>
      </c>
      <c r="H2956" t="s">
        <v>35</v>
      </c>
      <c r="I2956" t="s">
        <v>2034</v>
      </c>
      <c r="J2956" t="s">
        <v>3722</v>
      </c>
    </row>
    <row r="2957" spans="1:10">
      <c r="A2957">
        <v>296</v>
      </c>
      <c r="B2957" t="s">
        <v>3557</v>
      </c>
      <c r="C2957" t="s">
        <v>3558</v>
      </c>
      <c r="D2957" t="s">
        <v>1863</v>
      </c>
      <c r="E2957" t="s">
        <v>3471</v>
      </c>
      <c r="F2957" t="s">
        <v>3285</v>
      </c>
      <c r="G2957" t="s">
        <v>1005</v>
      </c>
      <c r="H2957" t="s">
        <v>35</v>
      </c>
      <c r="I2957" t="s">
        <v>2034</v>
      </c>
      <c r="J2957" t="s">
        <v>2847</v>
      </c>
    </row>
    <row r="2958" spans="1:10">
      <c r="A2958">
        <v>296</v>
      </c>
      <c r="B2958" t="s">
        <v>3803</v>
      </c>
      <c r="C2958" t="s">
        <v>3804</v>
      </c>
      <c r="D2958" t="s">
        <v>1910</v>
      </c>
      <c r="E2958" t="s">
        <v>2022</v>
      </c>
      <c r="F2958" t="s">
        <v>1746</v>
      </c>
      <c r="G2958" t="s">
        <v>4315</v>
      </c>
      <c r="H2958" t="s">
        <v>35</v>
      </c>
      <c r="I2958" t="s">
        <v>2034</v>
      </c>
      <c r="J2958" t="s">
        <v>3528</v>
      </c>
    </row>
    <row r="2959" spans="1:10">
      <c r="A2959">
        <v>296</v>
      </c>
      <c r="B2959" t="s">
        <v>4097</v>
      </c>
      <c r="C2959" t="s">
        <v>4098</v>
      </c>
      <c r="D2959" t="s">
        <v>2110</v>
      </c>
      <c r="E2959" t="s">
        <v>2439</v>
      </c>
      <c r="F2959" t="s">
        <v>2584</v>
      </c>
      <c r="G2959" t="s">
        <v>874</v>
      </c>
      <c r="H2959" t="s">
        <v>35</v>
      </c>
      <c r="I2959" t="s">
        <v>2034</v>
      </c>
      <c r="J2959" t="s">
        <v>2445</v>
      </c>
    </row>
    <row r="2960" spans="1:10">
      <c r="A2960">
        <v>296</v>
      </c>
      <c r="B2960" t="s">
        <v>2119</v>
      </c>
      <c r="C2960" t="s">
        <v>2120</v>
      </c>
      <c r="D2960" t="s">
        <v>1756</v>
      </c>
      <c r="E2960" t="s">
        <v>3774</v>
      </c>
      <c r="F2960" t="s">
        <v>3579</v>
      </c>
      <c r="G2960" t="s">
        <v>4316</v>
      </c>
      <c r="H2960" t="s">
        <v>35</v>
      </c>
      <c r="I2960" t="s">
        <v>2034</v>
      </c>
      <c r="J2960" t="s">
        <v>3367</v>
      </c>
    </row>
    <row r="2961" spans="1:10">
      <c r="A2961">
        <v>296</v>
      </c>
      <c r="B2961" t="s">
        <v>4280</v>
      </c>
      <c r="C2961" t="s">
        <v>4281</v>
      </c>
      <c r="D2961" t="s">
        <v>4282</v>
      </c>
      <c r="E2961" t="s">
        <v>2035</v>
      </c>
      <c r="F2961" t="s">
        <v>3775</v>
      </c>
      <c r="G2961" t="s">
        <v>981</v>
      </c>
      <c r="H2961" t="s">
        <v>35</v>
      </c>
      <c r="I2961" t="s">
        <v>2034</v>
      </c>
      <c r="J2961" t="s">
        <v>2376</v>
      </c>
    </row>
    <row r="2962" spans="1:10">
      <c r="A2962">
        <v>297</v>
      </c>
      <c r="B2962" t="s">
        <v>4059</v>
      </c>
      <c r="C2962" t="s">
        <v>4060</v>
      </c>
      <c r="D2962" t="s">
        <v>1863</v>
      </c>
      <c r="E2962" t="s">
        <v>3602</v>
      </c>
      <c r="F2962" t="s">
        <v>1899</v>
      </c>
      <c r="G2962" t="s">
        <v>519</v>
      </c>
      <c r="H2962" t="s">
        <v>35</v>
      </c>
      <c r="I2962" t="s">
        <v>1974</v>
      </c>
      <c r="J2962" t="s">
        <v>1747</v>
      </c>
    </row>
    <row r="2963" spans="1:10">
      <c r="A2963">
        <v>297</v>
      </c>
      <c r="B2963" t="s">
        <v>4236</v>
      </c>
      <c r="C2963" t="s">
        <v>4237</v>
      </c>
      <c r="D2963" t="s">
        <v>1780</v>
      </c>
      <c r="E2963" t="s">
        <v>1800</v>
      </c>
      <c r="F2963" t="s">
        <v>1819</v>
      </c>
      <c r="G2963" t="s">
        <v>530</v>
      </c>
      <c r="H2963" t="s">
        <v>35</v>
      </c>
      <c r="I2963" t="s">
        <v>2034</v>
      </c>
      <c r="J2963" t="s">
        <v>4222</v>
      </c>
    </row>
    <row r="2964" spans="1:10">
      <c r="A2964">
        <v>297</v>
      </c>
      <c r="B2964" t="s">
        <v>4258</v>
      </c>
      <c r="C2964" t="s">
        <v>4259</v>
      </c>
      <c r="D2964" t="s">
        <v>1798</v>
      </c>
      <c r="E2964" t="s">
        <v>1988</v>
      </c>
      <c r="F2964" t="s">
        <v>1965</v>
      </c>
      <c r="G2964" t="s">
        <v>704</v>
      </c>
      <c r="H2964" t="s">
        <v>35</v>
      </c>
      <c r="I2964" t="s">
        <v>2034</v>
      </c>
      <c r="J2964" t="s">
        <v>1753</v>
      </c>
    </row>
    <row r="2965" spans="1:10">
      <c r="A2965">
        <v>297</v>
      </c>
      <c r="B2965" t="s">
        <v>3971</v>
      </c>
      <c r="C2965" t="s">
        <v>3972</v>
      </c>
      <c r="D2965" t="s">
        <v>1863</v>
      </c>
      <c r="E2965" t="s">
        <v>2213</v>
      </c>
      <c r="F2965" t="s">
        <v>2945</v>
      </c>
      <c r="G2965" t="s">
        <v>900</v>
      </c>
      <c r="H2965" t="s">
        <v>35</v>
      </c>
      <c r="I2965" t="s">
        <v>2034</v>
      </c>
      <c r="J2965" t="s">
        <v>3425</v>
      </c>
    </row>
    <row r="2966" spans="1:10">
      <c r="A2966">
        <v>297</v>
      </c>
      <c r="B2966" t="s">
        <v>3803</v>
      </c>
      <c r="C2966" t="s">
        <v>3804</v>
      </c>
      <c r="D2966" t="s">
        <v>1910</v>
      </c>
      <c r="E2966" t="s">
        <v>1746</v>
      </c>
      <c r="F2966" t="s">
        <v>2873</v>
      </c>
      <c r="G2966" t="s">
        <v>449</v>
      </c>
      <c r="H2966" t="s">
        <v>35</v>
      </c>
      <c r="I2966" t="s">
        <v>2034</v>
      </c>
      <c r="J2966" t="s">
        <v>3722</v>
      </c>
    </row>
    <row r="2967" spans="1:10">
      <c r="A2967">
        <v>297</v>
      </c>
      <c r="B2967" t="s">
        <v>4280</v>
      </c>
      <c r="C2967" t="s">
        <v>4281</v>
      </c>
      <c r="D2967" t="s">
        <v>4282</v>
      </c>
      <c r="E2967" t="s">
        <v>3775</v>
      </c>
      <c r="F2967" t="s">
        <v>3140</v>
      </c>
      <c r="G2967" t="s">
        <v>2568</v>
      </c>
      <c r="H2967" t="s">
        <v>35</v>
      </c>
      <c r="I2967" t="s">
        <v>2034</v>
      </c>
      <c r="J2967" t="s">
        <v>2847</v>
      </c>
    </row>
    <row r="2968" spans="1:10">
      <c r="A2968">
        <v>297</v>
      </c>
      <c r="B2968" t="s">
        <v>3557</v>
      </c>
      <c r="C2968" t="s">
        <v>3558</v>
      </c>
      <c r="D2968" t="s">
        <v>1863</v>
      </c>
      <c r="E2968" t="s">
        <v>3285</v>
      </c>
      <c r="F2968" t="s">
        <v>3237</v>
      </c>
      <c r="G2968" t="s">
        <v>548</v>
      </c>
      <c r="H2968" t="s">
        <v>35</v>
      </c>
      <c r="I2968" t="s">
        <v>2034</v>
      </c>
      <c r="J2968" t="s">
        <v>3528</v>
      </c>
    </row>
    <row r="2969" spans="1:10">
      <c r="A2969">
        <v>297</v>
      </c>
      <c r="B2969" t="s">
        <v>4039</v>
      </c>
      <c r="C2969" t="s">
        <v>4040</v>
      </c>
      <c r="D2969" t="s">
        <v>1750</v>
      </c>
      <c r="E2969" t="s">
        <v>2098</v>
      </c>
      <c r="F2969" t="s">
        <v>3885</v>
      </c>
      <c r="G2969" t="s">
        <v>4317</v>
      </c>
      <c r="H2969" t="s">
        <v>35</v>
      </c>
      <c r="I2969" t="s">
        <v>2034</v>
      </c>
      <c r="J2969" t="s">
        <v>2445</v>
      </c>
    </row>
    <row r="2970" spans="1:10">
      <c r="A2970">
        <v>297</v>
      </c>
      <c r="B2970" t="s">
        <v>3960</v>
      </c>
      <c r="C2970" t="s">
        <v>3961</v>
      </c>
      <c r="D2970" t="s">
        <v>1863</v>
      </c>
      <c r="E2970" t="s">
        <v>3304</v>
      </c>
      <c r="F2970" t="s">
        <v>3614</v>
      </c>
      <c r="G2970" t="s">
        <v>1285</v>
      </c>
      <c r="H2970" t="s">
        <v>35</v>
      </c>
      <c r="I2970" t="s">
        <v>2034</v>
      </c>
      <c r="J2970" t="s">
        <v>3367</v>
      </c>
    </row>
    <row r="2971" spans="1:10">
      <c r="A2971">
        <v>297</v>
      </c>
      <c r="B2971" t="s">
        <v>4211</v>
      </c>
      <c r="C2971" t="s">
        <v>4212</v>
      </c>
      <c r="D2971" t="s">
        <v>1780</v>
      </c>
      <c r="E2971" t="s">
        <v>1921</v>
      </c>
      <c r="F2971" t="s">
        <v>2072</v>
      </c>
      <c r="G2971" t="s">
        <v>2200</v>
      </c>
      <c r="H2971" t="s">
        <v>35</v>
      </c>
      <c r="I2971" t="s">
        <v>2065</v>
      </c>
      <c r="J2971" t="s">
        <v>2376</v>
      </c>
    </row>
    <row r="2972" spans="1:10">
      <c r="A2972">
        <v>298</v>
      </c>
      <c r="B2972" t="s">
        <v>4059</v>
      </c>
      <c r="C2972" t="s">
        <v>4060</v>
      </c>
      <c r="D2972" t="s">
        <v>1863</v>
      </c>
      <c r="E2972" t="s">
        <v>1899</v>
      </c>
      <c r="F2972" t="s">
        <v>2294</v>
      </c>
      <c r="G2972" t="s">
        <v>2590</v>
      </c>
      <c r="H2972" t="s">
        <v>35</v>
      </c>
      <c r="I2972" t="s">
        <v>1974</v>
      </c>
      <c r="J2972" t="s">
        <v>1747</v>
      </c>
    </row>
    <row r="2973" spans="1:10">
      <c r="A2973">
        <v>298</v>
      </c>
      <c r="B2973" t="s">
        <v>3803</v>
      </c>
      <c r="C2973" t="s">
        <v>3804</v>
      </c>
      <c r="D2973" t="s">
        <v>1910</v>
      </c>
      <c r="E2973" t="s">
        <v>2873</v>
      </c>
      <c r="F2973" t="s">
        <v>2159</v>
      </c>
      <c r="G2973" t="s">
        <v>3051</v>
      </c>
      <c r="H2973" t="s">
        <v>35</v>
      </c>
      <c r="I2973" t="s">
        <v>2034</v>
      </c>
      <c r="J2973" t="s">
        <v>4222</v>
      </c>
    </row>
    <row r="2974" spans="1:10">
      <c r="A2974">
        <v>298</v>
      </c>
      <c r="B2974" t="s">
        <v>3971</v>
      </c>
      <c r="C2974" t="s">
        <v>3972</v>
      </c>
      <c r="D2974" t="s">
        <v>1863</v>
      </c>
      <c r="E2974" t="s">
        <v>2945</v>
      </c>
      <c r="F2974" t="s">
        <v>2916</v>
      </c>
      <c r="G2974" t="s">
        <v>1462</v>
      </c>
      <c r="H2974" t="s">
        <v>35</v>
      </c>
      <c r="I2974" t="s">
        <v>2034</v>
      </c>
      <c r="J2974" t="s">
        <v>1753</v>
      </c>
    </row>
    <row r="2975" spans="1:10">
      <c r="A2975">
        <v>298</v>
      </c>
      <c r="B2975" t="s">
        <v>4236</v>
      </c>
      <c r="C2975" t="s">
        <v>4237</v>
      </c>
      <c r="D2975" t="s">
        <v>1780</v>
      </c>
      <c r="E2975" t="s">
        <v>1819</v>
      </c>
      <c r="F2975" t="s">
        <v>4318</v>
      </c>
      <c r="G2975" t="s">
        <v>985</v>
      </c>
      <c r="H2975" t="s">
        <v>35</v>
      </c>
      <c r="I2975" t="s">
        <v>2034</v>
      </c>
      <c r="J2975" t="s">
        <v>3425</v>
      </c>
    </row>
    <row r="2976" spans="1:10">
      <c r="A2976">
        <v>298</v>
      </c>
      <c r="B2976" t="s">
        <v>4258</v>
      </c>
      <c r="C2976" t="s">
        <v>4259</v>
      </c>
      <c r="D2976" t="s">
        <v>1798</v>
      </c>
      <c r="E2976" t="s">
        <v>1965</v>
      </c>
      <c r="F2976" t="s">
        <v>2482</v>
      </c>
      <c r="G2976" t="s">
        <v>802</v>
      </c>
      <c r="H2976" t="s">
        <v>35</v>
      </c>
      <c r="I2976" t="s">
        <v>2034</v>
      </c>
      <c r="J2976" t="s">
        <v>3722</v>
      </c>
    </row>
    <row r="2977" spans="1:10">
      <c r="A2977">
        <v>298</v>
      </c>
      <c r="B2977" t="s">
        <v>4039</v>
      </c>
      <c r="C2977" t="s">
        <v>4040</v>
      </c>
      <c r="D2977" t="s">
        <v>1750</v>
      </c>
      <c r="E2977" t="s">
        <v>3885</v>
      </c>
      <c r="F2977" t="s">
        <v>4048</v>
      </c>
      <c r="G2977" t="s">
        <v>4319</v>
      </c>
      <c r="H2977" t="s">
        <v>35</v>
      </c>
      <c r="I2977" t="s">
        <v>2034</v>
      </c>
      <c r="J2977" t="s">
        <v>2847</v>
      </c>
    </row>
    <row r="2978" spans="1:10">
      <c r="A2978">
        <v>298</v>
      </c>
      <c r="B2978" t="s">
        <v>3557</v>
      </c>
      <c r="C2978" t="s">
        <v>3558</v>
      </c>
      <c r="D2978" t="s">
        <v>1863</v>
      </c>
      <c r="E2978" t="s">
        <v>3237</v>
      </c>
      <c r="F2978" t="s">
        <v>2225</v>
      </c>
      <c r="G2978" t="s">
        <v>1414</v>
      </c>
      <c r="H2978" t="s">
        <v>35</v>
      </c>
      <c r="I2978" t="s">
        <v>2034</v>
      </c>
      <c r="J2978" t="s">
        <v>3528</v>
      </c>
    </row>
    <row r="2979" spans="1:10">
      <c r="A2979">
        <v>298</v>
      </c>
      <c r="B2979" t="s">
        <v>3960</v>
      </c>
      <c r="C2979" t="s">
        <v>3961</v>
      </c>
      <c r="D2979" t="s">
        <v>1863</v>
      </c>
      <c r="E2979" t="s">
        <v>3614</v>
      </c>
      <c r="F2979" t="s">
        <v>3754</v>
      </c>
      <c r="G2979" t="s">
        <v>1294</v>
      </c>
      <c r="H2979" t="s">
        <v>35</v>
      </c>
      <c r="I2979" t="s">
        <v>2034</v>
      </c>
      <c r="J2979" t="s">
        <v>2445</v>
      </c>
    </row>
    <row r="2980" spans="1:10">
      <c r="A2980">
        <v>298</v>
      </c>
      <c r="B2980" t="s">
        <v>4280</v>
      </c>
      <c r="C2980" t="s">
        <v>4281</v>
      </c>
      <c r="D2980" t="s">
        <v>4282</v>
      </c>
      <c r="E2980" t="s">
        <v>3140</v>
      </c>
      <c r="F2980" t="s">
        <v>3602</v>
      </c>
      <c r="G2980" t="s">
        <v>4320</v>
      </c>
      <c r="H2980" t="s">
        <v>35</v>
      </c>
      <c r="I2980" t="s">
        <v>2034</v>
      </c>
      <c r="J2980" t="s">
        <v>3367</v>
      </c>
    </row>
    <row r="2981" spans="1:10">
      <c r="A2981">
        <v>298</v>
      </c>
      <c r="B2981" t="s">
        <v>4097</v>
      </c>
      <c r="C2981" t="s">
        <v>4098</v>
      </c>
      <c r="D2981" t="s">
        <v>2110</v>
      </c>
      <c r="E2981" t="s">
        <v>2588</v>
      </c>
      <c r="F2981" t="s">
        <v>2528</v>
      </c>
      <c r="G2981" t="s">
        <v>1192</v>
      </c>
      <c r="H2981" t="s">
        <v>35</v>
      </c>
      <c r="I2981" t="s">
        <v>2065</v>
      </c>
      <c r="J2981" t="s">
        <v>2376</v>
      </c>
    </row>
    <row r="2982" spans="1:10">
      <c r="A2982">
        <v>299</v>
      </c>
      <c r="B2982" t="s">
        <v>4059</v>
      </c>
      <c r="C2982" t="s">
        <v>4060</v>
      </c>
      <c r="D2982" t="s">
        <v>1863</v>
      </c>
      <c r="E2982" t="s">
        <v>2294</v>
      </c>
      <c r="F2982" t="s">
        <v>3204</v>
      </c>
      <c r="G2982" t="s">
        <v>3921</v>
      </c>
      <c r="H2982" t="s">
        <v>35</v>
      </c>
      <c r="I2982" t="s">
        <v>1974</v>
      </c>
      <c r="J2982" t="s">
        <v>1747</v>
      </c>
    </row>
    <row r="2983" spans="1:10">
      <c r="A2983">
        <v>299</v>
      </c>
      <c r="B2983" t="s">
        <v>3803</v>
      </c>
      <c r="C2983" t="s">
        <v>3804</v>
      </c>
      <c r="D2983" t="s">
        <v>1910</v>
      </c>
      <c r="E2983" t="s">
        <v>2159</v>
      </c>
      <c r="F2983" t="s">
        <v>2893</v>
      </c>
      <c r="G2983" t="s">
        <v>4321</v>
      </c>
      <c r="H2983" t="s">
        <v>35</v>
      </c>
      <c r="I2983" t="s">
        <v>2034</v>
      </c>
      <c r="J2983" t="s">
        <v>4222</v>
      </c>
    </row>
    <row r="2984" spans="1:10">
      <c r="A2984">
        <v>299</v>
      </c>
      <c r="B2984" t="s">
        <v>4236</v>
      </c>
      <c r="C2984" t="s">
        <v>4237</v>
      </c>
      <c r="D2984" t="s">
        <v>1780</v>
      </c>
      <c r="E2984" t="s">
        <v>4318</v>
      </c>
      <c r="F2984" t="s">
        <v>1905</v>
      </c>
      <c r="G2984" t="s">
        <v>1267</v>
      </c>
      <c r="H2984" t="s">
        <v>35</v>
      </c>
      <c r="I2984" t="s">
        <v>2034</v>
      </c>
      <c r="J2984" t="s">
        <v>1753</v>
      </c>
    </row>
    <row r="2985" spans="1:10">
      <c r="A2985">
        <v>299</v>
      </c>
      <c r="B2985" t="s">
        <v>3971</v>
      </c>
      <c r="C2985" t="s">
        <v>3972</v>
      </c>
      <c r="D2985" t="s">
        <v>1863</v>
      </c>
      <c r="E2985" t="s">
        <v>2916</v>
      </c>
      <c r="F2985" t="s">
        <v>2846</v>
      </c>
      <c r="G2985" t="s">
        <v>615</v>
      </c>
      <c r="H2985" t="s">
        <v>35</v>
      </c>
      <c r="I2985" t="s">
        <v>2034</v>
      </c>
      <c r="J2985" t="s">
        <v>3425</v>
      </c>
    </row>
    <row r="2986" spans="1:10">
      <c r="A2986">
        <v>299</v>
      </c>
      <c r="B2986" t="s">
        <v>4258</v>
      </c>
      <c r="C2986" t="s">
        <v>4259</v>
      </c>
      <c r="D2986" t="s">
        <v>1798</v>
      </c>
      <c r="E2986" t="s">
        <v>2482</v>
      </c>
      <c r="F2986" t="s">
        <v>1935</v>
      </c>
      <c r="G2986" t="s">
        <v>1477</v>
      </c>
      <c r="H2986" t="s">
        <v>35</v>
      </c>
      <c r="I2986" t="s">
        <v>2034</v>
      </c>
      <c r="J2986" t="s">
        <v>3722</v>
      </c>
    </row>
    <row r="2987" spans="1:10">
      <c r="A2987">
        <v>299</v>
      </c>
      <c r="B2987" t="s">
        <v>4039</v>
      </c>
      <c r="C2987" t="s">
        <v>4040</v>
      </c>
      <c r="D2987" t="s">
        <v>1750</v>
      </c>
      <c r="E2987" t="s">
        <v>4048</v>
      </c>
      <c r="F2987" t="s">
        <v>4322</v>
      </c>
      <c r="G2987" t="s">
        <v>4323</v>
      </c>
      <c r="H2987" t="s">
        <v>35</v>
      </c>
      <c r="I2987" t="s">
        <v>2034</v>
      </c>
      <c r="J2987" t="s">
        <v>2847</v>
      </c>
    </row>
    <row r="2988" spans="1:10">
      <c r="A2988">
        <v>299</v>
      </c>
      <c r="B2988" t="s">
        <v>3557</v>
      </c>
      <c r="C2988" t="s">
        <v>3558</v>
      </c>
      <c r="D2988" t="s">
        <v>1863</v>
      </c>
      <c r="E2988" t="s">
        <v>2225</v>
      </c>
      <c r="F2988" t="s">
        <v>2091</v>
      </c>
      <c r="G2988" t="s">
        <v>1006</v>
      </c>
      <c r="H2988" t="s">
        <v>35</v>
      </c>
      <c r="I2988" t="s">
        <v>2065</v>
      </c>
      <c r="J2988" t="s">
        <v>3528</v>
      </c>
    </row>
    <row r="2989" spans="1:10">
      <c r="A2989">
        <v>299</v>
      </c>
      <c r="B2989" t="s">
        <v>4097</v>
      </c>
      <c r="C2989" t="s">
        <v>4098</v>
      </c>
      <c r="D2989" t="s">
        <v>2110</v>
      </c>
      <c r="E2989" t="s">
        <v>2528</v>
      </c>
      <c r="F2989" t="s">
        <v>1929</v>
      </c>
      <c r="G2989" t="s">
        <v>2901</v>
      </c>
      <c r="H2989" t="s">
        <v>35</v>
      </c>
      <c r="I2989" t="s">
        <v>2065</v>
      </c>
      <c r="J2989" t="s">
        <v>2445</v>
      </c>
    </row>
    <row r="2990" spans="1:10">
      <c r="A2990">
        <v>299</v>
      </c>
      <c r="B2990" t="s">
        <v>3960</v>
      </c>
      <c r="C2990" t="s">
        <v>3961</v>
      </c>
      <c r="D2990" t="s">
        <v>1863</v>
      </c>
      <c r="E2990" t="s">
        <v>3754</v>
      </c>
      <c r="F2990" t="s">
        <v>4088</v>
      </c>
      <c r="G2990" t="s">
        <v>755</v>
      </c>
      <c r="H2990" t="s">
        <v>35</v>
      </c>
      <c r="I2990" t="s">
        <v>2065</v>
      </c>
      <c r="J2990" t="s">
        <v>3367</v>
      </c>
    </row>
    <row r="2991" spans="1:10">
      <c r="A2991">
        <v>299</v>
      </c>
      <c r="B2991" t="s">
        <v>4280</v>
      </c>
      <c r="C2991" t="s">
        <v>4281</v>
      </c>
      <c r="D2991" t="s">
        <v>4282</v>
      </c>
      <c r="E2991" t="s">
        <v>3602</v>
      </c>
      <c r="F2991" t="s">
        <v>2081</v>
      </c>
      <c r="G2991" t="s">
        <v>4324</v>
      </c>
      <c r="H2991" t="s">
        <v>35</v>
      </c>
      <c r="I2991" t="s">
        <v>2065</v>
      </c>
      <c r="J2991" t="s">
        <v>2376</v>
      </c>
    </row>
    <row r="2992" spans="1:10">
      <c r="A2992">
        <v>300</v>
      </c>
      <c r="B2992" t="s">
        <v>4059</v>
      </c>
      <c r="C2992" t="s">
        <v>4060</v>
      </c>
      <c r="D2992" t="s">
        <v>1863</v>
      </c>
      <c r="E2992" t="s">
        <v>3204</v>
      </c>
      <c r="F2992" t="s">
        <v>1942</v>
      </c>
      <c r="G2992" t="s">
        <v>723</v>
      </c>
      <c r="H2992" t="s">
        <v>35</v>
      </c>
      <c r="I2992" t="s">
        <v>2034</v>
      </c>
      <c r="J2992" t="s">
        <v>1747</v>
      </c>
    </row>
    <row r="2993" spans="1:10">
      <c r="A2993">
        <v>300</v>
      </c>
      <c r="B2993" t="s">
        <v>4236</v>
      </c>
      <c r="C2993" t="s">
        <v>4237</v>
      </c>
      <c r="D2993" t="s">
        <v>1780</v>
      </c>
      <c r="E2993" t="s">
        <v>1905</v>
      </c>
      <c r="F2993" t="s">
        <v>2013</v>
      </c>
      <c r="G2993" t="s">
        <v>4192</v>
      </c>
      <c r="H2993" t="s">
        <v>35</v>
      </c>
      <c r="I2993" t="s">
        <v>2034</v>
      </c>
      <c r="J2993" t="s">
        <v>4222</v>
      </c>
    </row>
    <row r="2994" spans="1:10">
      <c r="A2994">
        <v>300</v>
      </c>
      <c r="B2994" t="s">
        <v>4258</v>
      </c>
      <c r="C2994" t="s">
        <v>4259</v>
      </c>
      <c r="D2994" t="s">
        <v>1798</v>
      </c>
      <c r="E2994" t="s">
        <v>1935</v>
      </c>
      <c r="F2994" t="s">
        <v>3092</v>
      </c>
      <c r="G2994" t="s">
        <v>434</v>
      </c>
      <c r="H2994" t="s">
        <v>35</v>
      </c>
      <c r="I2994" t="s">
        <v>2034</v>
      </c>
      <c r="J2994" t="s">
        <v>1753</v>
      </c>
    </row>
    <row r="2995" spans="1:10">
      <c r="A2995">
        <v>300</v>
      </c>
      <c r="B2995" t="s">
        <v>4097</v>
      </c>
      <c r="C2995" t="s">
        <v>4098</v>
      </c>
      <c r="D2995" t="s">
        <v>2110</v>
      </c>
      <c r="E2995" t="s">
        <v>1929</v>
      </c>
      <c r="F2995" t="s">
        <v>2072</v>
      </c>
      <c r="G2995" t="s">
        <v>455</v>
      </c>
      <c r="H2995" t="s">
        <v>35</v>
      </c>
      <c r="I2995" t="s">
        <v>2065</v>
      </c>
      <c r="J2995" t="s">
        <v>3425</v>
      </c>
    </row>
    <row r="2996" spans="1:10">
      <c r="A2996">
        <v>300</v>
      </c>
      <c r="B2996" t="s">
        <v>3971</v>
      </c>
      <c r="C2996" t="s">
        <v>3972</v>
      </c>
      <c r="D2996" t="s">
        <v>1863</v>
      </c>
      <c r="E2996" t="s">
        <v>2846</v>
      </c>
      <c r="F2996" t="s">
        <v>1961</v>
      </c>
      <c r="G2996" t="s">
        <v>1047</v>
      </c>
      <c r="H2996" t="s">
        <v>35</v>
      </c>
      <c r="I2996" t="s">
        <v>2065</v>
      </c>
      <c r="J2996" t="s">
        <v>3722</v>
      </c>
    </row>
    <row r="2997" spans="1:10">
      <c r="A2997">
        <v>300</v>
      </c>
      <c r="B2997" t="s">
        <v>3960</v>
      </c>
      <c r="C2997" t="s">
        <v>3961</v>
      </c>
      <c r="D2997" t="s">
        <v>1863</v>
      </c>
      <c r="E2997" t="s">
        <v>4088</v>
      </c>
      <c r="F2997" t="s">
        <v>2062</v>
      </c>
      <c r="G2997" t="s">
        <v>2353</v>
      </c>
      <c r="H2997" t="s">
        <v>35</v>
      </c>
      <c r="I2997" t="s">
        <v>2065</v>
      </c>
      <c r="J2997" t="s">
        <v>2847</v>
      </c>
    </row>
    <row r="2998" spans="1:10">
      <c r="A2998">
        <v>300</v>
      </c>
      <c r="B2998" t="s">
        <v>3557</v>
      </c>
      <c r="C2998" t="s">
        <v>3558</v>
      </c>
      <c r="D2998" t="s">
        <v>1863</v>
      </c>
      <c r="E2998" t="s">
        <v>2091</v>
      </c>
      <c r="F2998" t="s">
        <v>3662</v>
      </c>
      <c r="G2998" t="s">
        <v>2560</v>
      </c>
      <c r="H2998" t="s">
        <v>35</v>
      </c>
      <c r="I2998" t="s">
        <v>2065</v>
      </c>
      <c r="J2998" t="s">
        <v>3528</v>
      </c>
    </row>
    <row r="2999" spans="1:10">
      <c r="A2999">
        <v>300</v>
      </c>
      <c r="B2999" t="s">
        <v>4211</v>
      </c>
      <c r="C2999" t="s">
        <v>4212</v>
      </c>
      <c r="D2999" t="s">
        <v>1780</v>
      </c>
      <c r="E2999" t="s">
        <v>2687</v>
      </c>
      <c r="F2999" t="s">
        <v>2093</v>
      </c>
      <c r="G2999" t="s">
        <v>327</v>
      </c>
      <c r="H2999" t="s">
        <v>35</v>
      </c>
      <c r="I2999" t="s">
        <v>2065</v>
      </c>
      <c r="J2999" t="s">
        <v>2445</v>
      </c>
    </row>
    <row r="3000" spans="1:10">
      <c r="A3000">
        <v>300</v>
      </c>
      <c r="B3000" t="s">
        <v>4039</v>
      </c>
      <c r="C3000" t="s">
        <v>4040</v>
      </c>
      <c r="D3000" t="s">
        <v>1750</v>
      </c>
      <c r="E3000" t="s">
        <v>4322</v>
      </c>
      <c r="F3000" t="s">
        <v>4325</v>
      </c>
      <c r="G3000" t="s">
        <v>851</v>
      </c>
      <c r="H3000" t="s">
        <v>35</v>
      </c>
      <c r="I3000" t="s">
        <v>2065</v>
      </c>
      <c r="J3000" t="s">
        <v>3367</v>
      </c>
    </row>
    <row r="3001" spans="1:10">
      <c r="A3001">
        <v>300</v>
      </c>
      <c r="B3001" t="s">
        <v>4208</v>
      </c>
      <c r="C3001" t="s">
        <v>4209</v>
      </c>
      <c r="D3001" t="s">
        <v>4210</v>
      </c>
      <c r="E3001" t="s">
        <v>2633</v>
      </c>
      <c r="F3001" t="s">
        <v>2520</v>
      </c>
      <c r="G3001" t="s">
        <v>1522</v>
      </c>
      <c r="H3001" t="s">
        <v>35</v>
      </c>
      <c r="I3001" t="s">
        <v>2065</v>
      </c>
      <c r="J3001" t="s">
        <v>2376</v>
      </c>
    </row>
    <row r="3002" spans="1:10">
      <c r="A3002">
        <v>301</v>
      </c>
      <c r="B3002" t="s">
        <v>4059</v>
      </c>
      <c r="C3002" t="s">
        <v>4060</v>
      </c>
      <c r="D3002" t="s">
        <v>1863</v>
      </c>
      <c r="E3002" t="s">
        <v>1942</v>
      </c>
      <c r="F3002" t="s">
        <v>2564</v>
      </c>
      <c r="G3002" t="s">
        <v>911</v>
      </c>
      <c r="H3002" t="s">
        <v>35</v>
      </c>
      <c r="I3002" t="s">
        <v>2034</v>
      </c>
      <c r="J3002" t="s">
        <v>1747</v>
      </c>
    </row>
    <row r="3003" spans="1:10">
      <c r="A3003">
        <v>301</v>
      </c>
      <c r="B3003" t="s">
        <v>4236</v>
      </c>
      <c r="C3003" t="s">
        <v>4237</v>
      </c>
      <c r="D3003" t="s">
        <v>1780</v>
      </c>
      <c r="E3003" t="s">
        <v>2013</v>
      </c>
      <c r="F3003" t="s">
        <v>2990</v>
      </c>
      <c r="G3003" t="s">
        <v>3409</v>
      </c>
      <c r="H3003" t="s">
        <v>35</v>
      </c>
      <c r="I3003" t="s">
        <v>2034</v>
      </c>
      <c r="J3003" t="s">
        <v>4222</v>
      </c>
    </row>
    <row r="3004" spans="1:10">
      <c r="A3004">
        <v>301</v>
      </c>
      <c r="B3004" t="s">
        <v>3971</v>
      </c>
      <c r="C3004" t="s">
        <v>3972</v>
      </c>
      <c r="D3004" t="s">
        <v>1863</v>
      </c>
      <c r="E3004" t="s">
        <v>1961</v>
      </c>
      <c r="F3004" t="s">
        <v>3539</v>
      </c>
      <c r="G3004" t="s">
        <v>2424</v>
      </c>
      <c r="H3004" t="s">
        <v>35</v>
      </c>
      <c r="I3004" t="s">
        <v>2065</v>
      </c>
      <c r="J3004" t="s">
        <v>1753</v>
      </c>
    </row>
    <row r="3005" spans="1:10">
      <c r="A3005">
        <v>301</v>
      </c>
      <c r="B3005" t="s">
        <v>4097</v>
      </c>
      <c r="C3005" t="s">
        <v>4098</v>
      </c>
      <c r="D3005" t="s">
        <v>2110</v>
      </c>
      <c r="E3005" t="s">
        <v>2072</v>
      </c>
      <c r="F3005" t="s">
        <v>2364</v>
      </c>
      <c r="G3005" t="s">
        <v>3179</v>
      </c>
      <c r="H3005" t="s">
        <v>35</v>
      </c>
      <c r="I3005" t="s">
        <v>2065</v>
      </c>
      <c r="J3005" t="s">
        <v>3425</v>
      </c>
    </row>
    <row r="3006" spans="1:10">
      <c r="A3006">
        <v>301</v>
      </c>
      <c r="B3006" t="s">
        <v>3557</v>
      </c>
      <c r="C3006" t="s">
        <v>3558</v>
      </c>
      <c r="D3006" t="s">
        <v>1863</v>
      </c>
      <c r="E3006" t="s">
        <v>3662</v>
      </c>
      <c r="F3006" t="s">
        <v>2539</v>
      </c>
      <c r="G3006" t="s">
        <v>1466</v>
      </c>
      <c r="H3006" t="s">
        <v>35</v>
      </c>
      <c r="I3006" t="s">
        <v>2065</v>
      </c>
      <c r="J3006" t="s">
        <v>3722</v>
      </c>
    </row>
    <row r="3007" spans="1:10">
      <c r="A3007">
        <v>301</v>
      </c>
      <c r="B3007" t="s">
        <v>3960</v>
      </c>
      <c r="C3007" t="s">
        <v>3961</v>
      </c>
      <c r="D3007" t="s">
        <v>1863</v>
      </c>
      <c r="E3007" t="s">
        <v>2062</v>
      </c>
      <c r="F3007" t="s">
        <v>2815</v>
      </c>
      <c r="G3007" t="s">
        <v>2335</v>
      </c>
      <c r="H3007" t="s">
        <v>35</v>
      </c>
      <c r="I3007" t="s">
        <v>2065</v>
      </c>
      <c r="J3007" t="s">
        <v>2847</v>
      </c>
    </row>
    <row r="3008" spans="1:10">
      <c r="A3008">
        <v>301</v>
      </c>
      <c r="B3008" t="s">
        <v>4258</v>
      </c>
      <c r="C3008" t="s">
        <v>4259</v>
      </c>
      <c r="D3008" t="s">
        <v>1798</v>
      </c>
      <c r="E3008" t="s">
        <v>3092</v>
      </c>
      <c r="F3008" t="s">
        <v>2307</v>
      </c>
      <c r="G3008" t="s">
        <v>204</v>
      </c>
      <c r="H3008" t="s">
        <v>35</v>
      </c>
      <c r="I3008" t="s">
        <v>2065</v>
      </c>
      <c r="J3008" t="s">
        <v>3528</v>
      </c>
    </row>
    <row r="3009" spans="1:10">
      <c r="A3009">
        <v>301</v>
      </c>
      <c r="B3009" t="s">
        <v>4326</v>
      </c>
      <c r="C3009" t="s">
        <v>4327</v>
      </c>
      <c r="D3009" t="s">
        <v>4176</v>
      </c>
      <c r="E3009" t="s">
        <v>2382</v>
      </c>
      <c r="F3009" t="s">
        <v>3374</v>
      </c>
      <c r="G3009" t="s">
        <v>3113</v>
      </c>
      <c r="H3009" t="s">
        <v>35</v>
      </c>
      <c r="I3009" t="s">
        <v>2065</v>
      </c>
      <c r="J3009" t="s">
        <v>2445</v>
      </c>
    </row>
    <row r="3010" spans="1:10">
      <c r="A3010">
        <v>301</v>
      </c>
      <c r="B3010" t="s">
        <v>4208</v>
      </c>
      <c r="C3010" t="s">
        <v>4209</v>
      </c>
      <c r="D3010" t="s">
        <v>4210</v>
      </c>
      <c r="E3010" t="s">
        <v>2520</v>
      </c>
      <c r="F3010" t="s">
        <v>3335</v>
      </c>
      <c r="G3010" t="s">
        <v>4328</v>
      </c>
      <c r="H3010" t="s">
        <v>35</v>
      </c>
      <c r="I3010" t="s">
        <v>2065</v>
      </c>
      <c r="J3010" t="s">
        <v>3367</v>
      </c>
    </row>
    <row r="3011" spans="1:10">
      <c r="A3011">
        <v>301</v>
      </c>
      <c r="B3011" t="s">
        <v>4039</v>
      </c>
      <c r="C3011" t="s">
        <v>4040</v>
      </c>
      <c r="D3011" t="s">
        <v>1750</v>
      </c>
      <c r="E3011" t="s">
        <v>4325</v>
      </c>
      <c r="F3011" t="s">
        <v>3885</v>
      </c>
      <c r="G3011" t="s">
        <v>4329</v>
      </c>
      <c r="H3011" t="s">
        <v>35</v>
      </c>
      <c r="I3011" t="s">
        <v>2065</v>
      </c>
      <c r="J3011" t="s">
        <v>2376</v>
      </c>
    </row>
    <row r="3012" spans="1:10">
      <c r="A3012">
        <v>302</v>
      </c>
      <c r="B3012" t="s">
        <v>4059</v>
      </c>
      <c r="C3012" t="s">
        <v>4060</v>
      </c>
      <c r="D3012" t="s">
        <v>1863</v>
      </c>
      <c r="E3012" t="s">
        <v>2564</v>
      </c>
      <c r="F3012" t="s">
        <v>4309</v>
      </c>
      <c r="G3012" t="s">
        <v>4224</v>
      </c>
      <c r="H3012" t="s">
        <v>35</v>
      </c>
      <c r="I3012" t="s">
        <v>1974</v>
      </c>
      <c r="J3012" t="s">
        <v>1747</v>
      </c>
    </row>
    <row r="3013" spans="1:10">
      <c r="A3013">
        <v>302</v>
      </c>
      <c r="B3013" t="s">
        <v>4236</v>
      </c>
      <c r="C3013" t="s">
        <v>4237</v>
      </c>
      <c r="D3013" t="s">
        <v>1780</v>
      </c>
      <c r="E3013" t="s">
        <v>2990</v>
      </c>
      <c r="F3013" t="s">
        <v>2013</v>
      </c>
      <c r="G3013" t="s">
        <v>602</v>
      </c>
      <c r="H3013" t="s">
        <v>35</v>
      </c>
      <c r="I3013" t="s">
        <v>2034</v>
      </c>
      <c r="J3013" t="s">
        <v>4222</v>
      </c>
    </row>
    <row r="3014" spans="1:10">
      <c r="A3014">
        <v>302</v>
      </c>
      <c r="B3014" t="s">
        <v>4326</v>
      </c>
      <c r="C3014" t="s">
        <v>4327</v>
      </c>
      <c r="D3014" t="s">
        <v>4176</v>
      </c>
      <c r="E3014" t="s">
        <v>3374</v>
      </c>
      <c r="F3014" t="s">
        <v>2377</v>
      </c>
      <c r="G3014" t="s">
        <v>335</v>
      </c>
      <c r="H3014" t="s">
        <v>35</v>
      </c>
      <c r="I3014" t="s">
        <v>2034</v>
      </c>
      <c r="J3014" t="s">
        <v>1753</v>
      </c>
    </row>
    <row r="3015" spans="1:10">
      <c r="A3015">
        <v>302</v>
      </c>
      <c r="B3015" t="s">
        <v>4039</v>
      </c>
      <c r="C3015" t="s">
        <v>4040</v>
      </c>
      <c r="D3015" t="s">
        <v>1750</v>
      </c>
      <c r="E3015" t="s">
        <v>3885</v>
      </c>
      <c r="F3015" t="s">
        <v>2536</v>
      </c>
      <c r="G3015" t="s">
        <v>4330</v>
      </c>
      <c r="H3015" t="s">
        <v>35</v>
      </c>
      <c r="I3015" t="s">
        <v>2034</v>
      </c>
      <c r="J3015" t="s">
        <v>3425</v>
      </c>
    </row>
    <row r="3016" spans="1:10">
      <c r="A3016">
        <v>302</v>
      </c>
      <c r="B3016" t="s">
        <v>3931</v>
      </c>
      <c r="C3016" t="s">
        <v>3932</v>
      </c>
      <c r="D3016" t="s">
        <v>3933</v>
      </c>
      <c r="E3016" t="s">
        <v>3203</v>
      </c>
      <c r="F3016" t="s">
        <v>1808</v>
      </c>
      <c r="G3016" t="s">
        <v>798</v>
      </c>
      <c r="H3016" t="s">
        <v>35</v>
      </c>
      <c r="I3016" t="s">
        <v>2065</v>
      </c>
      <c r="J3016" t="s">
        <v>3722</v>
      </c>
    </row>
    <row r="3017" spans="1:10">
      <c r="A3017">
        <v>302</v>
      </c>
      <c r="B3017" t="s">
        <v>4097</v>
      </c>
      <c r="C3017" t="s">
        <v>4098</v>
      </c>
      <c r="D3017" t="s">
        <v>2110</v>
      </c>
      <c r="E3017" t="s">
        <v>2364</v>
      </c>
      <c r="F3017" t="s">
        <v>1921</v>
      </c>
      <c r="G3017" t="s">
        <v>886</v>
      </c>
      <c r="H3017" t="s">
        <v>35</v>
      </c>
      <c r="I3017" t="s">
        <v>2065</v>
      </c>
      <c r="J3017" t="s">
        <v>2847</v>
      </c>
    </row>
    <row r="3018" spans="1:10">
      <c r="A3018">
        <v>302</v>
      </c>
      <c r="B3018" t="s">
        <v>3557</v>
      </c>
      <c r="C3018" t="s">
        <v>3558</v>
      </c>
      <c r="D3018" t="s">
        <v>1863</v>
      </c>
      <c r="E3018" t="s">
        <v>2539</v>
      </c>
      <c r="F3018" t="s">
        <v>3216</v>
      </c>
      <c r="G3018" t="s">
        <v>946</v>
      </c>
      <c r="H3018" t="s">
        <v>35</v>
      </c>
      <c r="I3018" t="s">
        <v>2065</v>
      </c>
      <c r="J3018" t="s">
        <v>3528</v>
      </c>
    </row>
    <row r="3019" spans="1:10">
      <c r="A3019">
        <v>302</v>
      </c>
      <c r="B3019" t="s">
        <v>4280</v>
      </c>
      <c r="C3019" t="s">
        <v>4281</v>
      </c>
      <c r="D3019" t="s">
        <v>4282</v>
      </c>
      <c r="E3019" t="s">
        <v>3132</v>
      </c>
      <c r="F3019" t="s">
        <v>2185</v>
      </c>
      <c r="G3019" t="s">
        <v>3741</v>
      </c>
      <c r="H3019" t="s">
        <v>35</v>
      </c>
      <c r="I3019" t="s">
        <v>2065</v>
      </c>
      <c r="J3019" t="s">
        <v>2649</v>
      </c>
    </row>
    <row r="3020" spans="1:10">
      <c r="A3020">
        <v>302</v>
      </c>
      <c r="B3020" t="s">
        <v>3971</v>
      </c>
      <c r="C3020" t="s">
        <v>3972</v>
      </c>
      <c r="D3020" t="s">
        <v>1863</v>
      </c>
      <c r="E3020" t="s">
        <v>3539</v>
      </c>
      <c r="F3020" t="s">
        <v>3317</v>
      </c>
      <c r="G3020" t="s">
        <v>4331</v>
      </c>
      <c r="H3020" t="s">
        <v>35</v>
      </c>
      <c r="I3020" t="s">
        <v>2065</v>
      </c>
      <c r="J3020" t="s">
        <v>3367</v>
      </c>
    </row>
    <row r="3021" spans="1:10">
      <c r="A3021">
        <v>302</v>
      </c>
      <c r="B3021" t="s">
        <v>4211</v>
      </c>
      <c r="C3021" t="s">
        <v>4212</v>
      </c>
      <c r="D3021" t="s">
        <v>1780</v>
      </c>
      <c r="E3021" t="s">
        <v>4147</v>
      </c>
      <c r="F3021" t="s">
        <v>2072</v>
      </c>
      <c r="G3021" t="s">
        <v>143</v>
      </c>
      <c r="H3021" t="s">
        <v>35</v>
      </c>
      <c r="I3021" t="s">
        <v>2065</v>
      </c>
      <c r="J3021" t="s">
        <v>2376</v>
      </c>
    </row>
    <row r="3022" spans="1:10">
      <c r="A3022">
        <v>303</v>
      </c>
      <c r="B3022" t="s">
        <v>4059</v>
      </c>
      <c r="C3022" t="s">
        <v>4060</v>
      </c>
      <c r="D3022" t="s">
        <v>1863</v>
      </c>
      <c r="E3022" t="s">
        <v>4309</v>
      </c>
      <c r="F3022" t="s">
        <v>3063</v>
      </c>
      <c r="G3022" t="s">
        <v>283</v>
      </c>
      <c r="H3022" t="s">
        <v>35</v>
      </c>
      <c r="I3022" t="s">
        <v>2034</v>
      </c>
      <c r="J3022" t="s">
        <v>1747</v>
      </c>
    </row>
    <row r="3023" spans="1:10">
      <c r="A3023">
        <v>303</v>
      </c>
      <c r="B3023" t="s">
        <v>4236</v>
      </c>
      <c r="C3023" t="s">
        <v>4237</v>
      </c>
      <c r="D3023" t="s">
        <v>1780</v>
      </c>
      <c r="E3023" t="s">
        <v>2013</v>
      </c>
      <c r="F3023" t="s">
        <v>1800</v>
      </c>
      <c r="G3023" t="s">
        <v>3998</v>
      </c>
      <c r="H3023" t="s">
        <v>35</v>
      </c>
      <c r="I3023" t="s">
        <v>2034</v>
      </c>
      <c r="J3023" t="s">
        <v>4222</v>
      </c>
    </row>
    <row r="3024" spans="1:10">
      <c r="A3024">
        <v>303</v>
      </c>
      <c r="B3024" t="s">
        <v>3960</v>
      </c>
      <c r="C3024" t="s">
        <v>3961</v>
      </c>
      <c r="D3024" t="s">
        <v>1863</v>
      </c>
      <c r="E3024" t="s">
        <v>3792</v>
      </c>
      <c r="F3024" t="s">
        <v>3811</v>
      </c>
      <c r="G3024" t="s">
        <v>4332</v>
      </c>
      <c r="H3024" t="s">
        <v>35</v>
      </c>
      <c r="I3024" t="s">
        <v>2034</v>
      </c>
      <c r="J3024" t="s">
        <v>1753</v>
      </c>
    </row>
    <row r="3025" spans="1:10">
      <c r="A3025">
        <v>303</v>
      </c>
      <c r="B3025" t="s">
        <v>4039</v>
      </c>
      <c r="C3025" t="s">
        <v>4040</v>
      </c>
      <c r="D3025" t="s">
        <v>1750</v>
      </c>
      <c r="E3025" t="s">
        <v>2536</v>
      </c>
      <c r="F3025" t="s">
        <v>2169</v>
      </c>
      <c r="G3025" t="s">
        <v>752</v>
      </c>
      <c r="H3025" t="s">
        <v>35</v>
      </c>
      <c r="I3025" t="s">
        <v>2065</v>
      </c>
      <c r="J3025" t="s">
        <v>3425</v>
      </c>
    </row>
    <row r="3026" spans="1:10">
      <c r="A3026">
        <v>303</v>
      </c>
      <c r="B3026" t="s">
        <v>4326</v>
      </c>
      <c r="C3026" t="s">
        <v>4327</v>
      </c>
      <c r="D3026" t="s">
        <v>4176</v>
      </c>
      <c r="E3026" t="s">
        <v>2377</v>
      </c>
      <c r="F3026" t="s">
        <v>1954</v>
      </c>
      <c r="G3026" t="s">
        <v>4310</v>
      </c>
      <c r="H3026" t="s">
        <v>35</v>
      </c>
      <c r="I3026" t="s">
        <v>2065</v>
      </c>
      <c r="J3026" t="s">
        <v>3722</v>
      </c>
    </row>
    <row r="3027" spans="1:10">
      <c r="A3027">
        <v>303</v>
      </c>
      <c r="B3027" t="s">
        <v>4097</v>
      </c>
      <c r="C3027" t="s">
        <v>4098</v>
      </c>
      <c r="D3027" t="s">
        <v>2110</v>
      </c>
      <c r="E3027" t="s">
        <v>1921</v>
      </c>
      <c r="F3027" t="s">
        <v>2319</v>
      </c>
      <c r="G3027" t="s">
        <v>2238</v>
      </c>
      <c r="H3027" t="s">
        <v>35</v>
      </c>
      <c r="I3027" t="s">
        <v>2065</v>
      </c>
      <c r="J3027" t="s">
        <v>2847</v>
      </c>
    </row>
    <row r="3028" spans="1:10">
      <c r="A3028">
        <v>303</v>
      </c>
      <c r="B3028" t="s">
        <v>3971</v>
      </c>
      <c r="C3028" t="s">
        <v>3972</v>
      </c>
      <c r="D3028" t="s">
        <v>1863</v>
      </c>
      <c r="E3028" t="s">
        <v>3317</v>
      </c>
      <c r="F3028" t="s">
        <v>2684</v>
      </c>
      <c r="G3028" t="s">
        <v>3698</v>
      </c>
      <c r="H3028" t="s">
        <v>35</v>
      </c>
      <c r="I3028" t="s">
        <v>2065</v>
      </c>
      <c r="J3028" t="s">
        <v>3528</v>
      </c>
    </row>
    <row r="3029" spans="1:10">
      <c r="A3029">
        <v>303</v>
      </c>
      <c r="B3029" t="s">
        <v>3803</v>
      </c>
      <c r="C3029" t="s">
        <v>3804</v>
      </c>
      <c r="D3029" t="s">
        <v>1910</v>
      </c>
      <c r="E3029" t="s">
        <v>4266</v>
      </c>
      <c r="F3029" t="s">
        <v>2298</v>
      </c>
      <c r="G3029" t="s">
        <v>3042</v>
      </c>
      <c r="H3029" t="s">
        <v>35</v>
      </c>
      <c r="I3029" t="s">
        <v>2065</v>
      </c>
      <c r="J3029" t="s">
        <v>2649</v>
      </c>
    </row>
    <row r="3030" spans="1:10">
      <c r="A3030">
        <v>303</v>
      </c>
      <c r="B3030" t="s">
        <v>3931</v>
      </c>
      <c r="C3030" t="s">
        <v>3932</v>
      </c>
      <c r="D3030" t="s">
        <v>3933</v>
      </c>
      <c r="E3030" t="s">
        <v>1808</v>
      </c>
      <c r="F3030" t="s">
        <v>2530</v>
      </c>
      <c r="G3030" t="s">
        <v>3416</v>
      </c>
      <c r="H3030" t="s">
        <v>35</v>
      </c>
      <c r="I3030" t="s">
        <v>2065</v>
      </c>
      <c r="J3030" t="s">
        <v>3367</v>
      </c>
    </row>
    <row r="3031" spans="1:10">
      <c r="A3031">
        <v>303</v>
      </c>
      <c r="B3031" t="s">
        <v>3557</v>
      </c>
      <c r="C3031" t="s">
        <v>3558</v>
      </c>
      <c r="D3031" t="s">
        <v>1863</v>
      </c>
      <c r="E3031" t="s">
        <v>3216</v>
      </c>
      <c r="F3031" t="s">
        <v>3412</v>
      </c>
      <c r="G3031" t="s">
        <v>3414</v>
      </c>
      <c r="H3031" t="s">
        <v>35</v>
      </c>
      <c r="I3031" t="s">
        <v>2065</v>
      </c>
      <c r="J3031" t="s">
        <v>2376</v>
      </c>
    </row>
    <row r="3032" spans="1:10">
      <c r="A3032">
        <v>304</v>
      </c>
      <c r="B3032" t="s">
        <v>4059</v>
      </c>
      <c r="C3032" t="s">
        <v>4060</v>
      </c>
      <c r="D3032" t="s">
        <v>1863</v>
      </c>
      <c r="E3032" t="s">
        <v>3063</v>
      </c>
      <c r="F3032" t="s">
        <v>2201</v>
      </c>
      <c r="G3032" t="s">
        <v>4333</v>
      </c>
      <c r="H3032" t="s">
        <v>35</v>
      </c>
      <c r="I3032" t="s">
        <v>1974</v>
      </c>
      <c r="J3032" t="s">
        <v>1747</v>
      </c>
    </row>
    <row r="3033" spans="1:10">
      <c r="A3033">
        <v>304</v>
      </c>
      <c r="B3033" t="s">
        <v>3960</v>
      </c>
      <c r="C3033" t="s">
        <v>3961</v>
      </c>
      <c r="D3033" t="s">
        <v>1863</v>
      </c>
      <c r="E3033" t="s">
        <v>3811</v>
      </c>
      <c r="F3033" t="s">
        <v>3811</v>
      </c>
      <c r="G3033" t="s">
        <v>14</v>
      </c>
      <c r="H3033" t="s">
        <v>35</v>
      </c>
      <c r="I3033" t="s">
        <v>2034</v>
      </c>
      <c r="J3033" t="s">
        <v>4222</v>
      </c>
    </row>
    <row r="3034" spans="1:10">
      <c r="A3034">
        <v>304</v>
      </c>
      <c r="B3034" t="s">
        <v>4236</v>
      </c>
      <c r="C3034" t="s">
        <v>4237</v>
      </c>
      <c r="D3034" t="s">
        <v>1780</v>
      </c>
      <c r="E3034" t="s">
        <v>1800</v>
      </c>
      <c r="F3034" t="s">
        <v>2990</v>
      </c>
      <c r="G3034" t="s">
        <v>3738</v>
      </c>
      <c r="H3034" t="s">
        <v>35</v>
      </c>
      <c r="I3034" t="s">
        <v>2034</v>
      </c>
      <c r="J3034" t="s">
        <v>1753</v>
      </c>
    </row>
    <row r="3035" spans="1:10">
      <c r="A3035">
        <v>304</v>
      </c>
      <c r="B3035" t="s">
        <v>3971</v>
      </c>
      <c r="C3035" t="s">
        <v>3972</v>
      </c>
      <c r="D3035" t="s">
        <v>1863</v>
      </c>
      <c r="E3035" t="s">
        <v>2684</v>
      </c>
      <c r="F3035" t="s">
        <v>2684</v>
      </c>
      <c r="G3035" t="s">
        <v>14</v>
      </c>
      <c r="H3035" t="s">
        <v>35</v>
      </c>
      <c r="I3035" t="s">
        <v>2034</v>
      </c>
      <c r="J3035" t="s">
        <v>3425</v>
      </c>
    </row>
    <row r="3036" spans="1:10">
      <c r="A3036">
        <v>304</v>
      </c>
      <c r="B3036" t="s">
        <v>4326</v>
      </c>
      <c r="C3036" t="s">
        <v>4327</v>
      </c>
      <c r="D3036" t="s">
        <v>4176</v>
      </c>
      <c r="E3036" t="s">
        <v>1954</v>
      </c>
      <c r="F3036" t="s">
        <v>2209</v>
      </c>
      <c r="G3036" t="s">
        <v>4334</v>
      </c>
      <c r="H3036" t="s">
        <v>35</v>
      </c>
      <c r="I3036" t="s">
        <v>2034</v>
      </c>
      <c r="J3036" t="s">
        <v>3722</v>
      </c>
    </row>
    <row r="3037" spans="1:10">
      <c r="A3037">
        <v>304</v>
      </c>
      <c r="B3037" t="s">
        <v>3803</v>
      </c>
      <c r="C3037" t="s">
        <v>3804</v>
      </c>
      <c r="D3037" t="s">
        <v>1910</v>
      </c>
      <c r="E3037" t="s">
        <v>2298</v>
      </c>
      <c r="F3037" t="s">
        <v>4306</v>
      </c>
      <c r="G3037" t="s">
        <v>1427</v>
      </c>
      <c r="H3037" t="s">
        <v>35</v>
      </c>
      <c r="I3037" t="s">
        <v>2034</v>
      </c>
      <c r="J3037" t="s">
        <v>2847</v>
      </c>
    </row>
    <row r="3038" spans="1:10">
      <c r="A3038">
        <v>304</v>
      </c>
      <c r="B3038" t="s">
        <v>4097</v>
      </c>
      <c r="C3038" t="s">
        <v>4098</v>
      </c>
      <c r="D3038" t="s">
        <v>2110</v>
      </c>
      <c r="E3038" t="s">
        <v>2319</v>
      </c>
      <c r="F3038" t="s">
        <v>2031</v>
      </c>
      <c r="G3038" t="s">
        <v>4335</v>
      </c>
      <c r="H3038" t="s">
        <v>35</v>
      </c>
      <c r="I3038" t="s">
        <v>2034</v>
      </c>
      <c r="J3038" t="s">
        <v>3528</v>
      </c>
    </row>
    <row r="3039" spans="1:10">
      <c r="A3039">
        <v>304</v>
      </c>
      <c r="B3039" t="s">
        <v>3557</v>
      </c>
      <c r="C3039" t="s">
        <v>3558</v>
      </c>
      <c r="D3039" t="s">
        <v>1863</v>
      </c>
      <c r="E3039" t="s">
        <v>3412</v>
      </c>
      <c r="F3039" t="s">
        <v>1954</v>
      </c>
      <c r="G3039" t="s">
        <v>1343</v>
      </c>
      <c r="H3039" t="s">
        <v>35</v>
      </c>
      <c r="I3039" t="s">
        <v>2034</v>
      </c>
      <c r="J3039" t="s">
        <v>2649</v>
      </c>
    </row>
    <row r="3040" spans="1:10">
      <c r="A3040">
        <v>304</v>
      </c>
      <c r="B3040" t="s">
        <v>4039</v>
      </c>
      <c r="C3040" t="s">
        <v>4040</v>
      </c>
      <c r="D3040" t="s">
        <v>1750</v>
      </c>
      <c r="E3040" t="s">
        <v>2169</v>
      </c>
      <c r="F3040" t="s">
        <v>3768</v>
      </c>
      <c r="G3040" t="s">
        <v>771</v>
      </c>
      <c r="H3040" t="s">
        <v>35</v>
      </c>
      <c r="I3040" t="s">
        <v>2065</v>
      </c>
      <c r="J3040" t="s">
        <v>3367</v>
      </c>
    </row>
    <row r="3041" spans="1:10">
      <c r="A3041">
        <v>304</v>
      </c>
      <c r="B3041" t="s">
        <v>4211</v>
      </c>
      <c r="C3041" t="s">
        <v>4212</v>
      </c>
      <c r="D3041" t="s">
        <v>1780</v>
      </c>
      <c r="E3041" t="s">
        <v>2125</v>
      </c>
      <c r="F3041" t="s">
        <v>1897</v>
      </c>
      <c r="G3041" t="s">
        <v>1430</v>
      </c>
      <c r="H3041" t="s">
        <v>35</v>
      </c>
      <c r="I3041" t="s">
        <v>2065</v>
      </c>
      <c r="J3041" t="s">
        <v>2376</v>
      </c>
    </row>
    <row r="3042" spans="1:10">
      <c r="A3042">
        <v>305</v>
      </c>
      <c r="B3042" t="s">
        <v>4059</v>
      </c>
      <c r="C3042" t="s">
        <v>4060</v>
      </c>
      <c r="D3042" t="s">
        <v>1863</v>
      </c>
      <c r="E3042" t="s">
        <v>2201</v>
      </c>
      <c r="F3042" t="s">
        <v>4266</v>
      </c>
      <c r="G3042" t="s">
        <v>152</v>
      </c>
      <c r="H3042" t="s">
        <v>35</v>
      </c>
      <c r="I3042" t="s">
        <v>1974</v>
      </c>
      <c r="J3042" t="s">
        <v>1747</v>
      </c>
    </row>
    <row r="3043" spans="1:10">
      <c r="A3043">
        <v>305</v>
      </c>
      <c r="B3043" t="s">
        <v>4326</v>
      </c>
      <c r="C3043" t="s">
        <v>4327</v>
      </c>
      <c r="D3043" t="s">
        <v>4176</v>
      </c>
      <c r="E3043" t="s">
        <v>2209</v>
      </c>
      <c r="F3043" t="s">
        <v>2655</v>
      </c>
      <c r="G3043" t="s">
        <v>531</v>
      </c>
      <c r="H3043" t="s">
        <v>35</v>
      </c>
      <c r="I3043" t="s">
        <v>1974</v>
      </c>
      <c r="J3043" t="s">
        <v>4222</v>
      </c>
    </row>
    <row r="3044" spans="1:10">
      <c r="A3044">
        <v>305</v>
      </c>
      <c r="B3044" t="s">
        <v>3960</v>
      </c>
      <c r="C3044" t="s">
        <v>3961</v>
      </c>
      <c r="D3044" t="s">
        <v>1863</v>
      </c>
      <c r="E3044" t="s">
        <v>3811</v>
      </c>
      <c r="F3044" t="s">
        <v>3330</v>
      </c>
      <c r="G3044" t="s">
        <v>4249</v>
      </c>
      <c r="H3044" t="s">
        <v>35</v>
      </c>
      <c r="I3044" t="s">
        <v>2034</v>
      </c>
      <c r="J3044" t="s">
        <v>1753</v>
      </c>
    </row>
    <row r="3045" spans="1:10">
      <c r="A3045">
        <v>305</v>
      </c>
      <c r="B3045" t="s">
        <v>4097</v>
      </c>
      <c r="C3045" t="s">
        <v>4098</v>
      </c>
      <c r="D3045" t="s">
        <v>2110</v>
      </c>
      <c r="E3045" t="s">
        <v>2031</v>
      </c>
      <c r="F3045" t="s">
        <v>2597</v>
      </c>
      <c r="G3045" t="s">
        <v>557</v>
      </c>
      <c r="H3045" t="s">
        <v>35</v>
      </c>
      <c r="I3045" t="s">
        <v>2034</v>
      </c>
      <c r="J3045" t="s">
        <v>3425</v>
      </c>
    </row>
    <row r="3046" spans="1:10">
      <c r="A3046">
        <v>305</v>
      </c>
      <c r="B3046" t="s">
        <v>4236</v>
      </c>
      <c r="C3046" t="s">
        <v>4237</v>
      </c>
      <c r="D3046" t="s">
        <v>1780</v>
      </c>
      <c r="E3046" t="s">
        <v>2990</v>
      </c>
      <c r="F3046" t="s">
        <v>1979</v>
      </c>
      <c r="G3046" t="s">
        <v>1023</v>
      </c>
      <c r="H3046" t="s">
        <v>35</v>
      </c>
      <c r="I3046" t="s">
        <v>2034</v>
      </c>
      <c r="J3046" t="s">
        <v>3722</v>
      </c>
    </row>
    <row r="3047" spans="1:10">
      <c r="A3047">
        <v>305</v>
      </c>
      <c r="B3047" t="s">
        <v>2108</v>
      </c>
      <c r="C3047" t="s">
        <v>4336</v>
      </c>
      <c r="D3047" t="s">
        <v>2110</v>
      </c>
      <c r="E3047" t="s">
        <v>4337</v>
      </c>
      <c r="F3047" t="s">
        <v>4338</v>
      </c>
      <c r="G3047" t="s">
        <v>461</v>
      </c>
      <c r="H3047" t="s">
        <v>35</v>
      </c>
      <c r="I3047" t="s">
        <v>2034</v>
      </c>
      <c r="J3047" t="s">
        <v>2847</v>
      </c>
    </row>
    <row r="3048" spans="1:10">
      <c r="A3048">
        <v>305</v>
      </c>
      <c r="B3048" t="s">
        <v>3971</v>
      </c>
      <c r="C3048" t="s">
        <v>3972</v>
      </c>
      <c r="D3048" t="s">
        <v>1863</v>
      </c>
      <c r="E3048" t="s">
        <v>2684</v>
      </c>
      <c r="F3048" t="s">
        <v>2286</v>
      </c>
      <c r="G3048" t="s">
        <v>563</v>
      </c>
      <c r="H3048" t="s">
        <v>35</v>
      </c>
      <c r="I3048" t="s">
        <v>2034</v>
      </c>
      <c r="J3048" t="s">
        <v>3528</v>
      </c>
    </row>
    <row r="3049" spans="1:10">
      <c r="A3049">
        <v>305</v>
      </c>
      <c r="B3049" t="s">
        <v>3803</v>
      </c>
      <c r="C3049" t="s">
        <v>3804</v>
      </c>
      <c r="D3049" t="s">
        <v>1910</v>
      </c>
      <c r="E3049" t="s">
        <v>4306</v>
      </c>
      <c r="F3049" t="s">
        <v>2524</v>
      </c>
      <c r="G3049" t="s">
        <v>3508</v>
      </c>
      <c r="H3049" t="s">
        <v>35</v>
      </c>
      <c r="I3049" t="s">
        <v>2034</v>
      </c>
      <c r="J3049" t="s">
        <v>2649</v>
      </c>
    </row>
    <row r="3050" spans="1:10">
      <c r="A3050">
        <v>305</v>
      </c>
      <c r="B3050" t="s">
        <v>4211</v>
      </c>
      <c r="C3050" t="s">
        <v>4212</v>
      </c>
      <c r="D3050" t="s">
        <v>1780</v>
      </c>
      <c r="E3050" t="s">
        <v>1897</v>
      </c>
      <c r="F3050" t="s">
        <v>2374</v>
      </c>
      <c r="G3050" t="s">
        <v>2429</v>
      </c>
      <c r="H3050" t="s">
        <v>35</v>
      </c>
      <c r="I3050" t="s">
        <v>2034</v>
      </c>
      <c r="J3050" t="s">
        <v>3367</v>
      </c>
    </row>
    <row r="3051" spans="1:10">
      <c r="A3051">
        <v>305</v>
      </c>
      <c r="B3051" t="s">
        <v>3557</v>
      </c>
      <c r="C3051" t="s">
        <v>3558</v>
      </c>
      <c r="D3051" t="s">
        <v>1863</v>
      </c>
      <c r="E3051" t="s">
        <v>1954</v>
      </c>
      <c r="F3051" t="s">
        <v>2075</v>
      </c>
      <c r="G3051" t="s">
        <v>448</v>
      </c>
      <c r="H3051" t="s">
        <v>35</v>
      </c>
      <c r="I3051" t="s">
        <v>2034</v>
      </c>
      <c r="J3051" t="s">
        <v>2376</v>
      </c>
    </row>
    <row r="3052" spans="1:10">
      <c r="A3052">
        <v>306</v>
      </c>
      <c r="B3052" t="s">
        <v>4059</v>
      </c>
      <c r="C3052" t="s">
        <v>4060</v>
      </c>
      <c r="D3052" t="s">
        <v>1863</v>
      </c>
      <c r="E3052" t="s">
        <v>4266</v>
      </c>
      <c r="F3052" t="s">
        <v>3119</v>
      </c>
      <c r="G3052" t="s">
        <v>559</v>
      </c>
      <c r="H3052" t="s">
        <v>35</v>
      </c>
      <c r="I3052" t="s">
        <v>1974</v>
      </c>
      <c r="J3052" t="s">
        <v>1747</v>
      </c>
    </row>
    <row r="3053" spans="1:10">
      <c r="A3053">
        <v>306</v>
      </c>
      <c r="B3053" t="s">
        <v>4326</v>
      </c>
      <c r="C3053" t="s">
        <v>4327</v>
      </c>
      <c r="D3053" t="s">
        <v>4176</v>
      </c>
      <c r="E3053" t="s">
        <v>2655</v>
      </c>
      <c r="F3053" t="s">
        <v>2405</v>
      </c>
      <c r="G3053" t="s">
        <v>2762</v>
      </c>
      <c r="H3053" t="s">
        <v>35</v>
      </c>
      <c r="I3053" t="s">
        <v>1974</v>
      </c>
      <c r="J3053" t="s">
        <v>4222</v>
      </c>
    </row>
    <row r="3054" spans="1:10">
      <c r="A3054">
        <v>306</v>
      </c>
      <c r="B3054" t="s">
        <v>3960</v>
      </c>
      <c r="C3054" t="s">
        <v>3961</v>
      </c>
      <c r="D3054" t="s">
        <v>1863</v>
      </c>
      <c r="E3054" t="s">
        <v>3330</v>
      </c>
      <c r="F3054" t="s">
        <v>2070</v>
      </c>
      <c r="G3054" t="s">
        <v>1010</v>
      </c>
      <c r="H3054" t="s">
        <v>35</v>
      </c>
      <c r="I3054" t="s">
        <v>2034</v>
      </c>
      <c r="J3054" t="s">
        <v>1753</v>
      </c>
    </row>
    <row r="3055" spans="1:10">
      <c r="A3055">
        <v>306</v>
      </c>
      <c r="B3055" t="s">
        <v>4236</v>
      </c>
      <c r="C3055" t="s">
        <v>4237</v>
      </c>
      <c r="D3055" t="s">
        <v>1780</v>
      </c>
      <c r="E3055" t="s">
        <v>1979</v>
      </c>
      <c r="F3055" t="s">
        <v>2279</v>
      </c>
      <c r="G3055" t="s">
        <v>2779</v>
      </c>
      <c r="H3055" t="s">
        <v>35</v>
      </c>
      <c r="I3055" t="s">
        <v>2034</v>
      </c>
      <c r="J3055" t="s">
        <v>3425</v>
      </c>
    </row>
    <row r="3056" spans="1:10">
      <c r="A3056">
        <v>306</v>
      </c>
      <c r="B3056" t="s">
        <v>3971</v>
      </c>
      <c r="C3056" t="s">
        <v>3972</v>
      </c>
      <c r="D3056" t="s">
        <v>1863</v>
      </c>
      <c r="E3056" t="s">
        <v>2286</v>
      </c>
      <c r="F3056" t="s">
        <v>3216</v>
      </c>
      <c r="G3056" t="s">
        <v>436</v>
      </c>
      <c r="H3056" t="s">
        <v>35</v>
      </c>
      <c r="I3056" t="s">
        <v>2034</v>
      </c>
      <c r="J3056" t="s">
        <v>3722</v>
      </c>
    </row>
    <row r="3057" spans="1:11">
      <c r="A3057">
        <v>306</v>
      </c>
      <c r="B3057" t="s">
        <v>4097</v>
      </c>
      <c r="C3057" t="s">
        <v>4098</v>
      </c>
      <c r="D3057" t="s">
        <v>2110</v>
      </c>
      <c r="E3057" t="s">
        <v>2597</v>
      </c>
      <c r="F3057" t="s">
        <v>2465</v>
      </c>
      <c r="G3057" t="s">
        <v>3729</v>
      </c>
      <c r="H3057" t="s">
        <v>35</v>
      </c>
      <c r="I3057" t="s">
        <v>2034</v>
      </c>
      <c r="J3057" t="s">
        <v>2847</v>
      </c>
    </row>
    <row r="3058" spans="1:11">
      <c r="A3058">
        <v>306</v>
      </c>
      <c r="B3058" t="s">
        <v>2108</v>
      </c>
      <c r="C3058" t="s">
        <v>4336</v>
      </c>
      <c r="D3058" t="s">
        <v>2110</v>
      </c>
      <c r="E3058" t="s">
        <v>4338</v>
      </c>
      <c r="F3058" t="s">
        <v>4339</v>
      </c>
      <c r="G3058" t="s">
        <v>2701</v>
      </c>
      <c r="H3058" t="s">
        <v>35</v>
      </c>
      <c r="I3058" t="s">
        <v>2034</v>
      </c>
      <c r="J3058" t="s">
        <v>3528</v>
      </c>
    </row>
    <row r="3059" spans="1:11">
      <c r="A3059">
        <v>306</v>
      </c>
      <c r="B3059" t="s">
        <v>3557</v>
      </c>
      <c r="C3059" t="s">
        <v>3558</v>
      </c>
      <c r="D3059" t="s">
        <v>1863</v>
      </c>
      <c r="E3059" t="s">
        <v>2075</v>
      </c>
      <c r="F3059" t="s">
        <v>3433</v>
      </c>
      <c r="G3059" t="s">
        <v>1386</v>
      </c>
      <c r="H3059" t="s">
        <v>35</v>
      </c>
      <c r="I3059" t="s">
        <v>2034</v>
      </c>
      <c r="J3059" t="s">
        <v>2649</v>
      </c>
    </row>
    <row r="3060" spans="1:11">
      <c r="A3060">
        <v>306</v>
      </c>
      <c r="B3060" t="s">
        <v>4211</v>
      </c>
      <c r="C3060" t="s">
        <v>4212</v>
      </c>
      <c r="D3060" t="s">
        <v>1780</v>
      </c>
      <c r="E3060" t="s">
        <v>2374</v>
      </c>
      <c r="F3060" t="s">
        <v>2240</v>
      </c>
      <c r="G3060" t="s">
        <v>3845</v>
      </c>
      <c r="H3060" t="s">
        <v>35</v>
      </c>
      <c r="I3060" t="s">
        <v>2034</v>
      </c>
      <c r="J3060" t="s">
        <v>3367</v>
      </c>
    </row>
    <row r="3061" spans="1:11">
      <c r="A3061">
        <v>306</v>
      </c>
      <c r="B3061" t="s">
        <v>4208</v>
      </c>
      <c r="C3061" t="s">
        <v>4209</v>
      </c>
      <c r="D3061" t="s">
        <v>4210</v>
      </c>
      <c r="E3061" t="s">
        <v>2217</v>
      </c>
      <c r="F3061" t="s">
        <v>2569</v>
      </c>
      <c r="G3061" t="s">
        <v>31</v>
      </c>
      <c r="H3061" t="s">
        <v>35</v>
      </c>
      <c r="I3061" t="s">
        <v>2034</v>
      </c>
      <c r="J3061" t="s">
        <v>2376</v>
      </c>
    </row>
    <row r="3062" spans="1:11">
      <c r="A3062">
        <v>307</v>
      </c>
      <c r="B3062" t="s">
        <v>4059</v>
      </c>
      <c r="C3062" t="s">
        <v>4060</v>
      </c>
      <c r="D3062" t="s">
        <v>1863</v>
      </c>
      <c r="E3062" t="s">
        <v>3119</v>
      </c>
      <c r="F3062" t="s">
        <v>3050</v>
      </c>
      <c r="G3062" t="s">
        <v>3588</v>
      </c>
      <c r="H3062" t="s">
        <v>2154</v>
      </c>
      <c r="I3062" t="s">
        <v>1974</v>
      </c>
      <c r="J3062" t="s">
        <v>1747</v>
      </c>
    </row>
    <row r="3063" spans="1:11">
      <c r="A3063">
        <v>307</v>
      </c>
      <c r="B3063" t="s">
        <v>3960</v>
      </c>
      <c r="C3063" t="s">
        <v>3961</v>
      </c>
      <c r="D3063" t="s">
        <v>1863</v>
      </c>
      <c r="E3063" t="s">
        <v>2070</v>
      </c>
      <c r="F3063" t="s">
        <v>3811</v>
      </c>
      <c r="G3063" t="s">
        <v>3734</v>
      </c>
      <c r="H3063" t="s">
        <v>2154</v>
      </c>
      <c r="I3063" t="s">
        <v>2034</v>
      </c>
      <c r="J3063" t="s">
        <v>4222</v>
      </c>
    </row>
    <row r="3064" spans="1:11">
      <c r="A3064">
        <v>307</v>
      </c>
      <c r="B3064" t="s">
        <v>2108</v>
      </c>
      <c r="C3064" t="s">
        <v>4336</v>
      </c>
      <c r="D3064" t="s">
        <v>2110</v>
      </c>
      <c r="E3064" t="s">
        <v>4339</v>
      </c>
      <c r="F3064" t="s">
        <v>4340</v>
      </c>
      <c r="G3064" t="s">
        <v>906</v>
      </c>
      <c r="H3064" t="s">
        <v>2154</v>
      </c>
      <c r="I3064" t="s">
        <v>2034</v>
      </c>
      <c r="J3064" t="s">
        <v>1753</v>
      </c>
    </row>
    <row r="3065" spans="1:11">
      <c r="A3065">
        <v>307</v>
      </c>
      <c r="B3065" t="s">
        <v>3971</v>
      </c>
      <c r="C3065" t="s">
        <v>3972</v>
      </c>
      <c r="D3065" t="s">
        <v>1863</v>
      </c>
      <c r="E3065" t="s">
        <v>3216</v>
      </c>
      <c r="F3065" t="s">
        <v>2093</v>
      </c>
      <c r="G3065" t="s">
        <v>1553</v>
      </c>
      <c r="H3065" t="s">
        <v>2154</v>
      </c>
      <c r="I3065" t="s">
        <v>2034</v>
      </c>
      <c r="J3065" t="s">
        <v>3425</v>
      </c>
    </row>
    <row r="3066" spans="1:11">
      <c r="A3066">
        <v>307</v>
      </c>
      <c r="B3066" t="s">
        <v>4236</v>
      </c>
      <c r="C3066" t="s">
        <v>4237</v>
      </c>
      <c r="D3066" t="s">
        <v>1780</v>
      </c>
      <c r="E3066" t="s">
        <v>2279</v>
      </c>
      <c r="F3066" t="s">
        <v>4341</v>
      </c>
      <c r="G3066" t="s">
        <v>838</v>
      </c>
      <c r="H3066" t="s">
        <v>2154</v>
      </c>
      <c r="I3066" t="s">
        <v>2034</v>
      </c>
      <c r="J3066" t="s">
        <v>3722</v>
      </c>
    </row>
    <row r="3067" spans="1:11">
      <c r="A3067">
        <v>307</v>
      </c>
      <c r="B3067" t="s">
        <v>4326</v>
      </c>
      <c r="C3067" t="s">
        <v>4327</v>
      </c>
      <c r="D3067" t="s">
        <v>4176</v>
      </c>
      <c r="E3067" t="s">
        <v>2405</v>
      </c>
      <c r="F3067" t="s">
        <v>2405</v>
      </c>
      <c r="G3067" t="s">
        <v>14</v>
      </c>
      <c r="H3067" t="s">
        <v>3067</v>
      </c>
      <c r="I3067" t="s">
        <v>2034</v>
      </c>
      <c r="J3067" t="s">
        <v>2847</v>
      </c>
      <c r="K3067" t="s">
        <v>1886</v>
      </c>
    </row>
    <row r="3068" spans="1:11">
      <c r="A3068">
        <v>307</v>
      </c>
      <c r="B3068" t="s">
        <v>4211</v>
      </c>
      <c r="C3068" t="s">
        <v>4212</v>
      </c>
      <c r="D3068" t="s">
        <v>1780</v>
      </c>
      <c r="E3068" t="s">
        <v>2240</v>
      </c>
      <c r="F3068" t="s">
        <v>2804</v>
      </c>
      <c r="G3068" t="s">
        <v>1180</v>
      </c>
      <c r="H3068" t="s">
        <v>2154</v>
      </c>
      <c r="I3068" t="s">
        <v>2034</v>
      </c>
      <c r="J3068" t="s">
        <v>3528</v>
      </c>
    </row>
    <row r="3069" spans="1:11">
      <c r="A3069">
        <v>307</v>
      </c>
      <c r="B3069" t="s">
        <v>3557</v>
      </c>
      <c r="C3069" t="s">
        <v>3558</v>
      </c>
      <c r="D3069" t="s">
        <v>1863</v>
      </c>
      <c r="E3069" t="s">
        <v>3433</v>
      </c>
      <c r="F3069" t="s">
        <v>2787</v>
      </c>
      <c r="G3069" t="s">
        <v>2507</v>
      </c>
      <c r="H3069" t="s">
        <v>2154</v>
      </c>
      <c r="I3069" t="s">
        <v>2034</v>
      </c>
      <c r="J3069" t="s">
        <v>2649</v>
      </c>
    </row>
    <row r="3070" spans="1:11">
      <c r="A3070">
        <v>307</v>
      </c>
      <c r="B3070" t="s">
        <v>4097</v>
      </c>
      <c r="C3070" t="s">
        <v>4098</v>
      </c>
      <c r="D3070" t="s">
        <v>2110</v>
      </c>
      <c r="E3070" t="s">
        <v>2465</v>
      </c>
      <c r="F3070" t="s">
        <v>2465</v>
      </c>
      <c r="G3070" t="s">
        <v>14</v>
      </c>
      <c r="H3070" t="s">
        <v>2154</v>
      </c>
      <c r="I3070" t="s">
        <v>2034</v>
      </c>
      <c r="J3070" t="s">
        <v>3367</v>
      </c>
    </row>
    <row r="3071" spans="1:11">
      <c r="A3071">
        <v>307</v>
      </c>
      <c r="B3071" t="s">
        <v>4208</v>
      </c>
      <c r="C3071" t="s">
        <v>4209</v>
      </c>
      <c r="D3071" t="s">
        <v>4210</v>
      </c>
      <c r="E3071" t="s">
        <v>2569</v>
      </c>
      <c r="F3071" t="s">
        <v>2030</v>
      </c>
      <c r="G3071" t="s">
        <v>1557</v>
      </c>
      <c r="H3071" t="s">
        <v>2154</v>
      </c>
      <c r="I3071" t="s">
        <v>2034</v>
      </c>
      <c r="J3071" t="s">
        <v>2376</v>
      </c>
    </row>
    <row r="3072" spans="1:11">
      <c r="A3072">
        <v>308</v>
      </c>
      <c r="B3072" t="s">
        <v>4059</v>
      </c>
      <c r="C3072" t="s">
        <v>4060</v>
      </c>
      <c r="D3072" t="s">
        <v>1863</v>
      </c>
      <c r="E3072" t="s">
        <v>3050</v>
      </c>
      <c r="F3072" t="s">
        <v>3602</v>
      </c>
      <c r="G3072" t="s">
        <v>2371</v>
      </c>
      <c r="H3072" t="s">
        <v>2216</v>
      </c>
      <c r="I3072" t="s">
        <v>1974</v>
      </c>
      <c r="J3072" t="s">
        <v>1747</v>
      </c>
    </row>
    <row r="3073" spans="1:11">
      <c r="A3073">
        <v>308</v>
      </c>
      <c r="B3073" t="s">
        <v>3960</v>
      </c>
      <c r="C3073" t="s">
        <v>3961</v>
      </c>
      <c r="D3073" t="s">
        <v>1863</v>
      </c>
      <c r="E3073" t="s">
        <v>3811</v>
      </c>
      <c r="F3073" t="s">
        <v>4065</v>
      </c>
      <c r="G3073" t="s">
        <v>4342</v>
      </c>
      <c r="H3073" t="s">
        <v>2216</v>
      </c>
      <c r="I3073" t="s">
        <v>2034</v>
      </c>
      <c r="J3073" t="s">
        <v>4222</v>
      </c>
    </row>
    <row r="3074" spans="1:11">
      <c r="A3074">
        <v>308</v>
      </c>
      <c r="B3074" t="s">
        <v>2108</v>
      </c>
      <c r="C3074" t="s">
        <v>4336</v>
      </c>
      <c r="D3074" t="s">
        <v>2110</v>
      </c>
      <c r="E3074" t="s">
        <v>4340</v>
      </c>
      <c r="F3074" t="s">
        <v>3752</v>
      </c>
      <c r="G3074" t="s">
        <v>1210</v>
      </c>
      <c r="H3074" t="s">
        <v>2216</v>
      </c>
      <c r="I3074" t="s">
        <v>2034</v>
      </c>
      <c r="J3074" t="s">
        <v>1753</v>
      </c>
    </row>
    <row r="3075" spans="1:11">
      <c r="A3075">
        <v>308</v>
      </c>
      <c r="B3075" t="s">
        <v>4236</v>
      </c>
      <c r="C3075" t="s">
        <v>4237</v>
      </c>
      <c r="D3075" t="s">
        <v>1780</v>
      </c>
      <c r="E3075" t="s">
        <v>4341</v>
      </c>
      <c r="F3075" t="s">
        <v>2050</v>
      </c>
      <c r="G3075" t="s">
        <v>4343</v>
      </c>
      <c r="H3075" t="s">
        <v>2216</v>
      </c>
      <c r="I3075" t="s">
        <v>2034</v>
      </c>
      <c r="J3075" t="s">
        <v>3425</v>
      </c>
    </row>
    <row r="3076" spans="1:11">
      <c r="A3076">
        <v>308</v>
      </c>
      <c r="B3076" t="s">
        <v>3803</v>
      </c>
      <c r="C3076" t="s">
        <v>3804</v>
      </c>
      <c r="D3076" t="s">
        <v>1910</v>
      </c>
      <c r="E3076" t="s">
        <v>2970</v>
      </c>
      <c r="F3076" t="s">
        <v>3174</v>
      </c>
      <c r="G3076" t="s">
        <v>3296</v>
      </c>
      <c r="H3076" t="s">
        <v>2216</v>
      </c>
      <c r="I3076" t="s">
        <v>2034</v>
      </c>
      <c r="J3076" t="s">
        <v>3722</v>
      </c>
    </row>
    <row r="3077" spans="1:11">
      <c r="A3077">
        <v>308</v>
      </c>
      <c r="B3077" t="s">
        <v>3557</v>
      </c>
      <c r="C3077" t="s">
        <v>3558</v>
      </c>
      <c r="D3077" t="s">
        <v>1863</v>
      </c>
      <c r="E3077" t="s">
        <v>2787</v>
      </c>
      <c r="F3077" t="s">
        <v>1940</v>
      </c>
      <c r="G3077" t="s">
        <v>2576</v>
      </c>
      <c r="H3077" t="s">
        <v>2216</v>
      </c>
      <c r="I3077" t="s">
        <v>2034</v>
      </c>
      <c r="J3077" t="s">
        <v>2847</v>
      </c>
    </row>
    <row r="3078" spans="1:11">
      <c r="A3078">
        <v>308</v>
      </c>
      <c r="B3078" t="s">
        <v>4326</v>
      </c>
      <c r="C3078" t="s">
        <v>4327</v>
      </c>
      <c r="D3078" t="s">
        <v>4176</v>
      </c>
      <c r="E3078" t="s">
        <v>2405</v>
      </c>
      <c r="F3078" t="s">
        <v>2405</v>
      </c>
      <c r="G3078" t="s">
        <v>14</v>
      </c>
      <c r="H3078" t="s">
        <v>4344</v>
      </c>
      <c r="I3078" t="s">
        <v>2034</v>
      </c>
      <c r="J3078" t="s">
        <v>3528</v>
      </c>
      <c r="K3078" t="s">
        <v>1886</v>
      </c>
    </row>
    <row r="3079" spans="1:11">
      <c r="A3079">
        <v>308</v>
      </c>
      <c r="B3079" t="s">
        <v>4211</v>
      </c>
      <c r="C3079" t="s">
        <v>4212</v>
      </c>
      <c r="D3079" t="s">
        <v>1780</v>
      </c>
      <c r="E3079" t="s">
        <v>2804</v>
      </c>
      <c r="F3079" t="s">
        <v>1921</v>
      </c>
      <c r="G3079" t="s">
        <v>66</v>
      </c>
      <c r="H3079" t="s">
        <v>2216</v>
      </c>
      <c r="I3079" t="s">
        <v>2034</v>
      </c>
      <c r="J3079" t="s">
        <v>2649</v>
      </c>
    </row>
    <row r="3080" spans="1:11">
      <c r="A3080">
        <v>308</v>
      </c>
      <c r="B3080" t="s">
        <v>3971</v>
      </c>
      <c r="C3080" t="s">
        <v>3972</v>
      </c>
      <c r="D3080" t="s">
        <v>1863</v>
      </c>
      <c r="E3080" t="s">
        <v>2093</v>
      </c>
      <c r="F3080" t="s">
        <v>2117</v>
      </c>
      <c r="G3080" t="s">
        <v>1678</v>
      </c>
      <c r="H3080" t="s">
        <v>2216</v>
      </c>
      <c r="I3080" t="s">
        <v>2034</v>
      </c>
      <c r="J3080" t="s">
        <v>3367</v>
      </c>
    </row>
    <row r="3081" spans="1:11">
      <c r="A3081">
        <v>308</v>
      </c>
      <c r="B3081" t="s">
        <v>4208</v>
      </c>
      <c r="C3081" t="s">
        <v>4209</v>
      </c>
      <c r="D3081" t="s">
        <v>4210</v>
      </c>
      <c r="E3081" t="s">
        <v>2030</v>
      </c>
      <c r="F3081" t="s">
        <v>2235</v>
      </c>
      <c r="G3081" t="s">
        <v>3407</v>
      </c>
      <c r="H3081" t="s">
        <v>2216</v>
      </c>
      <c r="I3081" t="s">
        <v>2034</v>
      </c>
      <c r="J3081" t="s">
        <v>2376</v>
      </c>
    </row>
    <row r="3082" spans="1:11">
      <c r="A3082">
        <v>309</v>
      </c>
      <c r="B3082" t="s">
        <v>4059</v>
      </c>
      <c r="C3082" t="s">
        <v>4060</v>
      </c>
      <c r="D3082" t="s">
        <v>1863</v>
      </c>
      <c r="E3082" t="s">
        <v>3602</v>
      </c>
      <c r="F3082" t="s">
        <v>1948</v>
      </c>
      <c r="G3082" t="s">
        <v>3185</v>
      </c>
      <c r="H3082" t="s">
        <v>3167</v>
      </c>
      <c r="I3082" t="s">
        <v>1974</v>
      </c>
      <c r="J3082" t="s">
        <v>1747</v>
      </c>
    </row>
    <row r="3083" spans="1:11">
      <c r="A3083">
        <v>309</v>
      </c>
      <c r="B3083" t="s">
        <v>2108</v>
      </c>
      <c r="C3083" t="s">
        <v>4336</v>
      </c>
      <c r="D3083" t="s">
        <v>2110</v>
      </c>
      <c r="E3083" t="s">
        <v>3752</v>
      </c>
      <c r="F3083" t="s">
        <v>4345</v>
      </c>
      <c r="G3083" t="s">
        <v>1007</v>
      </c>
      <c r="H3083" t="s">
        <v>3167</v>
      </c>
      <c r="I3083" t="s">
        <v>2034</v>
      </c>
      <c r="J3083" t="s">
        <v>4222</v>
      </c>
    </row>
    <row r="3084" spans="1:11">
      <c r="A3084">
        <v>309</v>
      </c>
      <c r="B3084" t="s">
        <v>4326</v>
      </c>
      <c r="C3084" t="s">
        <v>4327</v>
      </c>
      <c r="D3084" t="s">
        <v>4176</v>
      </c>
      <c r="E3084" t="s">
        <v>2405</v>
      </c>
      <c r="F3084" t="s">
        <v>2405</v>
      </c>
      <c r="G3084" t="s">
        <v>14</v>
      </c>
      <c r="H3084" t="s">
        <v>4346</v>
      </c>
      <c r="I3084" t="s">
        <v>2034</v>
      </c>
      <c r="J3084" t="s">
        <v>1753</v>
      </c>
      <c r="K3084" t="s">
        <v>1886</v>
      </c>
    </row>
    <row r="3085" spans="1:11">
      <c r="A3085">
        <v>309</v>
      </c>
      <c r="B3085" t="s">
        <v>3960</v>
      </c>
      <c r="C3085" t="s">
        <v>3961</v>
      </c>
      <c r="D3085" t="s">
        <v>1863</v>
      </c>
      <c r="E3085" t="s">
        <v>4065</v>
      </c>
      <c r="F3085" t="s">
        <v>2830</v>
      </c>
      <c r="G3085" t="s">
        <v>4249</v>
      </c>
      <c r="H3085" t="s">
        <v>3167</v>
      </c>
      <c r="I3085" t="s">
        <v>2034</v>
      </c>
      <c r="J3085" t="s">
        <v>3425</v>
      </c>
    </row>
    <row r="3086" spans="1:11">
      <c r="A3086">
        <v>309</v>
      </c>
      <c r="B3086" t="s">
        <v>3803</v>
      </c>
      <c r="C3086" t="s">
        <v>3804</v>
      </c>
      <c r="D3086" t="s">
        <v>1910</v>
      </c>
      <c r="E3086" t="s">
        <v>3174</v>
      </c>
      <c r="F3086" t="s">
        <v>3823</v>
      </c>
      <c r="G3086" t="s">
        <v>1941</v>
      </c>
      <c r="H3086" t="s">
        <v>3167</v>
      </c>
      <c r="I3086" t="s">
        <v>2034</v>
      </c>
      <c r="J3086" t="s">
        <v>3722</v>
      </c>
    </row>
    <row r="3087" spans="1:11">
      <c r="A3087">
        <v>309</v>
      </c>
      <c r="B3087" t="s">
        <v>4236</v>
      </c>
      <c r="C3087" t="s">
        <v>4237</v>
      </c>
      <c r="D3087" t="s">
        <v>1780</v>
      </c>
      <c r="E3087" t="s">
        <v>2050</v>
      </c>
      <c r="F3087" t="s">
        <v>1782</v>
      </c>
      <c r="G3087" t="s">
        <v>629</v>
      </c>
      <c r="H3087" t="s">
        <v>3167</v>
      </c>
      <c r="I3087" t="s">
        <v>2034</v>
      </c>
      <c r="J3087" t="s">
        <v>2847</v>
      </c>
    </row>
    <row r="3088" spans="1:11">
      <c r="A3088">
        <v>309</v>
      </c>
      <c r="B3088" t="s">
        <v>3971</v>
      </c>
      <c r="C3088" t="s">
        <v>3972</v>
      </c>
      <c r="D3088" t="s">
        <v>1863</v>
      </c>
      <c r="E3088" t="s">
        <v>2117</v>
      </c>
      <c r="F3088" t="s">
        <v>3289</v>
      </c>
      <c r="G3088" t="s">
        <v>642</v>
      </c>
      <c r="H3088" t="s">
        <v>3167</v>
      </c>
      <c r="I3088" t="s">
        <v>2034</v>
      </c>
      <c r="J3088" t="s">
        <v>3528</v>
      </c>
    </row>
    <row r="3089" spans="1:11">
      <c r="A3089">
        <v>309</v>
      </c>
      <c r="B3089" t="s">
        <v>3557</v>
      </c>
      <c r="C3089" t="s">
        <v>3558</v>
      </c>
      <c r="D3089" t="s">
        <v>1863</v>
      </c>
      <c r="E3089" t="s">
        <v>1940</v>
      </c>
      <c r="F3089" t="s">
        <v>3243</v>
      </c>
      <c r="G3089" t="s">
        <v>4084</v>
      </c>
      <c r="H3089" t="s">
        <v>3167</v>
      </c>
      <c r="I3089" t="s">
        <v>2065</v>
      </c>
      <c r="J3089" t="s">
        <v>2649</v>
      </c>
    </row>
    <row r="3090" spans="1:11">
      <c r="A3090">
        <v>309</v>
      </c>
      <c r="B3090" t="s">
        <v>4211</v>
      </c>
      <c r="C3090" t="s">
        <v>4212</v>
      </c>
      <c r="D3090" t="s">
        <v>1780</v>
      </c>
      <c r="E3090" t="s">
        <v>1921</v>
      </c>
      <c r="F3090" t="s">
        <v>2885</v>
      </c>
      <c r="G3090" t="s">
        <v>2733</v>
      </c>
      <c r="H3090" t="s">
        <v>3167</v>
      </c>
      <c r="I3090" t="s">
        <v>2065</v>
      </c>
      <c r="J3090" t="s">
        <v>3428</v>
      </c>
    </row>
    <row r="3091" spans="1:11">
      <c r="A3091">
        <v>309</v>
      </c>
      <c r="B3091" t="s">
        <v>2119</v>
      </c>
      <c r="C3091" t="s">
        <v>2120</v>
      </c>
      <c r="D3091" t="s">
        <v>1756</v>
      </c>
      <c r="E3091" t="s">
        <v>4347</v>
      </c>
      <c r="F3091" t="s">
        <v>4348</v>
      </c>
      <c r="G3091" t="s">
        <v>2344</v>
      </c>
      <c r="H3091" t="s">
        <v>3167</v>
      </c>
      <c r="I3091" t="s">
        <v>2065</v>
      </c>
      <c r="J3091" t="s">
        <v>2376</v>
      </c>
    </row>
    <row r="3092" spans="1:11">
      <c r="A3092">
        <v>310</v>
      </c>
      <c r="B3092" t="s">
        <v>4059</v>
      </c>
      <c r="C3092" t="s">
        <v>4060</v>
      </c>
      <c r="D3092" t="s">
        <v>1863</v>
      </c>
      <c r="E3092" t="s">
        <v>1948</v>
      </c>
      <c r="F3092" t="s">
        <v>2368</v>
      </c>
      <c r="G3092" t="s">
        <v>3564</v>
      </c>
      <c r="H3092" t="s">
        <v>1890</v>
      </c>
      <c r="I3092" t="s">
        <v>1974</v>
      </c>
      <c r="J3092" t="s">
        <v>1747</v>
      </c>
    </row>
    <row r="3093" spans="1:11">
      <c r="A3093">
        <v>310</v>
      </c>
      <c r="B3093" t="s">
        <v>4326</v>
      </c>
      <c r="C3093" t="s">
        <v>4327</v>
      </c>
      <c r="D3093" t="s">
        <v>4176</v>
      </c>
      <c r="E3093" t="s">
        <v>2405</v>
      </c>
      <c r="F3093" t="s">
        <v>2405</v>
      </c>
      <c r="G3093" t="s">
        <v>14</v>
      </c>
      <c r="H3093" t="s">
        <v>2014</v>
      </c>
      <c r="I3093" t="s">
        <v>2034</v>
      </c>
      <c r="J3093" t="s">
        <v>4222</v>
      </c>
      <c r="K3093" t="s">
        <v>1886</v>
      </c>
    </row>
    <row r="3094" spans="1:11">
      <c r="A3094">
        <v>310</v>
      </c>
      <c r="B3094" t="s">
        <v>2108</v>
      </c>
      <c r="C3094" t="s">
        <v>4336</v>
      </c>
      <c r="D3094" t="s">
        <v>2110</v>
      </c>
      <c r="E3094" t="s">
        <v>4345</v>
      </c>
      <c r="F3094" t="s">
        <v>4345</v>
      </c>
      <c r="G3094" t="s">
        <v>14</v>
      </c>
      <c r="H3094" t="s">
        <v>2919</v>
      </c>
      <c r="I3094" t="s">
        <v>2034</v>
      </c>
      <c r="J3094" t="s">
        <v>1753</v>
      </c>
      <c r="K3094" t="s">
        <v>1886</v>
      </c>
    </row>
    <row r="3095" spans="1:11">
      <c r="A3095">
        <v>310</v>
      </c>
      <c r="B3095" t="s">
        <v>3960</v>
      </c>
      <c r="C3095" t="s">
        <v>3961</v>
      </c>
      <c r="D3095" t="s">
        <v>1863</v>
      </c>
      <c r="E3095" t="s">
        <v>2830</v>
      </c>
      <c r="F3095" t="s">
        <v>3846</v>
      </c>
      <c r="G3095" t="s">
        <v>608</v>
      </c>
      <c r="H3095" t="s">
        <v>1890</v>
      </c>
      <c r="I3095" t="s">
        <v>2034</v>
      </c>
      <c r="J3095" t="s">
        <v>3425</v>
      </c>
    </row>
    <row r="3096" spans="1:11">
      <c r="A3096">
        <v>310</v>
      </c>
      <c r="B3096" t="s">
        <v>4236</v>
      </c>
      <c r="C3096" t="s">
        <v>4237</v>
      </c>
      <c r="D3096" t="s">
        <v>1780</v>
      </c>
      <c r="E3096" t="s">
        <v>1782</v>
      </c>
      <c r="F3096" t="s">
        <v>1852</v>
      </c>
      <c r="G3096" t="s">
        <v>4349</v>
      </c>
      <c r="H3096" t="s">
        <v>1890</v>
      </c>
      <c r="I3096" t="s">
        <v>2034</v>
      </c>
      <c r="J3096" t="s">
        <v>3722</v>
      </c>
    </row>
    <row r="3097" spans="1:11">
      <c r="A3097">
        <v>310</v>
      </c>
      <c r="B3097" t="s">
        <v>3971</v>
      </c>
      <c r="C3097" t="s">
        <v>3972</v>
      </c>
      <c r="D3097" t="s">
        <v>1863</v>
      </c>
      <c r="E3097" t="s">
        <v>3289</v>
      </c>
      <c r="F3097" t="s">
        <v>3720</v>
      </c>
      <c r="G3097" t="s">
        <v>3307</v>
      </c>
      <c r="H3097" t="s">
        <v>1890</v>
      </c>
      <c r="I3097" t="s">
        <v>2065</v>
      </c>
      <c r="J3097" t="s">
        <v>2847</v>
      </c>
    </row>
    <row r="3098" spans="1:11">
      <c r="A3098">
        <v>310</v>
      </c>
      <c r="B3098" t="s">
        <v>4211</v>
      </c>
      <c r="C3098" t="s">
        <v>4212</v>
      </c>
      <c r="D3098" t="s">
        <v>1780</v>
      </c>
      <c r="E3098" t="s">
        <v>2885</v>
      </c>
      <c r="F3098" t="s">
        <v>3779</v>
      </c>
      <c r="G3098" t="s">
        <v>4350</v>
      </c>
      <c r="H3098" t="s">
        <v>1890</v>
      </c>
      <c r="I3098" t="s">
        <v>2065</v>
      </c>
      <c r="J3098" t="s">
        <v>3528</v>
      </c>
    </row>
    <row r="3099" spans="1:11">
      <c r="A3099">
        <v>310</v>
      </c>
      <c r="B3099" t="s">
        <v>2189</v>
      </c>
      <c r="C3099" t="s">
        <v>2190</v>
      </c>
      <c r="D3099" t="s">
        <v>1863</v>
      </c>
      <c r="E3099" t="s">
        <v>1940</v>
      </c>
      <c r="F3099" t="s">
        <v>2365</v>
      </c>
      <c r="G3099" t="s">
        <v>966</v>
      </c>
      <c r="H3099" t="s">
        <v>1890</v>
      </c>
      <c r="I3099" t="s">
        <v>2065</v>
      </c>
      <c r="J3099" t="s">
        <v>2649</v>
      </c>
    </row>
    <row r="3100" spans="1:11">
      <c r="A3100">
        <v>310</v>
      </c>
      <c r="B3100" t="s">
        <v>4208</v>
      </c>
      <c r="C3100" t="s">
        <v>4209</v>
      </c>
      <c r="D3100" t="s">
        <v>4210</v>
      </c>
      <c r="E3100" t="s">
        <v>2461</v>
      </c>
      <c r="F3100" t="s">
        <v>3237</v>
      </c>
      <c r="G3100" t="s">
        <v>4177</v>
      </c>
      <c r="H3100" t="s">
        <v>1890</v>
      </c>
      <c r="I3100" t="s">
        <v>2065</v>
      </c>
      <c r="J3100" t="s">
        <v>3428</v>
      </c>
    </row>
    <row r="3101" spans="1:11">
      <c r="A3101">
        <v>310</v>
      </c>
      <c r="B3101" t="s">
        <v>4351</v>
      </c>
      <c r="C3101" t="s">
        <v>4352</v>
      </c>
      <c r="D3101" t="s">
        <v>1743</v>
      </c>
      <c r="E3101" t="s">
        <v>4353</v>
      </c>
      <c r="F3101" t="s">
        <v>4354</v>
      </c>
      <c r="G3101" t="s">
        <v>4022</v>
      </c>
      <c r="H3101" t="s">
        <v>1890</v>
      </c>
      <c r="I3101" t="s">
        <v>2065</v>
      </c>
      <c r="J3101" t="s">
        <v>2376</v>
      </c>
    </row>
    <row r="3102" spans="1:11">
      <c r="A3102">
        <v>311</v>
      </c>
      <c r="B3102" t="s">
        <v>4059</v>
      </c>
      <c r="C3102" t="s">
        <v>4060</v>
      </c>
      <c r="D3102" t="s">
        <v>1863</v>
      </c>
      <c r="E3102" t="s">
        <v>2368</v>
      </c>
      <c r="F3102" t="s">
        <v>2975</v>
      </c>
      <c r="G3102" t="s">
        <v>1451</v>
      </c>
      <c r="H3102" t="s">
        <v>1960</v>
      </c>
      <c r="I3102" t="s">
        <v>2034</v>
      </c>
      <c r="J3102" t="s">
        <v>1747</v>
      </c>
    </row>
    <row r="3103" spans="1:11">
      <c r="A3103">
        <v>311</v>
      </c>
      <c r="B3103" t="s">
        <v>4326</v>
      </c>
      <c r="C3103" t="s">
        <v>4327</v>
      </c>
      <c r="D3103" t="s">
        <v>4176</v>
      </c>
      <c r="E3103" t="s">
        <v>2405</v>
      </c>
      <c r="F3103" t="s">
        <v>2405</v>
      </c>
      <c r="G3103" t="s">
        <v>14</v>
      </c>
      <c r="H3103" t="s">
        <v>3253</v>
      </c>
      <c r="I3103" t="s">
        <v>2034</v>
      </c>
      <c r="J3103" t="s">
        <v>4222</v>
      </c>
      <c r="K3103" t="s">
        <v>1886</v>
      </c>
    </row>
    <row r="3104" spans="1:11">
      <c r="A3104">
        <v>311</v>
      </c>
      <c r="B3104" t="s">
        <v>2108</v>
      </c>
      <c r="C3104" t="s">
        <v>4336</v>
      </c>
      <c r="D3104" t="s">
        <v>2110</v>
      </c>
      <c r="E3104" t="s">
        <v>4345</v>
      </c>
      <c r="F3104" t="s">
        <v>4345</v>
      </c>
      <c r="G3104" t="s">
        <v>14</v>
      </c>
      <c r="H3104" t="s">
        <v>3106</v>
      </c>
      <c r="I3104" t="s">
        <v>2034</v>
      </c>
      <c r="J3104" t="s">
        <v>1753</v>
      </c>
      <c r="K3104" t="s">
        <v>1886</v>
      </c>
    </row>
    <row r="3105" spans="1:11">
      <c r="A3105">
        <v>311</v>
      </c>
      <c r="B3105" t="s">
        <v>3960</v>
      </c>
      <c r="C3105" t="s">
        <v>3961</v>
      </c>
      <c r="D3105" t="s">
        <v>1863</v>
      </c>
      <c r="E3105" t="s">
        <v>3846</v>
      </c>
      <c r="F3105" t="s">
        <v>2598</v>
      </c>
      <c r="G3105" t="s">
        <v>712</v>
      </c>
      <c r="H3105" t="s">
        <v>1960</v>
      </c>
      <c r="I3105" t="s">
        <v>2065</v>
      </c>
      <c r="J3105" t="s">
        <v>3552</v>
      </c>
    </row>
    <row r="3106" spans="1:11">
      <c r="A3106">
        <v>311</v>
      </c>
      <c r="B3106" t="s">
        <v>4236</v>
      </c>
      <c r="C3106" t="s">
        <v>4237</v>
      </c>
      <c r="D3106" t="s">
        <v>1780</v>
      </c>
      <c r="E3106" t="s">
        <v>1852</v>
      </c>
      <c r="F3106" t="s">
        <v>1867</v>
      </c>
      <c r="G3106" t="s">
        <v>3741</v>
      </c>
      <c r="H3106" t="s">
        <v>1960</v>
      </c>
      <c r="I3106" t="s">
        <v>2065</v>
      </c>
      <c r="J3106" t="s">
        <v>3722</v>
      </c>
    </row>
    <row r="3107" spans="1:11">
      <c r="A3107">
        <v>311</v>
      </c>
      <c r="B3107" t="s">
        <v>3971</v>
      </c>
      <c r="C3107" t="s">
        <v>3972</v>
      </c>
      <c r="D3107" t="s">
        <v>1863</v>
      </c>
      <c r="E3107" t="s">
        <v>3720</v>
      </c>
      <c r="F3107" t="s">
        <v>3733</v>
      </c>
      <c r="G3107" t="s">
        <v>176</v>
      </c>
      <c r="H3107" t="s">
        <v>1960</v>
      </c>
      <c r="I3107" t="s">
        <v>2065</v>
      </c>
      <c r="J3107" t="s">
        <v>2847</v>
      </c>
    </row>
    <row r="3108" spans="1:11">
      <c r="A3108">
        <v>311</v>
      </c>
      <c r="B3108" t="s">
        <v>2119</v>
      </c>
      <c r="C3108" t="s">
        <v>2120</v>
      </c>
      <c r="D3108" t="s">
        <v>1756</v>
      </c>
      <c r="E3108" t="s">
        <v>4133</v>
      </c>
      <c r="F3108" t="s">
        <v>2500</v>
      </c>
      <c r="G3108" t="s">
        <v>4044</v>
      </c>
      <c r="H3108" t="s">
        <v>1960</v>
      </c>
      <c r="I3108" t="s">
        <v>2065</v>
      </c>
      <c r="J3108" t="s">
        <v>3528</v>
      </c>
    </row>
    <row r="3109" spans="1:11">
      <c r="A3109">
        <v>311</v>
      </c>
      <c r="B3109" t="s">
        <v>3803</v>
      </c>
      <c r="C3109" t="s">
        <v>3804</v>
      </c>
      <c r="D3109" t="s">
        <v>1910</v>
      </c>
      <c r="E3109" t="s">
        <v>3083</v>
      </c>
      <c r="F3109" t="s">
        <v>2776</v>
      </c>
      <c r="G3109" t="s">
        <v>1972</v>
      </c>
      <c r="H3109" t="s">
        <v>1960</v>
      </c>
      <c r="I3109" t="s">
        <v>2065</v>
      </c>
      <c r="J3109" t="s">
        <v>2649</v>
      </c>
    </row>
    <row r="3110" spans="1:11">
      <c r="A3110">
        <v>311</v>
      </c>
      <c r="B3110" t="s">
        <v>4351</v>
      </c>
      <c r="C3110" t="s">
        <v>4352</v>
      </c>
      <c r="D3110" t="s">
        <v>1743</v>
      </c>
      <c r="E3110" t="s">
        <v>4354</v>
      </c>
      <c r="F3110" t="s">
        <v>4355</v>
      </c>
      <c r="G3110" t="s">
        <v>858</v>
      </c>
      <c r="H3110" t="s">
        <v>1960</v>
      </c>
      <c r="I3110" t="s">
        <v>2065</v>
      </c>
      <c r="J3110" t="s">
        <v>3428</v>
      </c>
    </row>
    <row r="3111" spans="1:11">
      <c r="A3111">
        <v>311</v>
      </c>
      <c r="B3111" t="s">
        <v>2189</v>
      </c>
      <c r="C3111" t="s">
        <v>2190</v>
      </c>
      <c r="D3111" t="s">
        <v>1863</v>
      </c>
      <c r="E3111" t="s">
        <v>2365</v>
      </c>
      <c r="F3111" t="s">
        <v>2945</v>
      </c>
      <c r="G3111" t="s">
        <v>4356</v>
      </c>
      <c r="H3111" t="s">
        <v>1960</v>
      </c>
      <c r="I3111" t="s">
        <v>2065</v>
      </c>
      <c r="J3111" t="s">
        <v>2376</v>
      </c>
    </row>
    <row r="3112" spans="1:11">
      <c r="A3112">
        <v>312</v>
      </c>
      <c r="B3112" t="s">
        <v>4059</v>
      </c>
      <c r="C3112" t="s">
        <v>4060</v>
      </c>
      <c r="D3112" t="s">
        <v>1863</v>
      </c>
      <c r="E3112" t="s">
        <v>2975</v>
      </c>
      <c r="F3112" t="s">
        <v>2893</v>
      </c>
      <c r="G3112" t="s">
        <v>1397</v>
      </c>
      <c r="H3112" t="s">
        <v>3690</v>
      </c>
      <c r="I3112" t="s">
        <v>2034</v>
      </c>
      <c r="J3112" t="s">
        <v>1747</v>
      </c>
    </row>
    <row r="3113" spans="1:11">
      <c r="A3113">
        <v>312</v>
      </c>
      <c r="B3113" t="s">
        <v>4326</v>
      </c>
      <c r="C3113" t="s">
        <v>4327</v>
      </c>
      <c r="D3113" t="s">
        <v>4176</v>
      </c>
      <c r="E3113" t="s">
        <v>2405</v>
      </c>
      <c r="F3113" t="s">
        <v>2405</v>
      </c>
      <c r="G3113" t="s">
        <v>14</v>
      </c>
      <c r="H3113" t="s">
        <v>2306</v>
      </c>
      <c r="I3113" t="s">
        <v>2034</v>
      </c>
      <c r="J3113" t="s">
        <v>4222</v>
      </c>
      <c r="K3113" t="s">
        <v>1886</v>
      </c>
    </row>
    <row r="3114" spans="1:11">
      <c r="A3114">
        <v>312</v>
      </c>
      <c r="B3114" t="s">
        <v>2108</v>
      </c>
      <c r="C3114" t="s">
        <v>4336</v>
      </c>
      <c r="D3114" t="s">
        <v>2110</v>
      </c>
      <c r="E3114" t="s">
        <v>4345</v>
      </c>
      <c r="F3114" t="s">
        <v>4345</v>
      </c>
      <c r="G3114" t="s">
        <v>14</v>
      </c>
      <c r="H3114" t="s">
        <v>84</v>
      </c>
      <c r="I3114" t="s">
        <v>2034</v>
      </c>
      <c r="J3114" t="s">
        <v>1753</v>
      </c>
      <c r="K3114" t="s">
        <v>1886</v>
      </c>
    </row>
    <row r="3115" spans="1:11">
      <c r="A3115">
        <v>312</v>
      </c>
      <c r="B3115" t="s">
        <v>3960</v>
      </c>
      <c r="C3115" t="s">
        <v>3961</v>
      </c>
      <c r="D3115" t="s">
        <v>1863</v>
      </c>
      <c r="E3115" t="s">
        <v>2598</v>
      </c>
      <c r="F3115" t="s">
        <v>2598</v>
      </c>
      <c r="G3115" t="s">
        <v>14</v>
      </c>
      <c r="H3115" t="s">
        <v>3690</v>
      </c>
      <c r="I3115" t="s">
        <v>2065</v>
      </c>
      <c r="J3115" t="s">
        <v>3552</v>
      </c>
    </row>
    <row r="3116" spans="1:11">
      <c r="A3116">
        <v>312</v>
      </c>
      <c r="B3116" t="s">
        <v>4236</v>
      </c>
      <c r="C3116" t="s">
        <v>4237</v>
      </c>
      <c r="D3116" t="s">
        <v>1780</v>
      </c>
      <c r="E3116" t="s">
        <v>1867</v>
      </c>
      <c r="F3116" t="s">
        <v>3017</v>
      </c>
      <c r="G3116" t="s">
        <v>4357</v>
      </c>
      <c r="H3116" t="s">
        <v>3690</v>
      </c>
      <c r="I3116" t="s">
        <v>2065</v>
      </c>
      <c r="J3116" t="s">
        <v>3722</v>
      </c>
    </row>
    <row r="3117" spans="1:11">
      <c r="A3117">
        <v>312</v>
      </c>
      <c r="B3117" t="s">
        <v>4351</v>
      </c>
      <c r="C3117" t="s">
        <v>4352</v>
      </c>
      <c r="D3117" t="s">
        <v>1743</v>
      </c>
      <c r="E3117" t="s">
        <v>4355</v>
      </c>
      <c r="F3117" t="s">
        <v>4358</v>
      </c>
      <c r="G3117" t="s">
        <v>382</v>
      </c>
      <c r="H3117" t="s">
        <v>3690</v>
      </c>
      <c r="I3117" t="s">
        <v>2065</v>
      </c>
      <c r="J3117" t="s">
        <v>2847</v>
      </c>
    </row>
    <row r="3118" spans="1:11">
      <c r="A3118">
        <v>312</v>
      </c>
      <c r="B3118" t="s">
        <v>2189</v>
      </c>
      <c r="C3118" t="s">
        <v>2190</v>
      </c>
      <c r="D3118" t="s">
        <v>1863</v>
      </c>
      <c r="E3118" t="s">
        <v>2945</v>
      </c>
      <c r="F3118" t="s">
        <v>2091</v>
      </c>
      <c r="G3118" t="s">
        <v>3443</v>
      </c>
      <c r="H3118" t="s">
        <v>3690</v>
      </c>
      <c r="I3118" t="s">
        <v>2065</v>
      </c>
      <c r="J3118" t="s">
        <v>3528</v>
      </c>
    </row>
    <row r="3119" spans="1:11">
      <c r="A3119">
        <v>312</v>
      </c>
      <c r="B3119" t="s">
        <v>3155</v>
      </c>
      <c r="C3119" t="s">
        <v>3156</v>
      </c>
      <c r="D3119" t="s">
        <v>2691</v>
      </c>
      <c r="E3119" t="s">
        <v>2117</v>
      </c>
      <c r="F3119" t="s">
        <v>2567</v>
      </c>
      <c r="G3119" t="s">
        <v>3610</v>
      </c>
      <c r="H3119" t="s">
        <v>3690</v>
      </c>
      <c r="I3119" t="s">
        <v>2105</v>
      </c>
      <c r="J3119" t="s">
        <v>2649</v>
      </c>
    </row>
    <row r="3120" spans="1:11">
      <c r="A3120">
        <v>312</v>
      </c>
      <c r="B3120" t="s">
        <v>4208</v>
      </c>
      <c r="C3120" t="s">
        <v>4209</v>
      </c>
      <c r="D3120" t="s">
        <v>4210</v>
      </c>
      <c r="E3120" t="s">
        <v>3688</v>
      </c>
      <c r="F3120" t="s">
        <v>2726</v>
      </c>
      <c r="G3120" t="s">
        <v>4359</v>
      </c>
      <c r="H3120" t="s">
        <v>3690</v>
      </c>
      <c r="I3120" t="s">
        <v>2105</v>
      </c>
      <c r="J3120" t="s">
        <v>3428</v>
      </c>
    </row>
    <row r="3121" spans="1:11">
      <c r="A3121">
        <v>312</v>
      </c>
      <c r="B3121" t="s">
        <v>4002</v>
      </c>
      <c r="C3121" t="s">
        <v>4003</v>
      </c>
      <c r="D3121" t="s">
        <v>1863</v>
      </c>
      <c r="E3121" t="s">
        <v>2288</v>
      </c>
      <c r="F3121" t="s">
        <v>2023</v>
      </c>
      <c r="G3121" t="s">
        <v>4360</v>
      </c>
      <c r="H3121" t="s">
        <v>3690</v>
      </c>
      <c r="I3121" t="s">
        <v>2105</v>
      </c>
      <c r="J3121" t="s">
        <v>2875</v>
      </c>
    </row>
    <row r="3122" spans="1:11">
      <c r="A3122">
        <v>313</v>
      </c>
      <c r="B3122" t="s">
        <v>4059</v>
      </c>
      <c r="C3122" t="s">
        <v>4060</v>
      </c>
      <c r="D3122" t="s">
        <v>1863</v>
      </c>
      <c r="E3122" t="s">
        <v>2893</v>
      </c>
      <c r="F3122" t="s">
        <v>2985</v>
      </c>
      <c r="G3122" t="s">
        <v>4361</v>
      </c>
      <c r="H3122" t="s">
        <v>4362</v>
      </c>
      <c r="I3122" t="s">
        <v>2034</v>
      </c>
      <c r="J3122" t="s">
        <v>1747</v>
      </c>
    </row>
    <row r="3123" spans="1:11">
      <c r="A3123">
        <v>313</v>
      </c>
      <c r="B3123" t="s">
        <v>4326</v>
      </c>
      <c r="C3123" t="s">
        <v>4327</v>
      </c>
      <c r="D3123" t="s">
        <v>4176</v>
      </c>
      <c r="E3123" t="s">
        <v>2405</v>
      </c>
      <c r="F3123" t="s">
        <v>2405</v>
      </c>
      <c r="G3123" t="s">
        <v>14</v>
      </c>
      <c r="H3123" t="s">
        <v>444</v>
      </c>
      <c r="I3123" t="s">
        <v>2034</v>
      </c>
      <c r="J3123" t="s">
        <v>4222</v>
      </c>
      <c r="K3123" t="s">
        <v>1886</v>
      </c>
    </row>
    <row r="3124" spans="1:11">
      <c r="A3124">
        <v>313</v>
      </c>
      <c r="B3124" t="s">
        <v>2108</v>
      </c>
      <c r="C3124" t="s">
        <v>4336</v>
      </c>
      <c r="D3124" t="s">
        <v>2110</v>
      </c>
      <c r="E3124" t="s">
        <v>4345</v>
      </c>
      <c r="F3124" t="s">
        <v>4345</v>
      </c>
      <c r="G3124" t="s">
        <v>14</v>
      </c>
      <c r="H3124" t="s">
        <v>3269</v>
      </c>
      <c r="I3124" t="s">
        <v>2034</v>
      </c>
      <c r="J3124" t="s">
        <v>1753</v>
      </c>
      <c r="K3124" t="s">
        <v>1886</v>
      </c>
    </row>
    <row r="3125" spans="1:11">
      <c r="A3125">
        <v>313</v>
      </c>
      <c r="B3125" t="s">
        <v>4236</v>
      </c>
      <c r="C3125" t="s">
        <v>4237</v>
      </c>
      <c r="D3125" t="s">
        <v>1780</v>
      </c>
      <c r="E3125" t="s">
        <v>3017</v>
      </c>
      <c r="F3125" t="s">
        <v>2912</v>
      </c>
      <c r="G3125" t="s">
        <v>348</v>
      </c>
      <c r="H3125" t="s">
        <v>4362</v>
      </c>
      <c r="I3125" t="s">
        <v>2034</v>
      </c>
      <c r="J3125" t="s">
        <v>3552</v>
      </c>
    </row>
    <row r="3126" spans="1:11">
      <c r="A3126">
        <v>313</v>
      </c>
      <c r="B3126" t="s">
        <v>3803</v>
      </c>
      <c r="C3126" t="s">
        <v>3804</v>
      </c>
      <c r="D3126" t="s">
        <v>1910</v>
      </c>
      <c r="E3126" t="s">
        <v>2159</v>
      </c>
      <c r="F3126" t="s">
        <v>2185</v>
      </c>
      <c r="G3126" t="s">
        <v>327</v>
      </c>
      <c r="H3126" t="s">
        <v>4362</v>
      </c>
      <c r="I3126" t="s">
        <v>2065</v>
      </c>
      <c r="J3126" t="s">
        <v>3722</v>
      </c>
    </row>
    <row r="3127" spans="1:11">
      <c r="A3127">
        <v>313</v>
      </c>
      <c r="B3127" t="s">
        <v>3960</v>
      </c>
      <c r="C3127" t="s">
        <v>3961</v>
      </c>
      <c r="D3127" t="s">
        <v>1863</v>
      </c>
      <c r="E3127" t="s">
        <v>2598</v>
      </c>
      <c r="F3127" t="s">
        <v>2330</v>
      </c>
      <c r="G3127" t="s">
        <v>1665</v>
      </c>
      <c r="H3127" t="s">
        <v>4362</v>
      </c>
      <c r="I3127" t="s">
        <v>2065</v>
      </c>
      <c r="J3127" t="s">
        <v>2847</v>
      </c>
    </row>
    <row r="3128" spans="1:11">
      <c r="A3128">
        <v>313</v>
      </c>
      <c r="B3128" t="s">
        <v>4208</v>
      </c>
      <c r="C3128" t="s">
        <v>4209</v>
      </c>
      <c r="D3128" t="s">
        <v>4210</v>
      </c>
      <c r="E3128" t="s">
        <v>2726</v>
      </c>
      <c r="F3128" t="s">
        <v>3285</v>
      </c>
      <c r="G3128" t="s">
        <v>4303</v>
      </c>
      <c r="H3128" t="s">
        <v>4362</v>
      </c>
      <c r="I3128" t="s">
        <v>2065</v>
      </c>
      <c r="J3128" t="s">
        <v>3528</v>
      </c>
    </row>
    <row r="3129" spans="1:11">
      <c r="A3129">
        <v>313</v>
      </c>
      <c r="B3129" t="s">
        <v>3155</v>
      </c>
      <c r="C3129" t="s">
        <v>3156</v>
      </c>
      <c r="D3129" t="s">
        <v>2691</v>
      </c>
      <c r="E3129" t="s">
        <v>2567</v>
      </c>
      <c r="F3129" t="s">
        <v>2527</v>
      </c>
      <c r="G3129" t="s">
        <v>114</v>
      </c>
      <c r="H3129" t="s">
        <v>4362</v>
      </c>
      <c r="I3129" t="s">
        <v>2065</v>
      </c>
      <c r="J3129" t="s">
        <v>2649</v>
      </c>
    </row>
    <row r="3130" spans="1:11">
      <c r="A3130">
        <v>313</v>
      </c>
      <c r="B3130" t="s">
        <v>4363</v>
      </c>
      <c r="C3130" t="s">
        <v>4364</v>
      </c>
      <c r="D3130" t="s">
        <v>1798</v>
      </c>
      <c r="E3130" t="s">
        <v>4365</v>
      </c>
      <c r="F3130" t="s">
        <v>4366</v>
      </c>
      <c r="G3130" t="s">
        <v>155</v>
      </c>
      <c r="H3130" t="s">
        <v>4362</v>
      </c>
      <c r="I3130" t="s">
        <v>2065</v>
      </c>
      <c r="J3130" t="s">
        <v>3428</v>
      </c>
    </row>
    <row r="3131" spans="1:11">
      <c r="A3131">
        <v>313</v>
      </c>
      <c r="B3131" t="s">
        <v>4002</v>
      </c>
      <c r="C3131" t="s">
        <v>4003</v>
      </c>
      <c r="D3131" t="s">
        <v>1863</v>
      </c>
      <c r="E3131" t="s">
        <v>2023</v>
      </c>
      <c r="F3131" t="s">
        <v>2347</v>
      </c>
      <c r="G3131" t="s">
        <v>24</v>
      </c>
      <c r="H3131" t="s">
        <v>4362</v>
      </c>
      <c r="I3131" t="s">
        <v>2065</v>
      </c>
      <c r="J3131" t="s">
        <v>2549</v>
      </c>
    </row>
    <row r="3132" spans="1:11">
      <c r="A3132">
        <v>314</v>
      </c>
      <c r="B3132" t="s">
        <v>4059</v>
      </c>
      <c r="C3132" t="s">
        <v>4060</v>
      </c>
      <c r="D3132" t="s">
        <v>1863</v>
      </c>
      <c r="E3132" t="s">
        <v>2985</v>
      </c>
      <c r="F3132" t="s">
        <v>3063</v>
      </c>
      <c r="G3132" t="s">
        <v>4367</v>
      </c>
      <c r="H3132" t="s">
        <v>4368</v>
      </c>
      <c r="I3132" t="s">
        <v>2034</v>
      </c>
      <c r="J3132" t="s">
        <v>1747</v>
      </c>
    </row>
    <row r="3133" spans="1:11">
      <c r="A3133">
        <v>314</v>
      </c>
      <c r="B3133" t="s">
        <v>4326</v>
      </c>
      <c r="C3133" t="s">
        <v>4327</v>
      </c>
      <c r="D3133" t="s">
        <v>4176</v>
      </c>
      <c r="E3133" t="s">
        <v>2405</v>
      </c>
      <c r="F3133" t="s">
        <v>2405</v>
      </c>
      <c r="G3133" t="s">
        <v>14</v>
      </c>
      <c r="H3133" t="s">
        <v>3160</v>
      </c>
      <c r="I3133" t="s">
        <v>2034</v>
      </c>
      <c r="J3133" t="s">
        <v>4222</v>
      </c>
      <c r="K3133" t="s">
        <v>1886</v>
      </c>
    </row>
    <row r="3134" spans="1:11">
      <c r="A3134">
        <v>314</v>
      </c>
      <c r="B3134" t="s">
        <v>2108</v>
      </c>
      <c r="C3134" t="s">
        <v>4336</v>
      </c>
      <c r="D3134" t="s">
        <v>2110</v>
      </c>
      <c r="E3134" t="s">
        <v>4345</v>
      </c>
      <c r="F3134" t="s">
        <v>4345</v>
      </c>
      <c r="G3134" t="s">
        <v>14</v>
      </c>
      <c r="H3134" t="s">
        <v>4369</v>
      </c>
      <c r="I3134" t="s">
        <v>2034</v>
      </c>
      <c r="J3134" t="s">
        <v>1753</v>
      </c>
      <c r="K3134" t="s">
        <v>1886</v>
      </c>
    </row>
    <row r="3135" spans="1:11">
      <c r="A3135">
        <v>314</v>
      </c>
      <c r="B3135" t="s">
        <v>4236</v>
      </c>
      <c r="C3135" t="s">
        <v>4237</v>
      </c>
      <c r="D3135" t="s">
        <v>1780</v>
      </c>
      <c r="E3135" t="s">
        <v>2912</v>
      </c>
      <c r="F3135" t="s">
        <v>2550</v>
      </c>
      <c r="G3135" t="s">
        <v>4332</v>
      </c>
      <c r="H3135" t="s">
        <v>4368</v>
      </c>
      <c r="I3135" t="s">
        <v>2034</v>
      </c>
      <c r="J3135" t="s">
        <v>3552</v>
      </c>
    </row>
    <row r="3136" spans="1:11">
      <c r="A3136">
        <v>314</v>
      </c>
      <c r="B3136" t="s">
        <v>3960</v>
      </c>
      <c r="C3136" t="s">
        <v>3961</v>
      </c>
      <c r="D3136" t="s">
        <v>1863</v>
      </c>
      <c r="E3136" t="s">
        <v>2330</v>
      </c>
      <c r="F3136" t="s">
        <v>2065</v>
      </c>
      <c r="G3136" t="s">
        <v>2385</v>
      </c>
      <c r="H3136" t="s">
        <v>4368</v>
      </c>
      <c r="I3136" t="s">
        <v>2034</v>
      </c>
      <c r="J3136" t="s">
        <v>3722</v>
      </c>
    </row>
    <row r="3137" spans="1:11">
      <c r="A3137">
        <v>314</v>
      </c>
      <c r="B3137" t="s">
        <v>3803</v>
      </c>
      <c r="C3137" t="s">
        <v>3804</v>
      </c>
      <c r="D3137" t="s">
        <v>1910</v>
      </c>
      <c r="E3137" t="s">
        <v>2185</v>
      </c>
      <c r="F3137" t="s">
        <v>4036</v>
      </c>
      <c r="G3137" t="s">
        <v>4370</v>
      </c>
      <c r="H3137" t="s">
        <v>4368</v>
      </c>
      <c r="I3137" t="s">
        <v>2065</v>
      </c>
      <c r="J3137" t="s">
        <v>2847</v>
      </c>
    </row>
    <row r="3138" spans="1:11">
      <c r="A3138">
        <v>314</v>
      </c>
      <c r="B3138" t="s">
        <v>3155</v>
      </c>
      <c r="C3138" t="s">
        <v>3156</v>
      </c>
      <c r="D3138" t="s">
        <v>2691</v>
      </c>
      <c r="E3138" t="s">
        <v>2527</v>
      </c>
      <c r="F3138" t="s">
        <v>2367</v>
      </c>
      <c r="G3138" t="s">
        <v>4371</v>
      </c>
      <c r="H3138" t="s">
        <v>4368</v>
      </c>
      <c r="I3138" t="s">
        <v>2065</v>
      </c>
      <c r="J3138" t="s">
        <v>3528</v>
      </c>
    </row>
    <row r="3139" spans="1:11">
      <c r="A3139">
        <v>314</v>
      </c>
      <c r="B3139" t="s">
        <v>4372</v>
      </c>
      <c r="C3139" t="s">
        <v>4373</v>
      </c>
      <c r="D3139" t="s">
        <v>1798</v>
      </c>
      <c r="E3139" t="s">
        <v>2836</v>
      </c>
      <c r="F3139" t="s">
        <v>2776</v>
      </c>
      <c r="G3139" t="s">
        <v>3964</v>
      </c>
      <c r="H3139" t="s">
        <v>4368</v>
      </c>
      <c r="I3139" t="s">
        <v>2065</v>
      </c>
      <c r="J3139" t="s">
        <v>2649</v>
      </c>
    </row>
    <row r="3140" spans="1:11">
      <c r="A3140">
        <v>314</v>
      </c>
      <c r="B3140" t="s">
        <v>2189</v>
      </c>
      <c r="C3140" t="s">
        <v>2190</v>
      </c>
      <c r="D3140" t="s">
        <v>1863</v>
      </c>
      <c r="E3140" t="s">
        <v>1940</v>
      </c>
      <c r="F3140" t="s">
        <v>2367</v>
      </c>
      <c r="G3140" t="s">
        <v>2766</v>
      </c>
      <c r="H3140" t="s">
        <v>4368</v>
      </c>
      <c r="I3140" t="s">
        <v>2065</v>
      </c>
      <c r="J3140" t="s">
        <v>3428</v>
      </c>
    </row>
    <row r="3141" spans="1:11">
      <c r="A3141">
        <v>314</v>
      </c>
      <c r="B3141" t="s">
        <v>4374</v>
      </c>
      <c r="C3141" t="s">
        <v>4375</v>
      </c>
      <c r="D3141" t="s">
        <v>1863</v>
      </c>
      <c r="E3141" t="s">
        <v>2365</v>
      </c>
      <c r="F3141" t="s">
        <v>2466</v>
      </c>
      <c r="G3141" t="s">
        <v>4376</v>
      </c>
      <c r="H3141" t="s">
        <v>4368</v>
      </c>
      <c r="I3141" t="s">
        <v>2065</v>
      </c>
      <c r="J3141" t="s">
        <v>2549</v>
      </c>
    </row>
    <row r="3142" spans="1:11">
      <c r="A3142">
        <v>315</v>
      </c>
      <c r="B3142" t="s">
        <v>4059</v>
      </c>
      <c r="C3142" t="s">
        <v>4060</v>
      </c>
      <c r="D3142" t="s">
        <v>1863</v>
      </c>
      <c r="E3142" t="s">
        <v>3063</v>
      </c>
      <c r="F3142" t="s">
        <v>2237</v>
      </c>
      <c r="G3142" t="s">
        <v>4377</v>
      </c>
      <c r="H3142" t="s">
        <v>1939</v>
      </c>
      <c r="I3142" t="s">
        <v>1974</v>
      </c>
      <c r="J3142" t="s">
        <v>1747</v>
      </c>
    </row>
    <row r="3143" spans="1:11">
      <c r="A3143">
        <v>315</v>
      </c>
      <c r="B3143" t="s">
        <v>3960</v>
      </c>
      <c r="C3143" t="s">
        <v>3961</v>
      </c>
      <c r="D3143" t="s">
        <v>1863</v>
      </c>
      <c r="E3143" t="s">
        <v>2065</v>
      </c>
      <c r="F3143" t="s">
        <v>2813</v>
      </c>
      <c r="G3143" t="s">
        <v>29</v>
      </c>
      <c r="H3143" t="s">
        <v>1939</v>
      </c>
      <c r="I3143" t="s">
        <v>2034</v>
      </c>
      <c r="J3143" t="s">
        <v>4222</v>
      </c>
    </row>
    <row r="3144" spans="1:11">
      <c r="A3144">
        <v>315</v>
      </c>
      <c r="B3144" t="s">
        <v>4236</v>
      </c>
      <c r="C3144" t="s">
        <v>4237</v>
      </c>
      <c r="D3144" t="s">
        <v>1780</v>
      </c>
      <c r="E3144" t="s">
        <v>2550</v>
      </c>
      <c r="F3144" t="s">
        <v>1781</v>
      </c>
      <c r="G3144" t="s">
        <v>3221</v>
      </c>
      <c r="H3144" t="s">
        <v>1939</v>
      </c>
      <c r="I3144" t="s">
        <v>2034</v>
      </c>
      <c r="J3144" t="s">
        <v>1753</v>
      </c>
    </row>
    <row r="3145" spans="1:11">
      <c r="A3145">
        <v>315</v>
      </c>
      <c r="B3145" t="s">
        <v>3803</v>
      </c>
      <c r="C3145" t="s">
        <v>3804</v>
      </c>
      <c r="D3145" t="s">
        <v>1910</v>
      </c>
      <c r="E3145" t="s">
        <v>4036</v>
      </c>
      <c r="F3145" t="s">
        <v>2905</v>
      </c>
      <c r="G3145" t="s">
        <v>2599</v>
      </c>
      <c r="H3145" t="s">
        <v>1939</v>
      </c>
      <c r="I3145" t="s">
        <v>2034</v>
      </c>
      <c r="J3145" t="s">
        <v>3552</v>
      </c>
    </row>
    <row r="3146" spans="1:11">
      <c r="A3146">
        <v>315</v>
      </c>
      <c r="B3146" t="s">
        <v>3155</v>
      </c>
      <c r="C3146" t="s">
        <v>3156</v>
      </c>
      <c r="D3146" t="s">
        <v>2691</v>
      </c>
      <c r="E3146" t="s">
        <v>2367</v>
      </c>
      <c r="F3146" t="s">
        <v>2240</v>
      </c>
      <c r="G3146" t="s">
        <v>743</v>
      </c>
      <c r="H3146" t="s">
        <v>1939</v>
      </c>
      <c r="I3146" t="s">
        <v>2034</v>
      </c>
      <c r="J3146" t="s">
        <v>3722</v>
      </c>
    </row>
    <row r="3147" spans="1:11">
      <c r="A3147">
        <v>315</v>
      </c>
      <c r="B3147" t="s">
        <v>4363</v>
      </c>
      <c r="C3147" t="s">
        <v>4364</v>
      </c>
      <c r="D3147" t="s">
        <v>1798</v>
      </c>
      <c r="E3147" t="s">
        <v>4378</v>
      </c>
      <c r="F3147" t="s">
        <v>4379</v>
      </c>
      <c r="G3147" t="s">
        <v>267</v>
      </c>
      <c r="H3147" t="s">
        <v>1939</v>
      </c>
      <c r="I3147" t="s">
        <v>2034</v>
      </c>
      <c r="J3147" t="s">
        <v>2847</v>
      </c>
    </row>
    <row r="3148" spans="1:11">
      <c r="A3148">
        <v>315</v>
      </c>
      <c r="B3148" t="s">
        <v>4326</v>
      </c>
      <c r="C3148" t="s">
        <v>4327</v>
      </c>
      <c r="D3148" t="s">
        <v>4176</v>
      </c>
      <c r="E3148" t="s">
        <v>2405</v>
      </c>
      <c r="F3148" t="s">
        <v>2405</v>
      </c>
      <c r="G3148" t="s">
        <v>14</v>
      </c>
      <c r="H3148" t="s">
        <v>2720</v>
      </c>
      <c r="I3148" t="s">
        <v>2034</v>
      </c>
      <c r="J3148" t="s">
        <v>3528</v>
      </c>
      <c r="K3148" t="s">
        <v>1886</v>
      </c>
    </row>
    <row r="3149" spans="1:11">
      <c r="A3149">
        <v>315</v>
      </c>
      <c r="B3149" t="s">
        <v>2108</v>
      </c>
      <c r="C3149" t="s">
        <v>4336</v>
      </c>
      <c r="D3149" t="s">
        <v>2110</v>
      </c>
      <c r="E3149" t="s">
        <v>4345</v>
      </c>
      <c r="F3149" t="s">
        <v>4345</v>
      </c>
      <c r="G3149" t="s">
        <v>14</v>
      </c>
      <c r="H3149" t="s">
        <v>770</v>
      </c>
      <c r="I3149" t="s">
        <v>2034</v>
      </c>
      <c r="J3149" t="s">
        <v>2649</v>
      </c>
      <c r="K3149" t="s">
        <v>1886</v>
      </c>
    </row>
    <row r="3150" spans="1:11">
      <c r="A3150">
        <v>315</v>
      </c>
      <c r="B3150" t="s">
        <v>4002</v>
      </c>
      <c r="C3150" t="s">
        <v>4003</v>
      </c>
      <c r="D3150" t="s">
        <v>1863</v>
      </c>
      <c r="E3150" t="s">
        <v>2537</v>
      </c>
      <c r="F3150" t="s">
        <v>2537</v>
      </c>
      <c r="G3150" t="s">
        <v>14</v>
      </c>
      <c r="H3150" t="s">
        <v>1939</v>
      </c>
      <c r="I3150" t="s">
        <v>2034</v>
      </c>
      <c r="J3150" t="s">
        <v>3428</v>
      </c>
    </row>
    <row r="3151" spans="1:11">
      <c r="A3151">
        <v>315</v>
      </c>
      <c r="B3151" t="s">
        <v>3500</v>
      </c>
      <c r="C3151" t="s">
        <v>4380</v>
      </c>
      <c r="D3151" t="s">
        <v>1798</v>
      </c>
      <c r="E3151" t="s">
        <v>2248</v>
      </c>
      <c r="F3151" t="s">
        <v>2117</v>
      </c>
      <c r="G3151" t="s">
        <v>4216</v>
      </c>
      <c r="H3151" t="s">
        <v>1939</v>
      </c>
      <c r="I3151" t="s">
        <v>2034</v>
      </c>
      <c r="J3151" t="s">
        <v>2549</v>
      </c>
    </row>
    <row r="3152" spans="1:11">
      <c r="A3152">
        <v>316</v>
      </c>
      <c r="B3152" t="s">
        <v>3155</v>
      </c>
      <c r="C3152" t="s">
        <v>3156</v>
      </c>
      <c r="D3152" t="s">
        <v>2691</v>
      </c>
      <c r="E3152" t="s">
        <v>2240</v>
      </c>
      <c r="F3152" t="s">
        <v>2374</v>
      </c>
      <c r="G3152" t="s">
        <v>1343</v>
      </c>
      <c r="H3152" t="s">
        <v>3322</v>
      </c>
      <c r="I3152" t="s">
        <v>2034</v>
      </c>
      <c r="J3152" t="s">
        <v>1747</v>
      </c>
    </row>
    <row r="3153" spans="1:11">
      <c r="A3153">
        <v>316</v>
      </c>
      <c r="B3153" t="s">
        <v>3960</v>
      </c>
      <c r="C3153" t="s">
        <v>3961</v>
      </c>
      <c r="D3153" t="s">
        <v>1863</v>
      </c>
      <c r="E3153" t="s">
        <v>2813</v>
      </c>
      <c r="F3153" t="s">
        <v>3502</v>
      </c>
      <c r="G3153" t="s">
        <v>2808</v>
      </c>
      <c r="H3153" t="s">
        <v>3322</v>
      </c>
      <c r="I3153" t="s">
        <v>2034</v>
      </c>
      <c r="J3153" t="s">
        <v>4222</v>
      </c>
    </row>
    <row r="3154" spans="1:11">
      <c r="A3154">
        <v>316</v>
      </c>
      <c r="B3154" t="s">
        <v>4059</v>
      </c>
      <c r="C3154" t="s">
        <v>4060</v>
      </c>
      <c r="D3154" t="s">
        <v>1863</v>
      </c>
      <c r="E3154" t="s">
        <v>2237</v>
      </c>
      <c r="F3154" t="s">
        <v>3038</v>
      </c>
      <c r="G3154" t="s">
        <v>1287</v>
      </c>
      <c r="H3154" t="s">
        <v>3322</v>
      </c>
      <c r="I3154" t="s">
        <v>2034</v>
      </c>
      <c r="J3154" t="s">
        <v>1753</v>
      </c>
    </row>
    <row r="3155" spans="1:11">
      <c r="A3155">
        <v>316</v>
      </c>
      <c r="B3155" t="s">
        <v>4326</v>
      </c>
      <c r="C3155" t="s">
        <v>4327</v>
      </c>
      <c r="D3155" t="s">
        <v>4176</v>
      </c>
      <c r="E3155" t="s">
        <v>2405</v>
      </c>
      <c r="F3155" t="s">
        <v>2405</v>
      </c>
      <c r="G3155" t="s">
        <v>14</v>
      </c>
      <c r="H3155" t="s">
        <v>3231</v>
      </c>
      <c r="I3155" t="s">
        <v>2034</v>
      </c>
      <c r="J3155" t="s">
        <v>3552</v>
      </c>
      <c r="K3155" t="s">
        <v>1886</v>
      </c>
    </row>
    <row r="3156" spans="1:11">
      <c r="A3156">
        <v>316</v>
      </c>
      <c r="B3156" t="s">
        <v>2108</v>
      </c>
      <c r="C3156" t="s">
        <v>4336</v>
      </c>
      <c r="D3156" t="s">
        <v>4120</v>
      </c>
      <c r="E3156" t="s">
        <v>4345</v>
      </c>
      <c r="F3156" t="s">
        <v>4345</v>
      </c>
      <c r="G3156" t="s">
        <v>14</v>
      </c>
      <c r="H3156" t="s">
        <v>2375</v>
      </c>
      <c r="I3156" t="s">
        <v>2034</v>
      </c>
      <c r="J3156" t="s">
        <v>3722</v>
      </c>
      <c r="K3156" t="s">
        <v>1886</v>
      </c>
    </row>
    <row r="3157" spans="1:11">
      <c r="A3157">
        <v>316</v>
      </c>
      <c r="B3157" t="s">
        <v>4363</v>
      </c>
      <c r="C3157" t="s">
        <v>4364</v>
      </c>
      <c r="D3157" t="s">
        <v>1798</v>
      </c>
      <c r="E3157" t="s">
        <v>4379</v>
      </c>
      <c r="F3157" t="s">
        <v>4381</v>
      </c>
      <c r="G3157" t="s">
        <v>3127</v>
      </c>
      <c r="H3157" t="s">
        <v>3322</v>
      </c>
      <c r="I3157" t="s">
        <v>2034</v>
      </c>
      <c r="J3157" t="s">
        <v>2847</v>
      </c>
    </row>
    <row r="3158" spans="1:11">
      <c r="A3158">
        <v>316</v>
      </c>
      <c r="B3158" t="s">
        <v>3803</v>
      </c>
      <c r="C3158" t="s">
        <v>3804</v>
      </c>
      <c r="D3158" t="s">
        <v>1910</v>
      </c>
      <c r="E3158" t="s">
        <v>2905</v>
      </c>
      <c r="F3158" t="s">
        <v>2939</v>
      </c>
      <c r="G3158" t="s">
        <v>2506</v>
      </c>
      <c r="H3158" t="s">
        <v>3322</v>
      </c>
      <c r="I3158" t="s">
        <v>2034</v>
      </c>
      <c r="J3158" t="s">
        <v>3528</v>
      </c>
    </row>
    <row r="3159" spans="1:11">
      <c r="A3159">
        <v>316</v>
      </c>
      <c r="B3159" t="s">
        <v>4002</v>
      </c>
      <c r="C3159" t="s">
        <v>4003</v>
      </c>
      <c r="D3159" t="s">
        <v>1863</v>
      </c>
      <c r="E3159" t="s">
        <v>2537</v>
      </c>
      <c r="F3159" t="s">
        <v>2279</v>
      </c>
      <c r="G3159" t="s">
        <v>101</v>
      </c>
      <c r="H3159" t="s">
        <v>3322</v>
      </c>
      <c r="I3159" t="s">
        <v>2034</v>
      </c>
      <c r="J3159" t="s">
        <v>2649</v>
      </c>
    </row>
    <row r="3160" spans="1:11">
      <c r="A3160">
        <v>316</v>
      </c>
      <c r="B3160" t="s">
        <v>4372</v>
      </c>
      <c r="C3160" t="s">
        <v>4373</v>
      </c>
      <c r="D3160" t="s">
        <v>1798</v>
      </c>
      <c r="E3160" t="s">
        <v>4309</v>
      </c>
      <c r="F3160" t="s">
        <v>1786</v>
      </c>
      <c r="G3160" t="s">
        <v>55</v>
      </c>
      <c r="H3160" t="s">
        <v>3322</v>
      </c>
      <c r="I3160" t="s">
        <v>2034</v>
      </c>
      <c r="J3160" t="s">
        <v>3428</v>
      </c>
    </row>
    <row r="3161" spans="1:11">
      <c r="A3161">
        <v>316</v>
      </c>
      <c r="B3161" t="s">
        <v>4236</v>
      </c>
      <c r="C3161" t="s">
        <v>4237</v>
      </c>
      <c r="D3161" t="s">
        <v>1780</v>
      </c>
      <c r="E3161" t="s">
        <v>1781</v>
      </c>
      <c r="F3161" t="s">
        <v>2912</v>
      </c>
      <c r="G3161" t="s">
        <v>1258</v>
      </c>
      <c r="H3161" t="s">
        <v>3322</v>
      </c>
      <c r="I3161" t="s">
        <v>2034</v>
      </c>
      <c r="J3161" t="s">
        <v>2549</v>
      </c>
    </row>
    <row r="3162" spans="1:11">
      <c r="A3162">
        <v>317</v>
      </c>
      <c r="B3162" t="s">
        <v>3155</v>
      </c>
      <c r="C3162" t="s">
        <v>3156</v>
      </c>
      <c r="D3162" t="s">
        <v>2691</v>
      </c>
      <c r="E3162" t="s">
        <v>2374</v>
      </c>
      <c r="F3162" t="s">
        <v>2527</v>
      </c>
      <c r="G3162" t="s">
        <v>4382</v>
      </c>
      <c r="H3162" t="s">
        <v>4383</v>
      </c>
      <c r="I3162" t="s">
        <v>2034</v>
      </c>
      <c r="J3162" t="s">
        <v>1747</v>
      </c>
    </row>
    <row r="3163" spans="1:11">
      <c r="A3163">
        <v>317</v>
      </c>
      <c r="B3163" t="s">
        <v>2189</v>
      </c>
      <c r="C3163" t="s">
        <v>2190</v>
      </c>
      <c r="D3163" t="s">
        <v>1863</v>
      </c>
      <c r="E3163" t="s">
        <v>2327</v>
      </c>
      <c r="F3163" t="s">
        <v>2783</v>
      </c>
      <c r="G3163" t="s">
        <v>4384</v>
      </c>
      <c r="H3163" t="s">
        <v>4383</v>
      </c>
      <c r="I3163" t="s">
        <v>2034</v>
      </c>
      <c r="J3163" t="s">
        <v>4222</v>
      </c>
    </row>
    <row r="3164" spans="1:11">
      <c r="A3164">
        <v>317</v>
      </c>
      <c r="B3164" t="s">
        <v>3803</v>
      </c>
      <c r="C3164" t="s">
        <v>3804</v>
      </c>
      <c r="D3164" t="s">
        <v>1910</v>
      </c>
      <c r="E3164" t="s">
        <v>2939</v>
      </c>
      <c r="F3164" t="s">
        <v>3087</v>
      </c>
      <c r="G3164" t="s">
        <v>4385</v>
      </c>
      <c r="H3164" t="s">
        <v>4383</v>
      </c>
      <c r="I3164" t="s">
        <v>2034</v>
      </c>
      <c r="J3164" t="s">
        <v>1753</v>
      </c>
    </row>
    <row r="3165" spans="1:11">
      <c r="A3165">
        <v>317</v>
      </c>
      <c r="B3165" t="s">
        <v>4326</v>
      </c>
      <c r="C3165" t="s">
        <v>4327</v>
      </c>
      <c r="D3165" t="s">
        <v>4176</v>
      </c>
      <c r="E3165" t="s">
        <v>2405</v>
      </c>
      <c r="F3165" t="s">
        <v>2405</v>
      </c>
      <c r="G3165" t="s">
        <v>14</v>
      </c>
      <c r="H3165" t="s">
        <v>4386</v>
      </c>
      <c r="I3165" t="s">
        <v>2034</v>
      </c>
      <c r="J3165" t="s">
        <v>3552</v>
      </c>
      <c r="K3165" t="s">
        <v>1886</v>
      </c>
    </row>
    <row r="3166" spans="1:11">
      <c r="A3166">
        <v>317</v>
      </c>
      <c r="B3166" t="s">
        <v>4236</v>
      </c>
      <c r="C3166" t="s">
        <v>4237</v>
      </c>
      <c r="D3166" t="s">
        <v>1780</v>
      </c>
      <c r="E3166" t="s">
        <v>2912</v>
      </c>
      <c r="F3166" t="s">
        <v>2180</v>
      </c>
      <c r="G3166" t="s">
        <v>4387</v>
      </c>
      <c r="H3166" t="s">
        <v>4383</v>
      </c>
      <c r="I3166" t="s">
        <v>2034</v>
      </c>
      <c r="J3166" t="s">
        <v>3722</v>
      </c>
    </row>
    <row r="3167" spans="1:11">
      <c r="A3167">
        <v>317</v>
      </c>
      <c r="B3167" t="s">
        <v>2108</v>
      </c>
      <c r="C3167" t="s">
        <v>4336</v>
      </c>
      <c r="D3167" t="s">
        <v>4120</v>
      </c>
      <c r="E3167" t="s">
        <v>4345</v>
      </c>
      <c r="F3167" t="s">
        <v>4345</v>
      </c>
      <c r="G3167" t="s">
        <v>14</v>
      </c>
      <c r="H3167" t="s">
        <v>4037</v>
      </c>
      <c r="I3167" t="s">
        <v>2034</v>
      </c>
      <c r="J3167" t="s">
        <v>2847</v>
      </c>
      <c r="K3167" t="s">
        <v>1886</v>
      </c>
    </row>
    <row r="3168" spans="1:11">
      <c r="A3168">
        <v>317</v>
      </c>
      <c r="B3168" t="s">
        <v>4363</v>
      </c>
      <c r="C3168" t="s">
        <v>4364</v>
      </c>
      <c r="D3168" t="s">
        <v>1798</v>
      </c>
      <c r="E3168" t="s">
        <v>4381</v>
      </c>
      <c r="F3168" t="s">
        <v>4388</v>
      </c>
      <c r="G3168" t="s">
        <v>620</v>
      </c>
      <c r="H3168" t="s">
        <v>4383</v>
      </c>
      <c r="I3168" t="s">
        <v>2034</v>
      </c>
      <c r="J3168" t="s">
        <v>3528</v>
      </c>
    </row>
    <row r="3169" spans="1:11">
      <c r="A3169">
        <v>317</v>
      </c>
      <c r="B3169" t="s">
        <v>4258</v>
      </c>
      <c r="C3169" t="s">
        <v>4259</v>
      </c>
      <c r="D3169" t="s">
        <v>1863</v>
      </c>
      <c r="E3169" t="s">
        <v>1799</v>
      </c>
      <c r="F3169" t="s">
        <v>2307</v>
      </c>
      <c r="G3169" t="s">
        <v>395</v>
      </c>
      <c r="H3169" t="s">
        <v>4383</v>
      </c>
      <c r="I3169" t="s">
        <v>2034</v>
      </c>
      <c r="J3169" t="s">
        <v>2649</v>
      </c>
    </row>
    <row r="3170" spans="1:11">
      <c r="A3170">
        <v>317</v>
      </c>
      <c r="B3170" t="s">
        <v>4002</v>
      </c>
      <c r="C3170" t="s">
        <v>4003</v>
      </c>
      <c r="D3170" t="s">
        <v>1863</v>
      </c>
      <c r="E3170" t="s">
        <v>2279</v>
      </c>
      <c r="F3170" t="s">
        <v>2011</v>
      </c>
      <c r="G3170" t="s">
        <v>159</v>
      </c>
      <c r="H3170" t="s">
        <v>4383</v>
      </c>
      <c r="I3170" t="s">
        <v>2034</v>
      </c>
      <c r="J3170" t="s">
        <v>3428</v>
      </c>
    </row>
    <row r="3171" spans="1:11">
      <c r="A3171">
        <v>317</v>
      </c>
      <c r="B3171" t="s">
        <v>4389</v>
      </c>
      <c r="C3171" t="s">
        <v>4390</v>
      </c>
      <c r="D3171" t="s">
        <v>1863</v>
      </c>
      <c r="E3171" t="s">
        <v>2841</v>
      </c>
      <c r="F3171" t="s">
        <v>3087</v>
      </c>
      <c r="G3171" t="s">
        <v>459</v>
      </c>
      <c r="H3171" t="s">
        <v>4383</v>
      </c>
      <c r="I3171" t="s">
        <v>2034</v>
      </c>
      <c r="J3171" t="s">
        <v>2549</v>
      </c>
    </row>
    <row r="3172" spans="1:11">
      <c r="A3172">
        <v>318</v>
      </c>
      <c r="B3172" t="s">
        <v>4326</v>
      </c>
      <c r="C3172" t="s">
        <v>4327</v>
      </c>
      <c r="D3172" t="s">
        <v>4176</v>
      </c>
      <c r="E3172" t="s">
        <v>2405</v>
      </c>
      <c r="F3172" t="s">
        <v>2405</v>
      </c>
      <c r="G3172" t="s">
        <v>14</v>
      </c>
      <c r="H3172" t="s">
        <v>4391</v>
      </c>
      <c r="I3172" t="s">
        <v>2034</v>
      </c>
      <c r="J3172" t="s">
        <v>1747</v>
      </c>
      <c r="K3172" t="s">
        <v>1886</v>
      </c>
    </row>
    <row r="3173" spans="1:11">
      <c r="A3173">
        <v>318</v>
      </c>
      <c r="B3173" t="s">
        <v>2108</v>
      </c>
      <c r="C3173" t="s">
        <v>4336</v>
      </c>
      <c r="D3173" t="s">
        <v>4120</v>
      </c>
      <c r="E3173" t="s">
        <v>4345</v>
      </c>
      <c r="F3173" t="s">
        <v>4345</v>
      </c>
      <c r="G3173" t="s">
        <v>14</v>
      </c>
      <c r="H3173" t="s">
        <v>1685</v>
      </c>
      <c r="I3173" t="s">
        <v>2034</v>
      </c>
      <c r="J3173" t="s">
        <v>4222</v>
      </c>
      <c r="K3173" t="s">
        <v>1886</v>
      </c>
    </row>
    <row r="3174" spans="1:11">
      <c r="A3174">
        <v>318</v>
      </c>
      <c r="B3174" t="s">
        <v>3155</v>
      </c>
      <c r="C3174" t="s">
        <v>3156</v>
      </c>
      <c r="D3174" t="s">
        <v>2691</v>
      </c>
      <c r="E3174" t="s">
        <v>2527</v>
      </c>
      <c r="F3174" t="s">
        <v>3662</v>
      </c>
      <c r="G3174" t="s">
        <v>1034</v>
      </c>
      <c r="H3174" t="s">
        <v>4392</v>
      </c>
      <c r="I3174" t="s">
        <v>2034</v>
      </c>
      <c r="J3174" t="s">
        <v>1753</v>
      </c>
    </row>
    <row r="3175" spans="1:11">
      <c r="A3175">
        <v>318</v>
      </c>
      <c r="B3175" t="s">
        <v>2189</v>
      </c>
      <c r="C3175" t="s">
        <v>2190</v>
      </c>
      <c r="D3175" t="s">
        <v>1863</v>
      </c>
      <c r="E3175" t="s">
        <v>2783</v>
      </c>
      <c r="F3175" t="s">
        <v>2213</v>
      </c>
      <c r="G3175" t="s">
        <v>2263</v>
      </c>
      <c r="H3175" t="s">
        <v>4392</v>
      </c>
      <c r="I3175" t="s">
        <v>2065</v>
      </c>
      <c r="J3175" t="s">
        <v>3552</v>
      </c>
    </row>
    <row r="3176" spans="1:11">
      <c r="A3176">
        <v>318</v>
      </c>
      <c r="B3176" t="s">
        <v>4363</v>
      </c>
      <c r="C3176" t="s">
        <v>4364</v>
      </c>
      <c r="D3176" t="s">
        <v>1798</v>
      </c>
      <c r="E3176" t="s">
        <v>4388</v>
      </c>
      <c r="F3176" t="s">
        <v>4393</v>
      </c>
      <c r="G3176" t="s">
        <v>558</v>
      </c>
      <c r="H3176" t="s">
        <v>4392</v>
      </c>
      <c r="I3176" t="s">
        <v>2065</v>
      </c>
      <c r="J3176" t="s">
        <v>3722</v>
      </c>
    </row>
    <row r="3177" spans="1:11">
      <c r="A3177">
        <v>318</v>
      </c>
      <c r="B3177" t="s">
        <v>4389</v>
      </c>
      <c r="C3177" t="s">
        <v>4390</v>
      </c>
      <c r="D3177" t="s">
        <v>1863</v>
      </c>
      <c r="E3177" t="s">
        <v>3087</v>
      </c>
      <c r="F3177" t="s">
        <v>2893</v>
      </c>
      <c r="G3177" t="s">
        <v>1086</v>
      </c>
      <c r="H3177" t="s">
        <v>4392</v>
      </c>
      <c r="I3177" t="s">
        <v>2065</v>
      </c>
      <c r="J3177" t="s">
        <v>2847</v>
      </c>
    </row>
    <row r="3178" spans="1:11">
      <c r="A3178">
        <v>318</v>
      </c>
      <c r="B3178" t="s">
        <v>4002</v>
      </c>
      <c r="C3178" t="s">
        <v>4003</v>
      </c>
      <c r="D3178" t="s">
        <v>1863</v>
      </c>
      <c r="E3178" t="s">
        <v>2011</v>
      </c>
      <c r="F3178" t="s">
        <v>2457</v>
      </c>
      <c r="G3178" t="s">
        <v>4394</v>
      </c>
      <c r="H3178" t="s">
        <v>4392</v>
      </c>
      <c r="I3178" t="s">
        <v>2065</v>
      </c>
      <c r="J3178" t="s">
        <v>3528</v>
      </c>
    </row>
    <row r="3179" spans="1:11">
      <c r="A3179">
        <v>318</v>
      </c>
      <c r="B3179" t="s">
        <v>3960</v>
      </c>
      <c r="C3179" t="s">
        <v>3961</v>
      </c>
      <c r="D3179" t="s">
        <v>1863</v>
      </c>
      <c r="E3179" t="s">
        <v>4395</v>
      </c>
      <c r="F3179" t="s">
        <v>2187</v>
      </c>
      <c r="G3179" t="s">
        <v>4396</v>
      </c>
      <c r="H3179" t="s">
        <v>4392</v>
      </c>
      <c r="I3179" t="s">
        <v>2065</v>
      </c>
      <c r="J3179" t="s">
        <v>2649</v>
      </c>
    </row>
    <row r="3180" spans="1:11">
      <c r="A3180">
        <v>318</v>
      </c>
      <c r="B3180" t="s">
        <v>4059</v>
      </c>
      <c r="C3180" t="s">
        <v>4060</v>
      </c>
      <c r="D3180" t="s">
        <v>1863</v>
      </c>
      <c r="E3180" t="s">
        <v>2285</v>
      </c>
      <c r="F3180" t="s">
        <v>2194</v>
      </c>
      <c r="G3180" t="s">
        <v>491</v>
      </c>
      <c r="H3180" t="s">
        <v>4392</v>
      </c>
      <c r="I3180" t="s">
        <v>2065</v>
      </c>
      <c r="J3180" t="s">
        <v>3428</v>
      </c>
    </row>
    <row r="3181" spans="1:11">
      <c r="A3181">
        <v>318</v>
      </c>
      <c r="B3181" t="s">
        <v>4258</v>
      </c>
      <c r="C3181" t="s">
        <v>4259</v>
      </c>
      <c r="D3181" t="s">
        <v>1863</v>
      </c>
      <c r="E3181" t="s">
        <v>2307</v>
      </c>
      <c r="F3181" t="s">
        <v>3068</v>
      </c>
      <c r="G3181" t="s">
        <v>2733</v>
      </c>
      <c r="H3181" t="s">
        <v>4392</v>
      </c>
      <c r="I3181" t="s">
        <v>2065</v>
      </c>
      <c r="J3181" t="s">
        <v>2549</v>
      </c>
    </row>
    <row r="3182" spans="1:11">
      <c r="A3182">
        <v>319</v>
      </c>
      <c r="B3182" t="s">
        <v>4326</v>
      </c>
      <c r="C3182" t="s">
        <v>4327</v>
      </c>
      <c r="D3182" t="s">
        <v>4176</v>
      </c>
      <c r="E3182" t="s">
        <v>2405</v>
      </c>
      <c r="F3182" t="s">
        <v>2405</v>
      </c>
      <c r="G3182" t="s">
        <v>14</v>
      </c>
      <c r="H3182" t="s">
        <v>1718</v>
      </c>
      <c r="I3182" t="s">
        <v>2034</v>
      </c>
      <c r="J3182" t="s">
        <v>1747</v>
      </c>
      <c r="K3182" t="s">
        <v>1886</v>
      </c>
    </row>
    <row r="3183" spans="1:11">
      <c r="A3183">
        <v>319</v>
      </c>
      <c r="B3183" t="s">
        <v>2108</v>
      </c>
      <c r="C3183" t="s">
        <v>4336</v>
      </c>
      <c r="D3183" t="s">
        <v>4120</v>
      </c>
      <c r="E3183" t="s">
        <v>4345</v>
      </c>
      <c r="F3183" t="s">
        <v>4345</v>
      </c>
      <c r="G3183" t="s">
        <v>14</v>
      </c>
      <c r="H3183" t="s">
        <v>2733</v>
      </c>
      <c r="I3183" t="s">
        <v>2034</v>
      </c>
      <c r="J3183" t="s">
        <v>4222</v>
      </c>
      <c r="K3183" t="s">
        <v>1886</v>
      </c>
    </row>
    <row r="3184" spans="1:11">
      <c r="A3184">
        <v>319</v>
      </c>
      <c r="B3184" t="s">
        <v>3155</v>
      </c>
      <c r="C3184" t="s">
        <v>3156</v>
      </c>
      <c r="D3184" t="s">
        <v>2691</v>
      </c>
      <c r="E3184" t="s">
        <v>3662</v>
      </c>
      <c r="F3184" t="s">
        <v>2192</v>
      </c>
      <c r="G3184" t="s">
        <v>911</v>
      </c>
      <c r="H3184" t="s">
        <v>3822</v>
      </c>
      <c r="I3184" t="s">
        <v>2065</v>
      </c>
      <c r="J3184" t="s">
        <v>1753</v>
      </c>
    </row>
    <row r="3185" spans="1:11">
      <c r="A3185">
        <v>319</v>
      </c>
      <c r="B3185" t="s">
        <v>4363</v>
      </c>
      <c r="C3185" t="s">
        <v>4364</v>
      </c>
      <c r="D3185" t="s">
        <v>1798</v>
      </c>
      <c r="E3185" t="s">
        <v>4393</v>
      </c>
      <c r="F3185" t="s">
        <v>4397</v>
      </c>
      <c r="G3185" t="s">
        <v>1562</v>
      </c>
      <c r="H3185" t="s">
        <v>3822</v>
      </c>
      <c r="I3185" t="s">
        <v>2065</v>
      </c>
      <c r="J3185" t="s">
        <v>3552</v>
      </c>
    </row>
    <row r="3186" spans="1:11">
      <c r="A3186">
        <v>319</v>
      </c>
      <c r="B3186" t="s">
        <v>4059</v>
      </c>
      <c r="C3186" t="s">
        <v>4060</v>
      </c>
      <c r="D3186" t="s">
        <v>1863</v>
      </c>
      <c r="E3186" t="s">
        <v>2194</v>
      </c>
      <c r="F3186" t="s">
        <v>2741</v>
      </c>
      <c r="G3186" t="s">
        <v>1398</v>
      </c>
      <c r="H3186" t="s">
        <v>3822</v>
      </c>
      <c r="I3186" t="s">
        <v>2065</v>
      </c>
      <c r="J3186" t="s">
        <v>3722</v>
      </c>
    </row>
    <row r="3187" spans="1:11">
      <c r="A3187">
        <v>319</v>
      </c>
      <c r="B3187" t="s">
        <v>3500</v>
      </c>
      <c r="C3187" t="s">
        <v>4380</v>
      </c>
      <c r="D3187" t="s">
        <v>1743</v>
      </c>
      <c r="E3187" t="s">
        <v>2805</v>
      </c>
      <c r="F3187" t="s">
        <v>3327</v>
      </c>
      <c r="G3187" t="s">
        <v>75</v>
      </c>
      <c r="H3187" t="s">
        <v>3822</v>
      </c>
      <c r="I3187" t="s">
        <v>2065</v>
      </c>
      <c r="J3187" t="s">
        <v>2847</v>
      </c>
    </row>
    <row r="3188" spans="1:11">
      <c r="A3188">
        <v>319</v>
      </c>
      <c r="B3188" t="s">
        <v>4389</v>
      </c>
      <c r="C3188" t="s">
        <v>4390</v>
      </c>
      <c r="D3188" t="s">
        <v>1863</v>
      </c>
      <c r="E3188" t="s">
        <v>2893</v>
      </c>
      <c r="F3188" t="s">
        <v>2876</v>
      </c>
      <c r="G3188" t="s">
        <v>734</v>
      </c>
      <c r="H3188" t="s">
        <v>3822</v>
      </c>
      <c r="I3188" t="s">
        <v>2065</v>
      </c>
      <c r="J3188" t="s">
        <v>3528</v>
      </c>
    </row>
    <row r="3189" spans="1:11">
      <c r="A3189">
        <v>319</v>
      </c>
      <c r="B3189" t="s">
        <v>2189</v>
      </c>
      <c r="C3189" t="s">
        <v>2190</v>
      </c>
      <c r="D3189" t="s">
        <v>1863</v>
      </c>
      <c r="E3189" t="s">
        <v>2213</v>
      </c>
      <c r="F3189" t="s">
        <v>1954</v>
      </c>
      <c r="G3189" t="s">
        <v>4070</v>
      </c>
      <c r="H3189" t="s">
        <v>3822</v>
      </c>
      <c r="I3189" t="s">
        <v>2065</v>
      </c>
      <c r="J3189" t="s">
        <v>2649</v>
      </c>
    </row>
    <row r="3190" spans="1:11">
      <c r="A3190">
        <v>319</v>
      </c>
      <c r="B3190" t="s">
        <v>4002</v>
      </c>
      <c r="C3190" t="s">
        <v>4003</v>
      </c>
      <c r="D3190" t="s">
        <v>1863</v>
      </c>
      <c r="E3190" t="s">
        <v>2457</v>
      </c>
      <c r="F3190" t="s">
        <v>2912</v>
      </c>
      <c r="G3190" t="s">
        <v>3205</v>
      </c>
      <c r="H3190" t="s">
        <v>3822</v>
      </c>
      <c r="I3190" t="s">
        <v>2065</v>
      </c>
      <c r="J3190" t="s">
        <v>2549</v>
      </c>
    </row>
    <row r="3191" spans="1:11">
      <c r="A3191">
        <v>319</v>
      </c>
      <c r="B3191" t="s">
        <v>4039</v>
      </c>
      <c r="C3191" t="s">
        <v>4040</v>
      </c>
      <c r="D3191" t="s">
        <v>1750</v>
      </c>
      <c r="E3191" t="s">
        <v>2122</v>
      </c>
      <c r="F3191" t="s">
        <v>2163</v>
      </c>
      <c r="G3191" t="s">
        <v>4172</v>
      </c>
      <c r="H3191" t="s">
        <v>3822</v>
      </c>
      <c r="I3191" t="s">
        <v>2065</v>
      </c>
      <c r="J3191" t="s">
        <v>2875</v>
      </c>
    </row>
    <row r="3192" spans="1:11">
      <c r="A3192">
        <v>320</v>
      </c>
      <c r="B3192" t="s">
        <v>4326</v>
      </c>
      <c r="C3192" t="s">
        <v>4327</v>
      </c>
      <c r="D3192" t="s">
        <v>4176</v>
      </c>
      <c r="E3192" t="s">
        <v>2405</v>
      </c>
      <c r="F3192" t="s">
        <v>2405</v>
      </c>
      <c r="G3192" t="s">
        <v>14</v>
      </c>
      <c r="H3192" t="s">
        <v>4126</v>
      </c>
      <c r="I3192" t="s">
        <v>2034</v>
      </c>
      <c r="J3192" t="s">
        <v>1747</v>
      </c>
      <c r="K3192" t="s">
        <v>1886</v>
      </c>
    </row>
    <row r="3193" spans="1:11">
      <c r="A3193">
        <v>320</v>
      </c>
      <c r="B3193" t="s">
        <v>2108</v>
      </c>
      <c r="C3193" t="s">
        <v>4336</v>
      </c>
      <c r="D3193" t="s">
        <v>4120</v>
      </c>
      <c r="E3193" t="s">
        <v>4345</v>
      </c>
      <c r="F3193" t="s">
        <v>4398</v>
      </c>
      <c r="G3193" t="s">
        <v>4399</v>
      </c>
      <c r="H3193" t="s">
        <v>4400</v>
      </c>
      <c r="I3193" t="s">
        <v>2034</v>
      </c>
      <c r="J3193" t="s">
        <v>4222</v>
      </c>
      <c r="K3193" t="s">
        <v>1886</v>
      </c>
    </row>
    <row r="3194" spans="1:11">
      <c r="A3194">
        <v>320</v>
      </c>
      <c r="B3194" t="s">
        <v>3155</v>
      </c>
      <c r="C3194" t="s">
        <v>3156</v>
      </c>
      <c r="D3194" t="s">
        <v>2691</v>
      </c>
      <c r="E3194" t="s">
        <v>2192</v>
      </c>
      <c r="F3194" t="s">
        <v>2527</v>
      </c>
      <c r="G3194" t="s">
        <v>946</v>
      </c>
      <c r="H3194" t="s">
        <v>3788</v>
      </c>
      <c r="I3194" t="s">
        <v>2034</v>
      </c>
      <c r="J3194" t="s">
        <v>1753</v>
      </c>
    </row>
    <row r="3195" spans="1:11">
      <c r="A3195">
        <v>320</v>
      </c>
      <c r="B3195" t="s">
        <v>4389</v>
      </c>
      <c r="C3195" t="s">
        <v>4390</v>
      </c>
      <c r="D3195" t="s">
        <v>1863</v>
      </c>
      <c r="E3195" t="s">
        <v>2876</v>
      </c>
      <c r="F3195" t="s">
        <v>2965</v>
      </c>
      <c r="G3195" t="s">
        <v>2325</v>
      </c>
      <c r="H3195" t="s">
        <v>3788</v>
      </c>
      <c r="I3195" t="s">
        <v>2065</v>
      </c>
      <c r="J3195" t="s">
        <v>3552</v>
      </c>
    </row>
    <row r="3196" spans="1:11">
      <c r="A3196">
        <v>320</v>
      </c>
      <c r="B3196" t="s">
        <v>2189</v>
      </c>
      <c r="C3196" t="s">
        <v>2190</v>
      </c>
      <c r="D3196" t="s">
        <v>1863</v>
      </c>
      <c r="E3196" t="s">
        <v>1954</v>
      </c>
      <c r="F3196" t="s">
        <v>2397</v>
      </c>
      <c r="G3196" t="s">
        <v>3616</v>
      </c>
      <c r="H3196" t="s">
        <v>3788</v>
      </c>
      <c r="I3196" t="s">
        <v>2065</v>
      </c>
      <c r="J3196" t="s">
        <v>3722</v>
      </c>
    </row>
    <row r="3197" spans="1:11">
      <c r="A3197">
        <v>320</v>
      </c>
      <c r="B3197" t="s">
        <v>4363</v>
      </c>
      <c r="C3197" t="s">
        <v>4364</v>
      </c>
      <c r="D3197" t="s">
        <v>1798</v>
      </c>
      <c r="E3197" t="s">
        <v>4397</v>
      </c>
      <c r="F3197" t="s">
        <v>4401</v>
      </c>
      <c r="G3197" t="s">
        <v>362</v>
      </c>
      <c r="H3197" t="s">
        <v>3788</v>
      </c>
      <c r="I3197" t="s">
        <v>2065</v>
      </c>
      <c r="J3197" t="s">
        <v>2847</v>
      </c>
    </row>
    <row r="3198" spans="1:11">
      <c r="A3198">
        <v>320</v>
      </c>
      <c r="B3198" t="s">
        <v>4059</v>
      </c>
      <c r="C3198" t="s">
        <v>4060</v>
      </c>
      <c r="D3198" t="s">
        <v>1863</v>
      </c>
      <c r="E3198" t="s">
        <v>2741</v>
      </c>
      <c r="F3198" t="s">
        <v>2309</v>
      </c>
      <c r="G3198" t="s">
        <v>1365</v>
      </c>
      <c r="H3198" t="s">
        <v>3788</v>
      </c>
      <c r="I3198" t="s">
        <v>2065</v>
      </c>
      <c r="J3198" t="s">
        <v>3528</v>
      </c>
    </row>
    <row r="3199" spans="1:11">
      <c r="A3199">
        <v>320</v>
      </c>
      <c r="B3199" t="s">
        <v>4372</v>
      </c>
      <c r="C3199" t="s">
        <v>4373</v>
      </c>
      <c r="D3199" t="s">
        <v>1798</v>
      </c>
      <c r="E3199" t="s">
        <v>2207</v>
      </c>
      <c r="F3199" t="s">
        <v>1764</v>
      </c>
      <c r="G3199" t="s">
        <v>2616</v>
      </c>
      <c r="H3199" t="s">
        <v>3788</v>
      </c>
      <c r="I3199" t="s">
        <v>2065</v>
      </c>
      <c r="J3199" t="s">
        <v>2649</v>
      </c>
    </row>
    <row r="3200" spans="1:11">
      <c r="A3200">
        <v>320</v>
      </c>
      <c r="B3200" t="s">
        <v>4039</v>
      </c>
      <c r="C3200" t="s">
        <v>4040</v>
      </c>
      <c r="D3200" t="s">
        <v>1750</v>
      </c>
      <c r="E3200" t="s">
        <v>2163</v>
      </c>
      <c r="F3200" t="s">
        <v>3847</v>
      </c>
      <c r="G3200" t="s">
        <v>2799</v>
      </c>
      <c r="H3200" t="s">
        <v>3788</v>
      </c>
      <c r="I3200" t="s">
        <v>2065</v>
      </c>
      <c r="J3200" t="s">
        <v>3428</v>
      </c>
    </row>
    <row r="3201" spans="1:11">
      <c r="A3201">
        <v>320</v>
      </c>
      <c r="B3201" t="s">
        <v>4002</v>
      </c>
      <c r="C3201" t="s">
        <v>4003</v>
      </c>
      <c r="D3201" t="s">
        <v>1863</v>
      </c>
      <c r="E3201" t="s">
        <v>2912</v>
      </c>
      <c r="F3201" t="s">
        <v>1884</v>
      </c>
      <c r="G3201" t="s">
        <v>4402</v>
      </c>
      <c r="H3201" t="s">
        <v>3788</v>
      </c>
      <c r="I3201" t="s">
        <v>2065</v>
      </c>
      <c r="J3201" t="s">
        <v>2549</v>
      </c>
    </row>
    <row r="3202" spans="1:11">
      <c r="A3202">
        <v>321</v>
      </c>
      <c r="B3202" t="s">
        <v>4326</v>
      </c>
      <c r="C3202" t="s">
        <v>4327</v>
      </c>
      <c r="D3202" t="s">
        <v>4176</v>
      </c>
      <c r="E3202" t="s">
        <v>2405</v>
      </c>
      <c r="F3202" t="s">
        <v>2405</v>
      </c>
      <c r="G3202" t="s">
        <v>14</v>
      </c>
      <c r="H3202" t="s">
        <v>4403</v>
      </c>
      <c r="I3202" t="s">
        <v>2034</v>
      </c>
      <c r="J3202" t="s">
        <v>1747</v>
      </c>
      <c r="K3202" t="s">
        <v>1886</v>
      </c>
    </row>
    <row r="3203" spans="1:11">
      <c r="A3203">
        <v>321</v>
      </c>
      <c r="B3203" t="s">
        <v>3155</v>
      </c>
      <c r="C3203" t="s">
        <v>3156</v>
      </c>
      <c r="D3203" t="s">
        <v>2691</v>
      </c>
      <c r="E3203" t="s">
        <v>2527</v>
      </c>
      <c r="F3203" t="s">
        <v>4185</v>
      </c>
      <c r="G3203" t="s">
        <v>240</v>
      </c>
      <c r="H3203" t="s">
        <v>4362</v>
      </c>
      <c r="I3203" t="s">
        <v>2065</v>
      </c>
      <c r="J3203" t="s">
        <v>4222</v>
      </c>
    </row>
    <row r="3204" spans="1:11">
      <c r="A3204">
        <v>321</v>
      </c>
      <c r="B3204" t="s">
        <v>4363</v>
      </c>
      <c r="C3204" t="s">
        <v>4364</v>
      </c>
      <c r="D3204" t="s">
        <v>1798</v>
      </c>
      <c r="E3204" t="s">
        <v>4401</v>
      </c>
      <c r="F3204" t="s">
        <v>4404</v>
      </c>
      <c r="G3204" t="s">
        <v>3463</v>
      </c>
      <c r="H3204" t="s">
        <v>4362</v>
      </c>
      <c r="I3204" t="s">
        <v>2065</v>
      </c>
      <c r="J3204" t="s">
        <v>1753</v>
      </c>
    </row>
    <row r="3205" spans="1:11">
      <c r="A3205">
        <v>321</v>
      </c>
      <c r="B3205" t="s">
        <v>2189</v>
      </c>
      <c r="C3205" t="s">
        <v>2190</v>
      </c>
      <c r="D3205" t="s">
        <v>1863</v>
      </c>
      <c r="E3205" t="s">
        <v>2397</v>
      </c>
      <c r="F3205" t="s">
        <v>2684</v>
      </c>
      <c r="G3205" t="s">
        <v>3841</v>
      </c>
      <c r="H3205" t="s">
        <v>4362</v>
      </c>
      <c r="I3205" t="s">
        <v>2065</v>
      </c>
      <c r="J3205" t="s">
        <v>3722</v>
      </c>
    </row>
    <row r="3206" spans="1:11">
      <c r="A3206">
        <v>321</v>
      </c>
      <c r="B3206" t="s">
        <v>4389</v>
      </c>
      <c r="C3206" t="s">
        <v>4390</v>
      </c>
      <c r="D3206" t="s">
        <v>1863</v>
      </c>
      <c r="E3206" t="s">
        <v>2965</v>
      </c>
      <c r="F3206" t="s">
        <v>1786</v>
      </c>
      <c r="G3206" t="s">
        <v>1578</v>
      </c>
      <c r="H3206" t="s">
        <v>4362</v>
      </c>
      <c r="I3206" t="s">
        <v>2065</v>
      </c>
      <c r="J3206" t="s">
        <v>2847</v>
      </c>
    </row>
    <row r="3207" spans="1:11">
      <c r="A3207">
        <v>321</v>
      </c>
      <c r="B3207" t="s">
        <v>4372</v>
      </c>
      <c r="C3207" t="s">
        <v>4373</v>
      </c>
      <c r="D3207" t="s">
        <v>1798</v>
      </c>
      <c r="E3207" t="s">
        <v>1764</v>
      </c>
      <c r="F3207" t="s">
        <v>1998</v>
      </c>
      <c r="G3207" t="s">
        <v>2580</v>
      </c>
      <c r="H3207" t="s">
        <v>4362</v>
      </c>
      <c r="I3207" t="s">
        <v>2065</v>
      </c>
      <c r="J3207" t="s">
        <v>3528</v>
      </c>
    </row>
    <row r="3208" spans="1:11">
      <c r="A3208">
        <v>321</v>
      </c>
      <c r="B3208" t="s">
        <v>4059</v>
      </c>
      <c r="C3208" t="s">
        <v>4060</v>
      </c>
      <c r="D3208" t="s">
        <v>1863</v>
      </c>
      <c r="E3208" t="s">
        <v>2309</v>
      </c>
      <c r="F3208" t="s">
        <v>2472</v>
      </c>
      <c r="G3208" t="s">
        <v>1100</v>
      </c>
      <c r="H3208" t="s">
        <v>4362</v>
      </c>
      <c r="I3208" t="s">
        <v>2065</v>
      </c>
      <c r="J3208" t="s">
        <v>2649</v>
      </c>
    </row>
    <row r="3209" spans="1:11">
      <c r="A3209">
        <v>321</v>
      </c>
      <c r="B3209" t="s">
        <v>4039</v>
      </c>
      <c r="C3209" t="s">
        <v>4040</v>
      </c>
      <c r="D3209" t="s">
        <v>1750</v>
      </c>
      <c r="E3209" t="s">
        <v>3847</v>
      </c>
      <c r="F3209" t="s">
        <v>3835</v>
      </c>
      <c r="G3209" t="s">
        <v>96</v>
      </c>
      <c r="H3209" t="s">
        <v>4362</v>
      </c>
      <c r="I3209" t="s">
        <v>2065</v>
      </c>
      <c r="J3209" t="s">
        <v>2549</v>
      </c>
    </row>
    <row r="3210" spans="1:11">
      <c r="A3210">
        <v>321</v>
      </c>
      <c r="B3210" t="s">
        <v>4351</v>
      </c>
      <c r="C3210" t="s">
        <v>4352</v>
      </c>
      <c r="D3210" t="s">
        <v>1743</v>
      </c>
      <c r="E3210" t="s">
        <v>3470</v>
      </c>
      <c r="F3210" t="s">
        <v>4405</v>
      </c>
      <c r="G3210" t="s">
        <v>335</v>
      </c>
      <c r="H3210" t="s">
        <v>4362</v>
      </c>
      <c r="I3210" t="s">
        <v>2105</v>
      </c>
      <c r="J3210" t="s">
        <v>2875</v>
      </c>
    </row>
    <row r="3211" spans="1:11">
      <c r="A3211">
        <v>321</v>
      </c>
      <c r="B3211" t="s">
        <v>2108</v>
      </c>
      <c r="C3211" t="s">
        <v>4336</v>
      </c>
      <c r="D3211" t="s">
        <v>4120</v>
      </c>
      <c r="E3211" t="s">
        <v>4398</v>
      </c>
      <c r="F3211" t="s">
        <v>4406</v>
      </c>
      <c r="G3211" t="s">
        <v>1069</v>
      </c>
      <c r="H3211" t="s">
        <v>4362</v>
      </c>
      <c r="I3211" t="s">
        <v>2105</v>
      </c>
      <c r="J3211" t="s">
        <v>2043</v>
      </c>
    </row>
    <row r="3212" spans="1:11">
      <c r="A3212">
        <v>322</v>
      </c>
      <c r="B3212" t="s">
        <v>4326</v>
      </c>
      <c r="C3212" t="s">
        <v>4327</v>
      </c>
      <c r="D3212" t="s">
        <v>4176</v>
      </c>
      <c r="E3212" t="s">
        <v>2405</v>
      </c>
      <c r="F3212" t="s">
        <v>2405</v>
      </c>
      <c r="G3212" t="s">
        <v>14</v>
      </c>
      <c r="H3212" t="s">
        <v>1582</v>
      </c>
      <c r="I3212" t="s">
        <v>2034</v>
      </c>
      <c r="J3212" t="s">
        <v>1747</v>
      </c>
      <c r="K3212" t="s">
        <v>1886</v>
      </c>
    </row>
    <row r="3213" spans="1:11">
      <c r="A3213">
        <v>322</v>
      </c>
      <c r="B3213" t="s">
        <v>3155</v>
      </c>
      <c r="C3213" t="s">
        <v>3156</v>
      </c>
      <c r="D3213" t="s">
        <v>2691</v>
      </c>
      <c r="E3213" t="s">
        <v>4185</v>
      </c>
      <c r="F3213" t="s">
        <v>3546</v>
      </c>
      <c r="G3213" t="s">
        <v>557</v>
      </c>
      <c r="H3213" t="s">
        <v>2012</v>
      </c>
      <c r="I3213" t="s">
        <v>2065</v>
      </c>
      <c r="J3213" t="s">
        <v>4222</v>
      </c>
    </row>
    <row r="3214" spans="1:11">
      <c r="A3214">
        <v>322</v>
      </c>
      <c r="B3214" t="s">
        <v>2108</v>
      </c>
      <c r="C3214" t="s">
        <v>4336</v>
      </c>
      <c r="D3214" t="s">
        <v>4120</v>
      </c>
      <c r="E3214" t="s">
        <v>4406</v>
      </c>
      <c r="F3214" t="s">
        <v>4407</v>
      </c>
      <c r="G3214" t="s">
        <v>861</v>
      </c>
      <c r="H3214" t="s">
        <v>2012</v>
      </c>
      <c r="I3214" t="s">
        <v>2065</v>
      </c>
      <c r="J3214" t="s">
        <v>3552</v>
      </c>
    </row>
    <row r="3215" spans="1:11">
      <c r="A3215">
        <v>322</v>
      </c>
      <c r="B3215" t="s">
        <v>4059</v>
      </c>
      <c r="C3215" t="s">
        <v>4060</v>
      </c>
      <c r="D3215" t="s">
        <v>1863</v>
      </c>
      <c r="E3215" t="s">
        <v>2472</v>
      </c>
      <c r="F3215" t="s">
        <v>2404</v>
      </c>
      <c r="G3215" t="s">
        <v>440</v>
      </c>
      <c r="H3215" t="s">
        <v>2012</v>
      </c>
      <c r="I3215" t="s">
        <v>2065</v>
      </c>
      <c r="J3215" t="s">
        <v>3722</v>
      </c>
    </row>
    <row r="3216" spans="1:11">
      <c r="A3216">
        <v>322</v>
      </c>
      <c r="B3216" t="s">
        <v>4363</v>
      </c>
      <c r="C3216" t="s">
        <v>4364</v>
      </c>
      <c r="D3216" t="s">
        <v>1798</v>
      </c>
      <c r="E3216" t="s">
        <v>4404</v>
      </c>
      <c r="F3216" t="s">
        <v>4408</v>
      </c>
      <c r="G3216" t="s">
        <v>208</v>
      </c>
      <c r="H3216" t="s">
        <v>2012</v>
      </c>
      <c r="I3216" t="s">
        <v>2065</v>
      </c>
      <c r="J3216" t="s">
        <v>2847</v>
      </c>
    </row>
    <row r="3217" spans="1:11">
      <c r="A3217">
        <v>322</v>
      </c>
      <c r="B3217" t="s">
        <v>2189</v>
      </c>
      <c r="C3217" t="s">
        <v>2190</v>
      </c>
      <c r="D3217" t="s">
        <v>1863</v>
      </c>
      <c r="E3217" t="s">
        <v>2684</v>
      </c>
      <c r="F3217" t="s">
        <v>2106</v>
      </c>
      <c r="G3217" t="s">
        <v>1261</v>
      </c>
      <c r="H3217" t="s">
        <v>2012</v>
      </c>
      <c r="I3217" t="s">
        <v>2065</v>
      </c>
      <c r="J3217" t="s">
        <v>3528</v>
      </c>
    </row>
    <row r="3218" spans="1:11">
      <c r="A3218">
        <v>322</v>
      </c>
      <c r="B3218" t="s">
        <v>4372</v>
      </c>
      <c r="C3218" t="s">
        <v>4373</v>
      </c>
      <c r="D3218" t="s">
        <v>1798</v>
      </c>
      <c r="E3218" t="s">
        <v>1998</v>
      </c>
      <c r="F3218" t="s">
        <v>2078</v>
      </c>
      <c r="G3218" t="s">
        <v>1214</v>
      </c>
      <c r="H3218" t="s">
        <v>2012</v>
      </c>
      <c r="I3218" t="s">
        <v>2105</v>
      </c>
      <c r="J3218" t="s">
        <v>3428</v>
      </c>
    </row>
    <row r="3219" spans="1:11">
      <c r="A3219">
        <v>322</v>
      </c>
      <c r="B3219" t="s">
        <v>4389</v>
      </c>
      <c r="C3219" t="s">
        <v>4390</v>
      </c>
      <c r="D3219" t="s">
        <v>1863</v>
      </c>
      <c r="E3219" t="s">
        <v>1786</v>
      </c>
      <c r="F3219" t="s">
        <v>2253</v>
      </c>
      <c r="G3219" t="s">
        <v>106</v>
      </c>
      <c r="H3219" t="s">
        <v>2012</v>
      </c>
      <c r="I3219" t="s">
        <v>2105</v>
      </c>
      <c r="J3219" t="s">
        <v>2549</v>
      </c>
    </row>
    <row r="3220" spans="1:11">
      <c r="A3220">
        <v>322</v>
      </c>
      <c r="B3220" t="s">
        <v>4351</v>
      </c>
      <c r="C3220" t="s">
        <v>4352</v>
      </c>
      <c r="D3220" t="s">
        <v>1743</v>
      </c>
      <c r="E3220" t="s">
        <v>4405</v>
      </c>
      <c r="F3220" t="s">
        <v>2685</v>
      </c>
      <c r="G3220" t="s">
        <v>4384</v>
      </c>
      <c r="H3220" t="s">
        <v>2012</v>
      </c>
      <c r="I3220" t="s">
        <v>2105</v>
      </c>
      <c r="J3220" t="s">
        <v>1975</v>
      </c>
    </row>
    <row r="3221" spans="1:11">
      <c r="A3221">
        <v>322</v>
      </c>
      <c r="B3221" t="s">
        <v>4409</v>
      </c>
      <c r="C3221" t="s">
        <v>4410</v>
      </c>
      <c r="D3221" t="s">
        <v>1756</v>
      </c>
      <c r="E3221" t="s">
        <v>3726</v>
      </c>
      <c r="F3221" t="s">
        <v>2646</v>
      </c>
      <c r="G3221" t="s">
        <v>3706</v>
      </c>
      <c r="H3221" t="s">
        <v>2012</v>
      </c>
      <c r="I3221" t="s">
        <v>2105</v>
      </c>
      <c r="J3221" t="s">
        <v>1932</v>
      </c>
    </row>
    <row r="3222" spans="1:11">
      <c r="A3222">
        <v>323</v>
      </c>
      <c r="B3222" t="s">
        <v>4326</v>
      </c>
      <c r="C3222" t="s">
        <v>4327</v>
      </c>
      <c r="D3222" t="s">
        <v>4176</v>
      </c>
      <c r="E3222" t="s">
        <v>2405</v>
      </c>
      <c r="F3222" t="s">
        <v>2405</v>
      </c>
      <c r="G3222" t="s">
        <v>14</v>
      </c>
      <c r="H3222" t="s">
        <v>4411</v>
      </c>
      <c r="I3222" t="s">
        <v>2034</v>
      </c>
      <c r="J3222" t="s">
        <v>1747</v>
      </c>
      <c r="K3222" t="s">
        <v>1886</v>
      </c>
    </row>
    <row r="3223" spans="1:11">
      <c r="A3223">
        <v>323</v>
      </c>
      <c r="B3223" t="s">
        <v>2108</v>
      </c>
      <c r="C3223" t="s">
        <v>4336</v>
      </c>
      <c r="D3223" t="s">
        <v>4120</v>
      </c>
      <c r="E3223" t="s">
        <v>4407</v>
      </c>
      <c r="F3223" t="s">
        <v>2579</v>
      </c>
      <c r="G3223" t="s">
        <v>112</v>
      </c>
      <c r="H3223" t="s">
        <v>2016</v>
      </c>
      <c r="I3223" t="s">
        <v>2065</v>
      </c>
      <c r="J3223" t="s">
        <v>4222</v>
      </c>
    </row>
    <row r="3224" spans="1:11">
      <c r="A3224">
        <v>323</v>
      </c>
      <c r="B3224" t="s">
        <v>3155</v>
      </c>
      <c r="C3224" t="s">
        <v>3156</v>
      </c>
      <c r="D3224" t="s">
        <v>2691</v>
      </c>
      <c r="E3224" t="s">
        <v>3546</v>
      </c>
      <c r="F3224" t="s">
        <v>2241</v>
      </c>
      <c r="G3224" t="s">
        <v>1102</v>
      </c>
      <c r="H3224" t="s">
        <v>2016</v>
      </c>
      <c r="I3224" t="s">
        <v>2065</v>
      </c>
      <c r="J3224" t="s">
        <v>1753</v>
      </c>
    </row>
    <row r="3225" spans="1:11">
      <c r="A3225">
        <v>323</v>
      </c>
      <c r="B3225" t="s">
        <v>4363</v>
      </c>
      <c r="C3225" t="s">
        <v>4364</v>
      </c>
      <c r="D3225" t="s">
        <v>1798</v>
      </c>
      <c r="E3225" t="s">
        <v>4408</v>
      </c>
      <c r="F3225" t="s">
        <v>4412</v>
      </c>
      <c r="G3225" t="s">
        <v>531</v>
      </c>
      <c r="H3225" t="s">
        <v>2016</v>
      </c>
      <c r="I3225" t="s">
        <v>2065</v>
      </c>
      <c r="J3225" t="s">
        <v>3552</v>
      </c>
    </row>
    <row r="3226" spans="1:11">
      <c r="A3226">
        <v>323</v>
      </c>
      <c r="B3226" t="s">
        <v>2189</v>
      </c>
      <c r="C3226" t="s">
        <v>2190</v>
      </c>
      <c r="D3226" t="s">
        <v>1863</v>
      </c>
      <c r="E3226" t="s">
        <v>2106</v>
      </c>
      <c r="F3226" t="s">
        <v>2773</v>
      </c>
      <c r="G3226" t="s">
        <v>3491</v>
      </c>
      <c r="H3226" t="s">
        <v>2016</v>
      </c>
      <c r="I3226" t="s">
        <v>2065</v>
      </c>
      <c r="J3226" t="s">
        <v>3722</v>
      </c>
    </row>
    <row r="3227" spans="1:11">
      <c r="A3227">
        <v>323</v>
      </c>
      <c r="B3227" t="s">
        <v>4372</v>
      </c>
      <c r="C3227" t="s">
        <v>4373</v>
      </c>
      <c r="D3227" t="s">
        <v>1798</v>
      </c>
      <c r="E3227" t="s">
        <v>2078</v>
      </c>
      <c r="F3227" t="s">
        <v>2009</v>
      </c>
      <c r="G3227" t="s">
        <v>1285</v>
      </c>
      <c r="H3227" t="s">
        <v>2016</v>
      </c>
      <c r="I3227" t="s">
        <v>2065</v>
      </c>
      <c r="J3227" t="s">
        <v>2847</v>
      </c>
    </row>
    <row r="3228" spans="1:11">
      <c r="A3228">
        <v>323</v>
      </c>
      <c r="B3228" t="s">
        <v>4389</v>
      </c>
      <c r="C3228" t="s">
        <v>4390</v>
      </c>
      <c r="D3228" t="s">
        <v>1863</v>
      </c>
      <c r="E3228" t="s">
        <v>2253</v>
      </c>
      <c r="F3228" t="s">
        <v>1786</v>
      </c>
      <c r="G3228" t="s">
        <v>1561</v>
      </c>
      <c r="H3228" t="s">
        <v>2016</v>
      </c>
      <c r="I3228" t="s">
        <v>2065</v>
      </c>
      <c r="J3228" t="s">
        <v>3528</v>
      </c>
    </row>
    <row r="3229" spans="1:11">
      <c r="A3229">
        <v>323</v>
      </c>
      <c r="B3229" t="s">
        <v>4059</v>
      </c>
      <c r="C3229" t="s">
        <v>4060</v>
      </c>
      <c r="D3229" t="s">
        <v>1863</v>
      </c>
      <c r="E3229" t="s">
        <v>2404</v>
      </c>
      <c r="F3229" t="s">
        <v>2174</v>
      </c>
      <c r="G3229" t="s">
        <v>2870</v>
      </c>
      <c r="H3229" t="s">
        <v>2016</v>
      </c>
      <c r="I3229" t="s">
        <v>2065</v>
      </c>
      <c r="J3229" t="s">
        <v>2649</v>
      </c>
    </row>
    <row r="3230" spans="1:11">
      <c r="A3230">
        <v>323</v>
      </c>
      <c r="B3230" t="s">
        <v>4409</v>
      </c>
      <c r="C3230" t="s">
        <v>4410</v>
      </c>
      <c r="D3230" t="s">
        <v>1756</v>
      </c>
      <c r="E3230" t="s">
        <v>2646</v>
      </c>
      <c r="F3230" t="s">
        <v>3669</v>
      </c>
      <c r="G3230" t="s">
        <v>798</v>
      </c>
      <c r="H3230" t="s">
        <v>2016</v>
      </c>
      <c r="I3230" t="s">
        <v>2105</v>
      </c>
      <c r="J3230" t="s">
        <v>2549</v>
      </c>
    </row>
    <row r="3231" spans="1:11">
      <c r="A3231">
        <v>323</v>
      </c>
      <c r="B3231" t="s">
        <v>4351</v>
      </c>
      <c r="C3231" t="s">
        <v>4352</v>
      </c>
      <c r="D3231" t="s">
        <v>1743</v>
      </c>
      <c r="E3231" t="s">
        <v>2685</v>
      </c>
      <c r="F3231" t="s">
        <v>4413</v>
      </c>
      <c r="G3231" t="s">
        <v>3762</v>
      </c>
      <c r="H3231" t="s">
        <v>2016</v>
      </c>
      <c r="I3231" t="s">
        <v>2105</v>
      </c>
      <c r="J3231" t="s">
        <v>2834</v>
      </c>
    </row>
    <row r="3232" spans="1:11">
      <c r="A3232">
        <v>324</v>
      </c>
      <c r="B3232" t="s">
        <v>4326</v>
      </c>
      <c r="C3232" t="s">
        <v>4327</v>
      </c>
      <c r="D3232" t="s">
        <v>4176</v>
      </c>
      <c r="E3232" t="s">
        <v>2405</v>
      </c>
      <c r="F3232" t="s">
        <v>2405</v>
      </c>
      <c r="G3232" t="s">
        <v>14</v>
      </c>
      <c r="H3232" t="s">
        <v>3176</v>
      </c>
      <c r="I3232" t="s">
        <v>2034</v>
      </c>
      <c r="J3232" t="s">
        <v>1747</v>
      </c>
      <c r="K3232" t="s">
        <v>1886</v>
      </c>
    </row>
    <row r="3233" spans="1:11">
      <c r="A3233">
        <v>324</v>
      </c>
      <c r="B3233" t="s">
        <v>2108</v>
      </c>
      <c r="C3233" t="s">
        <v>4336</v>
      </c>
      <c r="D3233" t="s">
        <v>4120</v>
      </c>
      <c r="E3233" t="s">
        <v>2579</v>
      </c>
      <c r="F3233" t="s">
        <v>4414</v>
      </c>
      <c r="G3233" t="s">
        <v>4415</v>
      </c>
      <c r="H3233" t="s">
        <v>2016</v>
      </c>
      <c r="I3233" t="s">
        <v>2065</v>
      </c>
      <c r="J3233" t="s">
        <v>4222</v>
      </c>
    </row>
    <row r="3234" spans="1:11">
      <c r="A3234">
        <v>324</v>
      </c>
      <c r="B3234" t="s">
        <v>4059</v>
      </c>
      <c r="C3234" t="s">
        <v>4060</v>
      </c>
      <c r="D3234" t="s">
        <v>1863</v>
      </c>
      <c r="E3234" t="s">
        <v>2174</v>
      </c>
      <c r="F3234" t="s">
        <v>1958</v>
      </c>
      <c r="G3234" t="s">
        <v>2128</v>
      </c>
      <c r="H3234" t="s">
        <v>2016</v>
      </c>
      <c r="I3234" t="s">
        <v>2065</v>
      </c>
      <c r="J3234" t="s">
        <v>1753</v>
      </c>
    </row>
    <row r="3235" spans="1:11">
      <c r="A3235">
        <v>324</v>
      </c>
      <c r="B3235" t="s">
        <v>3155</v>
      </c>
      <c r="C3235" t="s">
        <v>3156</v>
      </c>
      <c r="D3235" t="s">
        <v>2691</v>
      </c>
      <c r="E3235" t="s">
        <v>2241</v>
      </c>
      <c r="F3235" t="s">
        <v>2838</v>
      </c>
      <c r="G3235" t="s">
        <v>2586</v>
      </c>
      <c r="H3235" t="s">
        <v>2016</v>
      </c>
      <c r="I3235" t="s">
        <v>2065</v>
      </c>
      <c r="J3235" t="s">
        <v>3552</v>
      </c>
    </row>
    <row r="3236" spans="1:11">
      <c r="A3236">
        <v>324</v>
      </c>
      <c r="B3236" t="s">
        <v>4389</v>
      </c>
      <c r="C3236" t="s">
        <v>4390</v>
      </c>
      <c r="D3236" t="s">
        <v>1863</v>
      </c>
      <c r="E3236" t="s">
        <v>1786</v>
      </c>
      <c r="F3236" t="s">
        <v>4309</v>
      </c>
      <c r="G3236" t="s">
        <v>2071</v>
      </c>
      <c r="H3236" t="s">
        <v>2016</v>
      </c>
      <c r="I3236" t="s">
        <v>2065</v>
      </c>
      <c r="J3236" t="s">
        <v>3722</v>
      </c>
    </row>
    <row r="3237" spans="1:11">
      <c r="A3237">
        <v>324</v>
      </c>
      <c r="B3237" t="s">
        <v>4363</v>
      </c>
      <c r="C3237" t="s">
        <v>4364</v>
      </c>
      <c r="D3237" t="s">
        <v>1798</v>
      </c>
      <c r="E3237" t="s">
        <v>4412</v>
      </c>
      <c r="F3237" t="s">
        <v>4416</v>
      </c>
      <c r="G3237" t="s">
        <v>3413</v>
      </c>
      <c r="H3237" t="s">
        <v>2016</v>
      </c>
      <c r="I3237" t="s">
        <v>2105</v>
      </c>
      <c r="J3237" t="s">
        <v>2847</v>
      </c>
    </row>
    <row r="3238" spans="1:11">
      <c r="A3238">
        <v>324</v>
      </c>
      <c r="B3238" t="s">
        <v>4372</v>
      </c>
      <c r="C3238" t="s">
        <v>4373</v>
      </c>
      <c r="D3238" t="s">
        <v>1798</v>
      </c>
      <c r="E3238" t="s">
        <v>2009</v>
      </c>
      <c r="F3238" t="s">
        <v>2194</v>
      </c>
      <c r="G3238" t="s">
        <v>182</v>
      </c>
      <c r="H3238" t="s">
        <v>2016</v>
      </c>
      <c r="I3238" t="s">
        <v>2105</v>
      </c>
      <c r="J3238" t="s">
        <v>3528</v>
      </c>
    </row>
    <row r="3239" spans="1:11">
      <c r="A3239">
        <v>324</v>
      </c>
      <c r="B3239" t="s">
        <v>2189</v>
      </c>
      <c r="C3239" t="s">
        <v>2190</v>
      </c>
      <c r="D3239" t="s">
        <v>1863</v>
      </c>
      <c r="E3239" t="s">
        <v>2773</v>
      </c>
      <c r="F3239" t="s">
        <v>2856</v>
      </c>
      <c r="G3239" t="s">
        <v>1075</v>
      </c>
      <c r="H3239" t="s">
        <v>2016</v>
      </c>
      <c r="I3239" t="s">
        <v>2105</v>
      </c>
      <c r="J3239" t="s">
        <v>2875</v>
      </c>
    </row>
    <row r="3240" spans="1:11">
      <c r="A3240">
        <v>324</v>
      </c>
      <c r="B3240" t="s">
        <v>4351</v>
      </c>
      <c r="C3240" t="s">
        <v>4352</v>
      </c>
      <c r="D3240" t="s">
        <v>1743</v>
      </c>
      <c r="E3240" t="s">
        <v>4413</v>
      </c>
      <c r="F3240" t="s">
        <v>4417</v>
      </c>
      <c r="G3240" t="s">
        <v>156</v>
      </c>
      <c r="H3240" t="s">
        <v>2016</v>
      </c>
      <c r="I3240" t="s">
        <v>2105</v>
      </c>
      <c r="J3240" t="s">
        <v>2834</v>
      </c>
    </row>
    <row r="3241" spans="1:11">
      <c r="A3241">
        <v>324</v>
      </c>
      <c r="B3241" t="s">
        <v>4418</v>
      </c>
      <c r="C3241" t="s">
        <v>4419</v>
      </c>
      <c r="D3241" t="s">
        <v>1791</v>
      </c>
      <c r="E3241" t="s">
        <v>4420</v>
      </c>
      <c r="F3241" t="s">
        <v>3669</v>
      </c>
      <c r="G3241" t="s">
        <v>61</v>
      </c>
      <c r="H3241" t="s">
        <v>2016</v>
      </c>
      <c r="I3241" t="s">
        <v>2105</v>
      </c>
      <c r="J3241" t="s">
        <v>1975</v>
      </c>
    </row>
    <row r="3242" spans="1:11">
      <c r="A3242">
        <v>325</v>
      </c>
      <c r="B3242" t="s">
        <v>4326</v>
      </c>
      <c r="C3242" t="s">
        <v>4327</v>
      </c>
      <c r="D3242" t="s">
        <v>4176</v>
      </c>
      <c r="E3242" t="s">
        <v>2405</v>
      </c>
      <c r="F3242" t="s">
        <v>2405</v>
      </c>
      <c r="G3242" t="s">
        <v>14</v>
      </c>
      <c r="H3242" t="s">
        <v>1888</v>
      </c>
      <c r="I3242" t="s">
        <v>2034</v>
      </c>
      <c r="J3242" t="s">
        <v>1747</v>
      </c>
      <c r="K3242" t="s">
        <v>1886</v>
      </c>
    </row>
    <row r="3243" spans="1:11">
      <c r="A3243">
        <v>325</v>
      </c>
      <c r="B3243" t="s">
        <v>2108</v>
      </c>
      <c r="C3243" t="s">
        <v>4336</v>
      </c>
      <c r="D3243" t="s">
        <v>4120</v>
      </c>
      <c r="E3243" t="s">
        <v>4414</v>
      </c>
      <c r="F3243" t="s">
        <v>4421</v>
      </c>
      <c r="G3243" t="s">
        <v>3208</v>
      </c>
      <c r="H3243" t="s">
        <v>1960</v>
      </c>
      <c r="I3243" t="s">
        <v>2065</v>
      </c>
      <c r="J3243" t="s">
        <v>4222</v>
      </c>
    </row>
    <row r="3244" spans="1:11">
      <c r="A3244">
        <v>325</v>
      </c>
      <c r="B3244" t="s">
        <v>4389</v>
      </c>
      <c r="C3244" t="s">
        <v>4390</v>
      </c>
      <c r="D3244" t="s">
        <v>1863</v>
      </c>
      <c r="E3244" t="s">
        <v>4309</v>
      </c>
      <c r="F3244" t="s">
        <v>3153</v>
      </c>
      <c r="G3244" t="s">
        <v>259</v>
      </c>
      <c r="H3244" t="s">
        <v>1960</v>
      </c>
      <c r="I3244" t="s">
        <v>2065</v>
      </c>
      <c r="J3244" t="s">
        <v>1753</v>
      </c>
    </row>
    <row r="3245" spans="1:11">
      <c r="A3245">
        <v>325</v>
      </c>
      <c r="B3245" t="s">
        <v>4363</v>
      </c>
      <c r="C3245" t="s">
        <v>4364</v>
      </c>
      <c r="D3245" t="s">
        <v>1798</v>
      </c>
      <c r="E3245" t="s">
        <v>4416</v>
      </c>
      <c r="F3245" t="s">
        <v>4422</v>
      </c>
      <c r="G3245" t="s">
        <v>3738</v>
      </c>
      <c r="H3245" t="s">
        <v>1960</v>
      </c>
      <c r="I3245" t="s">
        <v>2065</v>
      </c>
      <c r="J3245" t="s">
        <v>3552</v>
      </c>
    </row>
    <row r="3246" spans="1:11">
      <c r="A3246">
        <v>325</v>
      </c>
      <c r="B3246" t="s">
        <v>4372</v>
      </c>
      <c r="C3246" t="s">
        <v>4373</v>
      </c>
      <c r="D3246" t="s">
        <v>1798</v>
      </c>
      <c r="E3246" t="s">
        <v>2194</v>
      </c>
      <c r="F3246" t="s">
        <v>2996</v>
      </c>
      <c r="G3246" t="s">
        <v>2904</v>
      </c>
      <c r="H3246" t="s">
        <v>1960</v>
      </c>
      <c r="I3246" t="s">
        <v>2105</v>
      </c>
      <c r="J3246" t="s">
        <v>3722</v>
      </c>
    </row>
    <row r="3247" spans="1:11">
      <c r="A3247">
        <v>325</v>
      </c>
      <c r="B3247" t="s">
        <v>4059</v>
      </c>
      <c r="C3247" t="s">
        <v>4060</v>
      </c>
      <c r="D3247" t="s">
        <v>1863</v>
      </c>
      <c r="E3247" t="s">
        <v>1958</v>
      </c>
      <c r="F3247" t="s">
        <v>1958</v>
      </c>
      <c r="G3247" t="s">
        <v>14</v>
      </c>
      <c r="H3247" t="s">
        <v>4423</v>
      </c>
      <c r="I3247" t="s">
        <v>2105</v>
      </c>
      <c r="J3247" t="s">
        <v>2847</v>
      </c>
      <c r="K3247" t="s">
        <v>1886</v>
      </c>
    </row>
    <row r="3248" spans="1:11">
      <c r="A3248">
        <v>325</v>
      </c>
      <c r="B3248" t="s">
        <v>3960</v>
      </c>
      <c r="C3248" t="s">
        <v>3961</v>
      </c>
      <c r="D3248" t="s">
        <v>1863</v>
      </c>
      <c r="E3248" t="s">
        <v>2738</v>
      </c>
      <c r="F3248" t="s">
        <v>3310</v>
      </c>
      <c r="G3248" t="s">
        <v>539</v>
      </c>
      <c r="H3248" t="s">
        <v>1960</v>
      </c>
      <c r="I3248" t="s">
        <v>2105</v>
      </c>
      <c r="J3248" t="s">
        <v>2549</v>
      </c>
    </row>
    <row r="3249" spans="1:11">
      <c r="A3249">
        <v>325</v>
      </c>
      <c r="B3249" t="s">
        <v>2189</v>
      </c>
      <c r="C3249" t="s">
        <v>2190</v>
      </c>
      <c r="D3249" t="s">
        <v>1863</v>
      </c>
      <c r="E3249" t="s">
        <v>2856</v>
      </c>
      <c r="F3249" t="s">
        <v>2683</v>
      </c>
      <c r="G3249" t="s">
        <v>3534</v>
      </c>
      <c r="H3249" t="s">
        <v>1960</v>
      </c>
      <c r="I3249" t="s">
        <v>2105</v>
      </c>
      <c r="J3249" t="s">
        <v>2875</v>
      </c>
    </row>
    <row r="3250" spans="1:11">
      <c r="A3250">
        <v>325</v>
      </c>
      <c r="B3250" t="s">
        <v>4351</v>
      </c>
      <c r="C3250" t="s">
        <v>4352</v>
      </c>
      <c r="D3250" t="s">
        <v>1743</v>
      </c>
      <c r="E3250" t="s">
        <v>4417</v>
      </c>
      <c r="F3250" t="s">
        <v>4424</v>
      </c>
      <c r="G3250" t="s">
        <v>4315</v>
      </c>
      <c r="H3250" t="s">
        <v>1960</v>
      </c>
      <c r="I3250" t="s">
        <v>2105</v>
      </c>
      <c r="J3250" t="s">
        <v>2043</v>
      </c>
    </row>
    <row r="3251" spans="1:11">
      <c r="A3251">
        <v>325</v>
      </c>
      <c r="B3251" t="s">
        <v>4280</v>
      </c>
      <c r="C3251" t="s">
        <v>4281</v>
      </c>
      <c r="D3251" t="s">
        <v>4282</v>
      </c>
      <c r="E3251" t="s">
        <v>3204</v>
      </c>
      <c r="F3251" t="s">
        <v>3204</v>
      </c>
      <c r="G3251" t="s">
        <v>3659</v>
      </c>
      <c r="H3251" t="s">
        <v>1960</v>
      </c>
      <c r="I3251" t="s">
        <v>2105</v>
      </c>
      <c r="J3251" t="s">
        <v>2834</v>
      </c>
    </row>
    <row r="3252" spans="1:11">
      <c r="A3252">
        <v>326</v>
      </c>
      <c r="B3252" t="s">
        <v>4326</v>
      </c>
      <c r="C3252" t="s">
        <v>4327</v>
      </c>
      <c r="D3252" t="s">
        <v>4176</v>
      </c>
      <c r="E3252" t="s">
        <v>2405</v>
      </c>
      <c r="F3252" t="s">
        <v>2405</v>
      </c>
      <c r="G3252" t="s">
        <v>14</v>
      </c>
      <c r="H3252" t="s">
        <v>628</v>
      </c>
      <c r="I3252" t="s">
        <v>2034</v>
      </c>
      <c r="J3252" t="s">
        <v>1747</v>
      </c>
      <c r="K3252" t="s">
        <v>1886</v>
      </c>
    </row>
    <row r="3253" spans="1:11">
      <c r="A3253">
        <v>326</v>
      </c>
      <c r="B3253" t="s">
        <v>2108</v>
      </c>
      <c r="C3253" t="s">
        <v>4336</v>
      </c>
      <c r="D3253" t="s">
        <v>4120</v>
      </c>
      <c r="E3253" t="s">
        <v>4421</v>
      </c>
      <c r="F3253" t="s">
        <v>3980</v>
      </c>
      <c r="G3253" t="s">
        <v>581</v>
      </c>
      <c r="H3253" t="s">
        <v>4362</v>
      </c>
      <c r="I3253" t="s">
        <v>2065</v>
      </c>
      <c r="J3253" t="s">
        <v>4222</v>
      </c>
    </row>
    <row r="3254" spans="1:11">
      <c r="A3254">
        <v>326</v>
      </c>
      <c r="B3254" t="s">
        <v>4389</v>
      </c>
      <c r="C3254" t="s">
        <v>4390</v>
      </c>
      <c r="D3254" t="s">
        <v>1863</v>
      </c>
      <c r="E3254" t="s">
        <v>3153</v>
      </c>
      <c r="F3254" t="s">
        <v>1969</v>
      </c>
      <c r="G3254" t="s">
        <v>1393</v>
      </c>
      <c r="H3254" t="s">
        <v>4362</v>
      </c>
      <c r="I3254" t="s">
        <v>2065</v>
      </c>
      <c r="J3254" t="s">
        <v>1753</v>
      </c>
    </row>
    <row r="3255" spans="1:11">
      <c r="A3255">
        <v>326</v>
      </c>
      <c r="B3255" t="s">
        <v>4363</v>
      </c>
      <c r="C3255" t="s">
        <v>4364</v>
      </c>
      <c r="D3255" t="s">
        <v>1798</v>
      </c>
      <c r="E3255" t="s">
        <v>4422</v>
      </c>
      <c r="F3255" t="s">
        <v>3576</v>
      </c>
      <c r="G3255" t="s">
        <v>3185</v>
      </c>
      <c r="H3255" t="s">
        <v>4362</v>
      </c>
      <c r="I3255" t="s">
        <v>2065</v>
      </c>
      <c r="J3255" t="s">
        <v>3552</v>
      </c>
    </row>
    <row r="3256" spans="1:11">
      <c r="A3256">
        <v>326</v>
      </c>
      <c r="B3256" t="s">
        <v>4059</v>
      </c>
      <c r="C3256" t="s">
        <v>4060</v>
      </c>
      <c r="D3256" t="s">
        <v>1863</v>
      </c>
      <c r="E3256" t="s">
        <v>1958</v>
      </c>
      <c r="F3256" t="s">
        <v>1958</v>
      </c>
      <c r="G3256" t="s">
        <v>14</v>
      </c>
      <c r="H3256" t="s">
        <v>4299</v>
      </c>
      <c r="I3256" t="s">
        <v>2105</v>
      </c>
      <c r="J3256" t="s">
        <v>3722</v>
      </c>
      <c r="K3256" t="s">
        <v>1886</v>
      </c>
    </row>
    <row r="3257" spans="1:11">
      <c r="A3257">
        <v>326</v>
      </c>
      <c r="B3257" t="s">
        <v>4372</v>
      </c>
      <c r="C3257" t="s">
        <v>4373</v>
      </c>
      <c r="D3257" t="s">
        <v>1798</v>
      </c>
      <c r="E3257" t="s">
        <v>2996</v>
      </c>
      <c r="F3257" t="s">
        <v>2530</v>
      </c>
      <c r="G3257" t="s">
        <v>1022</v>
      </c>
      <c r="H3257" t="s">
        <v>4362</v>
      </c>
      <c r="I3257" t="s">
        <v>2105</v>
      </c>
      <c r="J3257" t="s">
        <v>3528</v>
      </c>
    </row>
    <row r="3258" spans="1:11">
      <c r="A3258">
        <v>326</v>
      </c>
      <c r="B3258" t="s">
        <v>4002</v>
      </c>
      <c r="C3258" t="s">
        <v>4003</v>
      </c>
      <c r="D3258" t="s">
        <v>1863</v>
      </c>
      <c r="E3258" t="s">
        <v>2960</v>
      </c>
      <c r="F3258" t="s">
        <v>1883</v>
      </c>
      <c r="G3258" t="s">
        <v>156</v>
      </c>
      <c r="H3258" t="s">
        <v>4362</v>
      </c>
      <c r="I3258" t="s">
        <v>2105</v>
      </c>
      <c r="J3258" t="s">
        <v>2649</v>
      </c>
    </row>
    <row r="3259" spans="1:11">
      <c r="A3259">
        <v>326</v>
      </c>
      <c r="B3259" t="s">
        <v>3155</v>
      </c>
      <c r="C3259" t="s">
        <v>3156</v>
      </c>
      <c r="D3259" t="s">
        <v>2691</v>
      </c>
      <c r="E3259" t="s">
        <v>4122</v>
      </c>
      <c r="F3259" t="s">
        <v>2838</v>
      </c>
      <c r="G3259" t="s">
        <v>4056</v>
      </c>
      <c r="H3259" t="s">
        <v>4362</v>
      </c>
      <c r="I3259" t="s">
        <v>2105</v>
      </c>
      <c r="J3259" t="s">
        <v>2549</v>
      </c>
    </row>
    <row r="3260" spans="1:11">
      <c r="A3260">
        <v>326</v>
      </c>
      <c r="B3260" t="s">
        <v>2189</v>
      </c>
      <c r="C3260" t="s">
        <v>2190</v>
      </c>
      <c r="D3260" t="s">
        <v>1863</v>
      </c>
      <c r="E3260" t="s">
        <v>2683</v>
      </c>
      <c r="F3260" t="s">
        <v>2856</v>
      </c>
      <c r="G3260" t="s">
        <v>777</v>
      </c>
      <c r="H3260" t="s">
        <v>4362</v>
      </c>
      <c r="I3260" t="s">
        <v>2105</v>
      </c>
      <c r="J3260" t="s">
        <v>2875</v>
      </c>
    </row>
    <row r="3261" spans="1:11">
      <c r="A3261">
        <v>326</v>
      </c>
      <c r="B3261" t="s">
        <v>4351</v>
      </c>
      <c r="C3261" t="s">
        <v>4352</v>
      </c>
      <c r="D3261" t="s">
        <v>1743</v>
      </c>
      <c r="E3261" t="s">
        <v>4424</v>
      </c>
      <c r="F3261" t="s">
        <v>4405</v>
      </c>
      <c r="G3261" t="s">
        <v>1069</v>
      </c>
      <c r="H3261" t="s">
        <v>4362</v>
      </c>
      <c r="I3261" t="s">
        <v>2105</v>
      </c>
      <c r="J3261" t="s">
        <v>2043</v>
      </c>
    </row>
    <row r="3262" spans="1:11">
      <c r="A3262">
        <v>327</v>
      </c>
      <c r="B3262" t="s">
        <v>4326</v>
      </c>
      <c r="C3262" t="s">
        <v>4327</v>
      </c>
      <c r="D3262" t="s">
        <v>4176</v>
      </c>
      <c r="E3262" t="s">
        <v>2405</v>
      </c>
      <c r="F3262" t="s">
        <v>2405</v>
      </c>
      <c r="G3262" t="s">
        <v>14</v>
      </c>
      <c r="H3262" t="s">
        <v>628</v>
      </c>
      <c r="I3262" t="s">
        <v>2034</v>
      </c>
      <c r="J3262" t="s">
        <v>1747</v>
      </c>
      <c r="K3262" t="s">
        <v>1886</v>
      </c>
    </row>
    <row r="3263" spans="1:11">
      <c r="A3263">
        <v>327</v>
      </c>
      <c r="B3263" t="s">
        <v>2108</v>
      </c>
      <c r="C3263" t="s">
        <v>4336</v>
      </c>
      <c r="D3263" t="s">
        <v>4120</v>
      </c>
      <c r="E3263" t="s">
        <v>3980</v>
      </c>
      <c r="F3263" t="s">
        <v>4019</v>
      </c>
      <c r="G3263" t="s">
        <v>284</v>
      </c>
      <c r="H3263" t="s">
        <v>4362</v>
      </c>
      <c r="I3263" t="s">
        <v>2065</v>
      </c>
      <c r="J3263" t="s">
        <v>4222</v>
      </c>
    </row>
    <row r="3264" spans="1:11">
      <c r="A3264">
        <v>327</v>
      </c>
      <c r="B3264" t="s">
        <v>4363</v>
      </c>
      <c r="C3264" t="s">
        <v>4364</v>
      </c>
      <c r="D3264" t="s">
        <v>1798</v>
      </c>
      <c r="E3264" t="s">
        <v>3576</v>
      </c>
      <c r="F3264" t="s">
        <v>4425</v>
      </c>
      <c r="G3264" t="s">
        <v>348</v>
      </c>
      <c r="H3264" t="s">
        <v>4362</v>
      </c>
      <c r="I3264" t="s">
        <v>2065</v>
      </c>
      <c r="J3264" t="s">
        <v>1753</v>
      </c>
    </row>
    <row r="3265" spans="1:11">
      <c r="A3265">
        <v>327</v>
      </c>
      <c r="B3265" t="s">
        <v>4389</v>
      </c>
      <c r="C3265" t="s">
        <v>4390</v>
      </c>
      <c r="D3265" t="s">
        <v>1863</v>
      </c>
      <c r="E3265" t="s">
        <v>1969</v>
      </c>
      <c r="F3265" t="s">
        <v>2987</v>
      </c>
      <c r="G3265" t="s">
        <v>1511</v>
      </c>
      <c r="H3265" t="s">
        <v>4362</v>
      </c>
      <c r="I3265" t="s">
        <v>2065</v>
      </c>
      <c r="J3265" t="s">
        <v>3552</v>
      </c>
    </row>
    <row r="3266" spans="1:11">
      <c r="A3266">
        <v>327</v>
      </c>
      <c r="B3266" t="s">
        <v>4372</v>
      </c>
      <c r="C3266" t="s">
        <v>4373</v>
      </c>
      <c r="D3266" t="s">
        <v>1798</v>
      </c>
      <c r="E3266" t="s">
        <v>2530</v>
      </c>
      <c r="F3266" t="s">
        <v>2516</v>
      </c>
      <c r="G3266" t="s">
        <v>393</v>
      </c>
      <c r="H3266" t="s">
        <v>4362</v>
      </c>
      <c r="I3266" t="s">
        <v>2105</v>
      </c>
      <c r="J3266" t="s">
        <v>3722</v>
      </c>
    </row>
    <row r="3267" spans="1:11">
      <c r="A3267">
        <v>327</v>
      </c>
      <c r="B3267" t="s">
        <v>4059</v>
      </c>
      <c r="C3267" t="s">
        <v>4060</v>
      </c>
      <c r="D3267" t="s">
        <v>1863</v>
      </c>
      <c r="E3267" t="s">
        <v>1958</v>
      </c>
      <c r="F3267" t="s">
        <v>3178</v>
      </c>
      <c r="G3267" t="s">
        <v>4426</v>
      </c>
      <c r="H3267" t="s">
        <v>3585</v>
      </c>
      <c r="I3267" t="s">
        <v>2105</v>
      </c>
      <c r="J3267" t="s">
        <v>2847</v>
      </c>
      <c r="K3267" t="s">
        <v>1886</v>
      </c>
    </row>
    <row r="3268" spans="1:11">
      <c r="A3268">
        <v>327</v>
      </c>
      <c r="B3268" t="s">
        <v>4351</v>
      </c>
      <c r="C3268" t="s">
        <v>4352</v>
      </c>
      <c r="D3268" t="s">
        <v>1743</v>
      </c>
      <c r="E3268" t="s">
        <v>4405</v>
      </c>
      <c r="F3268" t="s">
        <v>4427</v>
      </c>
      <c r="G3268" t="s">
        <v>1625</v>
      </c>
      <c r="H3268" t="s">
        <v>4362</v>
      </c>
      <c r="I3268" t="s">
        <v>2105</v>
      </c>
      <c r="J3268" t="s">
        <v>2649</v>
      </c>
    </row>
    <row r="3269" spans="1:11">
      <c r="A3269">
        <v>327</v>
      </c>
      <c r="B3269" t="s">
        <v>4002</v>
      </c>
      <c r="C3269" t="s">
        <v>4003</v>
      </c>
      <c r="D3269" t="s">
        <v>1863</v>
      </c>
      <c r="E3269" t="s">
        <v>1883</v>
      </c>
      <c r="F3269" t="s">
        <v>2981</v>
      </c>
      <c r="G3269" t="s">
        <v>1343</v>
      </c>
      <c r="H3269" t="s">
        <v>4362</v>
      </c>
      <c r="I3269" t="s">
        <v>2105</v>
      </c>
      <c r="J3269" t="s">
        <v>3428</v>
      </c>
    </row>
    <row r="3270" spans="1:11">
      <c r="A3270">
        <v>327</v>
      </c>
      <c r="B3270" t="s">
        <v>2189</v>
      </c>
      <c r="C3270" t="s">
        <v>2190</v>
      </c>
      <c r="D3270" t="s">
        <v>1863</v>
      </c>
      <c r="E3270" t="s">
        <v>2856</v>
      </c>
      <c r="F3270" t="s">
        <v>2400</v>
      </c>
      <c r="G3270" t="s">
        <v>663</v>
      </c>
      <c r="H3270" t="s">
        <v>4362</v>
      </c>
      <c r="I3270" t="s">
        <v>2105</v>
      </c>
      <c r="J3270" t="s">
        <v>2875</v>
      </c>
    </row>
    <row r="3271" spans="1:11">
      <c r="A3271">
        <v>327</v>
      </c>
      <c r="B3271" t="s">
        <v>3155</v>
      </c>
      <c r="C3271" t="s">
        <v>3156</v>
      </c>
      <c r="D3271" t="s">
        <v>2691</v>
      </c>
      <c r="E3271" t="s">
        <v>2838</v>
      </c>
      <c r="F3271" t="s">
        <v>2034</v>
      </c>
      <c r="G3271" t="s">
        <v>2135</v>
      </c>
      <c r="H3271" t="s">
        <v>4362</v>
      </c>
      <c r="I3271" t="s">
        <v>2105</v>
      </c>
      <c r="J3271" t="s">
        <v>2043</v>
      </c>
    </row>
    <row r="3272" spans="1:11">
      <c r="A3272">
        <v>328</v>
      </c>
      <c r="B3272" t="s">
        <v>4326</v>
      </c>
      <c r="C3272" t="s">
        <v>4327</v>
      </c>
      <c r="D3272" t="s">
        <v>4176</v>
      </c>
      <c r="E3272" t="s">
        <v>2405</v>
      </c>
      <c r="F3272" t="s">
        <v>2405</v>
      </c>
      <c r="G3272" t="s">
        <v>14</v>
      </c>
      <c r="H3272" t="s">
        <v>352</v>
      </c>
      <c r="I3272" t="s">
        <v>2034</v>
      </c>
      <c r="J3272" t="s">
        <v>1747</v>
      </c>
      <c r="K3272" t="s">
        <v>1886</v>
      </c>
    </row>
    <row r="3273" spans="1:11">
      <c r="A3273">
        <v>328</v>
      </c>
      <c r="B3273" t="s">
        <v>2108</v>
      </c>
      <c r="C3273" t="s">
        <v>4336</v>
      </c>
      <c r="D3273" t="s">
        <v>4120</v>
      </c>
      <c r="E3273" t="s">
        <v>4019</v>
      </c>
      <c r="F3273" t="s">
        <v>3478</v>
      </c>
      <c r="G3273" t="s">
        <v>2141</v>
      </c>
      <c r="H3273" t="s">
        <v>4428</v>
      </c>
      <c r="I3273" t="s">
        <v>2065</v>
      </c>
      <c r="J3273" t="s">
        <v>4222</v>
      </c>
    </row>
    <row r="3274" spans="1:11">
      <c r="A3274">
        <v>328</v>
      </c>
      <c r="B3274" t="s">
        <v>4363</v>
      </c>
      <c r="C3274" t="s">
        <v>4364</v>
      </c>
      <c r="D3274" t="s">
        <v>1798</v>
      </c>
      <c r="E3274" t="s">
        <v>4425</v>
      </c>
      <c r="F3274" t="s">
        <v>4429</v>
      </c>
      <c r="G3274" t="s">
        <v>3577</v>
      </c>
      <c r="H3274" t="s">
        <v>4428</v>
      </c>
      <c r="I3274" t="s">
        <v>2065</v>
      </c>
      <c r="J3274" t="s">
        <v>1753</v>
      </c>
    </row>
    <row r="3275" spans="1:11">
      <c r="A3275">
        <v>328</v>
      </c>
      <c r="B3275" t="s">
        <v>4389</v>
      </c>
      <c r="C3275" t="s">
        <v>4390</v>
      </c>
      <c r="D3275" t="s">
        <v>1863</v>
      </c>
      <c r="E3275" t="s">
        <v>2987</v>
      </c>
      <c r="F3275" t="s">
        <v>3047</v>
      </c>
      <c r="G3275" t="s">
        <v>793</v>
      </c>
      <c r="H3275" t="s">
        <v>4428</v>
      </c>
      <c r="I3275" t="s">
        <v>2105</v>
      </c>
      <c r="J3275" t="s">
        <v>3552</v>
      </c>
    </row>
    <row r="3276" spans="1:11">
      <c r="A3276">
        <v>328</v>
      </c>
      <c r="B3276" t="s">
        <v>4002</v>
      </c>
      <c r="C3276" t="s">
        <v>4003</v>
      </c>
      <c r="D3276" t="s">
        <v>1863</v>
      </c>
      <c r="E3276" t="s">
        <v>2981</v>
      </c>
      <c r="F3276" t="s">
        <v>3646</v>
      </c>
      <c r="G3276" t="s">
        <v>1422</v>
      </c>
      <c r="H3276" t="s">
        <v>4428</v>
      </c>
      <c r="I3276" t="s">
        <v>2105</v>
      </c>
      <c r="J3276" t="s">
        <v>3722</v>
      </c>
    </row>
    <row r="3277" spans="1:11">
      <c r="A3277">
        <v>328</v>
      </c>
      <c r="B3277" t="s">
        <v>4351</v>
      </c>
      <c r="C3277" t="s">
        <v>4352</v>
      </c>
      <c r="D3277" t="s">
        <v>1743</v>
      </c>
      <c r="E3277" t="s">
        <v>4427</v>
      </c>
      <c r="F3277" t="s">
        <v>4430</v>
      </c>
      <c r="G3277" t="s">
        <v>1261</v>
      </c>
      <c r="H3277" t="s">
        <v>4428</v>
      </c>
      <c r="I3277" t="s">
        <v>2105</v>
      </c>
      <c r="J3277" t="s">
        <v>2847</v>
      </c>
    </row>
    <row r="3278" spans="1:11">
      <c r="A3278">
        <v>328</v>
      </c>
      <c r="B3278" t="s">
        <v>4059</v>
      </c>
      <c r="C3278" t="s">
        <v>4060</v>
      </c>
      <c r="D3278" t="s">
        <v>1863</v>
      </c>
      <c r="E3278" t="s">
        <v>3178</v>
      </c>
      <c r="F3278" t="s">
        <v>2008</v>
      </c>
      <c r="G3278" t="s">
        <v>4431</v>
      </c>
      <c r="H3278" t="s">
        <v>4428</v>
      </c>
      <c r="I3278" t="s">
        <v>2105</v>
      </c>
      <c r="J3278" t="s">
        <v>3528</v>
      </c>
    </row>
    <row r="3279" spans="1:11">
      <c r="A3279">
        <v>328</v>
      </c>
      <c r="B3279" t="s">
        <v>4372</v>
      </c>
      <c r="C3279" t="s">
        <v>4373</v>
      </c>
      <c r="D3279" t="s">
        <v>1798</v>
      </c>
      <c r="E3279" t="s">
        <v>2516</v>
      </c>
      <c r="F3279" t="s">
        <v>2309</v>
      </c>
      <c r="G3279" t="s">
        <v>823</v>
      </c>
      <c r="H3279" t="s">
        <v>4428</v>
      </c>
      <c r="I3279" t="s">
        <v>2105</v>
      </c>
      <c r="J3279" t="s">
        <v>3428</v>
      </c>
    </row>
    <row r="3280" spans="1:11">
      <c r="A3280">
        <v>328</v>
      </c>
      <c r="B3280" t="s">
        <v>3155</v>
      </c>
      <c r="C3280" t="s">
        <v>3156</v>
      </c>
      <c r="D3280" t="s">
        <v>2691</v>
      </c>
      <c r="E3280" t="s">
        <v>2034</v>
      </c>
      <c r="F3280" t="s">
        <v>4053</v>
      </c>
      <c r="G3280" t="s">
        <v>486</v>
      </c>
      <c r="H3280" t="s">
        <v>4428</v>
      </c>
      <c r="I3280" t="s">
        <v>2105</v>
      </c>
      <c r="J3280" t="s">
        <v>2875</v>
      </c>
    </row>
    <row r="3281" spans="1:11">
      <c r="A3281">
        <v>328</v>
      </c>
      <c r="B3281" t="s">
        <v>2189</v>
      </c>
      <c r="C3281" t="s">
        <v>2190</v>
      </c>
      <c r="D3281" t="s">
        <v>1863</v>
      </c>
      <c r="E3281" t="s">
        <v>2400</v>
      </c>
      <c r="F3281" t="s">
        <v>4432</v>
      </c>
      <c r="G3281" t="s">
        <v>4433</v>
      </c>
      <c r="H3281" t="s">
        <v>4428</v>
      </c>
      <c r="I3281" t="s">
        <v>2105</v>
      </c>
      <c r="J3281" t="s">
        <v>2043</v>
      </c>
    </row>
    <row r="3282" spans="1:11">
      <c r="A3282">
        <v>329</v>
      </c>
      <c r="B3282" t="s">
        <v>4326</v>
      </c>
      <c r="C3282" t="s">
        <v>4327</v>
      </c>
      <c r="D3282" t="s">
        <v>4176</v>
      </c>
      <c r="E3282" t="s">
        <v>2405</v>
      </c>
      <c r="F3282" t="s">
        <v>2405</v>
      </c>
      <c r="G3282" t="s">
        <v>14</v>
      </c>
      <c r="H3282" t="s">
        <v>1945</v>
      </c>
      <c r="I3282" t="s">
        <v>2034</v>
      </c>
      <c r="J3282" t="s">
        <v>1747</v>
      </c>
      <c r="K3282" t="s">
        <v>1886</v>
      </c>
    </row>
    <row r="3283" spans="1:11">
      <c r="A3283">
        <v>329</v>
      </c>
      <c r="B3283" t="s">
        <v>4059</v>
      </c>
      <c r="C3283" t="s">
        <v>4060</v>
      </c>
      <c r="D3283" t="s">
        <v>1863</v>
      </c>
      <c r="E3283" t="s">
        <v>2008</v>
      </c>
      <c r="F3283" t="s">
        <v>3203</v>
      </c>
      <c r="G3283" t="s">
        <v>4434</v>
      </c>
      <c r="H3283" t="s">
        <v>3690</v>
      </c>
      <c r="I3283" t="s">
        <v>2065</v>
      </c>
      <c r="J3283" t="s">
        <v>4222</v>
      </c>
    </row>
    <row r="3284" spans="1:11">
      <c r="A3284">
        <v>329</v>
      </c>
      <c r="B3284" t="s">
        <v>2108</v>
      </c>
      <c r="C3284" t="s">
        <v>4336</v>
      </c>
      <c r="D3284" t="s">
        <v>4120</v>
      </c>
      <c r="E3284" t="s">
        <v>3478</v>
      </c>
      <c r="F3284" t="s">
        <v>4355</v>
      </c>
      <c r="G3284" t="s">
        <v>1022</v>
      </c>
      <c r="H3284" t="s">
        <v>3690</v>
      </c>
      <c r="I3284" t="s">
        <v>2065</v>
      </c>
      <c r="J3284" t="s">
        <v>1753</v>
      </c>
    </row>
    <row r="3285" spans="1:11">
      <c r="A3285">
        <v>329</v>
      </c>
      <c r="B3285" t="s">
        <v>4389</v>
      </c>
      <c r="C3285" t="s">
        <v>4390</v>
      </c>
      <c r="D3285" t="s">
        <v>1863</v>
      </c>
      <c r="E3285" t="s">
        <v>3047</v>
      </c>
      <c r="F3285" t="s">
        <v>1969</v>
      </c>
      <c r="G3285" t="s">
        <v>735</v>
      </c>
      <c r="H3285" t="s">
        <v>3690</v>
      </c>
      <c r="I3285" t="s">
        <v>2105</v>
      </c>
      <c r="J3285" t="s">
        <v>3552</v>
      </c>
    </row>
    <row r="3286" spans="1:11">
      <c r="A3286">
        <v>329</v>
      </c>
      <c r="B3286" t="s">
        <v>4363</v>
      </c>
      <c r="C3286" t="s">
        <v>4364</v>
      </c>
      <c r="D3286" t="s">
        <v>1798</v>
      </c>
      <c r="E3286" t="s">
        <v>4429</v>
      </c>
      <c r="F3286" t="s">
        <v>4435</v>
      </c>
      <c r="G3286" t="s">
        <v>3927</v>
      </c>
      <c r="H3286" t="s">
        <v>3690</v>
      </c>
      <c r="I3286" t="s">
        <v>2105</v>
      </c>
      <c r="J3286" t="s">
        <v>3722</v>
      </c>
    </row>
    <row r="3287" spans="1:11">
      <c r="A3287">
        <v>329</v>
      </c>
      <c r="B3287" t="s">
        <v>4351</v>
      </c>
      <c r="C3287" t="s">
        <v>4352</v>
      </c>
      <c r="D3287" t="s">
        <v>1743</v>
      </c>
      <c r="E3287" t="s">
        <v>4430</v>
      </c>
      <c r="F3287" t="s">
        <v>4436</v>
      </c>
      <c r="G3287" t="s">
        <v>288</v>
      </c>
      <c r="H3287" t="s">
        <v>3690</v>
      </c>
      <c r="I3287" t="s">
        <v>2105</v>
      </c>
      <c r="J3287" t="s">
        <v>2649</v>
      </c>
    </row>
    <row r="3288" spans="1:11">
      <c r="A3288">
        <v>329</v>
      </c>
      <c r="B3288" t="s">
        <v>4372</v>
      </c>
      <c r="C3288" t="s">
        <v>4373</v>
      </c>
      <c r="D3288" t="s">
        <v>1798</v>
      </c>
      <c r="E3288" t="s">
        <v>2309</v>
      </c>
      <c r="F3288" t="s">
        <v>3212</v>
      </c>
      <c r="G3288" t="s">
        <v>1111</v>
      </c>
      <c r="H3288" t="s">
        <v>3690</v>
      </c>
      <c r="I3288" t="s">
        <v>2105</v>
      </c>
      <c r="J3288" t="s">
        <v>3428</v>
      </c>
    </row>
    <row r="3289" spans="1:11">
      <c r="A3289">
        <v>329</v>
      </c>
      <c r="B3289" t="s">
        <v>4002</v>
      </c>
      <c r="C3289" t="s">
        <v>4003</v>
      </c>
      <c r="D3289" t="s">
        <v>1863</v>
      </c>
      <c r="E3289" t="s">
        <v>3646</v>
      </c>
      <c r="F3289" t="s">
        <v>2456</v>
      </c>
      <c r="G3289" t="s">
        <v>1258</v>
      </c>
      <c r="H3289" t="s">
        <v>3690</v>
      </c>
      <c r="I3289" t="s">
        <v>2105</v>
      </c>
      <c r="J3289" t="s">
        <v>2549</v>
      </c>
    </row>
    <row r="3290" spans="1:11">
      <c r="A3290">
        <v>329</v>
      </c>
      <c r="B3290" t="s">
        <v>3155</v>
      </c>
      <c r="C3290" t="s">
        <v>3156</v>
      </c>
      <c r="D3290" t="s">
        <v>2691</v>
      </c>
      <c r="E3290" t="s">
        <v>4053</v>
      </c>
      <c r="F3290" t="s">
        <v>3869</v>
      </c>
      <c r="G3290" t="s">
        <v>4437</v>
      </c>
      <c r="H3290" t="s">
        <v>3690</v>
      </c>
      <c r="I3290" t="s">
        <v>2105</v>
      </c>
      <c r="J3290" t="s">
        <v>2875</v>
      </c>
    </row>
    <row r="3291" spans="1:11">
      <c r="A3291">
        <v>329</v>
      </c>
      <c r="B3291" t="s">
        <v>4438</v>
      </c>
      <c r="C3291" t="s">
        <v>4439</v>
      </c>
      <c r="D3291" t="s">
        <v>1798</v>
      </c>
      <c r="E3291" t="s">
        <v>2196</v>
      </c>
      <c r="F3291" t="s">
        <v>2544</v>
      </c>
      <c r="G3291" t="s">
        <v>4440</v>
      </c>
      <c r="H3291" t="s">
        <v>3690</v>
      </c>
      <c r="I3291" t="s">
        <v>2148</v>
      </c>
      <c r="J3291" t="s">
        <v>2834</v>
      </c>
    </row>
    <row r="3292" spans="1:11">
      <c r="A3292">
        <v>330</v>
      </c>
      <c r="B3292" t="s">
        <v>4326</v>
      </c>
      <c r="C3292" t="s">
        <v>4327</v>
      </c>
      <c r="D3292" t="s">
        <v>4176</v>
      </c>
      <c r="E3292" t="s">
        <v>2405</v>
      </c>
      <c r="F3292" t="s">
        <v>2405</v>
      </c>
      <c r="G3292" t="s">
        <v>14</v>
      </c>
      <c r="H3292" t="s">
        <v>4441</v>
      </c>
      <c r="I3292" t="s">
        <v>2034</v>
      </c>
      <c r="J3292" t="s">
        <v>1747</v>
      </c>
      <c r="K3292" t="s">
        <v>1886</v>
      </c>
    </row>
    <row r="3293" spans="1:11">
      <c r="A3293">
        <v>330</v>
      </c>
      <c r="B3293" t="s">
        <v>4059</v>
      </c>
      <c r="C3293" t="s">
        <v>4060</v>
      </c>
      <c r="D3293" t="s">
        <v>1863</v>
      </c>
      <c r="E3293" t="s">
        <v>3203</v>
      </c>
      <c r="F3293" t="s">
        <v>1812</v>
      </c>
      <c r="G3293" t="s">
        <v>383</v>
      </c>
      <c r="H3293" t="s">
        <v>2412</v>
      </c>
      <c r="I3293" t="s">
        <v>2065</v>
      </c>
      <c r="J3293" t="s">
        <v>4222</v>
      </c>
    </row>
    <row r="3294" spans="1:11">
      <c r="A3294">
        <v>330</v>
      </c>
      <c r="B3294" t="s">
        <v>2108</v>
      </c>
      <c r="C3294" t="s">
        <v>4336</v>
      </c>
      <c r="D3294" t="s">
        <v>4120</v>
      </c>
      <c r="E3294" t="s">
        <v>4355</v>
      </c>
      <c r="F3294" t="s">
        <v>4442</v>
      </c>
      <c r="G3294" t="s">
        <v>1854</v>
      </c>
      <c r="H3294" t="s">
        <v>2412</v>
      </c>
      <c r="I3294" t="s">
        <v>2065</v>
      </c>
      <c r="J3294" t="s">
        <v>1753</v>
      </c>
    </row>
    <row r="3295" spans="1:11">
      <c r="A3295">
        <v>330</v>
      </c>
      <c r="B3295" t="s">
        <v>4389</v>
      </c>
      <c r="C3295" t="s">
        <v>4390</v>
      </c>
      <c r="D3295" t="s">
        <v>1863</v>
      </c>
      <c r="E3295" t="s">
        <v>1969</v>
      </c>
      <c r="F3295" t="s">
        <v>2900</v>
      </c>
      <c r="G3295" t="s">
        <v>4443</v>
      </c>
      <c r="H3295" t="s">
        <v>2412</v>
      </c>
      <c r="I3295" t="s">
        <v>2065</v>
      </c>
      <c r="J3295" t="s">
        <v>3552</v>
      </c>
    </row>
    <row r="3296" spans="1:11">
      <c r="A3296">
        <v>330</v>
      </c>
      <c r="B3296" t="s">
        <v>4372</v>
      </c>
      <c r="C3296" t="s">
        <v>4373</v>
      </c>
      <c r="D3296" t="s">
        <v>1798</v>
      </c>
      <c r="E3296" t="s">
        <v>3212</v>
      </c>
      <c r="F3296" t="s">
        <v>2101</v>
      </c>
      <c r="G3296" t="s">
        <v>4444</v>
      </c>
      <c r="H3296" t="s">
        <v>2412</v>
      </c>
      <c r="I3296" t="s">
        <v>2105</v>
      </c>
      <c r="J3296" t="s">
        <v>3722</v>
      </c>
    </row>
    <row r="3297" spans="1:11">
      <c r="A3297">
        <v>330</v>
      </c>
      <c r="B3297" t="s">
        <v>4363</v>
      </c>
      <c r="C3297" t="s">
        <v>4364</v>
      </c>
      <c r="D3297" t="s">
        <v>1798</v>
      </c>
      <c r="E3297" t="s">
        <v>4435</v>
      </c>
      <c r="F3297" t="s">
        <v>4445</v>
      </c>
      <c r="G3297" t="s">
        <v>3582</v>
      </c>
      <c r="H3297" t="s">
        <v>2412</v>
      </c>
      <c r="I3297" t="s">
        <v>2105</v>
      </c>
      <c r="J3297" t="s">
        <v>3528</v>
      </c>
    </row>
    <row r="3298" spans="1:11">
      <c r="A3298">
        <v>330</v>
      </c>
      <c r="B3298" t="s">
        <v>3155</v>
      </c>
      <c r="C3298" t="s">
        <v>3156</v>
      </c>
      <c r="D3298" t="s">
        <v>2691</v>
      </c>
      <c r="E3298" t="s">
        <v>3869</v>
      </c>
      <c r="F3298" t="s">
        <v>3539</v>
      </c>
      <c r="G3298" t="s">
        <v>4446</v>
      </c>
      <c r="H3298" t="s">
        <v>2412</v>
      </c>
      <c r="I3298" t="s">
        <v>2105</v>
      </c>
      <c r="J3298" t="s">
        <v>3428</v>
      </c>
    </row>
    <row r="3299" spans="1:11">
      <c r="A3299">
        <v>330</v>
      </c>
      <c r="B3299" t="s">
        <v>4002</v>
      </c>
      <c r="C3299" t="s">
        <v>4003</v>
      </c>
      <c r="D3299" t="s">
        <v>1863</v>
      </c>
      <c r="E3299" t="s">
        <v>2456</v>
      </c>
      <c r="F3299" t="s">
        <v>2326</v>
      </c>
      <c r="G3299" t="s">
        <v>4447</v>
      </c>
      <c r="H3299" t="s">
        <v>2412</v>
      </c>
      <c r="I3299" t="s">
        <v>2105</v>
      </c>
      <c r="J3299" t="s">
        <v>2549</v>
      </c>
    </row>
    <row r="3300" spans="1:11">
      <c r="A3300">
        <v>330</v>
      </c>
      <c r="B3300" t="s">
        <v>4351</v>
      </c>
      <c r="C3300" t="s">
        <v>4352</v>
      </c>
      <c r="D3300" t="s">
        <v>1743</v>
      </c>
      <c r="E3300" t="s">
        <v>4436</v>
      </c>
      <c r="F3300" t="s">
        <v>4448</v>
      </c>
      <c r="G3300" t="s">
        <v>2931</v>
      </c>
      <c r="H3300" t="s">
        <v>2412</v>
      </c>
      <c r="I3300" t="s">
        <v>2105</v>
      </c>
      <c r="J3300" t="s">
        <v>2875</v>
      </c>
    </row>
    <row r="3301" spans="1:11">
      <c r="A3301">
        <v>330</v>
      </c>
      <c r="B3301" t="s">
        <v>3960</v>
      </c>
      <c r="C3301" t="s">
        <v>3961</v>
      </c>
      <c r="D3301" t="s">
        <v>1863</v>
      </c>
      <c r="E3301" t="s">
        <v>4339</v>
      </c>
      <c r="F3301" t="s">
        <v>3757</v>
      </c>
      <c r="G3301" t="s">
        <v>4292</v>
      </c>
      <c r="H3301" t="s">
        <v>2412</v>
      </c>
      <c r="I3301" t="s">
        <v>2105</v>
      </c>
      <c r="J3301" t="s">
        <v>2043</v>
      </c>
    </row>
    <row r="3302" spans="1:11">
      <c r="A3302">
        <v>331</v>
      </c>
      <c r="B3302" t="s">
        <v>4326</v>
      </c>
      <c r="C3302" t="s">
        <v>4327</v>
      </c>
      <c r="D3302" t="s">
        <v>4176</v>
      </c>
      <c r="E3302" t="s">
        <v>2405</v>
      </c>
      <c r="F3302" t="s">
        <v>2405</v>
      </c>
      <c r="G3302" t="s">
        <v>14</v>
      </c>
      <c r="H3302" t="s">
        <v>4349</v>
      </c>
      <c r="I3302" t="s">
        <v>2034</v>
      </c>
      <c r="J3302" t="s">
        <v>1747</v>
      </c>
      <c r="K3302" t="s">
        <v>1886</v>
      </c>
    </row>
    <row r="3303" spans="1:11">
      <c r="A3303">
        <v>331</v>
      </c>
      <c r="B3303" t="s">
        <v>2108</v>
      </c>
      <c r="C3303" t="s">
        <v>4336</v>
      </c>
      <c r="D3303" t="s">
        <v>4120</v>
      </c>
      <c r="E3303" t="s">
        <v>4442</v>
      </c>
      <c r="F3303" t="s">
        <v>4449</v>
      </c>
      <c r="G3303" t="s">
        <v>4450</v>
      </c>
      <c r="H3303" t="s">
        <v>3690</v>
      </c>
      <c r="I3303" t="s">
        <v>2065</v>
      </c>
      <c r="J3303" t="s">
        <v>4222</v>
      </c>
    </row>
    <row r="3304" spans="1:11">
      <c r="A3304">
        <v>331</v>
      </c>
      <c r="B3304" t="s">
        <v>4059</v>
      </c>
      <c r="C3304" t="s">
        <v>4060</v>
      </c>
      <c r="D3304" t="s">
        <v>1863</v>
      </c>
      <c r="E3304" t="s">
        <v>1812</v>
      </c>
      <c r="F3304" t="s">
        <v>2526</v>
      </c>
      <c r="G3304" t="s">
        <v>781</v>
      </c>
      <c r="H3304" t="s">
        <v>3690</v>
      </c>
      <c r="I3304" t="s">
        <v>2065</v>
      </c>
      <c r="J3304" t="s">
        <v>1753</v>
      </c>
    </row>
    <row r="3305" spans="1:11">
      <c r="A3305">
        <v>331</v>
      </c>
      <c r="B3305" t="s">
        <v>4351</v>
      </c>
      <c r="C3305" t="s">
        <v>4352</v>
      </c>
      <c r="D3305" t="s">
        <v>1743</v>
      </c>
      <c r="E3305" t="s">
        <v>4448</v>
      </c>
      <c r="F3305" t="s">
        <v>4451</v>
      </c>
      <c r="G3305" t="s">
        <v>2513</v>
      </c>
      <c r="H3305" t="s">
        <v>3690</v>
      </c>
      <c r="I3305" t="s">
        <v>2105</v>
      </c>
      <c r="J3305" t="s">
        <v>3552</v>
      </c>
    </row>
    <row r="3306" spans="1:11">
      <c r="A3306">
        <v>331</v>
      </c>
      <c r="B3306" t="s">
        <v>3155</v>
      </c>
      <c r="C3306" t="s">
        <v>3156</v>
      </c>
      <c r="D3306" t="s">
        <v>2691</v>
      </c>
      <c r="E3306" t="s">
        <v>3539</v>
      </c>
      <c r="F3306" t="s">
        <v>2117</v>
      </c>
      <c r="G3306" t="s">
        <v>895</v>
      </c>
      <c r="H3306" t="s">
        <v>3690</v>
      </c>
      <c r="I3306" t="s">
        <v>2105</v>
      </c>
      <c r="J3306" t="s">
        <v>3722</v>
      </c>
    </row>
    <row r="3307" spans="1:11">
      <c r="A3307">
        <v>331</v>
      </c>
      <c r="B3307" t="s">
        <v>4372</v>
      </c>
      <c r="C3307" t="s">
        <v>4373</v>
      </c>
      <c r="D3307" t="s">
        <v>1798</v>
      </c>
      <c r="E3307" t="s">
        <v>2101</v>
      </c>
      <c r="F3307" t="s">
        <v>2494</v>
      </c>
      <c r="G3307" t="s">
        <v>4452</v>
      </c>
      <c r="H3307" t="s">
        <v>3690</v>
      </c>
      <c r="I3307" t="s">
        <v>2105</v>
      </c>
      <c r="J3307" t="s">
        <v>2847</v>
      </c>
    </row>
    <row r="3308" spans="1:11">
      <c r="A3308">
        <v>331</v>
      </c>
      <c r="B3308" t="s">
        <v>4389</v>
      </c>
      <c r="C3308" t="s">
        <v>4390</v>
      </c>
      <c r="D3308" t="s">
        <v>1863</v>
      </c>
      <c r="E3308" t="s">
        <v>2900</v>
      </c>
      <c r="F3308" t="s">
        <v>2368</v>
      </c>
      <c r="G3308" t="s">
        <v>4453</v>
      </c>
      <c r="H3308" t="s">
        <v>3690</v>
      </c>
      <c r="I3308" t="s">
        <v>2105</v>
      </c>
      <c r="J3308" t="s">
        <v>2649</v>
      </c>
    </row>
    <row r="3309" spans="1:11">
      <c r="A3309">
        <v>331</v>
      </c>
      <c r="B3309" t="s">
        <v>4363</v>
      </c>
      <c r="C3309" t="s">
        <v>4364</v>
      </c>
      <c r="D3309" t="s">
        <v>1798</v>
      </c>
      <c r="E3309" t="s">
        <v>4445</v>
      </c>
      <c r="F3309" t="s">
        <v>4454</v>
      </c>
      <c r="G3309" t="s">
        <v>4455</v>
      </c>
      <c r="H3309" t="s">
        <v>3690</v>
      </c>
      <c r="I3309" t="s">
        <v>2105</v>
      </c>
      <c r="J3309" t="s">
        <v>3428</v>
      </c>
    </row>
    <row r="3310" spans="1:11">
      <c r="A3310">
        <v>331</v>
      </c>
      <c r="B3310" t="s">
        <v>4456</v>
      </c>
      <c r="C3310" t="s">
        <v>4457</v>
      </c>
      <c r="D3310" t="s">
        <v>1798</v>
      </c>
      <c r="E3310" t="s">
        <v>2152</v>
      </c>
      <c r="F3310" t="s">
        <v>2281</v>
      </c>
      <c r="G3310" t="s">
        <v>1152</v>
      </c>
      <c r="H3310" t="s">
        <v>3690</v>
      </c>
      <c r="I3310" t="s">
        <v>2105</v>
      </c>
      <c r="J3310" t="s">
        <v>2549</v>
      </c>
    </row>
    <row r="3311" spans="1:11">
      <c r="A3311">
        <v>331</v>
      </c>
      <c r="B3311" t="s">
        <v>4002</v>
      </c>
      <c r="C3311" t="s">
        <v>4003</v>
      </c>
      <c r="D3311" t="s">
        <v>1863</v>
      </c>
      <c r="E3311" t="s">
        <v>2326</v>
      </c>
      <c r="F3311" t="s">
        <v>2456</v>
      </c>
      <c r="G3311" t="s">
        <v>937</v>
      </c>
      <c r="H3311" t="s">
        <v>3690</v>
      </c>
      <c r="I3311" t="s">
        <v>2148</v>
      </c>
      <c r="J3311" t="s">
        <v>2043</v>
      </c>
    </row>
    <row r="3312" spans="1:11">
      <c r="A3312">
        <v>332</v>
      </c>
      <c r="B3312" t="s">
        <v>4326</v>
      </c>
      <c r="C3312" t="s">
        <v>4327</v>
      </c>
      <c r="D3312" t="s">
        <v>4176</v>
      </c>
      <c r="E3312" t="s">
        <v>2405</v>
      </c>
      <c r="F3312" t="s">
        <v>2405</v>
      </c>
      <c r="G3312" t="s">
        <v>14</v>
      </c>
      <c r="H3312" t="s">
        <v>3718</v>
      </c>
      <c r="I3312" t="s">
        <v>2034</v>
      </c>
      <c r="J3312" t="s">
        <v>1747</v>
      </c>
      <c r="K3312" t="s">
        <v>1886</v>
      </c>
    </row>
    <row r="3313" spans="1:11">
      <c r="A3313">
        <v>332</v>
      </c>
      <c r="B3313" t="s">
        <v>2108</v>
      </c>
      <c r="C3313" t="s">
        <v>4336</v>
      </c>
      <c r="D3313" t="s">
        <v>4120</v>
      </c>
      <c r="E3313" t="s">
        <v>4449</v>
      </c>
      <c r="F3313" t="s">
        <v>4458</v>
      </c>
      <c r="G3313" t="s">
        <v>1441</v>
      </c>
      <c r="H3313" t="s">
        <v>4346</v>
      </c>
      <c r="I3313" t="s">
        <v>2065</v>
      </c>
      <c r="J3313" t="s">
        <v>4222</v>
      </c>
    </row>
    <row r="3314" spans="1:11">
      <c r="A3314">
        <v>332</v>
      </c>
      <c r="B3314" t="s">
        <v>4389</v>
      </c>
      <c r="C3314" t="s">
        <v>4390</v>
      </c>
      <c r="D3314" t="s">
        <v>1863</v>
      </c>
      <c r="E3314" t="s">
        <v>2368</v>
      </c>
      <c r="F3314" t="s">
        <v>3194</v>
      </c>
      <c r="G3314" t="s">
        <v>4235</v>
      </c>
      <c r="H3314" t="s">
        <v>4346</v>
      </c>
      <c r="I3314" t="s">
        <v>2065</v>
      </c>
      <c r="J3314" t="s">
        <v>1753</v>
      </c>
    </row>
    <row r="3315" spans="1:11">
      <c r="A3315">
        <v>332</v>
      </c>
      <c r="B3315" t="s">
        <v>4351</v>
      </c>
      <c r="C3315" t="s">
        <v>4352</v>
      </c>
      <c r="D3315" t="s">
        <v>1743</v>
      </c>
      <c r="E3315" t="s">
        <v>4451</v>
      </c>
      <c r="F3315" t="s">
        <v>4459</v>
      </c>
      <c r="G3315" t="s">
        <v>655</v>
      </c>
      <c r="H3315" t="s">
        <v>4346</v>
      </c>
      <c r="I3315" t="s">
        <v>2065</v>
      </c>
      <c r="J3315" t="s">
        <v>3552</v>
      </c>
    </row>
    <row r="3316" spans="1:11">
      <c r="A3316">
        <v>332</v>
      </c>
      <c r="B3316" t="s">
        <v>4059</v>
      </c>
      <c r="C3316" t="s">
        <v>4060</v>
      </c>
      <c r="D3316" t="s">
        <v>1863</v>
      </c>
      <c r="E3316" t="s">
        <v>2526</v>
      </c>
      <c r="F3316" t="s">
        <v>1836</v>
      </c>
      <c r="G3316" t="s">
        <v>2355</v>
      </c>
      <c r="H3316" t="s">
        <v>4346</v>
      </c>
      <c r="I3316" t="s">
        <v>2065</v>
      </c>
      <c r="J3316" t="s">
        <v>3722</v>
      </c>
    </row>
    <row r="3317" spans="1:11">
      <c r="A3317">
        <v>332</v>
      </c>
      <c r="B3317" t="s">
        <v>3155</v>
      </c>
      <c r="C3317" t="s">
        <v>3156</v>
      </c>
      <c r="D3317" t="s">
        <v>2691</v>
      </c>
      <c r="E3317" t="s">
        <v>2117</v>
      </c>
      <c r="F3317" t="s">
        <v>2637</v>
      </c>
      <c r="G3317" t="s">
        <v>1517</v>
      </c>
      <c r="H3317" t="s">
        <v>4346</v>
      </c>
      <c r="I3317" t="s">
        <v>2105</v>
      </c>
      <c r="J3317" t="s">
        <v>2847</v>
      </c>
    </row>
    <row r="3318" spans="1:11">
      <c r="A3318">
        <v>332</v>
      </c>
      <c r="B3318" t="s">
        <v>4372</v>
      </c>
      <c r="C3318" t="s">
        <v>4373</v>
      </c>
      <c r="D3318" t="s">
        <v>1798</v>
      </c>
      <c r="E3318" t="s">
        <v>2494</v>
      </c>
      <c r="F3318" t="s">
        <v>2278</v>
      </c>
      <c r="G3318" t="s">
        <v>980</v>
      </c>
      <c r="H3318" t="s">
        <v>4346</v>
      </c>
      <c r="I3318" t="s">
        <v>2105</v>
      </c>
      <c r="J3318" t="s">
        <v>3528</v>
      </c>
    </row>
    <row r="3319" spans="1:11">
      <c r="A3319">
        <v>332</v>
      </c>
      <c r="B3319" t="s">
        <v>3960</v>
      </c>
      <c r="C3319" t="s">
        <v>3961</v>
      </c>
      <c r="D3319" t="s">
        <v>1863</v>
      </c>
      <c r="E3319" t="s">
        <v>2099</v>
      </c>
      <c r="F3319" t="s">
        <v>2575</v>
      </c>
      <c r="G3319" t="s">
        <v>4000</v>
      </c>
      <c r="H3319" t="s">
        <v>4346</v>
      </c>
      <c r="I3319" t="s">
        <v>2105</v>
      </c>
      <c r="J3319" t="s">
        <v>2649</v>
      </c>
    </row>
    <row r="3320" spans="1:11">
      <c r="A3320">
        <v>332</v>
      </c>
      <c r="B3320" t="s">
        <v>4002</v>
      </c>
      <c r="C3320" t="s">
        <v>4003</v>
      </c>
      <c r="D3320" t="s">
        <v>1863</v>
      </c>
      <c r="E3320" t="s">
        <v>2456</v>
      </c>
      <c r="F3320" t="s">
        <v>3117</v>
      </c>
      <c r="G3320" t="s">
        <v>2398</v>
      </c>
      <c r="H3320" t="s">
        <v>4346</v>
      </c>
      <c r="I3320" t="s">
        <v>2105</v>
      </c>
      <c r="J3320" t="s">
        <v>2549</v>
      </c>
    </row>
    <row r="3321" spans="1:11">
      <c r="A3321">
        <v>332</v>
      </c>
      <c r="B3321" t="s">
        <v>4438</v>
      </c>
      <c r="C3321" t="s">
        <v>4439</v>
      </c>
      <c r="D3321" t="s">
        <v>1798</v>
      </c>
      <c r="E3321" t="s">
        <v>2795</v>
      </c>
      <c r="F3321" t="s">
        <v>2217</v>
      </c>
      <c r="G3321" t="s">
        <v>951</v>
      </c>
      <c r="H3321" t="s">
        <v>4346</v>
      </c>
      <c r="I3321" t="s">
        <v>2105</v>
      </c>
      <c r="J3321" t="s">
        <v>2875</v>
      </c>
    </row>
    <row r="3322" spans="1:11">
      <c r="A3322">
        <v>333</v>
      </c>
      <c r="B3322" t="s">
        <v>4326</v>
      </c>
      <c r="C3322" t="s">
        <v>4327</v>
      </c>
      <c r="D3322" t="s">
        <v>4176</v>
      </c>
      <c r="E3322" t="s">
        <v>2405</v>
      </c>
      <c r="F3322" t="s">
        <v>2405</v>
      </c>
      <c r="G3322" t="s">
        <v>14</v>
      </c>
      <c r="H3322" t="s">
        <v>1233</v>
      </c>
      <c r="I3322" t="s">
        <v>2034</v>
      </c>
      <c r="J3322" t="s">
        <v>1747</v>
      </c>
      <c r="K3322" t="s">
        <v>1886</v>
      </c>
    </row>
    <row r="3323" spans="1:11">
      <c r="A3323">
        <v>333</v>
      </c>
      <c r="B3323" t="s">
        <v>2108</v>
      </c>
      <c r="C3323" t="s">
        <v>4336</v>
      </c>
      <c r="D3323" t="s">
        <v>4120</v>
      </c>
      <c r="E3323" t="s">
        <v>4458</v>
      </c>
      <c r="F3323" t="s">
        <v>4460</v>
      </c>
      <c r="G3323" t="s">
        <v>71</v>
      </c>
      <c r="H3323" t="s">
        <v>3110</v>
      </c>
      <c r="I3323" t="s">
        <v>2065</v>
      </c>
      <c r="J3323" t="s">
        <v>4222</v>
      </c>
    </row>
    <row r="3324" spans="1:11">
      <c r="A3324">
        <v>333</v>
      </c>
      <c r="B3324" t="s">
        <v>4389</v>
      </c>
      <c r="C3324" t="s">
        <v>4390</v>
      </c>
      <c r="D3324" t="s">
        <v>1863</v>
      </c>
      <c r="E3324" t="s">
        <v>3194</v>
      </c>
      <c r="F3324" t="s">
        <v>2277</v>
      </c>
      <c r="G3324" t="s">
        <v>84</v>
      </c>
      <c r="H3324" t="s">
        <v>3110</v>
      </c>
      <c r="I3324" t="s">
        <v>2065</v>
      </c>
      <c r="J3324" t="s">
        <v>1753</v>
      </c>
    </row>
    <row r="3325" spans="1:11">
      <c r="A3325">
        <v>333</v>
      </c>
      <c r="B3325" t="s">
        <v>4372</v>
      </c>
      <c r="C3325" t="s">
        <v>4373</v>
      </c>
      <c r="D3325" t="s">
        <v>1798</v>
      </c>
      <c r="E3325" t="s">
        <v>2278</v>
      </c>
      <c r="F3325" t="s">
        <v>2633</v>
      </c>
      <c r="G3325" t="s">
        <v>4461</v>
      </c>
      <c r="H3325" t="s">
        <v>3110</v>
      </c>
      <c r="I3325" t="s">
        <v>2065</v>
      </c>
      <c r="J3325" t="s">
        <v>3552</v>
      </c>
    </row>
    <row r="3326" spans="1:11">
      <c r="A3326">
        <v>333</v>
      </c>
      <c r="B3326" t="s">
        <v>3155</v>
      </c>
      <c r="C3326" t="s">
        <v>3156</v>
      </c>
      <c r="D3326" t="s">
        <v>2691</v>
      </c>
      <c r="E3326" t="s">
        <v>2637</v>
      </c>
      <c r="F3326" t="s">
        <v>2400</v>
      </c>
      <c r="G3326" t="s">
        <v>846</v>
      </c>
      <c r="H3326" t="s">
        <v>3110</v>
      </c>
      <c r="I3326" t="s">
        <v>2105</v>
      </c>
      <c r="J3326" t="s">
        <v>3722</v>
      </c>
    </row>
    <row r="3327" spans="1:11">
      <c r="A3327">
        <v>333</v>
      </c>
      <c r="B3327" t="s">
        <v>4351</v>
      </c>
      <c r="C3327" t="s">
        <v>4352</v>
      </c>
      <c r="D3327" t="s">
        <v>1743</v>
      </c>
      <c r="E3327" t="s">
        <v>4459</v>
      </c>
      <c r="F3327" t="s">
        <v>4424</v>
      </c>
      <c r="G3327" t="s">
        <v>3487</v>
      </c>
      <c r="H3327" t="s">
        <v>3110</v>
      </c>
      <c r="I3327" t="s">
        <v>2105</v>
      </c>
      <c r="J3327" t="s">
        <v>2847</v>
      </c>
    </row>
    <row r="3328" spans="1:11">
      <c r="A3328">
        <v>333</v>
      </c>
      <c r="B3328" t="s">
        <v>4059</v>
      </c>
      <c r="C3328" t="s">
        <v>4060</v>
      </c>
      <c r="D3328" t="s">
        <v>1863</v>
      </c>
      <c r="E3328" t="s">
        <v>1836</v>
      </c>
      <c r="F3328" t="s">
        <v>2548</v>
      </c>
      <c r="G3328" t="s">
        <v>632</v>
      </c>
      <c r="H3328" t="s">
        <v>3110</v>
      </c>
      <c r="I3328" t="s">
        <v>2105</v>
      </c>
      <c r="J3328" t="s">
        <v>3528</v>
      </c>
    </row>
    <row r="3329" spans="1:11">
      <c r="A3329">
        <v>333</v>
      </c>
      <c r="B3329" t="s">
        <v>4002</v>
      </c>
      <c r="C3329" t="s">
        <v>4003</v>
      </c>
      <c r="D3329" t="s">
        <v>1863</v>
      </c>
      <c r="E3329" t="s">
        <v>3117</v>
      </c>
      <c r="F3329" t="s">
        <v>2883</v>
      </c>
      <c r="G3329" t="s">
        <v>2727</v>
      </c>
      <c r="H3329" t="s">
        <v>3110</v>
      </c>
      <c r="I3329" t="s">
        <v>2105</v>
      </c>
      <c r="J3329" t="s">
        <v>2649</v>
      </c>
    </row>
    <row r="3330" spans="1:11">
      <c r="A3330">
        <v>333</v>
      </c>
      <c r="B3330" t="s">
        <v>3803</v>
      </c>
      <c r="C3330" t="s">
        <v>3804</v>
      </c>
      <c r="D3330" t="s">
        <v>1910</v>
      </c>
      <c r="E3330" t="s">
        <v>3097</v>
      </c>
      <c r="F3330" t="s">
        <v>1763</v>
      </c>
      <c r="G3330" t="s">
        <v>2566</v>
      </c>
      <c r="H3330" t="s">
        <v>3110</v>
      </c>
      <c r="I3330" t="s">
        <v>2105</v>
      </c>
      <c r="J3330" t="s">
        <v>3428</v>
      </c>
    </row>
    <row r="3331" spans="1:11">
      <c r="A3331">
        <v>333</v>
      </c>
      <c r="B3331" t="s">
        <v>3960</v>
      </c>
      <c r="C3331" t="s">
        <v>3961</v>
      </c>
      <c r="D3331" t="s">
        <v>1863</v>
      </c>
      <c r="E3331" t="s">
        <v>2575</v>
      </c>
      <c r="F3331" t="s">
        <v>4462</v>
      </c>
      <c r="G3331" t="s">
        <v>3186</v>
      </c>
      <c r="H3331" t="s">
        <v>3110</v>
      </c>
      <c r="I3331" t="s">
        <v>2105</v>
      </c>
      <c r="J3331" t="s">
        <v>2043</v>
      </c>
    </row>
    <row r="3332" spans="1:11">
      <c r="A3332">
        <v>334</v>
      </c>
      <c r="B3332" t="s">
        <v>4326</v>
      </c>
      <c r="C3332" t="s">
        <v>4327</v>
      </c>
      <c r="D3332" t="s">
        <v>4176</v>
      </c>
      <c r="E3332" t="s">
        <v>2405</v>
      </c>
      <c r="F3332" t="s">
        <v>2405</v>
      </c>
      <c r="G3332" t="s">
        <v>14</v>
      </c>
      <c r="H3332" t="s">
        <v>3560</v>
      </c>
      <c r="I3332" t="s">
        <v>2034</v>
      </c>
      <c r="J3332" t="s">
        <v>1747</v>
      </c>
      <c r="K3332" t="s">
        <v>1886</v>
      </c>
    </row>
    <row r="3333" spans="1:11">
      <c r="A3333">
        <v>334</v>
      </c>
      <c r="B3333" t="s">
        <v>2108</v>
      </c>
      <c r="C3333" t="s">
        <v>4336</v>
      </c>
      <c r="D3333" t="s">
        <v>4120</v>
      </c>
      <c r="E3333" t="s">
        <v>4460</v>
      </c>
      <c r="F3333" t="s">
        <v>3815</v>
      </c>
      <c r="G3333" t="s">
        <v>781</v>
      </c>
      <c r="H3333" t="s">
        <v>4392</v>
      </c>
      <c r="I3333" t="s">
        <v>2065</v>
      </c>
      <c r="J3333" t="s">
        <v>4222</v>
      </c>
    </row>
    <row r="3334" spans="1:11">
      <c r="A3334">
        <v>334</v>
      </c>
      <c r="B3334" t="s">
        <v>3155</v>
      </c>
      <c r="C3334" t="s">
        <v>3156</v>
      </c>
      <c r="D3334" t="s">
        <v>2691</v>
      </c>
      <c r="E3334" t="s">
        <v>2400</v>
      </c>
      <c r="F3334" t="s">
        <v>2932</v>
      </c>
      <c r="G3334" t="s">
        <v>1180</v>
      </c>
      <c r="H3334" t="s">
        <v>4392</v>
      </c>
      <c r="I3334" t="s">
        <v>2105</v>
      </c>
      <c r="J3334" t="s">
        <v>1753</v>
      </c>
    </row>
    <row r="3335" spans="1:11">
      <c r="A3335">
        <v>334</v>
      </c>
      <c r="B3335" t="s">
        <v>3960</v>
      </c>
      <c r="C3335" t="s">
        <v>3961</v>
      </c>
      <c r="D3335" t="s">
        <v>1863</v>
      </c>
      <c r="E3335" t="s">
        <v>4462</v>
      </c>
      <c r="F3335" t="s">
        <v>4463</v>
      </c>
      <c r="G3335" t="s">
        <v>4464</v>
      </c>
      <c r="H3335" t="s">
        <v>4392</v>
      </c>
      <c r="I3335" t="s">
        <v>2105</v>
      </c>
      <c r="J3335" t="s">
        <v>3552</v>
      </c>
    </row>
    <row r="3336" spans="1:11">
      <c r="A3336">
        <v>334</v>
      </c>
      <c r="B3336" t="s">
        <v>4389</v>
      </c>
      <c r="C3336" t="s">
        <v>4390</v>
      </c>
      <c r="D3336" t="s">
        <v>1863</v>
      </c>
      <c r="E3336" t="s">
        <v>2277</v>
      </c>
      <c r="F3336" t="s">
        <v>2845</v>
      </c>
      <c r="G3336" t="s">
        <v>3488</v>
      </c>
      <c r="H3336" t="s">
        <v>4392</v>
      </c>
      <c r="I3336" t="s">
        <v>2105</v>
      </c>
      <c r="J3336" t="s">
        <v>3722</v>
      </c>
    </row>
    <row r="3337" spans="1:11">
      <c r="A3337">
        <v>334</v>
      </c>
      <c r="B3337" t="s">
        <v>4351</v>
      </c>
      <c r="C3337" t="s">
        <v>4352</v>
      </c>
      <c r="D3337" t="s">
        <v>1743</v>
      </c>
      <c r="E3337" t="s">
        <v>4424</v>
      </c>
      <c r="F3337" t="s">
        <v>4465</v>
      </c>
      <c r="G3337" t="s">
        <v>1427</v>
      </c>
      <c r="H3337" t="s">
        <v>4392</v>
      </c>
      <c r="I3337" t="s">
        <v>2105</v>
      </c>
      <c r="J3337" t="s">
        <v>2847</v>
      </c>
    </row>
    <row r="3338" spans="1:11">
      <c r="A3338">
        <v>334</v>
      </c>
      <c r="B3338" t="s">
        <v>4059</v>
      </c>
      <c r="C3338" t="s">
        <v>4060</v>
      </c>
      <c r="D3338" t="s">
        <v>1863</v>
      </c>
      <c r="E3338" t="s">
        <v>2548</v>
      </c>
      <c r="F3338" t="s">
        <v>2205</v>
      </c>
      <c r="G3338" t="s">
        <v>3399</v>
      </c>
      <c r="H3338" t="s">
        <v>4392</v>
      </c>
      <c r="I3338" t="s">
        <v>2105</v>
      </c>
      <c r="J3338" t="s">
        <v>2649</v>
      </c>
    </row>
    <row r="3339" spans="1:11">
      <c r="A3339">
        <v>334</v>
      </c>
      <c r="B3339" t="s">
        <v>4002</v>
      </c>
      <c r="C3339" t="s">
        <v>4003</v>
      </c>
      <c r="D3339" t="s">
        <v>1863</v>
      </c>
      <c r="E3339" t="s">
        <v>2883</v>
      </c>
      <c r="F3339" t="s">
        <v>2873</v>
      </c>
      <c r="G3339" t="s">
        <v>264</v>
      </c>
      <c r="H3339" t="s">
        <v>4392</v>
      </c>
      <c r="I3339" t="s">
        <v>2105</v>
      </c>
      <c r="J3339" t="s">
        <v>3428</v>
      </c>
    </row>
    <row r="3340" spans="1:11">
      <c r="A3340">
        <v>334</v>
      </c>
      <c r="B3340" t="s">
        <v>4409</v>
      </c>
      <c r="C3340" t="s">
        <v>4410</v>
      </c>
      <c r="D3340" t="s">
        <v>1756</v>
      </c>
      <c r="E3340" t="s">
        <v>2642</v>
      </c>
      <c r="F3340" t="s">
        <v>4466</v>
      </c>
      <c r="G3340" t="s">
        <v>1097</v>
      </c>
      <c r="H3340" t="s">
        <v>4392</v>
      </c>
      <c r="I3340" t="s">
        <v>2105</v>
      </c>
      <c r="J3340" t="s">
        <v>2875</v>
      </c>
    </row>
    <row r="3341" spans="1:11">
      <c r="A3341">
        <v>334</v>
      </c>
      <c r="B3341" t="s">
        <v>3803</v>
      </c>
      <c r="C3341" t="s">
        <v>3804</v>
      </c>
      <c r="D3341" t="s">
        <v>1910</v>
      </c>
      <c r="E3341" t="s">
        <v>1763</v>
      </c>
      <c r="F3341" t="s">
        <v>2845</v>
      </c>
      <c r="G3341" t="s">
        <v>3162</v>
      </c>
      <c r="H3341" t="s">
        <v>4392</v>
      </c>
      <c r="I3341" t="s">
        <v>2105</v>
      </c>
      <c r="J3341" t="s">
        <v>2043</v>
      </c>
    </row>
    <row r="3342" spans="1:11">
      <c r="A3342">
        <v>335</v>
      </c>
      <c r="B3342" t="s">
        <v>4326</v>
      </c>
      <c r="C3342" t="s">
        <v>4327</v>
      </c>
      <c r="D3342" t="s">
        <v>4176</v>
      </c>
      <c r="E3342" t="s">
        <v>2405</v>
      </c>
      <c r="F3342" t="s">
        <v>2405</v>
      </c>
      <c r="G3342" t="s">
        <v>14</v>
      </c>
      <c r="H3342" t="s">
        <v>2088</v>
      </c>
      <c r="I3342" t="s">
        <v>2034</v>
      </c>
      <c r="J3342" t="s">
        <v>1747</v>
      </c>
      <c r="K3342" t="s">
        <v>1886</v>
      </c>
    </row>
    <row r="3343" spans="1:11">
      <c r="A3343">
        <v>335</v>
      </c>
      <c r="B3343" t="s">
        <v>2108</v>
      </c>
      <c r="C3343" t="s">
        <v>4336</v>
      </c>
      <c r="D3343" t="s">
        <v>4120</v>
      </c>
      <c r="E3343" t="s">
        <v>3815</v>
      </c>
      <c r="F3343" t="s">
        <v>4467</v>
      </c>
      <c r="G3343" t="s">
        <v>4468</v>
      </c>
      <c r="H3343" t="s">
        <v>2690</v>
      </c>
      <c r="I3343" t="s">
        <v>2065</v>
      </c>
      <c r="J3343" t="s">
        <v>4222</v>
      </c>
    </row>
    <row r="3344" spans="1:11">
      <c r="A3344">
        <v>335</v>
      </c>
      <c r="B3344" t="s">
        <v>3155</v>
      </c>
      <c r="C3344" t="s">
        <v>3156</v>
      </c>
      <c r="D3344" t="s">
        <v>2691</v>
      </c>
      <c r="E3344" t="s">
        <v>2932</v>
      </c>
      <c r="F3344" t="s">
        <v>2862</v>
      </c>
      <c r="G3344" t="s">
        <v>3383</v>
      </c>
      <c r="H3344" t="s">
        <v>2690</v>
      </c>
      <c r="I3344" t="s">
        <v>2105</v>
      </c>
      <c r="J3344" t="s">
        <v>1753</v>
      </c>
    </row>
    <row r="3345" spans="1:11">
      <c r="A3345">
        <v>335</v>
      </c>
      <c r="B3345" t="s">
        <v>4351</v>
      </c>
      <c r="C3345" t="s">
        <v>4352</v>
      </c>
      <c r="D3345" t="s">
        <v>1743</v>
      </c>
      <c r="E3345" t="s">
        <v>4465</v>
      </c>
      <c r="F3345" t="s">
        <v>4469</v>
      </c>
      <c r="G3345" t="s">
        <v>637</v>
      </c>
      <c r="H3345" t="s">
        <v>2690</v>
      </c>
      <c r="I3345" t="s">
        <v>2105</v>
      </c>
      <c r="J3345" t="s">
        <v>3552</v>
      </c>
    </row>
    <row r="3346" spans="1:11">
      <c r="A3346">
        <v>335</v>
      </c>
      <c r="B3346" t="s">
        <v>4389</v>
      </c>
      <c r="C3346" t="s">
        <v>4390</v>
      </c>
      <c r="D3346" t="s">
        <v>1863</v>
      </c>
      <c r="E3346" t="s">
        <v>2845</v>
      </c>
      <c r="F3346" t="s">
        <v>2009</v>
      </c>
      <c r="G3346" t="s">
        <v>715</v>
      </c>
      <c r="H3346" t="s">
        <v>2690</v>
      </c>
      <c r="I3346" t="s">
        <v>2105</v>
      </c>
      <c r="J3346" t="s">
        <v>3722</v>
      </c>
    </row>
    <row r="3347" spans="1:11">
      <c r="A3347">
        <v>335</v>
      </c>
      <c r="B3347" t="s">
        <v>4059</v>
      </c>
      <c r="C3347" t="s">
        <v>4060</v>
      </c>
      <c r="D3347" t="s">
        <v>1863</v>
      </c>
      <c r="E3347" t="s">
        <v>2205</v>
      </c>
      <c r="F3347" t="s">
        <v>2528</v>
      </c>
      <c r="G3347" t="s">
        <v>4470</v>
      </c>
      <c r="H3347" t="s">
        <v>2690</v>
      </c>
      <c r="I3347" t="s">
        <v>2105</v>
      </c>
      <c r="J3347" t="s">
        <v>2649</v>
      </c>
    </row>
    <row r="3348" spans="1:11">
      <c r="A3348">
        <v>335</v>
      </c>
      <c r="B3348" t="s">
        <v>4002</v>
      </c>
      <c r="C3348" t="s">
        <v>4003</v>
      </c>
      <c r="D3348" t="s">
        <v>1863</v>
      </c>
      <c r="E3348" t="s">
        <v>2873</v>
      </c>
      <c r="F3348" t="s">
        <v>1879</v>
      </c>
      <c r="G3348" t="s">
        <v>3431</v>
      </c>
      <c r="H3348" t="s">
        <v>2690</v>
      </c>
      <c r="I3348" t="s">
        <v>2148</v>
      </c>
      <c r="J3348" t="s">
        <v>3428</v>
      </c>
    </row>
    <row r="3349" spans="1:11">
      <c r="A3349">
        <v>335</v>
      </c>
      <c r="B3349" t="s">
        <v>4409</v>
      </c>
      <c r="C3349" t="s">
        <v>4410</v>
      </c>
      <c r="D3349" t="s">
        <v>1756</v>
      </c>
      <c r="E3349" t="s">
        <v>4466</v>
      </c>
      <c r="F3349" t="s">
        <v>1983</v>
      </c>
      <c r="G3349" t="s">
        <v>4178</v>
      </c>
      <c r="H3349" t="s">
        <v>2690</v>
      </c>
      <c r="I3349" t="s">
        <v>2148</v>
      </c>
      <c r="J3349" t="s">
        <v>2549</v>
      </c>
    </row>
    <row r="3350" spans="1:11">
      <c r="A3350">
        <v>335</v>
      </c>
      <c r="B3350" t="s">
        <v>3960</v>
      </c>
      <c r="C3350" t="s">
        <v>3961</v>
      </c>
      <c r="D3350" t="s">
        <v>1863</v>
      </c>
      <c r="E3350" t="s">
        <v>4463</v>
      </c>
      <c r="F3350" t="s">
        <v>4471</v>
      </c>
      <c r="G3350" t="s">
        <v>1156</v>
      </c>
      <c r="H3350" t="s">
        <v>2690</v>
      </c>
      <c r="I3350" t="s">
        <v>2148</v>
      </c>
      <c r="J3350" t="s">
        <v>2043</v>
      </c>
    </row>
    <row r="3351" spans="1:11">
      <c r="A3351">
        <v>335</v>
      </c>
      <c r="B3351" t="s">
        <v>4039</v>
      </c>
      <c r="C3351" t="s">
        <v>4040</v>
      </c>
      <c r="D3351" t="s">
        <v>1750</v>
      </c>
      <c r="E3351" t="s">
        <v>4042</v>
      </c>
      <c r="F3351" t="s">
        <v>4472</v>
      </c>
      <c r="G3351" t="s">
        <v>1434</v>
      </c>
      <c r="H3351" t="s">
        <v>2690</v>
      </c>
      <c r="I3351" t="s">
        <v>2148</v>
      </c>
      <c r="J3351" t="s">
        <v>2834</v>
      </c>
    </row>
    <row r="3352" spans="1:11">
      <c r="A3352">
        <v>336</v>
      </c>
      <c r="B3352" t="s">
        <v>4326</v>
      </c>
      <c r="C3352" t="s">
        <v>4327</v>
      </c>
      <c r="D3352" t="s">
        <v>4176</v>
      </c>
      <c r="E3352" t="s">
        <v>2405</v>
      </c>
      <c r="F3352" t="s">
        <v>2405</v>
      </c>
      <c r="G3352" t="s">
        <v>14</v>
      </c>
      <c r="H3352" t="s">
        <v>2728</v>
      </c>
      <c r="I3352" t="s">
        <v>2034</v>
      </c>
      <c r="J3352" t="s">
        <v>1747</v>
      </c>
      <c r="K3352" t="s">
        <v>1886</v>
      </c>
    </row>
    <row r="3353" spans="1:11">
      <c r="A3353">
        <v>336</v>
      </c>
      <c r="B3353" t="s">
        <v>4389</v>
      </c>
      <c r="C3353" t="s">
        <v>4390</v>
      </c>
      <c r="D3353" t="s">
        <v>1863</v>
      </c>
      <c r="E3353" t="s">
        <v>2009</v>
      </c>
      <c r="F3353" t="s">
        <v>2207</v>
      </c>
      <c r="G3353" t="s">
        <v>4473</v>
      </c>
      <c r="H3353" t="s">
        <v>2263</v>
      </c>
      <c r="I3353" t="s">
        <v>2105</v>
      </c>
      <c r="J3353" t="s">
        <v>3552</v>
      </c>
    </row>
    <row r="3354" spans="1:11">
      <c r="A3354">
        <v>336</v>
      </c>
      <c r="B3354" t="s">
        <v>4351</v>
      </c>
      <c r="C3354" t="s">
        <v>4352</v>
      </c>
      <c r="D3354" t="s">
        <v>1743</v>
      </c>
      <c r="E3354" t="s">
        <v>4469</v>
      </c>
      <c r="F3354" t="s">
        <v>4474</v>
      </c>
      <c r="G3354" t="s">
        <v>1250</v>
      </c>
      <c r="H3354" t="s">
        <v>2263</v>
      </c>
      <c r="I3354" t="s">
        <v>2105</v>
      </c>
      <c r="J3354" t="s">
        <v>3722</v>
      </c>
    </row>
    <row r="3355" spans="1:11">
      <c r="A3355">
        <v>336</v>
      </c>
      <c r="B3355" t="s">
        <v>2108</v>
      </c>
      <c r="C3355" t="s">
        <v>4336</v>
      </c>
      <c r="D3355" t="s">
        <v>4120</v>
      </c>
      <c r="E3355" t="s">
        <v>4467</v>
      </c>
      <c r="F3355" t="s">
        <v>4475</v>
      </c>
      <c r="G3355" t="s">
        <v>4476</v>
      </c>
      <c r="H3355" t="s">
        <v>2263</v>
      </c>
      <c r="I3355" t="s">
        <v>2148</v>
      </c>
      <c r="J3355" t="s">
        <v>3528</v>
      </c>
    </row>
    <row r="3356" spans="1:11">
      <c r="A3356">
        <v>336</v>
      </c>
      <c r="B3356" t="s">
        <v>3155</v>
      </c>
      <c r="C3356" t="s">
        <v>3156</v>
      </c>
      <c r="D3356" t="s">
        <v>2691</v>
      </c>
      <c r="E3356" t="s">
        <v>2862</v>
      </c>
      <c r="F3356" t="s">
        <v>2637</v>
      </c>
      <c r="G3356" t="s">
        <v>4477</v>
      </c>
      <c r="H3356" t="s">
        <v>2263</v>
      </c>
      <c r="I3356" t="s">
        <v>2148</v>
      </c>
      <c r="J3356" t="s">
        <v>2649</v>
      </c>
    </row>
    <row r="3357" spans="1:11">
      <c r="A3357">
        <v>336</v>
      </c>
      <c r="B3357" t="s">
        <v>4409</v>
      </c>
      <c r="C3357" t="s">
        <v>4410</v>
      </c>
      <c r="D3357" t="s">
        <v>1756</v>
      </c>
      <c r="E3357" t="s">
        <v>1983</v>
      </c>
      <c r="F3357" t="s">
        <v>2689</v>
      </c>
      <c r="G3357" t="s">
        <v>3446</v>
      </c>
      <c r="H3357" t="s">
        <v>2263</v>
      </c>
      <c r="I3357" t="s">
        <v>2148</v>
      </c>
      <c r="J3357" t="s">
        <v>3428</v>
      </c>
    </row>
    <row r="3358" spans="1:11">
      <c r="A3358">
        <v>336</v>
      </c>
      <c r="B3358" t="s">
        <v>4039</v>
      </c>
      <c r="C3358" t="s">
        <v>4040</v>
      </c>
      <c r="D3358" t="s">
        <v>1750</v>
      </c>
      <c r="E3358" t="s">
        <v>4472</v>
      </c>
      <c r="F3358" t="s">
        <v>3756</v>
      </c>
      <c r="G3358" t="s">
        <v>3985</v>
      </c>
      <c r="H3358" t="s">
        <v>2263</v>
      </c>
      <c r="I3358" t="s">
        <v>2148</v>
      </c>
      <c r="J3358" t="s">
        <v>2549</v>
      </c>
    </row>
    <row r="3359" spans="1:11">
      <c r="A3359">
        <v>336</v>
      </c>
      <c r="B3359" t="s">
        <v>4059</v>
      </c>
      <c r="C3359" t="s">
        <v>4060</v>
      </c>
      <c r="D3359" t="s">
        <v>1863</v>
      </c>
      <c r="E3359" t="s">
        <v>2528</v>
      </c>
      <c r="F3359" t="s">
        <v>2924</v>
      </c>
      <c r="G3359" t="s">
        <v>3850</v>
      </c>
      <c r="H3359" t="s">
        <v>2263</v>
      </c>
      <c r="I3359" t="s">
        <v>2148</v>
      </c>
      <c r="J3359" t="s">
        <v>2875</v>
      </c>
    </row>
    <row r="3360" spans="1:11">
      <c r="A3360">
        <v>336</v>
      </c>
      <c r="B3360" t="s">
        <v>4002</v>
      </c>
      <c r="C3360" t="s">
        <v>4003</v>
      </c>
      <c r="D3360" t="s">
        <v>1863</v>
      </c>
      <c r="E3360" t="s">
        <v>1879</v>
      </c>
      <c r="F3360" t="s">
        <v>2022</v>
      </c>
      <c r="G3360" t="s">
        <v>4478</v>
      </c>
      <c r="H3360" t="s">
        <v>2263</v>
      </c>
      <c r="I3360" t="s">
        <v>2148</v>
      </c>
      <c r="J3360" t="s">
        <v>2043</v>
      </c>
    </row>
    <row r="3361" spans="1:11">
      <c r="A3361">
        <v>336</v>
      </c>
      <c r="B3361" t="s">
        <v>3960</v>
      </c>
      <c r="C3361" t="s">
        <v>3961</v>
      </c>
      <c r="D3361" t="s">
        <v>1863</v>
      </c>
      <c r="E3361" t="s">
        <v>4471</v>
      </c>
      <c r="F3361" t="s">
        <v>4479</v>
      </c>
      <c r="G3361" t="s">
        <v>4480</v>
      </c>
      <c r="H3361" t="s">
        <v>2263</v>
      </c>
      <c r="I3361" t="s">
        <v>2148</v>
      </c>
      <c r="J3361" t="s">
        <v>2834</v>
      </c>
    </row>
    <row r="3362" spans="1:11">
      <c r="A3362">
        <v>337</v>
      </c>
      <c r="B3362" t="s">
        <v>4326</v>
      </c>
      <c r="C3362" t="s">
        <v>4327</v>
      </c>
      <c r="D3362" t="s">
        <v>4176</v>
      </c>
      <c r="E3362" t="s">
        <v>2405</v>
      </c>
      <c r="F3362" t="s">
        <v>2405</v>
      </c>
      <c r="G3362" t="s">
        <v>14</v>
      </c>
      <c r="H3362" t="s">
        <v>3265</v>
      </c>
      <c r="I3362" t="s">
        <v>2034</v>
      </c>
      <c r="J3362" t="s">
        <v>1747</v>
      </c>
      <c r="K3362" t="s">
        <v>1886</v>
      </c>
    </row>
    <row r="3363" spans="1:11">
      <c r="A3363">
        <v>337</v>
      </c>
      <c r="B3363" t="s">
        <v>3155</v>
      </c>
      <c r="C3363" t="s">
        <v>3156</v>
      </c>
      <c r="D3363" t="s">
        <v>2691</v>
      </c>
      <c r="E3363" t="s">
        <v>2637</v>
      </c>
      <c r="F3363" t="s">
        <v>3497</v>
      </c>
      <c r="G3363" t="s">
        <v>772</v>
      </c>
      <c r="H3363" t="s">
        <v>2923</v>
      </c>
      <c r="I3363" t="s">
        <v>2105</v>
      </c>
      <c r="J3363" t="s">
        <v>4222</v>
      </c>
    </row>
    <row r="3364" spans="1:11">
      <c r="A3364">
        <v>337</v>
      </c>
      <c r="B3364" t="s">
        <v>4351</v>
      </c>
      <c r="C3364" t="s">
        <v>4352</v>
      </c>
      <c r="D3364" t="s">
        <v>1743</v>
      </c>
      <c r="E3364" t="s">
        <v>4474</v>
      </c>
      <c r="F3364" t="s">
        <v>3478</v>
      </c>
      <c r="G3364" t="s">
        <v>861</v>
      </c>
      <c r="H3364" t="s">
        <v>2923</v>
      </c>
      <c r="I3364" t="s">
        <v>2105</v>
      </c>
      <c r="J3364" t="s">
        <v>1753</v>
      </c>
    </row>
    <row r="3365" spans="1:11">
      <c r="A3365">
        <v>337</v>
      </c>
      <c r="B3365" t="s">
        <v>4389</v>
      </c>
      <c r="C3365" t="s">
        <v>4390</v>
      </c>
      <c r="D3365" t="s">
        <v>1863</v>
      </c>
      <c r="E3365" t="s">
        <v>2207</v>
      </c>
      <c r="F3365" t="s">
        <v>3047</v>
      </c>
      <c r="G3365" t="s">
        <v>3991</v>
      </c>
      <c r="H3365" t="s">
        <v>2923</v>
      </c>
      <c r="I3365" t="s">
        <v>2105</v>
      </c>
      <c r="J3365" t="s">
        <v>3552</v>
      </c>
    </row>
    <row r="3366" spans="1:11">
      <c r="A3366">
        <v>337</v>
      </c>
      <c r="B3366" t="s">
        <v>3960</v>
      </c>
      <c r="C3366" t="s">
        <v>3961</v>
      </c>
      <c r="D3366" t="s">
        <v>1863</v>
      </c>
      <c r="E3366" t="s">
        <v>4479</v>
      </c>
      <c r="F3366" t="s">
        <v>3681</v>
      </c>
      <c r="G3366" t="s">
        <v>3078</v>
      </c>
      <c r="H3366" t="s">
        <v>2923</v>
      </c>
      <c r="I3366" t="s">
        <v>2105</v>
      </c>
      <c r="J3366" t="s">
        <v>3722</v>
      </c>
    </row>
    <row r="3367" spans="1:11">
      <c r="A3367">
        <v>337</v>
      </c>
      <c r="B3367" t="s">
        <v>2108</v>
      </c>
      <c r="C3367" t="s">
        <v>4336</v>
      </c>
      <c r="D3367" t="s">
        <v>4120</v>
      </c>
      <c r="E3367" t="s">
        <v>4475</v>
      </c>
      <c r="F3367" t="s">
        <v>4481</v>
      </c>
      <c r="G3367" t="s">
        <v>2429</v>
      </c>
      <c r="H3367" t="s">
        <v>2923</v>
      </c>
      <c r="I3367" t="s">
        <v>2105</v>
      </c>
      <c r="J3367" t="s">
        <v>2847</v>
      </c>
    </row>
    <row r="3368" spans="1:11">
      <c r="A3368">
        <v>337</v>
      </c>
      <c r="B3368" t="s">
        <v>4039</v>
      </c>
      <c r="C3368" t="s">
        <v>4040</v>
      </c>
      <c r="D3368" t="s">
        <v>1750</v>
      </c>
      <c r="E3368" t="s">
        <v>3756</v>
      </c>
      <c r="F3368" t="s">
        <v>3229</v>
      </c>
      <c r="G3368" t="s">
        <v>327</v>
      </c>
      <c r="H3368" t="s">
        <v>2923</v>
      </c>
      <c r="I3368" t="s">
        <v>2105</v>
      </c>
      <c r="J3368" t="s">
        <v>3528</v>
      </c>
    </row>
    <row r="3369" spans="1:11">
      <c r="A3369">
        <v>337</v>
      </c>
      <c r="B3369" t="s">
        <v>2802</v>
      </c>
      <c r="C3369" t="s">
        <v>2803</v>
      </c>
      <c r="D3369" t="s">
        <v>1791</v>
      </c>
      <c r="E3369" t="s">
        <v>2074</v>
      </c>
      <c r="F3369" t="s">
        <v>2317</v>
      </c>
      <c r="G3369" t="s">
        <v>1922</v>
      </c>
      <c r="H3369" t="s">
        <v>2923</v>
      </c>
      <c r="I3369" t="s">
        <v>2105</v>
      </c>
      <c r="J3369" t="s">
        <v>2549</v>
      </c>
    </row>
    <row r="3370" spans="1:11">
      <c r="A3370">
        <v>337</v>
      </c>
      <c r="B3370" t="s">
        <v>4372</v>
      </c>
      <c r="C3370" t="s">
        <v>4373</v>
      </c>
      <c r="D3370" t="s">
        <v>1798</v>
      </c>
      <c r="E3370" t="s">
        <v>2795</v>
      </c>
      <c r="F3370" t="s">
        <v>3262</v>
      </c>
      <c r="G3370" t="s">
        <v>2344</v>
      </c>
      <c r="H3370" t="s">
        <v>2923</v>
      </c>
      <c r="I3370" t="s">
        <v>2105</v>
      </c>
      <c r="J3370" t="s">
        <v>2875</v>
      </c>
    </row>
    <row r="3371" spans="1:11">
      <c r="A3371">
        <v>337</v>
      </c>
      <c r="B3371" t="s">
        <v>3803</v>
      </c>
      <c r="C3371" t="s">
        <v>3804</v>
      </c>
      <c r="D3371" t="s">
        <v>1910</v>
      </c>
      <c r="E3371" t="s">
        <v>2985</v>
      </c>
      <c r="F3371" t="s">
        <v>3038</v>
      </c>
      <c r="G3371" t="s">
        <v>4084</v>
      </c>
      <c r="H3371" t="s">
        <v>2923</v>
      </c>
      <c r="I3371" t="s">
        <v>2105</v>
      </c>
      <c r="J3371" t="s">
        <v>2043</v>
      </c>
    </row>
    <row r="3372" spans="1:11">
      <c r="A3372">
        <v>338</v>
      </c>
      <c r="B3372" t="s">
        <v>4326</v>
      </c>
      <c r="C3372" t="s">
        <v>4327</v>
      </c>
      <c r="D3372" t="s">
        <v>4176</v>
      </c>
      <c r="E3372" t="s">
        <v>2405</v>
      </c>
      <c r="F3372" t="s">
        <v>2405</v>
      </c>
      <c r="G3372" t="s">
        <v>14</v>
      </c>
      <c r="H3372" t="s">
        <v>3363</v>
      </c>
      <c r="I3372" t="s">
        <v>2034</v>
      </c>
      <c r="J3372" t="s">
        <v>1747</v>
      </c>
      <c r="K3372" t="s">
        <v>1886</v>
      </c>
    </row>
    <row r="3373" spans="1:11">
      <c r="A3373">
        <v>338</v>
      </c>
      <c r="B3373" t="s">
        <v>2108</v>
      </c>
      <c r="C3373" t="s">
        <v>4336</v>
      </c>
      <c r="D3373" t="s">
        <v>4120</v>
      </c>
      <c r="E3373" t="s">
        <v>4481</v>
      </c>
      <c r="F3373" t="s">
        <v>3878</v>
      </c>
      <c r="G3373" t="s">
        <v>3127</v>
      </c>
      <c r="H3373" t="s">
        <v>3832</v>
      </c>
      <c r="I3373" t="s">
        <v>2065</v>
      </c>
      <c r="J3373" t="s">
        <v>4222</v>
      </c>
    </row>
    <row r="3374" spans="1:11">
      <c r="A3374">
        <v>338</v>
      </c>
      <c r="B3374" t="s">
        <v>4351</v>
      </c>
      <c r="C3374" t="s">
        <v>4352</v>
      </c>
      <c r="D3374" t="s">
        <v>1743</v>
      </c>
      <c r="E3374" t="s">
        <v>3478</v>
      </c>
      <c r="F3374" t="s">
        <v>4482</v>
      </c>
      <c r="G3374" t="s">
        <v>122</v>
      </c>
      <c r="H3374" t="s">
        <v>3832</v>
      </c>
      <c r="I3374" t="s">
        <v>2105</v>
      </c>
      <c r="J3374" t="s">
        <v>1753</v>
      </c>
    </row>
    <row r="3375" spans="1:11">
      <c r="A3375">
        <v>338</v>
      </c>
      <c r="B3375" t="s">
        <v>3155</v>
      </c>
      <c r="C3375" t="s">
        <v>3156</v>
      </c>
      <c r="D3375" t="s">
        <v>2691</v>
      </c>
      <c r="E3375" t="s">
        <v>3497</v>
      </c>
      <c r="F3375" t="s">
        <v>3213</v>
      </c>
      <c r="G3375" t="s">
        <v>4483</v>
      </c>
      <c r="H3375" t="s">
        <v>3832</v>
      </c>
      <c r="I3375" t="s">
        <v>2105</v>
      </c>
      <c r="J3375" t="s">
        <v>3552</v>
      </c>
    </row>
    <row r="3376" spans="1:11">
      <c r="A3376">
        <v>338</v>
      </c>
      <c r="B3376" t="s">
        <v>4389</v>
      </c>
      <c r="C3376" t="s">
        <v>4390</v>
      </c>
      <c r="D3376" t="s">
        <v>1863</v>
      </c>
      <c r="E3376" t="s">
        <v>3047</v>
      </c>
      <c r="F3376" t="s">
        <v>2295</v>
      </c>
      <c r="G3376" t="s">
        <v>922</v>
      </c>
      <c r="H3376" t="s">
        <v>3832</v>
      </c>
      <c r="I3376" t="s">
        <v>2105</v>
      </c>
      <c r="J3376" t="s">
        <v>3722</v>
      </c>
    </row>
    <row r="3377" spans="1:11">
      <c r="A3377">
        <v>338</v>
      </c>
      <c r="B3377" t="s">
        <v>3960</v>
      </c>
      <c r="C3377" t="s">
        <v>3961</v>
      </c>
      <c r="D3377" t="s">
        <v>1863</v>
      </c>
      <c r="E3377" t="s">
        <v>3681</v>
      </c>
      <c r="F3377" t="s">
        <v>4484</v>
      </c>
      <c r="G3377" t="s">
        <v>3411</v>
      </c>
      <c r="H3377" t="s">
        <v>3832</v>
      </c>
      <c r="I3377" t="s">
        <v>2105</v>
      </c>
      <c r="J3377" t="s">
        <v>2847</v>
      </c>
    </row>
    <row r="3378" spans="1:11">
      <c r="A3378">
        <v>338</v>
      </c>
      <c r="B3378" t="s">
        <v>4039</v>
      </c>
      <c r="C3378" t="s">
        <v>4040</v>
      </c>
      <c r="D3378" t="s">
        <v>1750</v>
      </c>
      <c r="E3378" t="s">
        <v>3229</v>
      </c>
      <c r="F3378" t="s">
        <v>2514</v>
      </c>
      <c r="G3378" t="s">
        <v>4284</v>
      </c>
      <c r="H3378" t="s">
        <v>3832</v>
      </c>
      <c r="I3378" t="s">
        <v>2105</v>
      </c>
      <c r="J3378" t="s">
        <v>3428</v>
      </c>
    </row>
    <row r="3379" spans="1:11">
      <c r="A3379">
        <v>338</v>
      </c>
      <c r="B3379" t="s">
        <v>2802</v>
      </c>
      <c r="C3379" t="s">
        <v>2803</v>
      </c>
      <c r="D3379" t="s">
        <v>1791</v>
      </c>
      <c r="E3379" t="s">
        <v>2317</v>
      </c>
      <c r="F3379" t="s">
        <v>4053</v>
      </c>
      <c r="G3379" t="s">
        <v>4485</v>
      </c>
      <c r="H3379" t="s">
        <v>3832</v>
      </c>
      <c r="I3379" t="s">
        <v>2148</v>
      </c>
      <c r="J3379" t="s">
        <v>2549</v>
      </c>
    </row>
    <row r="3380" spans="1:11">
      <c r="A3380">
        <v>338</v>
      </c>
      <c r="B3380" t="s">
        <v>3548</v>
      </c>
      <c r="C3380" t="s">
        <v>3549</v>
      </c>
      <c r="D3380" t="s">
        <v>1743</v>
      </c>
      <c r="E3380" t="s">
        <v>3630</v>
      </c>
      <c r="F3380" t="s">
        <v>3830</v>
      </c>
      <c r="G3380" t="s">
        <v>448</v>
      </c>
      <c r="H3380" t="s">
        <v>3832</v>
      </c>
      <c r="I3380" t="s">
        <v>2148</v>
      </c>
      <c r="J3380" t="s">
        <v>2875</v>
      </c>
    </row>
    <row r="3381" spans="1:11">
      <c r="A3381">
        <v>338</v>
      </c>
      <c r="B3381" t="s">
        <v>2189</v>
      </c>
      <c r="C3381" t="s">
        <v>2190</v>
      </c>
      <c r="D3381" t="s">
        <v>1863</v>
      </c>
      <c r="E3381" t="s">
        <v>3526</v>
      </c>
      <c r="F3381" t="s">
        <v>2199</v>
      </c>
      <c r="G3381" t="s">
        <v>2696</v>
      </c>
      <c r="H3381" t="s">
        <v>3832</v>
      </c>
      <c r="I3381" t="s">
        <v>2148</v>
      </c>
      <c r="J3381" t="s">
        <v>2043</v>
      </c>
    </row>
    <row r="3382" spans="1:11">
      <c r="A3382">
        <v>339</v>
      </c>
      <c r="B3382" t="s">
        <v>4326</v>
      </c>
      <c r="C3382" t="s">
        <v>4327</v>
      </c>
      <c r="D3382" t="s">
        <v>4176</v>
      </c>
      <c r="E3382" t="s">
        <v>2405</v>
      </c>
      <c r="F3382" t="s">
        <v>2405</v>
      </c>
      <c r="G3382" t="s">
        <v>14</v>
      </c>
      <c r="H3382" t="s">
        <v>3554</v>
      </c>
      <c r="I3382" t="s">
        <v>2034</v>
      </c>
      <c r="J3382" t="s">
        <v>1747</v>
      </c>
      <c r="K3382" t="s">
        <v>1886</v>
      </c>
    </row>
    <row r="3383" spans="1:11">
      <c r="A3383">
        <v>339</v>
      </c>
      <c r="B3383" t="s">
        <v>2108</v>
      </c>
      <c r="C3383" t="s">
        <v>4336</v>
      </c>
      <c r="D3383" t="s">
        <v>4120</v>
      </c>
      <c r="E3383" t="s">
        <v>3878</v>
      </c>
      <c r="F3383" t="s">
        <v>4486</v>
      </c>
      <c r="G3383" t="s">
        <v>624</v>
      </c>
      <c r="H3383" t="s">
        <v>4392</v>
      </c>
      <c r="I3383" t="s">
        <v>2065</v>
      </c>
      <c r="J3383" t="s">
        <v>4222</v>
      </c>
    </row>
    <row r="3384" spans="1:11">
      <c r="A3384">
        <v>339</v>
      </c>
      <c r="B3384" t="s">
        <v>3155</v>
      </c>
      <c r="C3384" t="s">
        <v>3156</v>
      </c>
      <c r="D3384" t="s">
        <v>2691</v>
      </c>
      <c r="E3384" t="s">
        <v>3213</v>
      </c>
      <c r="F3384" t="s">
        <v>2133</v>
      </c>
      <c r="G3384" t="s">
        <v>1372</v>
      </c>
      <c r="H3384" t="s">
        <v>4392</v>
      </c>
      <c r="I3384" t="s">
        <v>2065</v>
      </c>
      <c r="J3384" t="s">
        <v>1753</v>
      </c>
    </row>
    <row r="3385" spans="1:11">
      <c r="A3385">
        <v>339</v>
      </c>
      <c r="B3385" t="s">
        <v>4351</v>
      </c>
      <c r="C3385" t="s">
        <v>4352</v>
      </c>
      <c r="D3385" t="s">
        <v>1743</v>
      </c>
      <c r="E3385" t="s">
        <v>4482</v>
      </c>
      <c r="F3385" t="s">
        <v>4487</v>
      </c>
      <c r="G3385" t="s">
        <v>1505</v>
      </c>
      <c r="H3385" t="s">
        <v>4392</v>
      </c>
      <c r="I3385" t="s">
        <v>2065</v>
      </c>
      <c r="J3385" t="s">
        <v>3552</v>
      </c>
    </row>
    <row r="3386" spans="1:11">
      <c r="A3386">
        <v>339</v>
      </c>
      <c r="B3386" t="s">
        <v>4389</v>
      </c>
      <c r="C3386" t="s">
        <v>4390</v>
      </c>
      <c r="D3386" t="s">
        <v>1863</v>
      </c>
      <c r="E3386" t="s">
        <v>2295</v>
      </c>
      <c r="F3386" t="s">
        <v>3215</v>
      </c>
      <c r="G3386" t="s">
        <v>694</v>
      </c>
      <c r="H3386" t="s">
        <v>4392</v>
      </c>
      <c r="I3386" t="s">
        <v>2105</v>
      </c>
      <c r="J3386" t="s">
        <v>3722</v>
      </c>
    </row>
    <row r="3387" spans="1:11">
      <c r="A3387">
        <v>339</v>
      </c>
      <c r="B3387" t="s">
        <v>4059</v>
      </c>
      <c r="C3387" t="s">
        <v>4060</v>
      </c>
      <c r="D3387" t="s">
        <v>1863</v>
      </c>
      <c r="E3387" t="s">
        <v>2019</v>
      </c>
      <c r="F3387" t="s">
        <v>2787</v>
      </c>
      <c r="G3387" t="s">
        <v>4488</v>
      </c>
      <c r="H3387" t="s">
        <v>4392</v>
      </c>
      <c r="I3387" t="s">
        <v>2105</v>
      </c>
      <c r="J3387" t="s">
        <v>2847</v>
      </c>
    </row>
    <row r="3388" spans="1:11">
      <c r="A3388">
        <v>339</v>
      </c>
      <c r="B3388" t="s">
        <v>3960</v>
      </c>
      <c r="C3388" t="s">
        <v>3961</v>
      </c>
      <c r="D3388" t="s">
        <v>1863</v>
      </c>
      <c r="E3388" t="s">
        <v>4484</v>
      </c>
      <c r="F3388" t="s">
        <v>3974</v>
      </c>
      <c r="G3388" t="s">
        <v>3165</v>
      </c>
      <c r="H3388" t="s">
        <v>4392</v>
      </c>
      <c r="I3388" t="s">
        <v>2105</v>
      </c>
      <c r="J3388" t="s">
        <v>3528</v>
      </c>
    </row>
    <row r="3389" spans="1:11">
      <c r="A3389">
        <v>339</v>
      </c>
      <c r="B3389" t="s">
        <v>4039</v>
      </c>
      <c r="C3389" t="s">
        <v>4040</v>
      </c>
      <c r="D3389" t="s">
        <v>1750</v>
      </c>
      <c r="E3389" t="s">
        <v>2514</v>
      </c>
      <c r="F3389" t="s">
        <v>2767</v>
      </c>
      <c r="G3389" t="s">
        <v>673</v>
      </c>
      <c r="H3389" t="s">
        <v>4392</v>
      </c>
      <c r="I3389" t="s">
        <v>2105</v>
      </c>
      <c r="J3389" t="s">
        <v>2649</v>
      </c>
    </row>
    <row r="3390" spans="1:11">
      <c r="A3390">
        <v>339</v>
      </c>
      <c r="B3390" t="s">
        <v>2802</v>
      </c>
      <c r="C3390" t="s">
        <v>2803</v>
      </c>
      <c r="D3390" t="s">
        <v>1791</v>
      </c>
      <c r="E3390" t="s">
        <v>4053</v>
      </c>
      <c r="F3390" t="s">
        <v>3704</v>
      </c>
      <c r="G3390" t="s">
        <v>790</v>
      </c>
      <c r="H3390" t="s">
        <v>4392</v>
      </c>
      <c r="I3390" t="s">
        <v>2105</v>
      </c>
      <c r="J3390" t="s">
        <v>3428</v>
      </c>
    </row>
    <row r="3391" spans="1:11">
      <c r="A3391">
        <v>339</v>
      </c>
      <c r="B3391" t="s">
        <v>4409</v>
      </c>
      <c r="C3391" t="s">
        <v>4410</v>
      </c>
      <c r="D3391" t="s">
        <v>1756</v>
      </c>
      <c r="E3391" t="s">
        <v>4420</v>
      </c>
      <c r="F3391" t="s">
        <v>3669</v>
      </c>
      <c r="G3391" t="s">
        <v>61</v>
      </c>
      <c r="H3391" t="s">
        <v>4392</v>
      </c>
      <c r="I3391" t="s">
        <v>2105</v>
      </c>
      <c r="J3391" t="s">
        <v>2043</v>
      </c>
    </row>
    <row r="3392" spans="1:11">
      <c r="A3392">
        <v>340</v>
      </c>
      <c r="B3392" t="s">
        <v>4326</v>
      </c>
      <c r="C3392" t="s">
        <v>4327</v>
      </c>
      <c r="D3392" t="s">
        <v>4176</v>
      </c>
      <c r="E3392" t="s">
        <v>2405</v>
      </c>
      <c r="F3392" t="s">
        <v>2405</v>
      </c>
      <c r="G3392" t="s">
        <v>14</v>
      </c>
      <c r="H3392" t="s">
        <v>2053</v>
      </c>
      <c r="I3392" t="s">
        <v>2034</v>
      </c>
      <c r="J3392" t="s">
        <v>1747</v>
      </c>
      <c r="K3392" t="s">
        <v>1886</v>
      </c>
    </row>
    <row r="3393" spans="1:11">
      <c r="A3393">
        <v>340</v>
      </c>
      <c r="B3393" t="s">
        <v>3155</v>
      </c>
      <c r="C3393" t="s">
        <v>3156</v>
      </c>
      <c r="D3393" t="s">
        <v>2691</v>
      </c>
      <c r="E3393" t="s">
        <v>2133</v>
      </c>
      <c r="F3393" t="s">
        <v>2001</v>
      </c>
      <c r="G3393" t="s">
        <v>977</v>
      </c>
      <c r="H3393" t="s">
        <v>2690</v>
      </c>
      <c r="I3393" t="s">
        <v>2065</v>
      </c>
      <c r="J3393" t="s">
        <v>4222</v>
      </c>
    </row>
    <row r="3394" spans="1:11">
      <c r="A3394">
        <v>340</v>
      </c>
      <c r="B3394" t="s">
        <v>4351</v>
      </c>
      <c r="C3394" t="s">
        <v>4352</v>
      </c>
      <c r="D3394" t="s">
        <v>1743</v>
      </c>
      <c r="E3394" t="s">
        <v>4487</v>
      </c>
      <c r="F3394" t="s">
        <v>4489</v>
      </c>
      <c r="G3394" t="s">
        <v>3991</v>
      </c>
      <c r="H3394" t="s">
        <v>2690</v>
      </c>
      <c r="I3394" t="s">
        <v>2065</v>
      </c>
      <c r="J3394" t="s">
        <v>1753</v>
      </c>
    </row>
    <row r="3395" spans="1:11">
      <c r="A3395">
        <v>340</v>
      </c>
      <c r="B3395" t="s">
        <v>2108</v>
      </c>
      <c r="C3395" t="s">
        <v>4336</v>
      </c>
      <c r="D3395" t="s">
        <v>4120</v>
      </c>
      <c r="E3395" t="s">
        <v>4486</v>
      </c>
      <c r="F3395" t="s">
        <v>4103</v>
      </c>
      <c r="G3395" t="s">
        <v>2495</v>
      </c>
      <c r="H3395" t="s">
        <v>2690</v>
      </c>
      <c r="I3395" t="s">
        <v>2065</v>
      </c>
      <c r="J3395" t="s">
        <v>3552</v>
      </c>
    </row>
    <row r="3396" spans="1:11">
      <c r="A3396">
        <v>340</v>
      </c>
      <c r="B3396" t="s">
        <v>4389</v>
      </c>
      <c r="C3396" t="s">
        <v>4390</v>
      </c>
      <c r="D3396" t="s">
        <v>1863</v>
      </c>
      <c r="E3396" t="s">
        <v>3215</v>
      </c>
      <c r="F3396" t="s">
        <v>2207</v>
      </c>
      <c r="G3396" t="s">
        <v>793</v>
      </c>
      <c r="H3396" t="s">
        <v>2690</v>
      </c>
      <c r="I3396" t="s">
        <v>2065</v>
      </c>
      <c r="J3396" t="s">
        <v>3722</v>
      </c>
    </row>
    <row r="3397" spans="1:11">
      <c r="A3397">
        <v>340</v>
      </c>
      <c r="B3397" t="s">
        <v>4039</v>
      </c>
      <c r="C3397" t="s">
        <v>4040</v>
      </c>
      <c r="D3397" t="s">
        <v>1750</v>
      </c>
      <c r="E3397" t="s">
        <v>2767</v>
      </c>
      <c r="F3397" t="s">
        <v>3901</v>
      </c>
      <c r="G3397" t="s">
        <v>1482</v>
      </c>
      <c r="H3397" t="s">
        <v>2690</v>
      </c>
      <c r="I3397" t="s">
        <v>2105</v>
      </c>
      <c r="J3397" t="s">
        <v>2847</v>
      </c>
    </row>
    <row r="3398" spans="1:11">
      <c r="A3398">
        <v>340</v>
      </c>
      <c r="B3398" t="s">
        <v>2802</v>
      </c>
      <c r="C3398" t="s">
        <v>2803</v>
      </c>
      <c r="D3398" t="s">
        <v>1791</v>
      </c>
      <c r="E3398" t="s">
        <v>3704</v>
      </c>
      <c r="F3398" t="s">
        <v>4053</v>
      </c>
      <c r="G3398" t="s">
        <v>3682</v>
      </c>
      <c r="H3398" t="s">
        <v>2690</v>
      </c>
      <c r="I3398" t="s">
        <v>2105</v>
      </c>
      <c r="J3398" t="s">
        <v>3528</v>
      </c>
    </row>
    <row r="3399" spans="1:11">
      <c r="A3399">
        <v>340</v>
      </c>
      <c r="B3399" t="s">
        <v>1849</v>
      </c>
      <c r="C3399" t="s">
        <v>1850</v>
      </c>
      <c r="D3399" t="s">
        <v>1743</v>
      </c>
      <c r="E3399" t="s">
        <v>2091</v>
      </c>
      <c r="F3399" t="s">
        <v>2539</v>
      </c>
      <c r="G3399" t="s">
        <v>1021</v>
      </c>
      <c r="H3399" t="s">
        <v>2690</v>
      </c>
      <c r="I3399" t="s">
        <v>2105</v>
      </c>
      <c r="J3399" t="s">
        <v>2549</v>
      </c>
    </row>
    <row r="3400" spans="1:11">
      <c r="A3400">
        <v>340</v>
      </c>
      <c r="B3400" t="s">
        <v>4409</v>
      </c>
      <c r="C3400" t="s">
        <v>4410</v>
      </c>
      <c r="D3400" t="s">
        <v>1756</v>
      </c>
      <c r="E3400" t="s">
        <v>3669</v>
      </c>
      <c r="F3400" t="s">
        <v>4490</v>
      </c>
      <c r="G3400" t="s">
        <v>114</v>
      </c>
      <c r="H3400" t="s">
        <v>2690</v>
      </c>
      <c r="I3400" t="s">
        <v>2105</v>
      </c>
      <c r="J3400" t="s">
        <v>3025</v>
      </c>
    </row>
    <row r="3401" spans="1:11">
      <c r="A3401">
        <v>340</v>
      </c>
      <c r="B3401" t="s">
        <v>2189</v>
      </c>
      <c r="C3401" t="s">
        <v>2190</v>
      </c>
      <c r="D3401" t="s">
        <v>1863</v>
      </c>
      <c r="E3401" t="s">
        <v>2400</v>
      </c>
      <c r="F3401" t="s">
        <v>2591</v>
      </c>
      <c r="G3401" t="s">
        <v>1529</v>
      </c>
      <c r="H3401" t="s">
        <v>2690</v>
      </c>
      <c r="I3401" t="s">
        <v>2105</v>
      </c>
      <c r="J3401" t="s">
        <v>2043</v>
      </c>
    </row>
    <row r="3402" spans="1:11">
      <c r="A3402">
        <v>341</v>
      </c>
      <c r="B3402" t="s">
        <v>4326</v>
      </c>
      <c r="C3402" t="s">
        <v>4327</v>
      </c>
      <c r="D3402" t="s">
        <v>4176</v>
      </c>
      <c r="E3402" t="s">
        <v>2405</v>
      </c>
      <c r="F3402" t="s">
        <v>2405</v>
      </c>
      <c r="G3402" t="s">
        <v>14</v>
      </c>
      <c r="H3402" t="s">
        <v>4184</v>
      </c>
      <c r="I3402" t="s">
        <v>2034</v>
      </c>
      <c r="J3402" t="s">
        <v>1747</v>
      </c>
      <c r="K3402" t="s">
        <v>1886</v>
      </c>
    </row>
    <row r="3403" spans="1:11">
      <c r="A3403">
        <v>341</v>
      </c>
      <c r="B3403" t="s">
        <v>3155</v>
      </c>
      <c r="C3403" t="s">
        <v>3156</v>
      </c>
      <c r="D3403" t="s">
        <v>2691</v>
      </c>
      <c r="E3403" t="s">
        <v>2001</v>
      </c>
      <c r="F3403" t="s">
        <v>2212</v>
      </c>
      <c r="G3403" t="s">
        <v>2195</v>
      </c>
      <c r="H3403" t="s">
        <v>2690</v>
      </c>
      <c r="I3403" t="s">
        <v>2065</v>
      </c>
      <c r="J3403" t="s">
        <v>4222</v>
      </c>
    </row>
    <row r="3404" spans="1:11">
      <c r="A3404">
        <v>341</v>
      </c>
      <c r="B3404" t="s">
        <v>4351</v>
      </c>
      <c r="C3404" t="s">
        <v>4352</v>
      </c>
      <c r="D3404" t="s">
        <v>1743</v>
      </c>
      <c r="E3404" t="s">
        <v>4489</v>
      </c>
      <c r="F3404" t="s">
        <v>3287</v>
      </c>
      <c r="G3404" t="s">
        <v>3179</v>
      </c>
      <c r="H3404" t="s">
        <v>2690</v>
      </c>
      <c r="I3404" t="s">
        <v>2065</v>
      </c>
      <c r="J3404" t="s">
        <v>1753</v>
      </c>
    </row>
    <row r="3405" spans="1:11">
      <c r="A3405">
        <v>341</v>
      </c>
      <c r="B3405" t="s">
        <v>2108</v>
      </c>
      <c r="C3405" t="s">
        <v>4336</v>
      </c>
      <c r="D3405" t="s">
        <v>4120</v>
      </c>
      <c r="E3405" t="s">
        <v>4103</v>
      </c>
      <c r="F3405" t="s">
        <v>4491</v>
      </c>
      <c r="G3405" t="s">
        <v>394</v>
      </c>
      <c r="H3405" t="s">
        <v>2690</v>
      </c>
      <c r="I3405" t="s">
        <v>2065</v>
      </c>
      <c r="J3405" t="s">
        <v>3552</v>
      </c>
    </row>
    <row r="3406" spans="1:11">
      <c r="A3406">
        <v>341</v>
      </c>
      <c r="B3406" t="s">
        <v>4389</v>
      </c>
      <c r="C3406" t="s">
        <v>4390</v>
      </c>
      <c r="D3406" t="s">
        <v>1863</v>
      </c>
      <c r="E3406" t="s">
        <v>2207</v>
      </c>
      <c r="F3406" t="s">
        <v>2253</v>
      </c>
      <c r="G3406" t="s">
        <v>3732</v>
      </c>
      <c r="H3406" t="s">
        <v>2690</v>
      </c>
      <c r="I3406" t="s">
        <v>2105</v>
      </c>
      <c r="J3406" t="s">
        <v>3722</v>
      </c>
    </row>
    <row r="3407" spans="1:11">
      <c r="A3407">
        <v>341</v>
      </c>
      <c r="B3407" t="s">
        <v>1849</v>
      </c>
      <c r="C3407" t="s">
        <v>1850</v>
      </c>
      <c r="D3407" t="s">
        <v>1743</v>
      </c>
      <c r="E3407" t="s">
        <v>2539</v>
      </c>
      <c r="F3407" t="s">
        <v>4304</v>
      </c>
      <c r="G3407" t="s">
        <v>4492</v>
      </c>
      <c r="H3407" t="s">
        <v>2690</v>
      </c>
      <c r="I3407" t="s">
        <v>2105</v>
      </c>
      <c r="J3407" t="s">
        <v>2649</v>
      </c>
    </row>
    <row r="3408" spans="1:11">
      <c r="A3408">
        <v>341</v>
      </c>
      <c r="B3408" t="s">
        <v>2802</v>
      </c>
      <c r="C3408" t="s">
        <v>2803</v>
      </c>
      <c r="D3408" t="s">
        <v>1791</v>
      </c>
      <c r="E3408" t="s">
        <v>4053</v>
      </c>
      <c r="F3408" t="s">
        <v>2400</v>
      </c>
      <c r="G3408" t="s">
        <v>4151</v>
      </c>
      <c r="H3408" t="s">
        <v>2690</v>
      </c>
      <c r="I3408" t="s">
        <v>2105</v>
      </c>
      <c r="J3408" t="s">
        <v>3428</v>
      </c>
    </row>
    <row r="3409" spans="1:11">
      <c r="A3409">
        <v>341</v>
      </c>
      <c r="B3409" t="s">
        <v>4039</v>
      </c>
      <c r="C3409" t="s">
        <v>4040</v>
      </c>
      <c r="D3409" t="s">
        <v>1750</v>
      </c>
      <c r="E3409" t="s">
        <v>3901</v>
      </c>
      <c r="F3409" t="s">
        <v>2781</v>
      </c>
      <c r="G3409" t="s">
        <v>2488</v>
      </c>
      <c r="H3409" t="s">
        <v>2690</v>
      </c>
      <c r="I3409" t="s">
        <v>2105</v>
      </c>
      <c r="J3409" t="s">
        <v>2549</v>
      </c>
    </row>
    <row r="3410" spans="1:11">
      <c r="A3410">
        <v>341</v>
      </c>
      <c r="B3410" t="s">
        <v>4409</v>
      </c>
      <c r="C3410" t="s">
        <v>4410</v>
      </c>
      <c r="D3410" t="s">
        <v>1756</v>
      </c>
      <c r="E3410" t="s">
        <v>4490</v>
      </c>
      <c r="F3410" t="s">
        <v>3579</v>
      </c>
      <c r="G3410" t="s">
        <v>1180</v>
      </c>
      <c r="H3410" t="s">
        <v>2690</v>
      </c>
      <c r="I3410" t="s">
        <v>2105</v>
      </c>
      <c r="J3410" t="s">
        <v>3025</v>
      </c>
    </row>
    <row r="3411" spans="1:11">
      <c r="A3411">
        <v>341</v>
      </c>
      <c r="B3411" t="s">
        <v>2189</v>
      </c>
      <c r="C3411" t="s">
        <v>2190</v>
      </c>
      <c r="D3411" t="s">
        <v>4493</v>
      </c>
      <c r="E3411" t="s">
        <v>2591</v>
      </c>
      <c r="F3411" t="s">
        <v>4140</v>
      </c>
      <c r="G3411" t="s">
        <v>4096</v>
      </c>
      <c r="H3411" t="s">
        <v>2690</v>
      </c>
      <c r="I3411" t="s">
        <v>2148</v>
      </c>
      <c r="J3411" t="s">
        <v>2043</v>
      </c>
    </row>
    <row r="3412" spans="1:11">
      <c r="A3412">
        <v>342</v>
      </c>
      <c r="B3412" t="s">
        <v>4326</v>
      </c>
      <c r="C3412" t="s">
        <v>4327</v>
      </c>
      <c r="D3412" t="s">
        <v>4176</v>
      </c>
      <c r="E3412" t="s">
        <v>2405</v>
      </c>
      <c r="F3412" t="s">
        <v>2405</v>
      </c>
      <c r="G3412" t="s">
        <v>14</v>
      </c>
      <c r="H3412" t="s">
        <v>1205</v>
      </c>
      <c r="I3412" t="s">
        <v>2034</v>
      </c>
      <c r="J3412" t="s">
        <v>1747</v>
      </c>
      <c r="K3412" t="s">
        <v>1886</v>
      </c>
    </row>
    <row r="3413" spans="1:11">
      <c r="A3413">
        <v>342</v>
      </c>
      <c r="B3413" t="s">
        <v>2108</v>
      </c>
      <c r="C3413" t="s">
        <v>4336</v>
      </c>
      <c r="D3413" t="s">
        <v>4120</v>
      </c>
      <c r="E3413" t="s">
        <v>4491</v>
      </c>
      <c r="F3413" t="s">
        <v>3987</v>
      </c>
      <c r="G3413" t="s">
        <v>3802</v>
      </c>
      <c r="H3413" t="s">
        <v>4494</v>
      </c>
      <c r="I3413" t="s">
        <v>2034</v>
      </c>
      <c r="J3413" t="s">
        <v>4222</v>
      </c>
    </row>
    <row r="3414" spans="1:11">
      <c r="A3414">
        <v>342</v>
      </c>
      <c r="B3414" t="s">
        <v>4351</v>
      </c>
      <c r="C3414" t="s">
        <v>4352</v>
      </c>
      <c r="D3414" t="s">
        <v>1743</v>
      </c>
      <c r="E3414" t="s">
        <v>3287</v>
      </c>
      <c r="F3414" t="s">
        <v>4491</v>
      </c>
      <c r="G3414" t="s">
        <v>1462</v>
      </c>
      <c r="H3414" t="s">
        <v>4494</v>
      </c>
      <c r="I3414" t="s">
        <v>2034</v>
      </c>
      <c r="J3414" t="s">
        <v>1753</v>
      </c>
    </row>
    <row r="3415" spans="1:11">
      <c r="A3415">
        <v>342</v>
      </c>
      <c r="B3415" t="s">
        <v>3155</v>
      </c>
      <c r="C3415" t="s">
        <v>3156</v>
      </c>
      <c r="D3415" t="s">
        <v>2691</v>
      </c>
      <c r="E3415" t="s">
        <v>2212</v>
      </c>
      <c r="F3415" t="s">
        <v>2684</v>
      </c>
      <c r="G3415" t="s">
        <v>743</v>
      </c>
      <c r="H3415" t="s">
        <v>4494</v>
      </c>
      <c r="I3415" t="s">
        <v>2065</v>
      </c>
      <c r="J3415" t="s">
        <v>3552</v>
      </c>
    </row>
    <row r="3416" spans="1:11">
      <c r="A3416">
        <v>342</v>
      </c>
      <c r="B3416" t="s">
        <v>1849</v>
      </c>
      <c r="C3416" t="s">
        <v>1850</v>
      </c>
      <c r="D3416" t="s">
        <v>1743</v>
      </c>
      <c r="E3416" t="s">
        <v>4304</v>
      </c>
      <c r="F3416" t="s">
        <v>2315</v>
      </c>
      <c r="G3416" t="s">
        <v>31</v>
      </c>
      <c r="H3416" t="s">
        <v>4494</v>
      </c>
      <c r="I3416" t="s">
        <v>2065</v>
      </c>
      <c r="J3416" t="s">
        <v>3722</v>
      </c>
    </row>
    <row r="3417" spans="1:11">
      <c r="A3417">
        <v>342</v>
      </c>
      <c r="B3417" t="s">
        <v>2802</v>
      </c>
      <c r="C3417" t="s">
        <v>2803</v>
      </c>
      <c r="D3417" t="s">
        <v>1791</v>
      </c>
      <c r="E3417" t="s">
        <v>2400</v>
      </c>
      <c r="F3417" t="s">
        <v>2591</v>
      </c>
      <c r="G3417" t="s">
        <v>781</v>
      </c>
      <c r="H3417" t="s">
        <v>4494</v>
      </c>
      <c r="I3417" t="s">
        <v>2065</v>
      </c>
      <c r="J3417" t="s">
        <v>2847</v>
      </c>
    </row>
    <row r="3418" spans="1:11">
      <c r="A3418">
        <v>342</v>
      </c>
      <c r="B3418" t="s">
        <v>4389</v>
      </c>
      <c r="C3418" t="s">
        <v>4390</v>
      </c>
      <c r="D3418" t="s">
        <v>1863</v>
      </c>
      <c r="E3418" t="s">
        <v>2253</v>
      </c>
      <c r="F3418" t="s">
        <v>2078</v>
      </c>
      <c r="G3418" t="s">
        <v>2794</v>
      </c>
      <c r="H3418" t="s">
        <v>4494</v>
      </c>
      <c r="I3418" t="s">
        <v>2105</v>
      </c>
      <c r="J3418" t="s">
        <v>3528</v>
      </c>
    </row>
    <row r="3419" spans="1:11">
      <c r="A3419">
        <v>342</v>
      </c>
      <c r="B3419" t="s">
        <v>4495</v>
      </c>
      <c r="C3419" t="s">
        <v>4496</v>
      </c>
      <c r="D3419" t="s">
        <v>1791</v>
      </c>
      <c r="E3419" t="s">
        <v>2439</v>
      </c>
      <c r="F3419" t="s">
        <v>4137</v>
      </c>
      <c r="G3419" t="s">
        <v>767</v>
      </c>
      <c r="H3419" t="s">
        <v>4494</v>
      </c>
      <c r="I3419" t="s">
        <v>2105</v>
      </c>
      <c r="J3419" t="s">
        <v>2649</v>
      </c>
    </row>
    <row r="3420" spans="1:11">
      <c r="A3420">
        <v>342</v>
      </c>
      <c r="B3420" t="s">
        <v>4039</v>
      </c>
      <c r="C3420" t="s">
        <v>4040</v>
      </c>
      <c r="D3420" t="s">
        <v>1750</v>
      </c>
      <c r="E3420" t="s">
        <v>2781</v>
      </c>
      <c r="F3420" t="s">
        <v>3257</v>
      </c>
      <c r="G3420" t="s">
        <v>2568</v>
      </c>
      <c r="H3420" t="s">
        <v>4494</v>
      </c>
      <c r="I3420" t="s">
        <v>2105</v>
      </c>
      <c r="J3420" t="s">
        <v>3428</v>
      </c>
    </row>
    <row r="3421" spans="1:11">
      <c r="A3421">
        <v>342</v>
      </c>
      <c r="B3421" t="s">
        <v>4497</v>
      </c>
      <c r="C3421" t="s">
        <v>4498</v>
      </c>
      <c r="D3421" t="s">
        <v>4120</v>
      </c>
      <c r="E3421" t="s">
        <v>2893</v>
      </c>
      <c r="F3421" t="s">
        <v>3194</v>
      </c>
      <c r="G3421" t="s">
        <v>772</v>
      </c>
      <c r="H3421" t="s">
        <v>4494</v>
      </c>
      <c r="I3421" t="s">
        <v>2105</v>
      </c>
      <c r="J3421" t="s">
        <v>2549</v>
      </c>
    </row>
    <row r="3422" spans="1:11">
      <c r="A3422">
        <v>343</v>
      </c>
      <c r="B3422" t="s">
        <v>4326</v>
      </c>
      <c r="C3422" t="s">
        <v>4327</v>
      </c>
      <c r="D3422" t="s">
        <v>4176</v>
      </c>
      <c r="E3422" t="s">
        <v>2405</v>
      </c>
      <c r="F3422" t="s">
        <v>2405</v>
      </c>
      <c r="G3422" t="s">
        <v>14</v>
      </c>
      <c r="H3422" t="s">
        <v>4499</v>
      </c>
      <c r="I3422" t="s">
        <v>2034</v>
      </c>
      <c r="J3422" t="s">
        <v>1747</v>
      </c>
      <c r="K3422" t="s">
        <v>1886</v>
      </c>
    </row>
    <row r="3423" spans="1:11">
      <c r="A3423">
        <v>343</v>
      </c>
      <c r="B3423" t="s">
        <v>4351</v>
      </c>
      <c r="C3423" t="s">
        <v>4352</v>
      </c>
      <c r="D3423" t="s">
        <v>1743</v>
      </c>
      <c r="E3423" t="s">
        <v>4491</v>
      </c>
      <c r="F3423" t="s">
        <v>4057</v>
      </c>
      <c r="G3423" t="s">
        <v>4470</v>
      </c>
      <c r="H3423" t="s">
        <v>4494</v>
      </c>
      <c r="I3423" t="s">
        <v>2065</v>
      </c>
      <c r="J3423" t="s">
        <v>4222</v>
      </c>
    </row>
    <row r="3424" spans="1:11">
      <c r="A3424">
        <v>343</v>
      </c>
      <c r="B3424" t="s">
        <v>3155</v>
      </c>
      <c r="C3424" t="s">
        <v>3156</v>
      </c>
      <c r="D3424" t="s">
        <v>2691</v>
      </c>
      <c r="E3424" t="s">
        <v>2684</v>
      </c>
      <c r="F3424" t="s">
        <v>2885</v>
      </c>
      <c r="G3424" t="s">
        <v>545</v>
      </c>
      <c r="H3424" t="s">
        <v>4494</v>
      </c>
      <c r="I3424" t="s">
        <v>2065</v>
      </c>
      <c r="J3424" t="s">
        <v>1753</v>
      </c>
    </row>
    <row r="3425" spans="1:11">
      <c r="A3425">
        <v>343</v>
      </c>
      <c r="B3425" t="s">
        <v>2108</v>
      </c>
      <c r="C3425" t="s">
        <v>4336</v>
      </c>
      <c r="D3425" t="s">
        <v>4120</v>
      </c>
      <c r="E3425" t="s">
        <v>3987</v>
      </c>
      <c r="F3425" t="s">
        <v>3987</v>
      </c>
      <c r="G3425" t="s">
        <v>14</v>
      </c>
      <c r="H3425" t="s">
        <v>4470</v>
      </c>
      <c r="I3425" t="s">
        <v>2065</v>
      </c>
      <c r="J3425" t="s">
        <v>3552</v>
      </c>
      <c r="K3425" t="s">
        <v>1886</v>
      </c>
    </row>
    <row r="3426" spans="1:11">
      <c r="A3426">
        <v>343</v>
      </c>
      <c r="B3426" t="s">
        <v>1849</v>
      </c>
      <c r="C3426" t="s">
        <v>1850</v>
      </c>
      <c r="D3426" t="s">
        <v>1743</v>
      </c>
      <c r="E3426" t="s">
        <v>2315</v>
      </c>
      <c r="F3426" t="s">
        <v>2075</v>
      </c>
      <c r="G3426" t="s">
        <v>1499</v>
      </c>
      <c r="H3426" t="s">
        <v>4494</v>
      </c>
      <c r="I3426" t="s">
        <v>2065</v>
      </c>
      <c r="J3426" t="s">
        <v>3722</v>
      </c>
    </row>
    <row r="3427" spans="1:11">
      <c r="A3427">
        <v>343</v>
      </c>
      <c r="B3427" t="s">
        <v>2802</v>
      </c>
      <c r="C3427" t="s">
        <v>2803</v>
      </c>
      <c r="D3427" t="s">
        <v>1791</v>
      </c>
      <c r="E3427" t="s">
        <v>2591</v>
      </c>
      <c r="F3427" t="s">
        <v>3448</v>
      </c>
      <c r="G3427" t="s">
        <v>3031</v>
      </c>
      <c r="H3427" t="s">
        <v>4494</v>
      </c>
      <c r="I3427" t="s">
        <v>2105</v>
      </c>
      <c r="J3427" t="s">
        <v>2847</v>
      </c>
    </row>
    <row r="3428" spans="1:11">
      <c r="A3428">
        <v>343</v>
      </c>
      <c r="B3428" t="s">
        <v>4495</v>
      </c>
      <c r="C3428" t="s">
        <v>4496</v>
      </c>
      <c r="D3428" t="s">
        <v>1791</v>
      </c>
      <c r="E3428" t="s">
        <v>4137</v>
      </c>
      <c r="F3428" t="s">
        <v>2465</v>
      </c>
      <c r="G3428" t="s">
        <v>2594</v>
      </c>
      <c r="H3428" t="s">
        <v>4494</v>
      </c>
      <c r="I3428" t="s">
        <v>2105</v>
      </c>
      <c r="J3428" t="s">
        <v>3528</v>
      </c>
    </row>
    <row r="3429" spans="1:11">
      <c r="A3429">
        <v>343</v>
      </c>
      <c r="B3429" t="s">
        <v>4497</v>
      </c>
      <c r="C3429" t="s">
        <v>4498</v>
      </c>
      <c r="D3429" t="s">
        <v>4120</v>
      </c>
      <c r="E3429" t="s">
        <v>3194</v>
      </c>
      <c r="F3429" t="s">
        <v>2987</v>
      </c>
      <c r="G3429" t="s">
        <v>992</v>
      </c>
      <c r="H3429" t="s">
        <v>4494</v>
      </c>
      <c r="I3429" t="s">
        <v>2105</v>
      </c>
      <c r="J3429" t="s">
        <v>2549</v>
      </c>
    </row>
    <row r="3430" spans="1:11">
      <c r="A3430">
        <v>343</v>
      </c>
      <c r="B3430" t="s">
        <v>4039</v>
      </c>
      <c r="C3430" t="s">
        <v>4040</v>
      </c>
      <c r="D3430" t="s">
        <v>1750</v>
      </c>
      <c r="E3430" t="s">
        <v>3257</v>
      </c>
      <c r="F3430" t="s">
        <v>3901</v>
      </c>
      <c r="G3430" t="s">
        <v>4178</v>
      </c>
      <c r="H3430" t="s">
        <v>4494</v>
      </c>
      <c r="I3430" t="s">
        <v>2105</v>
      </c>
      <c r="J3430" t="s">
        <v>3025</v>
      </c>
    </row>
    <row r="3431" spans="1:11">
      <c r="A3431">
        <v>343</v>
      </c>
      <c r="B3431" t="s">
        <v>4389</v>
      </c>
      <c r="C3431" t="s">
        <v>4390</v>
      </c>
      <c r="D3431" t="s">
        <v>1863</v>
      </c>
      <c r="E3431" t="s">
        <v>2078</v>
      </c>
      <c r="F3431" t="s">
        <v>3060</v>
      </c>
      <c r="G3431" t="s">
        <v>1403</v>
      </c>
      <c r="H3431" t="s">
        <v>4494</v>
      </c>
      <c r="I3431" t="s">
        <v>2105</v>
      </c>
      <c r="J3431" t="s">
        <v>2043</v>
      </c>
    </row>
    <row r="3432" spans="1:11">
      <c r="A3432">
        <v>344</v>
      </c>
      <c r="B3432" t="s">
        <v>4326</v>
      </c>
      <c r="C3432" t="s">
        <v>4327</v>
      </c>
      <c r="D3432" t="s">
        <v>4176</v>
      </c>
      <c r="E3432" t="s">
        <v>2405</v>
      </c>
      <c r="F3432" t="s">
        <v>2405</v>
      </c>
      <c r="G3432" t="s">
        <v>14</v>
      </c>
      <c r="H3432" t="s">
        <v>2606</v>
      </c>
      <c r="I3432" t="s">
        <v>2034</v>
      </c>
      <c r="J3432" t="s">
        <v>1747</v>
      </c>
      <c r="K3432" t="s">
        <v>1886</v>
      </c>
    </row>
    <row r="3433" spans="1:11">
      <c r="A3433">
        <v>344</v>
      </c>
      <c r="B3433" t="s">
        <v>2108</v>
      </c>
      <c r="C3433" t="s">
        <v>4336</v>
      </c>
      <c r="D3433" t="s">
        <v>4120</v>
      </c>
      <c r="E3433" t="s">
        <v>3987</v>
      </c>
      <c r="F3433" t="s">
        <v>3987</v>
      </c>
      <c r="G3433" t="s">
        <v>14</v>
      </c>
      <c r="H3433" t="s">
        <v>1937</v>
      </c>
      <c r="I3433" t="s">
        <v>2065</v>
      </c>
      <c r="J3433" t="s">
        <v>4222</v>
      </c>
      <c r="K3433" t="s">
        <v>1886</v>
      </c>
    </row>
    <row r="3434" spans="1:11">
      <c r="A3434">
        <v>344</v>
      </c>
      <c r="B3434" t="s">
        <v>3155</v>
      </c>
      <c r="C3434" t="s">
        <v>3156</v>
      </c>
      <c r="D3434" t="s">
        <v>2691</v>
      </c>
      <c r="E3434" t="s">
        <v>2885</v>
      </c>
      <c r="F3434" t="s">
        <v>2241</v>
      </c>
      <c r="G3434" t="s">
        <v>4184</v>
      </c>
      <c r="H3434" t="s">
        <v>3207</v>
      </c>
      <c r="I3434" t="s">
        <v>2065</v>
      </c>
      <c r="J3434" t="s">
        <v>1753</v>
      </c>
    </row>
    <row r="3435" spans="1:11">
      <c r="A3435">
        <v>344</v>
      </c>
      <c r="B3435" t="s">
        <v>4351</v>
      </c>
      <c r="C3435" t="s">
        <v>4352</v>
      </c>
      <c r="D3435" t="s">
        <v>1743</v>
      </c>
      <c r="E3435" t="s">
        <v>4057</v>
      </c>
      <c r="F3435" t="s">
        <v>3969</v>
      </c>
      <c r="G3435" t="s">
        <v>1155</v>
      </c>
      <c r="H3435" t="s">
        <v>3207</v>
      </c>
      <c r="I3435" t="s">
        <v>2065</v>
      </c>
      <c r="J3435" t="s">
        <v>3552</v>
      </c>
    </row>
    <row r="3436" spans="1:11">
      <c r="A3436">
        <v>344</v>
      </c>
      <c r="B3436" t="s">
        <v>1849</v>
      </c>
      <c r="C3436" t="s">
        <v>1850</v>
      </c>
      <c r="D3436" t="s">
        <v>1743</v>
      </c>
      <c r="E3436" t="s">
        <v>2075</v>
      </c>
      <c r="F3436" t="s">
        <v>2528</v>
      </c>
      <c r="G3436" t="s">
        <v>1227</v>
      </c>
      <c r="H3436" t="s">
        <v>3207</v>
      </c>
      <c r="I3436" t="s">
        <v>2105</v>
      </c>
      <c r="J3436" t="s">
        <v>1760</v>
      </c>
    </row>
    <row r="3437" spans="1:11">
      <c r="A3437">
        <v>344</v>
      </c>
      <c r="B3437" t="s">
        <v>2802</v>
      </c>
      <c r="C3437" t="s">
        <v>2803</v>
      </c>
      <c r="D3437" t="s">
        <v>1791</v>
      </c>
      <c r="E3437" t="s">
        <v>3448</v>
      </c>
      <c r="F3437" t="s">
        <v>2231</v>
      </c>
      <c r="G3437" t="s">
        <v>3723</v>
      </c>
      <c r="H3437" t="s">
        <v>3207</v>
      </c>
      <c r="I3437" t="s">
        <v>2105</v>
      </c>
      <c r="J3437" t="s">
        <v>2847</v>
      </c>
    </row>
    <row r="3438" spans="1:11">
      <c r="A3438">
        <v>344</v>
      </c>
      <c r="B3438" t="s">
        <v>4495</v>
      </c>
      <c r="C3438" t="s">
        <v>4496</v>
      </c>
      <c r="D3438" t="s">
        <v>1791</v>
      </c>
      <c r="E3438" t="s">
        <v>2465</v>
      </c>
      <c r="F3438" t="s">
        <v>1944</v>
      </c>
      <c r="G3438" t="s">
        <v>4500</v>
      </c>
      <c r="H3438" t="s">
        <v>3207</v>
      </c>
      <c r="I3438" t="s">
        <v>2105</v>
      </c>
      <c r="J3438" t="s">
        <v>3428</v>
      </c>
    </row>
    <row r="3439" spans="1:11">
      <c r="A3439">
        <v>344</v>
      </c>
      <c r="B3439" t="s">
        <v>4389</v>
      </c>
      <c r="C3439" t="s">
        <v>4390</v>
      </c>
      <c r="D3439" t="s">
        <v>1863</v>
      </c>
      <c r="E3439" t="s">
        <v>3060</v>
      </c>
      <c r="F3439" t="s">
        <v>2025</v>
      </c>
      <c r="G3439" t="s">
        <v>4501</v>
      </c>
      <c r="H3439" t="s">
        <v>3207</v>
      </c>
      <c r="I3439" t="s">
        <v>2148</v>
      </c>
      <c r="J3439" t="s">
        <v>2549</v>
      </c>
    </row>
    <row r="3440" spans="1:11">
      <c r="A3440">
        <v>344</v>
      </c>
      <c r="B3440" t="s">
        <v>4497</v>
      </c>
      <c r="C3440" t="s">
        <v>4498</v>
      </c>
      <c r="D3440" t="s">
        <v>4120</v>
      </c>
      <c r="E3440" t="s">
        <v>2987</v>
      </c>
      <c r="F3440" t="s">
        <v>2146</v>
      </c>
      <c r="G3440" t="s">
        <v>163</v>
      </c>
      <c r="H3440" t="s">
        <v>3207</v>
      </c>
      <c r="I3440" t="s">
        <v>2148</v>
      </c>
      <c r="J3440" t="s">
        <v>3025</v>
      </c>
    </row>
    <row r="3441" spans="1:11">
      <c r="A3441">
        <v>344</v>
      </c>
      <c r="B3441" t="s">
        <v>4039</v>
      </c>
      <c r="C3441" t="s">
        <v>4040</v>
      </c>
      <c r="D3441" t="s">
        <v>1750</v>
      </c>
      <c r="E3441" t="s">
        <v>3901</v>
      </c>
      <c r="F3441" t="s">
        <v>3287</v>
      </c>
      <c r="G3441" t="s">
        <v>367</v>
      </c>
      <c r="H3441" t="s">
        <v>3207</v>
      </c>
      <c r="I3441" t="s">
        <v>2148</v>
      </c>
      <c r="J3441" t="s">
        <v>2484</v>
      </c>
    </row>
    <row r="3442" spans="1:11">
      <c r="A3442">
        <v>345</v>
      </c>
      <c r="B3442" t="s">
        <v>4326</v>
      </c>
      <c r="C3442" t="s">
        <v>4327</v>
      </c>
      <c r="D3442" t="s">
        <v>4176</v>
      </c>
      <c r="E3442" t="s">
        <v>2405</v>
      </c>
      <c r="F3442" t="s">
        <v>2405</v>
      </c>
      <c r="G3442" t="s">
        <v>14</v>
      </c>
      <c r="H3442" t="s">
        <v>4502</v>
      </c>
      <c r="I3442" t="s">
        <v>2034</v>
      </c>
      <c r="J3442" t="s">
        <v>1747</v>
      </c>
      <c r="K3442" t="s">
        <v>1886</v>
      </c>
    </row>
    <row r="3443" spans="1:11">
      <c r="A3443">
        <v>345</v>
      </c>
      <c r="B3443" t="s">
        <v>2108</v>
      </c>
      <c r="C3443" t="s">
        <v>4336</v>
      </c>
      <c r="D3443" t="s">
        <v>4120</v>
      </c>
      <c r="E3443" t="s">
        <v>3987</v>
      </c>
      <c r="F3443" t="s">
        <v>3987</v>
      </c>
      <c r="G3443" t="s">
        <v>14</v>
      </c>
      <c r="H3443" t="s">
        <v>2778</v>
      </c>
      <c r="I3443" t="s">
        <v>2065</v>
      </c>
      <c r="J3443" t="s">
        <v>4222</v>
      </c>
      <c r="K3443" t="s">
        <v>1886</v>
      </c>
    </row>
    <row r="3444" spans="1:11">
      <c r="A3444">
        <v>345</v>
      </c>
      <c r="B3444" t="s">
        <v>3155</v>
      </c>
      <c r="C3444" t="s">
        <v>3156</v>
      </c>
      <c r="D3444" t="s">
        <v>2691</v>
      </c>
      <c r="E3444" t="s">
        <v>2241</v>
      </c>
      <c r="F3444" t="s">
        <v>2703</v>
      </c>
      <c r="G3444" t="s">
        <v>2000</v>
      </c>
      <c r="H3444" t="s">
        <v>1869</v>
      </c>
      <c r="I3444" t="s">
        <v>2065</v>
      </c>
      <c r="J3444" t="s">
        <v>1753</v>
      </c>
    </row>
    <row r="3445" spans="1:11">
      <c r="A3445">
        <v>345</v>
      </c>
      <c r="B3445" t="s">
        <v>4351</v>
      </c>
      <c r="C3445" t="s">
        <v>4352</v>
      </c>
      <c r="D3445" t="s">
        <v>1743</v>
      </c>
      <c r="E3445" t="s">
        <v>3969</v>
      </c>
      <c r="F3445" t="s">
        <v>3470</v>
      </c>
      <c r="G3445" t="s">
        <v>263</v>
      </c>
      <c r="H3445" t="s">
        <v>1869</v>
      </c>
      <c r="I3445" t="s">
        <v>2065</v>
      </c>
      <c r="J3445" t="s">
        <v>3552</v>
      </c>
    </row>
    <row r="3446" spans="1:11">
      <c r="A3446">
        <v>345</v>
      </c>
      <c r="B3446" t="s">
        <v>1849</v>
      </c>
      <c r="C3446" t="s">
        <v>1850</v>
      </c>
      <c r="D3446" t="s">
        <v>1743</v>
      </c>
      <c r="E3446" t="s">
        <v>2528</v>
      </c>
      <c r="F3446" t="s">
        <v>2213</v>
      </c>
      <c r="G3446" t="s">
        <v>4394</v>
      </c>
      <c r="H3446" t="s">
        <v>1869</v>
      </c>
      <c r="I3446" t="s">
        <v>2105</v>
      </c>
      <c r="J3446" t="s">
        <v>1760</v>
      </c>
    </row>
    <row r="3447" spans="1:11">
      <c r="A3447">
        <v>345</v>
      </c>
      <c r="B3447" t="s">
        <v>2802</v>
      </c>
      <c r="C3447" t="s">
        <v>2803</v>
      </c>
      <c r="D3447" t="s">
        <v>1791</v>
      </c>
      <c r="E3447" t="s">
        <v>2231</v>
      </c>
      <c r="F3447" t="s">
        <v>1989</v>
      </c>
      <c r="G3447" t="s">
        <v>79</v>
      </c>
      <c r="H3447" t="s">
        <v>1869</v>
      </c>
      <c r="I3447" t="s">
        <v>2105</v>
      </c>
      <c r="J3447" t="s">
        <v>3394</v>
      </c>
    </row>
    <row r="3448" spans="1:11">
      <c r="A3448">
        <v>345</v>
      </c>
      <c r="B3448" t="s">
        <v>4497</v>
      </c>
      <c r="C3448" t="s">
        <v>4498</v>
      </c>
      <c r="D3448" t="s">
        <v>4120</v>
      </c>
      <c r="E3448" t="s">
        <v>2146</v>
      </c>
      <c r="F3448" t="s">
        <v>2078</v>
      </c>
      <c r="G3448" t="s">
        <v>138</v>
      </c>
      <c r="H3448" t="s">
        <v>1869</v>
      </c>
      <c r="I3448" t="s">
        <v>2148</v>
      </c>
      <c r="J3448" t="s">
        <v>2649</v>
      </c>
    </row>
    <row r="3449" spans="1:11">
      <c r="A3449">
        <v>345</v>
      </c>
      <c r="B3449" t="s">
        <v>4389</v>
      </c>
      <c r="C3449" t="s">
        <v>4390</v>
      </c>
      <c r="D3449" t="s">
        <v>1863</v>
      </c>
      <c r="E3449" t="s">
        <v>2025</v>
      </c>
      <c r="F3449" t="s">
        <v>2209</v>
      </c>
      <c r="G3449" t="s">
        <v>4219</v>
      </c>
      <c r="H3449" t="s">
        <v>1869</v>
      </c>
      <c r="I3449" t="s">
        <v>2148</v>
      </c>
      <c r="J3449" t="s">
        <v>3428</v>
      </c>
    </row>
    <row r="3450" spans="1:11">
      <c r="A3450">
        <v>345</v>
      </c>
      <c r="B3450" t="s">
        <v>4039</v>
      </c>
      <c r="C3450" t="s">
        <v>4040</v>
      </c>
      <c r="D3450" t="s">
        <v>1750</v>
      </c>
      <c r="E3450" t="s">
        <v>3287</v>
      </c>
      <c r="F3450" t="s">
        <v>3924</v>
      </c>
      <c r="G3450" t="s">
        <v>222</v>
      </c>
      <c r="H3450" t="s">
        <v>1869</v>
      </c>
      <c r="I3450" t="s">
        <v>2148</v>
      </c>
      <c r="J3450" t="s">
        <v>2549</v>
      </c>
    </row>
    <row r="3451" spans="1:11">
      <c r="A3451">
        <v>345</v>
      </c>
      <c r="B3451" t="s">
        <v>2640</v>
      </c>
      <c r="C3451" t="s">
        <v>4503</v>
      </c>
      <c r="D3451" t="s">
        <v>1863</v>
      </c>
      <c r="E3451" t="s">
        <v>3423</v>
      </c>
      <c r="F3451" t="s">
        <v>3579</v>
      </c>
      <c r="G3451" t="s">
        <v>711</v>
      </c>
      <c r="H3451" t="s">
        <v>1869</v>
      </c>
      <c r="I3451" t="s">
        <v>2148</v>
      </c>
      <c r="J3451" t="s">
        <v>2484</v>
      </c>
    </row>
    <row r="3452" spans="1:11">
      <c r="A3452">
        <v>346</v>
      </c>
      <c r="B3452" t="s">
        <v>4326</v>
      </c>
      <c r="C3452" t="s">
        <v>4327</v>
      </c>
      <c r="D3452" t="s">
        <v>4176</v>
      </c>
      <c r="E3452" t="s">
        <v>2405</v>
      </c>
      <c r="F3452" t="s">
        <v>2405</v>
      </c>
      <c r="G3452" t="s">
        <v>14</v>
      </c>
      <c r="H3452" t="s">
        <v>878</v>
      </c>
      <c r="I3452" t="s">
        <v>2034</v>
      </c>
      <c r="J3452" t="s">
        <v>1747</v>
      </c>
      <c r="K3452" t="s">
        <v>1886</v>
      </c>
    </row>
    <row r="3453" spans="1:11">
      <c r="A3453">
        <v>346</v>
      </c>
      <c r="B3453" t="s">
        <v>2108</v>
      </c>
      <c r="C3453" t="s">
        <v>4336</v>
      </c>
      <c r="D3453" t="s">
        <v>4120</v>
      </c>
      <c r="E3453" t="s">
        <v>3987</v>
      </c>
      <c r="F3453" t="s">
        <v>3987</v>
      </c>
      <c r="G3453" t="s">
        <v>14</v>
      </c>
      <c r="H3453" t="s">
        <v>2725</v>
      </c>
      <c r="I3453" t="s">
        <v>2065</v>
      </c>
      <c r="J3453" t="s">
        <v>4222</v>
      </c>
      <c r="K3453" t="s">
        <v>1886</v>
      </c>
    </row>
    <row r="3454" spans="1:11">
      <c r="A3454">
        <v>346</v>
      </c>
      <c r="B3454" t="s">
        <v>4351</v>
      </c>
      <c r="C3454" t="s">
        <v>4352</v>
      </c>
      <c r="D3454" t="s">
        <v>1743</v>
      </c>
      <c r="E3454" t="s">
        <v>3470</v>
      </c>
      <c r="F3454" t="s">
        <v>2665</v>
      </c>
      <c r="G3454" t="s">
        <v>1343</v>
      </c>
      <c r="H3454" t="s">
        <v>4470</v>
      </c>
      <c r="I3454" t="s">
        <v>2105</v>
      </c>
      <c r="J3454" t="s">
        <v>1753</v>
      </c>
    </row>
    <row r="3455" spans="1:11">
      <c r="A3455">
        <v>346</v>
      </c>
      <c r="B3455" t="s">
        <v>3155</v>
      </c>
      <c r="C3455" t="s">
        <v>3156</v>
      </c>
      <c r="D3455" t="s">
        <v>2691</v>
      </c>
      <c r="E3455" t="s">
        <v>2703</v>
      </c>
      <c r="F3455" t="s">
        <v>2833</v>
      </c>
      <c r="G3455" t="s">
        <v>647</v>
      </c>
      <c r="H3455" t="s">
        <v>4470</v>
      </c>
      <c r="I3455" t="s">
        <v>2105</v>
      </c>
      <c r="J3455" t="s">
        <v>3552</v>
      </c>
    </row>
    <row r="3456" spans="1:11">
      <c r="A3456">
        <v>346</v>
      </c>
      <c r="B3456" t="s">
        <v>1849</v>
      </c>
      <c r="C3456" t="s">
        <v>1850</v>
      </c>
      <c r="D3456" t="s">
        <v>1743</v>
      </c>
      <c r="E3456" t="s">
        <v>2213</v>
      </c>
      <c r="F3456" t="s">
        <v>1974</v>
      </c>
      <c r="G3456" t="s">
        <v>2378</v>
      </c>
      <c r="H3456" t="s">
        <v>4470</v>
      </c>
      <c r="I3456" t="s">
        <v>2105</v>
      </c>
      <c r="J3456" t="s">
        <v>3394</v>
      </c>
    </row>
    <row r="3457" spans="1:11">
      <c r="A3457">
        <v>346</v>
      </c>
      <c r="B3457" t="s">
        <v>2802</v>
      </c>
      <c r="C3457" t="s">
        <v>2803</v>
      </c>
      <c r="D3457" t="s">
        <v>1791</v>
      </c>
      <c r="E3457" t="s">
        <v>1989</v>
      </c>
      <c r="F3457" t="s">
        <v>3540</v>
      </c>
      <c r="G3457" t="s">
        <v>2590</v>
      </c>
      <c r="H3457" t="s">
        <v>4470</v>
      </c>
      <c r="I3457" t="s">
        <v>2105</v>
      </c>
      <c r="J3457" t="s">
        <v>1765</v>
      </c>
    </row>
    <row r="3458" spans="1:11">
      <c r="A3458">
        <v>346</v>
      </c>
      <c r="B3458" t="s">
        <v>4389</v>
      </c>
      <c r="C3458" t="s">
        <v>4390</v>
      </c>
      <c r="D3458" t="s">
        <v>1863</v>
      </c>
      <c r="E3458" t="s">
        <v>2209</v>
      </c>
      <c r="F3458" t="s">
        <v>2404</v>
      </c>
      <c r="G3458" t="s">
        <v>3848</v>
      </c>
      <c r="H3458" t="s">
        <v>4470</v>
      </c>
      <c r="I3458" t="s">
        <v>2148</v>
      </c>
      <c r="J3458" t="s">
        <v>2858</v>
      </c>
    </row>
    <row r="3459" spans="1:11">
      <c r="A3459">
        <v>346</v>
      </c>
      <c r="B3459" t="s">
        <v>4497</v>
      </c>
      <c r="C3459" t="s">
        <v>4498</v>
      </c>
      <c r="D3459" t="s">
        <v>4120</v>
      </c>
      <c r="E3459" t="s">
        <v>2078</v>
      </c>
      <c r="F3459" t="s">
        <v>2758</v>
      </c>
      <c r="G3459" t="s">
        <v>1124</v>
      </c>
      <c r="H3459" t="s">
        <v>4470</v>
      </c>
      <c r="I3459" t="s">
        <v>2148</v>
      </c>
      <c r="J3459" t="s">
        <v>3428</v>
      </c>
    </row>
    <row r="3460" spans="1:11">
      <c r="A3460">
        <v>346</v>
      </c>
      <c r="B3460" t="s">
        <v>4495</v>
      </c>
      <c r="C3460" t="s">
        <v>4496</v>
      </c>
      <c r="D3460" t="s">
        <v>1791</v>
      </c>
      <c r="E3460" t="s">
        <v>2683</v>
      </c>
      <c r="F3460" t="s">
        <v>2072</v>
      </c>
      <c r="G3460" t="s">
        <v>1709</v>
      </c>
      <c r="H3460" t="s">
        <v>4470</v>
      </c>
      <c r="I3460" t="s">
        <v>2148</v>
      </c>
      <c r="J3460" t="s">
        <v>2549</v>
      </c>
    </row>
    <row r="3461" spans="1:11">
      <c r="A3461">
        <v>346</v>
      </c>
      <c r="B3461" t="s">
        <v>4039</v>
      </c>
      <c r="C3461" t="s">
        <v>4040</v>
      </c>
      <c r="D3461" t="s">
        <v>1750</v>
      </c>
      <c r="E3461" t="s">
        <v>3924</v>
      </c>
      <c r="F3461" t="s">
        <v>3326</v>
      </c>
      <c r="G3461" t="s">
        <v>539</v>
      </c>
      <c r="H3461" t="s">
        <v>3711</v>
      </c>
      <c r="I3461" t="s">
        <v>2621</v>
      </c>
      <c r="J3461" t="s">
        <v>3025</v>
      </c>
      <c r="K3461" t="s">
        <v>1870</v>
      </c>
    </row>
    <row r="3462" spans="1:11">
      <c r="A3462">
        <v>347</v>
      </c>
      <c r="B3462" t="s">
        <v>4326</v>
      </c>
      <c r="C3462" t="s">
        <v>4327</v>
      </c>
      <c r="D3462" t="s">
        <v>4176</v>
      </c>
      <c r="E3462" t="s">
        <v>2405</v>
      </c>
      <c r="F3462" t="s">
        <v>2405</v>
      </c>
      <c r="G3462" t="s">
        <v>14</v>
      </c>
      <c r="H3462" t="s">
        <v>1980</v>
      </c>
      <c r="I3462" t="s">
        <v>2034</v>
      </c>
      <c r="J3462" t="s">
        <v>1747</v>
      </c>
      <c r="K3462" t="s">
        <v>1886</v>
      </c>
    </row>
    <row r="3463" spans="1:11">
      <c r="A3463">
        <v>347</v>
      </c>
      <c r="B3463" t="s">
        <v>2108</v>
      </c>
      <c r="C3463" t="s">
        <v>4336</v>
      </c>
      <c r="D3463" t="s">
        <v>4120</v>
      </c>
      <c r="E3463" t="s">
        <v>3987</v>
      </c>
      <c r="F3463" t="s">
        <v>4486</v>
      </c>
      <c r="G3463" t="s">
        <v>3144</v>
      </c>
      <c r="H3463" t="s">
        <v>770</v>
      </c>
      <c r="I3463" t="s">
        <v>2065</v>
      </c>
      <c r="J3463" t="s">
        <v>4222</v>
      </c>
      <c r="K3463" t="s">
        <v>1886</v>
      </c>
    </row>
    <row r="3464" spans="1:11">
      <c r="A3464">
        <v>347</v>
      </c>
      <c r="B3464" t="s">
        <v>4351</v>
      </c>
      <c r="C3464" t="s">
        <v>4352</v>
      </c>
      <c r="D3464" t="s">
        <v>1743</v>
      </c>
      <c r="E3464" t="s">
        <v>2665</v>
      </c>
      <c r="F3464" t="s">
        <v>4504</v>
      </c>
      <c r="G3464" t="s">
        <v>719</v>
      </c>
      <c r="H3464" t="s">
        <v>4505</v>
      </c>
      <c r="I3464" t="s">
        <v>2105</v>
      </c>
      <c r="J3464" t="s">
        <v>1753</v>
      </c>
    </row>
    <row r="3465" spans="1:11">
      <c r="A3465">
        <v>347</v>
      </c>
      <c r="B3465" t="s">
        <v>3155</v>
      </c>
      <c r="C3465" t="s">
        <v>3156</v>
      </c>
      <c r="D3465" t="s">
        <v>2691</v>
      </c>
      <c r="E3465" t="s">
        <v>2833</v>
      </c>
      <c r="F3465" t="s">
        <v>4506</v>
      </c>
      <c r="G3465" t="s">
        <v>4507</v>
      </c>
      <c r="H3465" t="s">
        <v>4505</v>
      </c>
      <c r="I3465" t="s">
        <v>2105</v>
      </c>
      <c r="J3465" t="s">
        <v>3552</v>
      </c>
    </row>
    <row r="3466" spans="1:11">
      <c r="A3466">
        <v>347</v>
      </c>
      <c r="B3466" t="s">
        <v>1849</v>
      </c>
      <c r="C3466" t="s">
        <v>1850</v>
      </c>
      <c r="D3466" t="s">
        <v>1743</v>
      </c>
      <c r="E3466" t="s">
        <v>1974</v>
      </c>
      <c r="F3466" t="s">
        <v>2684</v>
      </c>
      <c r="G3466" t="s">
        <v>3862</v>
      </c>
      <c r="H3466" t="s">
        <v>4505</v>
      </c>
      <c r="I3466" t="s">
        <v>2105</v>
      </c>
      <c r="J3466" t="s">
        <v>3394</v>
      </c>
    </row>
    <row r="3467" spans="1:11">
      <c r="A3467">
        <v>347</v>
      </c>
      <c r="B3467" t="s">
        <v>2802</v>
      </c>
      <c r="C3467" t="s">
        <v>2803</v>
      </c>
      <c r="D3467" t="s">
        <v>1791</v>
      </c>
      <c r="E3467" t="s">
        <v>3540</v>
      </c>
      <c r="F3467" t="s">
        <v>3749</v>
      </c>
      <c r="G3467" t="s">
        <v>1287</v>
      </c>
      <c r="H3467" t="s">
        <v>4505</v>
      </c>
      <c r="I3467" t="s">
        <v>2148</v>
      </c>
      <c r="J3467" t="s">
        <v>1765</v>
      </c>
    </row>
    <row r="3468" spans="1:11">
      <c r="A3468">
        <v>347</v>
      </c>
      <c r="B3468" t="s">
        <v>4495</v>
      </c>
      <c r="C3468" t="s">
        <v>4496</v>
      </c>
      <c r="D3468" t="s">
        <v>1791</v>
      </c>
      <c r="E3468" t="s">
        <v>2072</v>
      </c>
      <c r="F3468" t="s">
        <v>2602</v>
      </c>
      <c r="G3468" t="s">
        <v>3707</v>
      </c>
      <c r="H3468" t="s">
        <v>4505</v>
      </c>
      <c r="I3468" t="s">
        <v>2148</v>
      </c>
      <c r="J3468" t="s">
        <v>2858</v>
      </c>
    </row>
    <row r="3469" spans="1:11">
      <c r="A3469">
        <v>347</v>
      </c>
      <c r="B3469" t="s">
        <v>4497</v>
      </c>
      <c r="C3469" t="s">
        <v>4498</v>
      </c>
      <c r="D3469" t="s">
        <v>4120</v>
      </c>
      <c r="E3469" t="s">
        <v>2758</v>
      </c>
      <c r="F3469" t="s">
        <v>2825</v>
      </c>
      <c r="G3469" t="s">
        <v>549</v>
      </c>
      <c r="H3469" t="s">
        <v>4505</v>
      </c>
      <c r="I3469" t="s">
        <v>2148</v>
      </c>
      <c r="J3469" t="s">
        <v>3428</v>
      </c>
    </row>
    <row r="3470" spans="1:11">
      <c r="A3470">
        <v>347</v>
      </c>
      <c r="B3470" t="s">
        <v>2640</v>
      </c>
      <c r="C3470" t="s">
        <v>4503</v>
      </c>
      <c r="D3470" t="s">
        <v>1863</v>
      </c>
      <c r="E3470" t="s">
        <v>2148</v>
      </c>
      <c r="F3470" t="s">
        <v>3936</v>
      </c>
      <c r="G3470" t="s">
        <v>4330</v>
      </c>
      <c r="H3470" t="s">
        <v>4505</v>
      </c>
      <c r="I3470" t="s">
        <v>2148</v>
      </c>
      <c r="J3470" t="s">
        <v>2549</v>
      </c>
    </row>
    <row r="3471" spans="1:11">
      <c r="A3471">
        <v>347</v>
      </c>
      <c r="B3471" t="s">
        <v>4039</v>
      </c>
      <c r="C3471" t="s">
        <v>4040</v>
      </c>
      <c r="D3471" t="s">
        <v>1750</v>
      </c>
      <c r="E3471" t="s">
        <v>3326</v>
      </c>
      <c r="F3471" t="s">
        <v>4508</v>
      </c>
      <c r="G3471" t="s">
        <v>3269</v>
      </c>
      <c r="H3471" t="s">
        <v>4505</v>
      </c>
      <c r="I3471" t="s">
        <v>2148</v>
      </c>
      <c r="J3471" t="s">
        <v>3025</v>
      </c>
    </row>
    <row r="3472" spans="1:11">
      <c r="A3472">
        <v>348</v>
      </c>
      <c r="B3472" t="s">
        <v>4326</v>
      </c>
      <c r="C3472" t="s">
        <v>4327</v>
      </c>
      <c r="D3472" t="s">
        <v>4176</v>
      </c>
      <c r="E3472" t="s">
        <v>2405</v>
      </c>
      <c r="F3472" t="s">
        <v>2405</v>
      </c>
      <c r="G3472" t="s">
        <v>14</v>
      </c>
      <c r="H3472" t="s">
        <v>4447</v>
      </c>
      <c r="I3472" t="s">
        <v>2034</v>
      </c>
      <c r="J3472" t="s">
        <v>1747</v>
      </c>
      <c r="K3472" t="s">
        <v>1886</v>
      </c>
    </row>
    <row r="3473" spans="1:11">
      <c r="A3473">
        <v>348</v>
      </c>
      <c r="B3473" t="s">
        <v>2108</v>
      </c>
      <c r="C3473" t="s">
        <v>4336</v>
      </c>
      <c r="D3473" t="s">
        <v>4120</v>
      </c>
      <c r="E3473" t="s">
        <v>4486</v>
      </c>
      <c r="F3473" t="s">
        <v>4509</v>
      </c>
      <c r="G3473" t="s">
        <v>1155</v>
      </c>
      <c r="H3473" t="s">
        <v>4510</v>
      </c>
      <c r="I3473" t="s">
        <v>2065</v>
      </c>
      <c r="J3473" t="s">
        <v>4222</v>
      </c>
    </row>
    <row r="3474" spans="1:11">
      <c r="A3474">
        <v>348</v>
      </c>
      <c r="B3474" t="s">
        <v>4351</v>
      </c>
      <c r="C3474" t="s">
        <v>4352</v>
      </c>
      <c r="D3474" t="s">
        <v>1743</v>
      </c>
      <c r="E3474" t="s">
        <v>4504</v>
      </c>
      <c r="F3474" t="s">
        <v>4511</v>
      </c>
      <c r="G3474" t="s">
        <v>1242</v>
      </c>
      <c r="H3474" t="s">
        <v>4510</v>
      </c>
      <c r="I3474" t="s">
        <v>2065</v>
      </c>
      <c r="J3474" t="s">
        <v>1753</v>
      </c>
    </row>
    <row r="3475" spans="1:11">
      <c r="A3475">
        <v>348</v>
      </c>
      <c r="B3475" t="s">
        <v>1849</v>
      </c>
      <c r="C3475" t="s">
        <v>1850</v>
      </c>
      <c r="D3475" t="s">
        <v>1743</v>
      </c>
      <c r="E3475" t="s">
        <v>2684</v>
      </c>
      <c r="F3475" t="s">
        <v>3604</v>
      </c>
      <c r="G3475" t="s">
        <v>1418</v>
      </c>
      <c r="H3475" t="s">
        <v>4510</v>
      </c>
      <c r="I3475" t="s">
        <v>2105</v>
      </c>
      <c r="J3475" t="s">
        <v>1760</v>
      </c>
    </row>
    <row r="3476" spans="1:11">
      <c r="A3476">
        <v>348</v>
      </c>
      <c r="B3476" t="s">
        <v>4495</v>
      </c>
      <c r="C3476" t="s">
        <v>4496</v>
      </c>
      <c r="D3476" t="s">
        <v>1791</v>
      </c>
      <c r="E3476" t="s">
        <v>2602</v>
      </c>
      <c r="F3476" t="s">
        <v>3201</v>
      </c>
      <c r="G3476" t="s">
        <v>1082</v>
      </c>
      <c r="H3476" t="s">
        <v>4510</v>
      </c>
      <c r="I3476" t="s">
        <v>2148</v>
      </c>
      <c r="J3476" t="s">
        <v>3394</v>
      </c>
    </row>
    <row r="3477" spans="1:11">
      <c r="A3477">
        <v>348</v>
      </c>
      <c r="B3477" t="s">
        <v>4389</v>
      </c>
      <c r="C3477" t="s">
        <v>4390</v>
      </c>
      <c r="D3477" t="s">
        <v>1863</v>
      </c>
      <c r="E3477" t="s">
        <v>2741</v>
      </c>
      <c r="F3477" t="s">
        <v>2494</v>
      </c>
      <c r="G3477" t="s">
        <v>4512</v>
      </c>
      <c r="H3477" t="s">
        <v>4510</v>
      </c>
      <c r="I3477" t="s">
        <v>2148</v>
      </c>
      <c r="J3477" t="s">
        <v>1765</v>
      </c>
    </row>
    <row r="3478" spans="1:11">
      <c r="A3478">
        <v>348</v>
      </c>
      <c r="B3478" t="s">
        <v>2802</v>
      </c>
      <c r="C3478" t="s">
        <v>2803</v>
      </c>
      <c r="D3478" t="s">
        <v>1791</v>
      </c>
      <c r="E3478" t="s">
        <v>3749</v>
      </c>
      <c r="F3478" t="s">
        <v>4513</v>
      </c>
      <c r="G3478" t="s">
        <v>4161</v>
      </c>
      <c r="H3478" t="s">
        <v>4510</v>
      </c>
      <c r="I3478" t="s">
        <v>2148</v>
      </c>
      <c r="J3478" t="s">
        <v>2858</v>
      </c>
    </row>
    <row r="3479" spans="1:11">
      <c r="A3479">
        <v>348</v>
      </c>
      <c r="B3479" t="s">
        <v>4497</v>
      </c>
      <c r="C3479" t="s">
        <v>4498</v>
      </c>
      <c r="D3479" t="s">
        <v>4120</v>
      </c>
      <c r="E3479" t="s">
        <v>2825</v>
      </c>
      <c r="F3479" t="s">
        <v>3178</v>
      </c>
      <c r="G3479" t="s">
        <v>4394</v>
      </c>
      <c r="H3479" t="s">
        <v>4510</v>
      </c>
      <c r="I3479" t="s">
        <v>2148</v>
      </c>
      <c r="J3479" t="s">
        <v>3428</v>
      </c>
    </row>
    <row r="3480" spans="1:11">
      <c r="A3480">
        <v>348</v>
      </c>
      <c r="B3480" t="s">
        <v>4409</v>
      </c>
      <c r="C3480" t="s">
        <v>4410</v>
      </c>
      <c r="D3480" t="s">
        <v>1756</v>
      </c>
      <c r="E3480" t="s">
        <v>3385</v>
      </c>
      <c r="F3480" t="s">
        <v>1983</v>
      </c>
      <c r="G3480" t="s">
        <v>864</v>
      </c>
      <c r="H3480" t="s">
        <v>4510</v>
      </c>
      <c r="I3480" t="s">
        <v>2148</v>
      </c>
      <c r="J3480" t="s">
        <v>2549</v>
      </c>
    </row>
    <row r="3481" spans="1:11">
      <c r="A3481">
        <v>348</v>
      </c>
      <c r="B3481" t="s">
        <v>3155</v>
      </c>
      <c r="C3481" t="s">
        <v>3156</v>
      </c>
      <c r="D3481" t="s">
        <v>2691</v>
      </c>
      <c r="E3481" t="s">
        <v>4506</v>
      </c>
      <c r="F3481" t="s">
        <v>1986</v>
      </c>
      <c r="G3481" t="s">
        <v>2491</v>
      </c>
      <c r="H3481" t="s">
        <v>4510</v>
      </c>
      <c r="I3481" t="s">
        <v>2148</v>
      </c>
      <c r="J3481" t="s">
        <v>3025</v>
      </c>
    </row>
    <row r="3482" spans="1:11">
      <c r="A3482">
        <v>349</v>
      </c>
      <c r="B3482" t="s">
        <v>4326</v>
      </c>
      <c r="C3482" t="s">
        <v>4327</v>
      </c>
      <c r="D3482" t="s">
        <v>4176</v>
      </c>
      <c r="E3482" t="s">
        <v>2405</v>
      </c>
      <c r="F3482" t="s">
        <v>2405</v>
      </c>
      <c r="G3482" t="s">
        <v>14</v>
      </c>
      <c r="H3482" t="s">
        <v>1349</v>
      </c>
      <c r="I3482" t="s">
        <v>2034</v>
      </c>
      <c r="J3482" t="s">
        <v>1747</v>
      </c>
      <c r="K3482" t="s">
        <v>1886</v>
      </c>
    </row>
    <row r="3483" spans="1:11">
      <c r="A3483">
        <v>349</v>
      </c>
      <c r="B3483" t="s">
        <v>4351</v>
      </c>
      <c r="C3483" t="s">
        <v>4352</v>
      </c>
      <c r="D3483" t="s">
        <v>1743</v>
      </c>
      <c r="E3483" t="s">
        <v>4511</v>
      </c>
      <c r="F3483" t="s">
        <v>2665</v>
      </c>
      <c r="G3483" t="s">
        <v>4514</v>
      </c>
      <c r="H3483" t="s">
        <v>4515</v>
      </c>
      <c r="I3483" t="s">
        <v>2105</v>
      </c>
      <c r="J3483" t="s">
        <v>4222</v>
      </c>
    </row>
    <row r="3484" spans="1:11">
      <c r="A3484">
        <v>349</v>
      </c>
      <c r="B3484" t="s">
        <v>2108</v>
      </c>
      <c r="C3484" t="s">
        <v>4336</v>
      </c>
      <c r="D3484" t="s">
        <v>4120</v>
      </c>
      <c r="E3484" t="s">
        <v>4509</v>
      </c>
      <c r="F3484" t="s">
        <v>4516</v>
      </c>
      <c r="G3484" t="s">
        <v>1096</v>
      </c>
      <c r="H3484" t="s">
        <v>4515</v>
      </c>
      <c r="I3484" t="s">
        <v>2105</v>
      </c>
      <c r="J3484" t="s">
        <v>1753</v>
      </c>
    </row>
    <row r="3485" spans="1:11">
      <c r="A3485">
        <v>349</v>
      </c>
      <c r="B3485" t="s">
        <v>1849</v>
      </c>
      <c r="C3485" t="s">
        <v>1850</v>
      </c>
      <c r="D3485" t="s">
        <v>1743</v>
      </c>
      <c r="E3485" t="s">
        <v>3604</v>
      </c>
      <c r="F3485" t="s">
        <v>2916</v>
      </c>
      <c r="G3485" t="s">
        <v>2891</v>
      </c>
      <c r="H3485" t="s">
        <v>4515</v>
      </c>
      <c r="I3485" t="s">
        <v>2105</v>
      </c>
      <c r="J3485" t="s">
        <v>3552</v>
      </c>
    </row>
    <row r="3486" spans="1:11">
      <c r="A3486">
        <v>349</v>
      </c>
      <c r="B3486" t="s">
        <v>2802</v>
      </c>
      <c r="C3486" t="s">
        <v>2803</v>
      </c>
      <c r="D3486" t="s">
        <v>1791</v>
      </c>
      <c r="E3486" t="s">
        <v>4513</v>
      </c>
      <c r="F3486" t="s">
        <v>3553</v>
      </c>
      <c r="G3486" t="s">
        <v>4501</v>
      </c>
      <c r="H3486" t="s">
        <v>4515</v>
      </c>
      <c r="I3486" t="s">
        <v>2148</v>
      </c>
      <c r="J3486" t="s">
        <v>1760</v>
      </c>
    </row>
    <row r="3487" spans="1:11">
      <c r="A3487">
        <v>349</v>
      </c>
      <c r="B3487" t="s">
        <v>3155</v>
      </c>
      <c r="C3487" t="s">
        <v>3156</v>
      </c>
      <c r="D3487" t="s">
        <v>2691</v>
      </c>
      <c r="E3487" t="s">
        <v>1986</v>
      </c>
      <c r="F3487" t="s">
        <v>3259</v>
      </c>
      <c r="G3487" t="s">
        <v>57</v>
      </c>
      <c r="H3487" t="s">
        <v>4515</v>
      </c>
      <c r="I3487" t="s">
        <v>2148</v>
      </c>
      <c r="J3487" t="s">
        <v>3394</v>
      </c>
    </row>
    <row r="3488" spans="1:11">
      <c r="A3488">
        <v>349</v>
      </c>
      <c r="B3488" t="s">
        <v>4495</v>
      </c>
      <c r="C3488" t="s">
        <v>4496</v>
      </c>
      <c r="D3488" t="s">
        <v>1791</v>
      </c>
      <c r="E3488" t="s">
        <v>3201</v>
      </c>
      <c r="F3488" t="s">
        <v>2213</v>
      </c>
      <c r="G3488" t="s">
        <v>365</v>
      </c>
      <c r="H3488" t="s">
        <v>4515</v>
      </c>
      <c r="I3488" t="s">
        <v>2148</v>
      </c>
      <c r="J3488" t="s">
        <v>1765</v>
      </c>
    </row>
    <row r="3489" spans="1:11">
      <c r="A3489">
        <v>349</v>
      </c>
      <c r="B3489" t="s">
        <v>4389</v>
      </c>
      <c r="C3489" t="s">
        <v>4390</v>
      </c>
      <c r="D3489" t="s">
        <v>1863</v>
      </c>
      <c r="E3489" t="s">
        <v>2494</v>
      </c>
      <c r="F3489" t="s">
        <v>3233</v>
      </c>
      <c r="G3489" t="s">
        <v>2000</v>
      </c>
      <c r="H3489" t="s">
        <v>4515</v>
      </c>
      <c r="I3489" t="s">
        <v>2148</v>
      </c>
      <c r="J3489" t="s">
        <v>2858</v>
      </c>
    </row>
    <row r="3490" spans="1:11">
      <c r="A3490">
        <v>349</v>
      </c>
      <c r="B3490" t="s">
        <v>4409</v>
      </c>
      <c r="C3490" t="s">
        <v>4410</v>
      </c>
      <c r="D3490" t="s">
        <v>1756</v>
      </c>
      <c r="E3490" t="s">
        <v>1983</v>
      </c>
      <c r="F3490" t="s">
        <v>4517</v>
      </c>
      <c r="G3490" t="s">
        <v>100</v>
      </c>
      <c r="H3490" t="s">
        <v>4515</v>
      </c>
      <c r="I3490" t="s">
        <v>2621</v>
      </c>
      <c r="J3490" t="s">
        <v>1770</v>
      </c>
    </row>
    <row r="3491" spans="1:11">
      <c r="A3491">
        <v>349</v>
      </c>
      <c r="B3491" t="s">
        <v>4497</v>
      </c>
      <c r="C3491" t="s">
        <v>4498</v>
      </c>
      <c r="D3491" t="s">
        <v>4120</v>
      </c>
      <c r="E3491" t="s">
        <v>3178</v>
      </c>
      <c r="F3491" t="s">
        <v>2026</v>
      </c>
      <c r="G3491" t="s">
        <v>1599</v>
      </c>
      <c r="H3491" t="s">
        <v>4515</v>
      </c>
      <c r="I3491" t="s">
        <v>2621</v>
      </c>
      <c r="J3491" t="s">
        <v>2549</v>
      </c>
    </row>
    <row r="3492" spans="1:11">
      <c r="A3492">
        <v>350</v>
      </c>
      <c r="B3492" t="s">
        <v>4326</v>
      </c>
      <c r="C3492" t="s">
        <v>4327</v>
      </c>
      <c r="D3492" t="s">
        <v>4176</v>
      </c>
      <c r="E3492" t="s">
        <v>2405</v>
      </c>
      <c r="F3492" t="s">
        <v>2405</v>
      </c>
      <c r="G3492" t="s">
        <v>14</v>
      </c>
      <c r="H3492" t="s">
        <v>542</v>
      </c>
      <c r="I3492" t="s">
        <v>2034</v>
      </c>
      <c r="J3492" t="s">
        <v>1747</v>
      </c>
      <c r="K3492" t="s">
        <v>1886</v>
      </c>
    </row>
    <row r="3493" spans="1:11">
      <c r="A3493">
        <v>350</v>
      </c>
      <c r="B3493" t="s">
        <v>2108</v>
      </c>
      <c r="C3493" t="s">
        <v>4336</v>
      </c>
      <c r="D3493" t="s">
        <v>4120</v>
      </c>
      <c r="E3493" t="s">
        <v>4516</v>
      </c>
      <c r="F3493" t="s">
        <v>3942</v>
      </c>
      <c r="G3493" t="s">
        <v>1695</v>
      </c>
      <c r="H3493" t="s">
        <v>4518</v>
      </c>
      <c r="I3493" t="s">
        <v>2105</v>
      </c>
      <c r="J3493" t="s">
        <v>4222</v>
      </c>
    </row>
    <row r="3494" spans="1:11">
      <c r="A3494">
        <v>350</v>
      </c>
      <c r="B3494" t="s">
        <v>4351</v>
      </c>
      <c r="C3494" t="s">
        <v>4352</v>
      </c>
      <c r="D3494" t="s">
        <v>1743</v>
      </c>
      <c r="E3494" t="s">
        <v>2665</v>
      </c>
      <c r="F3494" t="s">
        <v>4519</v>
      </c>
      <c r="G3494" t="s">
        <v>1069</v>
      </c>
      <c r="H3494" t="s">
        <v>4518</v>
      </c>
      <c r="I3494" t="s">
        <v>2105</v>
      </c>
      <c r="J3494" t="s">
        <v>1753</v>
      </c>
    </row>
    <row r="3495" spans="1:11">
      <c r="A3495">
        <v>350</v>
      </c>
      <c r="B3495" t="s">
        <v>3155</v>
      </c>
      <c r="C3495" t="s">
        <v>3156</v>
      </c>
      <c r="D3495" t="s">
        <v>2691</v>
      </c>
      <c r="E3495" t="s">
        <v>3259</v>
      </c>
      <c r="F3495" t="s">
        <v>2531</v>
      </c>
      <c r="G3495" t="s">
        <v>483</v>
      </c>
      <c r="H3495" t="s">
        <v>4518</v>
      </c>
      <c r="I3495" t="s">
        <v>2105</v>
      </c>
      <c r="J3495" t="s">
        <v>3552</v>
      </c>
    </row>
    <row r="3496" spans="1:11">
      <c r="A3496">
        <v>350</v>
      </c>
      <c r="B3496" t="s">
        <v>2802</v>
      </c>
      <c r="C3496" t="s">
        <v>2803</v>
      </c>
      <c r="D3496" t="s">
        <v>1791</v>
      </c>
      <c r="E3496" t="s">
        <v>3553</v>
      </c>
      <c r="F3496" t="s">
        <v>2460</v>
      </c>
      <c r="G3496" t="s">
        <v>138</v>
      </c>
      <c r="H3496" t="s">
        <v>4518</v>
      </c>
      <c r="I3496" t="s">
        <v>2105</v>
      </c>
      <c r="J3496" t="s">
        <v>1760</v>
      </c>
    </row>
    <row r="3497" spans="1:11">
      <c r="A3497">
        <v>350</v>
      </c>
      <c r="B3497" t="s">
        <v>4495</v>
      </c>
      <c r="C3497" t="s">
        <v>4496</v>
      </c>
      <c r="D3497" t="s">
        <v>1791</v>
      </c>
      <c r="E3497" t="s">
        <v>2213</v>
      </c>
      <c r="F3497" t="s">
        <v>2415</v>
      </c>
      <c r="G3497" t="s">
        <v>173</v>
      </c>
      <c r="H3497" t="s">
        <v>4518</v>
      </c>
      <c r="I3497" t="s">
        <v>2148</v>
      </c>
      <c r="J3497" t="s">
        <v>3394</v>
      </c>
    </row>
    <row r="3498" spans="1:11">
      <c r="A3498">
        <v>350</v>
      </c>
      <c r="B3498" t="s">
        <v>1849</v>
      </c>
      <c r="C3498" t="s">
        <v>1850</v>
      </c>
      <c r="D3498" t="s">
        <v>1743</v>
      </c>
      <c r="E3498" t="s">
        <v>2916</v>
      </c>
      <c r="F3498" t="s">
        <v>3278</v>
      </c>
      <c r="G3498" t="s">
        <v>954</v>
      </c>
      <c r="H3498" t="s">
        <v>4518</v>
      </c>
      <c r="I3498" t="s">
        <v>2148</v>
      </c>
      <c r="J3498" t="s">
        <v>1765</v>
      </c>
    </row>
    <row r="3499" spans="1:11">
      <c r="A3499">
        <v>350</v>
      </c>
      <c r="B3499" t="s">
        <v>4389</v>
      </c>
      <c r="C3499" t="s">
        <v>4390</v>
      </c>
      <c r="D3499" t="s">
        <v>1863</v>
      </c>
      <c r="E3499" t="s">
        <v>3233</v>
      </c>
      <c r="F3499" t="s">
        <v>2025</v>
      </c>
      <c r="G3499" t="s">
        <v>367</v>
      </c>
      <c r="H3499" t="s">
        <v>4518</v>
      </c>
      <c r="I3499" t="s">
        <v>2148</v>
      </c>
      <c r="J3499" t="s">
        <v>2858</v>
      </c>
    </row>
    <row r="3500" spans="1:11">
      <c r="A3500">
        <v>350</v>
      </c>
      <c r="B3500" t="s">
        <v>4039</v>
      </c>
      <c r="C3500" t="s">
        <v>4040</v>
      </c>
      <c r="D3500" t="s">
        <v>1750</v>
      </c>
      <c r="E3500" t="s">
        <v>2314</v>
      </c>
      <c r="F3500" t="s">
        <v>4520</v>
      </c>
      <c r="G3500" t="s">
        <v>659</v>
      </c>
      <c r="H3500" t="s">
        <v>4518</v>
      </c>
      <c r="I3500" t="s">
        <v>2148</v>
      </c>
      <c r="J3500" t="s">
        <v>1770</v>
      </c>
    </row>
    <row r="3501" spans="1:11">
      <c r="A3501">
        <v>350</v>
      </c>
      <c r="B3501" t="s">
        <v>3960</v>
      </c>
      <c r="C3501" t="s">
        <v>3961</v>
      </c>
      <c r="D3501" t="s">
        <v>1863</v>
      </c>
      <c r="E3501" t="s">
        <v>2619</v>
      </c>
      <c r="F3501" t="s">
        <v>4521</v>
      </c>
      <c r="G3501" t="s">
        <v>1641</v>
      </c>
      <c r="H3501" t="s">
        <v>4518</v>
      </c>
      <c r="I3501" t="s">
        <v>2148</v>
      </c>
      <c r="J3501" t="s">
        <v>2688</v>
      </c>
    </row>
    <row r="3502" spans="1:11">
      <c r="A3502">
        <v>351</v>
      </c>
      <c r="B3502" t="s">
        <v>4326</v>
      </c>
      <c r="C3502" t="s">
        <v>4327</v>
      </c>
      <c r="D3502" t="s">
        <v>4176</v>
      </c>
      <c r="E3502" t="s">
        <v>2405</v>
      </c>
      <c r="F3502" t="s">
        <v>2405</v>
      </c>
      <c r="G3502" t="s">
        <v>14</v>
      </c>
      <c r="H3502" t="s">
        <v>798</v>
      </c>
      <c r="I3502" t="s">
        <v>2034</v>
      </c>
      <c r="J3502" t="s">
        <v>1747</v>
      </c>
      <c r="K3502" t="s">
        <v>1886</v>
      </c>
    </row>
    <row r="3503" spans="1:11">
      <c r="A3503">
        <v>351</v>
      </c>
      <c r="B3503" t="s">
        <v>4351</v>
      </c>
      <c r="C3503" t="s">
        <v>4352</v>
      </c>
      <c r="D3503" t="s">
        <v>1743</v>
      </c>
      <c r="E3503" t="s">
        <v>4519</v>
      </c>
      <c r="F3503" t="s">
        <v>4522</v>
      </c>
      <c r="G3503" t="s">
        <v>4523</v>
      </c>
      <c r="H3503" t="s">
        <v>3822</v>
      </c>
      <c r="I3503" t="s">
        <v>2105</v>
      </c>
      <c r="J3503" t="s">
        <v>4222</v>
      </c>
    </row>
    <row r="3504" spans="1:11">
      <c r="A3504">
        <v>351</v>
      </c>
      <c r="B3504" t="s">
        <v>2108</v>
      </c>
      <c r="C3504" t="s">
        <v>4336</v>
      </c>
      <c r="D3504" t="s">
        <v>4120</v>
      </c>
      <c r="E3504" t="s">
        <v>3942</v>
      </c>
      <c r="F3504" t="s">
        <v>4524</v>
      </c>
      <c r="G3504" t="s">
        <v>4525</v>
      </c>
      <c r="H3504" t="s">
        <v>3822</v>
      </c>
      <c r="I3504" t="s">
        <v>2105</v>
      </c>
      <c r="J3504" t="s">
        <v>1753</v>
      </c>
    </row>
    <row r="3505" spans="1:11">
      <c r="A3505">
        <v>351</v>
      </c>
      <c r="B3505" t="s">
        <v>3155</v>
      </c>
      <c r="C3505" t="s">
        <v>3156</v>
      </c>
      <c r="D3505" t="s">
        <v>2691</v>
      </c>
      <c r="E3505" t="s">
        <v>2531</v>
      </c>
      <c r="F3505" t="s">
        <v>3541</v>
      </c>
      <c r="G3505" t="s">
        <v>1175</v>
      </c>
      <c r="H3505" t="s">
        <v>3822</v>
      </c>
      <c r="I3505" t="s">
        <v>2105</v>
      </c>
      <c r="J3505" t="s">
        <v>3552</v>
      </c>
    </row>
    <row r="3506" spans="1:11">
      <c r="A3506">
        <v>351</v>
      </c>
      <c r="B3506" t="s">
        <v>2802</v>
      </c>
      <c r="C3506" t="s">
        <v>2803</v>
      </c>
      <c r="D3506" t="s">
        <v>1791</v>
      </c>
      <c r="E3506" t="s">
        <v>2460</v>
      </c>
      <c r="F3506" t="s">
        <v>3540</v>
      </c>
      <c r="G3506" t="s">
        <v>4526</v>
      </c>
      <c r="H3506" t="s">
        <v>3822</v>
      </c>
      <c r="I3506" t="s">
        <v>2148</v>
      </c>
      <c r="J3506" t="s">
        <v>1760</v>
      </c>
    </row>
    <row r="3507" spans="1:11">
      <c r="A3507">
        <v>351</v>
      </c>
      <c r="B3507" t="s">
        <v>1849</v>
      </c>
      <c r="C3507" t="s">
        <v>1850</v>
      </c>
      <c r="D3507" t="s">
        <v>1743</v>
      </c>
      <c r="E3507" t="s">
        <v>3278</v>
      </c>
      <c r="F3507" t="s">
        <v>1930</v>
      </c>
      <c r="G3507" t="s">
        <v>4527</v>
      </c>
      <c r="H3507" t="s">
        <v>3822</v>
      </c>
      <c r="I3507" t="s">
        <v>2148</v>
      </c>
      <c r="J3507" t="s">
        <v>3394</v>
      </c>
    </row>
    <row r="3508" spans="1:11">
      <c r="A3508">
        <v>351</v>
      </c>
      <c r="B3508" t="s">
        <v>4039</v>
      </c>
      <c r="C3508" t="s">
        <v>4040</v>
      </c>
      <c r="D3508" t="s">
        <v>1750</v>
      </c>
      <c r="E3508" t="s">
        <v>4520</v>
      </c>
      <c r="F3508" t="s">
        <v>3570</v>
      </c>
      <c r="G3508" t="s">
        <v>685</v>
      </c>
      <c r="H3508" t="s">
        <v>3822</v>
      </c>
      <c r="I3508" t="s">
        <v>2148</v>
      </c>
      <c r="J3508" t="s">
        <v>1765</v>
      </c>
    </row>
    <row r="3509" spans="1:11">
      <c r="A3509">
        <v>351</v>
      </c>
      <c r="B3509" t="s">
        <v>4389</v>
      </c>
      <c r="C3509" t="s">
        <v>4390</v>
      </c>
      <c r="D3509" t="s">
        <v>1863</v>
      </c>
      <c r="E3509" t="s">
        <v>2025</v>
      </c>
      <c r="F3509" t="s">
        <v>2285</v>
      </c>
      <c r="G3509" t="s">
        <v>3227</v>
      </c>
      <c r="H3509" t="s">
        <v>3822</v>
      </c>
      <c r="I3509" t="s">
        <v>2148</v>
      </c>
      <c r="J3509" t="s">
        <v>2858</v>
      </c>
    </row>
    <row r="3510" spans="1:11">
      <c r="A3510">
        <v>351</v>
      </c>
      <c r="B3510" t="s">
        <v>4409</v>
      </c>
      <c r="C3510" t="s">
        <v>4410</v>
      </c>
      <c r="D3510" t="s">
        <v>1756</v>
      </c>
      <c r="E3510" t="s">
        <v>3772</v>
      </c>
      <c r="F3510" t="s">
        <v>2954</v>
      </c>
      <c r="G3510" t="s">
        <v>4528</v>
      </c>
      <c r="H3510" t="s">
        <v>3822</v>
      </c>
      <c r="I3510" t="s">
        <v>2148</v>
      </c>
      <c r="J3510" t="s">
        <v>1770</v>
      </c>
    </row>
    <row r="3511" spans="1:11">
      <c r="A3511">
        <v>351</v>
      </c>
      <c r="B3511" t="s">
        <v>4495</v>
      </c>
      <c r="C3511" t="s">
        <v>4496</v>
      </c>
      <c r="D3511" t="s">
        <v>1791</v>
      </c>
      <c r="E3511" t="s">
        <v>2415</v>
      </c>
      <c r="F3511" t="s">
        <v>1929</v>
      </c>
      <c r="G3511" t="s">
        <v>4529</v>
      </c>
      <c r="H3511" t="s">
        <v>3822</v>
      </c>
      <c r="I3511" t="s">
        <v>2621</v>
      </c>
      <c r="J3511" t="s">
        <v>2688</v>
      </c>
    </row>
    <row r="3512" spans="1:11">
      <c r="A3512">
        <v>352</v>
      </c>
      <c r="B3512" t="s">
        <v>4326</v>
      </c>
      <c r="C3512" t="s">
        <v>4327</v>
      </c>
      <c r="D3512" t="s">
        <v>4176</v>
      </c>
      <c r="E3512" t="s">
        <v>2405</v>
      </c>
      <c r="F3512" t="s">
        <v>2405</v>
      </c>
      <c r="G3512" t="s">
        <v>14</v>
      </c>
      <c r="H3512" t="s">
        <v>4530</v>
      </c>
      <c r="I3512" t="s">
        <v>2034</v>
      </c>
      <c r="J3512" t="s">
        <v>1747</v>
      </c>
      <c r="K3512" t="s">
        <v>1886</v>
      </c>
    </row>
    <row r="3513" spans="1:11">
      <c r="A3513">
        <v>352</v>
      </c>
      <c r="B3513" t="s">
        <v>2108</v>
      </c>
      <c r="C3513" t="s">
        <v>4336</v>
      </c>
      <c r="D3513" t="s">
        <v>4120</v>
      </c>
      <c r="E3513" t="s">
        <v>4524</v>
      </c>
      <c r="F3513" t="s">
        <v>2414</v>
      </c>
      <c r="G3513" t="s">
        <v>225</v>
      </c>
      <c r="H3513" t="s">
        <v>3788</v>
      </c>
      <c r="I3513" t="s">
        <v>2065</v>
      </c>
      <c r="J3513" t="s">
        <v>4222</v>
      </c>
    </row>
    <row r="3514" spans="1:11">
      <c r="A3514">
        <v>352</v>
      </c>
      <c r="B3514" t="s">
        <v>4351</v>
      </c>
      <c r="C3514" t="s">
        <v>4352</v>
      </c>
      <c r="D3514" t="s">
        <v>1743</v>
      </c>
      <c r="E3514" t="s">
        <v>4522</v>
      </c>
      <c r="F3514" t="s">
        <v>4531</v>
      </c>
      <c r="G3514" t="s">
        <v>101</v>
      </c>
      <c r="H3514" t="s">
        <v>3788</v>
      </c>
      <c r="I3514" t="s">
        <v>2105</v>
      </c>
      <c r="J3514" t="s">
        <v>1753</v>
      </c>
    </row>
    <row r="3515" spans="1:11">
      <c r="A3515">
        <v>352</v>
      </c>
      <c r="B3515" t="s">
        <v>3155</v>
      </c>
      <c r="C3515" t="s">
        <v>3156</v>
      </c>
      <c r="D3515" t="s">
        <v>2691</v>
      </c>
      <c r="E3515" t="s">
        <v>3541</v>
      </c>
      <c r="F3515" t="s">
        <v>3492</v>
      </c>
      <c r="G3515" t="s">
        <v>4532</v>
      </c>
      <c r="H3515" t="s">
        <v>3788</v>
      </c>
      <c r="I3515" t="s">
        <v>2105</v>
      </c>
      <c r="J3515" t="s">
        <v>3552</v>
      </c>
    </row>
    <row r="3516" spans="1:11">
      <c r="A3516">
        <v>352</v>
      </c>
      <c r="B3516" t="s">
        <v>2802</v>
      </c>
      <c r="C3516" t="s">
        <v>2803</v>
      </c>
      <c r="D3516" t="s">
        <v>1791</v>
      </c>
      <c r="E3516" t="s">
        <v>3540</v>
      </c>
      <c r="F3516" t="s">
        <v>2350</v>
      </c>
      <c r="G3516" t="s">
        <v>2574</v>
      </c>
      <c r="H3516" t="s">
        <v>3788</v>
      </c>
      <c r="I3516" t="s">
        <v>2148</v>
      </c>
      <c r="J3516" t="s">
        <v>1760</v>
      </c>
    </row>
    <row r="3517" spans="1:11">
      <c r="A3517">
        <v>352</v>
      </c>
      <c r="B3517" t="s">
        <v>1849</v>
      </c>
      <c r="C3517" t="s">
        <v>1850</v>
      </c>
      <c r="D3517" t="s">
        <v>1743</v>
      </c>
      <c r="E3517" t="s">
        <v>1930</v>
      </c>
      <c r="F3517" t="s">
        <v>3483</v>
      </c>
      <c r="G3517" t="s">
        <v>4514</v>
      </c>
      <c r="H3517" t="s">
        <v>3788</v>
      </c>
      <c r="I3517" t="s">
        <v>2148</v>
      </c>
      <c r="J3517" t="s">
        <v>3394</v>
      </c>
    </row>
    <row r="3518" spans="1:11">
      <c r="A3518">
        <v>352</v>
      </c>
      <c r="B3518" t="s">
        <v>4389</v>
      </c>
      <c r="C3518" t="s">
        <v>4390</v>
      </c>
      <c r="D3518" t="s">
        <v>1863</v>
      </c>
      <c r="E3518" t="s">
        <v>2285</v>
      </c>
      <c r="F3518" t="s">
        <v>2516</v>
      </c>
      <c r="G3518" t="s">
        <v>55</v>
      </c>
      <c r="H3518" t="s">
        <v>3788</v>
      </c>
      <c r="I3518" t="s">
        <v>2148</v>
      </c>
      <c r="J3518" t="s">
        <v>1765</v>
      </c>
    </row>
    <row r="3519" spans="1:11">
      <c r="A3519">
        <v>352</v>
      </c>
      <c r="B3519" t="s">
        <v>3960</v>
      </c>
      <c r="C3519" t="s">
        <v>3961</v>
      </c>
      <c r="D3519" t="s">
        <v>1863</v>
      </c>
      <c r="E3519" t="s">
        <v>3385</v>
      </c>
      <c r="F3519" t="s">
        <v>3457</v>
      </c>
      <c r="G3519" t="s">
        <v>509</v>
      </c>
      <c r="H3519" t="s">
        <v>3788</v>
      </c>
      <c r="I3519" t="s">
        <v>2148</v>
      </c>
      <c r="J3519" t="s">
        <v>2858</v>
      </c>
    </row>
    <row r="3520" spans="1:11">
      <c r="A3520">
        <v>352</v>
      </c>
      <c r="B3520" t="s">
        <v>4409</v>
      </c>
      <c r="C3520" t="s">
        <v>4410</v>
      </c>
      <c r="D3520" t="s">
        <v>1756</v>
      </c>
      <c r="E3520" t="s">
        <v>2954</v>
      </c>
      <c r="F3520" t="s">
        <v>4101</v>
      </c>
      <c r="G3520" t="s">
        <v>3601</v>
      </c>
      <c r="H3520" t="s">
        <v>3788</v>
      </c>
      <c r="I3520" t="s">
        <v>2148</v>
      </c>
      <c r="J3520" t="s">
        <v>1770</v>
      </c>
    </row>
    <row r="3521" spans="1:11">
      <c r="A3521">
        <v>352</v>
      </c>
      <c r="B3521" t="s">
        <v>4039</v>
      </c>
      <c r="C3521" t="s">
        <v>4040</v>
      </c>
      <c r="D3521" t="s">
        <v>1750</v>
      </c>
      <c r="E3521" t="s">
        <v>3570</v>
      </c>
      <c r="F3521" t="s">
        <v>4533</v>
      </c>
      <c r="G3521" t="s">
        <v>748</v>
      </c>
      <c r="H3521" t="s">
        <v>3788</v>
      </c>
      <c r="I3521" t="s">
        <v>2148</v>
      </c>
      <c r="J3521" t="s">
        <v>2549</v>
      </c>
    </row>
    <row r="3522" spans="1:11">
      <c r="A3522">
        <v>353</v>
      </c>
      <c r="B3522" t="s">
        <v>4326</v>
      </c>
      <c r="C3522" t="s">
        <v>4327</v>
      </c>
      <c r="D3522" t="s">
        <v>4176</v>
      </c>
      <c r="E3522" t="s">
        <v>2405</v>
      </c>
      <c r="F3522" t="s">
        <v>2405</v>
      </c>
      <c r="G3522" t="s">
        <v>14</v>
      </c>
      <c r="H3522" t="s">
        <v>37</v>
      </c>
      <c r="I3522" t="s">
        <v>2034</v>
      </c>
      <c r="J3522" t="s">
        <v>1747</v>
      </c>
      <c r="K3522" t="s">
        <v>1886</v>
      </c>
    </row>
    <row r="3523" spans="1:11">
      <c r="A3523">
        <v>353</v>
      </c>
      <c r="B3523" t="s">
        <v>4351</v>
      </c>
      <c r="C3523" t="s">
        <v>4352</v>
      </c>
      <c r="D3523" t="s">
        <v>1743</v>
      </c>
      <c r="E3523" t="s">
        <v>4531</v>
      </c>
      <c r="F3523" t="s">
        <v>4534</v>
      </c>
      <c r="G3523" t="s">
        <v>3250</v>
      </c>
      <c r="H3523" t="s">
        <v>3822</v>
      </c>
      <c r="I3523" t="s">
        <v>2065</v>
      </c>
      <c r="J3523" t="s">
        <v>4222</v>
      </c>
    </row>
    <row r="3524" spans="1:11">
      <c r="A3524">
        <v>353</v>
      </c>
      <c r="B3524" t="s">
        <v>2108</v>
      </c>
      <c r="C3524" t="s">
        <v>4336</v>
      </c>
      <c r="D3524" t="s">
        <v>4120</v>
      </c>
      <c r="E3524" t="s">
        <v>2414</v>
      </c>
      <c r="F3524" t="s">
        <v>4535</v>
      </c>
      <c r="G3524" t="s">
        <v>3158</v>
      </c>
      <c r="H3524" t="s">
        <v>3822</v>
      </c>
      <c r="I3524" t="s">
        <v>2065</v>
      </c>
      <c r="J3524" t="s">
        <v>1753</v>
      </c>
    </row>
    <row r="3525" spans="1:11">
      <c r="A3525">
        <v>353</v>
      </c>
      <c r="B3525" t="s">
        <v>4389</v>
      </c>
      <c r="C3525" t="s">
        <v>4390</v>
      </c>
      <c r="D3525" t="s">
        <v>1863</v>
      </c>
      <c r="E3525" t="s">
        <v>2516</v>
      </c>
      <c r="F3525" t="s">
        <v>2472</v>
      </c>
      <c r="G3525" t="s">
        <v>2353</v>
      </c>
      <c r="H3525" t="s">
        <v>3822</v>
      </c>
      <c r="I3525" t="s">
        <v>2148</v>
      </c>
      <c r="J3525" t="s">
        <v>3552</v>
      </c>
    </row>
    <row r="3526" spans="1:11">
      <c r="A3526">
        <v>353</v>
      </c>
      <c r="B3526" t="s">
        <v>2802</v>
      </c>
      <c r="C3526" t="s">
        <v>2803</v>
      </c>
      <c r="D3526" t="s">
        <v>1791</v>
      </c>
      <c r="E3526" t="s">
        <v>2350</v>
      </c>
      <c r="F3526" t="s">
        <v>3658</v>
      </c>
      <c r="G3526" t="s">
        <v>766</v>
      </c>
      <c r="H3526" t="s">
        <v>3822</v>
      </c>
      <c r="I3526" t="s">
        <v>2148</v>
      </c>
      <c r="J3526" t="s">
        <v>1760</v>
      </c>
    </row>
    <row r="3527" spans="1:11">
      <c r="A3527">
        <v>353</v>
      </c>
      <c r="B3527" t="s">
        <v>1849</v>
      </c>
      <c r="C3527" t="s">
        <v>1850</v>
      </c>
      <c r="D3527" t="s">
        <v>1743</v>
      </c>
      <c r="E3527" t="s">
        <v>3483</v>
      </c>
      <c r="F3527" t="s">
        <v>2797</v>
      </c>
      <c r="G3527" t="s">
        <v>204</v>
      </c>
      <c r="H3527" t="s">
        <v>3822</v>
      </c>
      <c r="I3527" t="s">
        <v>2148</v>
      </c>
      <c r="J3527" t="s">
        <v>3394</v>
      </c>
    </row>
    <row r="3528" spans="1:11">
      <c r="A3528">
        <v>353</v>
      </c>
      <c r="B3528" t="s">
        <v>3960</v>
      </c>
      <c r="C3528" t="s">
        <v>3961</v>
      </c>
      <c r="D3528" t="s">
        <v>1863</v>
      </c>
      <c r="E3528" t="s">
        <v>3457</v>
      </c>
      <c r="F3528" t="s">
        <v>4042</v>
      </c>
      <c r="G3528" t="s">
        <v>847</v>
      </c>
      <c r="H3528" t="s">
        <v>3822</v>
      </c>
      <c r="I3528" t="s">
        <v>2148</v>
      </c>
      <c r="J3528" t="s">
        <v>1765</v>
      </c>
    </row>
    <row r="3529" spans="1:11">
      <c r="A3529">
        <v>353</v>
      </c>
      <c r="B3529" t="s">
        <v>4495</v>
      </c>
      <c r="C3529" t="s">
        <v>4496</v>
      </c>
      <c r="D3529" t="s">
        <v>1791</v>
      </c>
      <c r="E3529" t="s">
        <v>2683</v>
      </c>
      <c r="F3529" t="s">
        <v>2697</v>
      </c>
      <c r="G3529" t="s">
        <v>1014</v>
      </c>
      <c r="H3529" t="s">
        <v>3822</v>
      </c>
      <c r="I3529" t="s">
        <v>2148</v>
      </c>
      <c r="J3529" t="s">
        <v>2858</v>
      </c>
    </row>
    <row r="3530" spans="1:11">
      <c r="A3530">
        <v>353</v>
      </c>
      <c r="B3530" t="s">
        <v>4039</v>
      </c>
      <c r="C3530" t="s">
        <v>4040</v>
      </c>
      <c r="D3530" t="s">
        <v>1750</v>
      </c>
      <c r="E3530" t="s">
        <v>4533</v>
      </c>
      <c r="F3530" t="s">
        <v>2557</v>
      </c>
      <c r="G3530" t="s">
        <v>3927</v>
      </c>
      <c r="H3530" t="s">
        <v>3822</v>
      </c>
      <c r="I3530" t="s">
        <v>2148</v>
      </c>
      <c r="J3530" t="s">
        <v>1770</v>
      </c>
    </row>
    <row r="3531" spans="1:11">
      <c r="A3531">
        <v>353</v>
      </c>
      <c r="B3531" t="s">
        <v>3155</v>
      </c>
      <c r="C3531" t="s">
        <v>3156</v>
      </c>
      <c r="D3531" t="s">
        <v>2691</v>
      </c>
      <c r="E3531" t="s">
        <v>3492</v>
      </c>
      <c r="F3531" t="s">
        <v>2819</v>
      </c>
      <c r="G3531" t="s">
        <v>143</v>
      </c>
      <c r="H3531" t="s">
        <v>3822</v>
      </c>
      <c r="I3531" t="s">
        <v>2621</v>
      </c>
      <c r="J3531" t="s">
        <v>2688</v>
      </c>
    </row>
    <row r="3532" spans="1:11">
      <c r="A3532">
        <v>354</v>
      </c>
      <c r="B3532" t="s">
        <v>4326</v>
      </c>
      <c r="C3532" t="s">
        <v>4327</v>
      </c>
      <c r="D3532" t="s">
        <v>4176</v>
      </c>
      <c r="E3532" t="s">
        <v>2405</v>
      </c>
      <c r="F3532" t="s">
        <v>2405</v>
      </c>
      <c r="G3532" t="s">
        <v>14</v>
      </c>
      <c r="H3532" t="s">
        <v>85</v>
      </c>
      <c r="I3532" t="s">
        <v>2034</v>
      </c>
      <c r="J3532" t="s">
        <v>1747</v>
      </c>
      <c r="K3532" t="s">
        <v>1886</v>
      </c>
    </row>
    <row r="3533" spans="1:11">
      <c r="A3533">
        <v>354</v>
      </c>
      <c r="B3533" t="s">
        <v>4351</v>
      </c>
      <c r="C3533" t="s">
        <v>4352</v>
      </c>
      <c r="D3533" t="s">
        <v>1743</v>
      </c>
      <c r="E3533" t="s">
        <v>4534</v>
      </c>
      <c r="F3533" t="s">
        <v>2651</v>
      </c>
      <c r="G3533" t="s">
        <v>323</v>
      </c>
      <c r="H3533" t="s">
        <v>4536</v>
      </c>
      <c r="I3533" t="s">
        <v>2105</v>
      </c>
      <c r="J3533" t="s">
        <v>4222</v>
      </c>
    </row>
    <row r="3534" spans="1:11">
      <c r="A3534">
        <v>354</v>
      </c>
      <c r="B3534" t="s">
        <v>2108</v>
      </c>
      <c r="C3534" t="s">
        <v>4336</v>
      </c>
      <c r="D3534" t="s">
        <v>4120</v>
      </c>
      <c r="E3534" t="s">
        <v>4535</v>
      </c>
      <c r="F3534" t="s">
        <v>4537</v>
      </c>
      <c r="G3534" t="s">
        <v>1839</v>
      </c>
      <c r="H3534" t="s">
        <v>4536</v>
      </c>
      <c r="I3534" t="s">
        <v>2105</v>
      </c>
      <c r="J3534" t="s">
        <v>1753</v>
      </c>
    </row>
    <row r="3535" spans="1:11">
      <c r="A3535">
        <v>354</v>
      </c>
      <c r="B3535" t="s">
        <v>4389</v>
      </c>
      <c r="C3535" t="s">
        <v>4390</v>
      </c>
      <c r="D3535" t="s">
        <v>1863</v>
      </c>
      <c r="E3535" t="s">
        <v>2472</v>
      </c>
      <c r="F3535" t="s">
        <v>2530</v>
      </c>
      <c r="G3535" t="s">
        <v>977</v>
      </c>
      <c r="H3535" t="s">
        <v>4536</v>
      </c>
      <c r="I3535" t="s">
        <v>2148</v>
      </c>
      <c r="J3535" t="s">
        <v>3552</v>
      </c>
    </row>
    <row r="3536" spans="1:11">
      <c r="A3536">
        <v>354</v>
      </c>
      <c r="B3536" t="s">
        <v>2802</v>
      </c>
      <c r="C3536" t="s">
        <v>2803</v>
      </c>
      <c r="D3536" t="s">
        <v>1791</v>
      </c>
      <c r="E3536" t="s">
        <v>3658</v>
      </c>
      <c r="F3536" t="s">
        <v>3260</v>
      </c>
      <c r="G3536" t="s">
        <v>1343</v>
      </c>
      <c r="H3536" t="s">
        <v>4536</v>
      </c>
      <c r="I3536" t="s">
        <v>2148</v>
      </c>
      <c r="J3536" t="s">
        <v>1760</v>
      </c>
    </row>
    <row r="3537" spans="1:11">
      <c r="A3537">
        <v>354</v>
      </c>
      <c r="B3537" t="s">
        <v>1849</v>
      </c>
      <c r="C3537" t="s">
        <v>1850</v>
      </c>
      <c r="D3537" t="s">
        <v>1743</v>
      </c>
      <c r="E3537" t="s">
        <v>2797</v>
      </c>
      <c r="F3537" t="s">
        <v>2421</v>
      </c>
      <c r="G3537" t="s">
        <v>1192</v>
      </c>
      <c r="H3537" t="s">
        <v>4536</v>
      </c>
      <c r="I3537" t="s">
        <v>2148</v>
      </c>
      <c r="J3537" t="s">
        <v>3394</v>
      </c>
    </row>
    <row r="3538" spans="1:11">
      <c r="A3538">
        <v>354</v>
      </c>
      <c r="B3538" t="s">
        <v>3960</v>
      </c>
      <c r="C3538" t="s">
        <v>3961</v>
      </c>
      <c r="D3538" t="s">
        <v>1863</v>
      </c>
      <c r="E3538" t="s">
        <v>4042</v>
      </c>
      <c r="F3538" t="s">
        <v>4538</v>
      </c>
      <c r="G3538" t="s">
        <v>1393</v>
      </c>
      <c r="H3538" t="s">
        <v>4536</v>
      </c>
      <c r="I3538" t="s">
        <v>2621</v>
      </c>
      <c r="J3538" t="s">
        <v>1765</v>
      </c>
    </row>
    <row r="3539" spans="1:11">
      <c r="A3539">
        <v>354</v>
      </c>
      <c r="B3539" t="s">
        <v>4495</v>
      </c>
      <c r="C3539" t="s">
        <v>4496</v>
      </c>
      <c r="D3539" t="s">
        <v>1791</v>
      </c>
      <c r="E3539" t="s">
        <v>2697</v>
      </c>
      <c r="F3539" t="s">
        <v>2916</v>
      </c>
      <c r="G3539" t="s">
        <v>4450</v>
      </c>
      <c r="H3539" t="s">
        <v>4536</v>
      </c>
      <c r="I3539" t="s">
        <v>2621</v>
      </c>
      <c r="J3539" t="s">
        <v>2858</v>
      </c>
    </row>
    <row r="3540" spans="1:11">
      <c r="A3540">
        <v>354</v>
      </c>
      <c r="B3540" t="s">
        <v>4039</v>
      </c>
      <c r="C3540" t="s">
        <v>4040</v>
      </c>
      <c r="D3540" t="s">
        <v>1750</v>
      </c>
      <c r="E3540" t="s">
        <v>2557</v>
      </c>
      <c r="F3540" t="s">
        <v>4539</v>
      </c>
      <c r="G3540" t="s">
        <v>172</v>
      </c>
      <c r="H3540" t="s">
        <v>4536</v>
      </c>
      <c r="I3540" t="s">
        <v>2621</v>
      </c>
      <c r="J3540" t="s">
        <v>1770</v>
      </c>
    </row>
    <row r="3541" spans="1:11">
      <c r="A3541">
        <v>354</v>
      </c>
      <c r="B3541" t="s">
        <v>2119</v>
      </c>
      <c r="C3541" t="s">
        <v>2120</v>
      </c>
      <c r="D3541" t="s">
        <v>1756</v>
      </c>
      <c r="E3541" t="s">
        <v>4540</v>
      </c>
      <c r="F3541" t="s">
        <v>4541</v>
      </c>
      <c r="G3541" t="s">
        <v>4440</v>
      </c>
      <c r="H3541" t="s">
        <v>4536</v>
      </c>
      <c r="I3541" t="s">
        <v>2621</v>
      </c>
      <c r="J3541" t="s">
        <v>3025</v>
      </c>
    </row>
    <row r="3542" spans="1:11">
      <c r="A3542">
        <v>355</v>
      </c>
      <c r="B3542" t="s">
        <v>4326</v>
      </c>
      <c r="C3542" t="s">
        <v>4327</v>
      </c>
      <c r="D3542" t="s">
        <v>4176</v>
      </c>
      <c r="E3542" t="s">
        <v>2405</v>
      </c>
      <c r="F3542" t="s">
        <v>2405</v>
      </c>
      <c r="G3542" t="s">
        <v>14</v>
      </c>
      <c r="H3542" t="s">
        <v>3859</v>
      </c>
      <c r="I3542" t="s">
        <v>2034</v>
      </c>
      <c r="J3542" t="s">
        <v>1747</v>
      </c>
      <c r="K3542" t="s">
        <v>1886</v>
      </c>
    </row>
    <row r="3543" spans="1:11">
      <c r="A3543">
        <v>355</v>
      </c>
      <c r="B3543" t="s">
        <v>4351</v>
      </c>
      <c r="C3543" t="s">
        <v>4352</v>
      </c>
      <c r="D3543" t="s">
        <v>1743</v>
      </c>
      <c r="E3543" t="s">
        <v>2651</v>
      </c>
      <c r="F3543" t="s">
        <v>3956</v>
      </c>
      <c r="G3543" t="s">
        <v>4542</v>
      </c>
      <c r="H3543" t="s">
        <v>4536</v>
      </c>
      <c r="I3543" t="s">
        <v>2105</v>
      </c>
      <c r="J3543" t="s">
        <v>4222</v>
      </c>
    </row>
    <row r="3544" spans="1:11">
      <c r="A3544">
        <v>355</v>
      </c>
      <c r="B3544" t="s">
        <v>2108</v>
      </c>
      <c r="C3544" t="s">
        <v>4336</v>
      </c>
      <c r="D3544" t="s">
        <v>4120</v>
      </c>
      <c r="E3544" t="s">
        <v>4537</v>
      </c>
      <c r="F3544" t="s">
        <v>4543</v>
      </c>
      <c r="G3544" t="s">
        <v>4544</v>
      </c>
      <c r="H3544" t="s">
        <v>4536</v>
      </c>
      <c r="I3544" t="s">
        <v>2105</v>
      </c>
      <c r="J3544" t="s">
        <v>1753</v>
      </c>
    </row>
    <row r="3545" spans="1:11">
      <c r="A3545">
        <v>355</v>
      </c>
      <c r="B3545" t="s">
        <v>1849</v>
      </c>
      <c r="C3545" t="s">
        <v>1850</v>
      </c>
      <c r="D3545" t="s">
        <v>1743</v>
      </c>
      <c r="E3545" t="s">
        <v>2421</v>
      </c>
      <c r="F3545" t="s">
        <v>2227</v>
      </c>
      <c r="G3545" t="s">
        <v>2513</v>
      </c>
      <c r="H3545" t="s">
        <v>4536</v>
      </c>
      <c r="I3545" t="s">
        <v>2148</v>
      </c>
      <c r="J3545" t="s">
        <v>3552</v>
      </c>
    </row>
    <row r="3546" spans="1:11">
      <c r="A3546">
        <v>355</v>
      </c>
      <c r="B3546" t="s">
        <v>4389</v>
      </c>
      <c r="C3546" t="s">
        <v>4390</v>
      </c>
      <c r="D3546" t="s">
        <v>1863</v>
      </c>
      <c r="E3546" t="s">
        <v>2530</v>
      </c>
      <c r="F3546" t="s">
        <v>2026</v>
      </c>
      <c r="G3546" t="s">
        <v>837</v>
      </c>
      <c r="H3546" t="s">
        <v>4536</v>
      </c>
      <c r="I3546" t="s">
        <v>2148</v>
      </c>
      <c r="J3546" t="s">
        <v>1760</v>
      </c>
    </row>
    <row r="3547" spans="1:11">
      <c r="A3547">
        <v>355</v>
      </c>
      <c r="B3547" t="s">
        <v>2802</v>
      </c>
      <c r="C3547" t="s">
        <v>2803</v>
      </c>
      <c r="D3547" t="s">
        <v>1791</v>
      </c>
      <c r="E3547" t="s">
        <v>3260</v>
      </c>
      <c r="F3547" t="s">
        <v>3886</v>
      </c>
      <c r="G3547" t="s">
        <v>1556</v>
      </c>
      <c r="H3547" t="s">
        <v>4536</v>
      </c>
      <c r="I3547" t="s">
        <v>2148</v>
      </c>
      <c r="J3547" t="s">
        <v>3394</v>
      </c>
    </row>
    <row r="3548" spans="1:11">
      <c r="A3548">
        <v>355</v>
      </c>
      <c r="B3548" t="s">
        <v>3155</v>
      </c>
      <c r="C3548" t="s">
        <v>3156</v>
      </c>
      <c r="D3548" t="s">
        <v>2691</v>
      </c>
      <c r="E3548" t="s">
        <v>3260</v>
      </c>
      <c r="F3548" t="s">
        <v>3524</v>
      </c>
      <c r="G3548" t="s">
        <v>4545</v>
      </c>
      <c r="H3548" t="s">
        <v>4536</v>
      </c>
      <c r="I3548" t="s">
        <v>2148</v>
      </c>
      <c r="J3548" t="s">
        <v>1765</v>
      </c>
    </row>
    <row r="3549" spans="1:11">
      <c r="A3549">
        <v>355</v>
      </c>
      <c r="B3549" t="s">
        <v>4495</v>
      </c>
      <c r="C3549" t="s">
        <v>4496</v>
      </c>
      <c r="D3549" t="s">
        <v>1791</v>
      </c>
      <c r="E3549" t="s">
        <v>2916</v>
      </c>
      <c r="F3549" t="s">
        <v>2377</v>
      </c>
      <c r="G3549" t="s">
        <v>2993</v>
      </c>
      <c r="H3549" t="s">
        <v>4536</v>
      </c>
      <c r="I3549" t="s">
        <v>2148</v>
      </c>
      <c r="J3549" t="s">
        <v>2858</v>
      </c>
    </row>
    <row r="3550" spans="1:11">
      <c r="A3550">
        <v>355</v>
      </c>
      <c r="B3550" t="s">
        <v>4039</v>
      </c>
      <c r="C3550" t="s">
        <v>4040</v>
      </c>
      <c r="D3550" t="s">
        <v>1750</v>
      </c>
      <c r="E3550" t="s">
        <v>4539</v>
      </c>
      <c r="F3550" t="s">
        <v>2345</v>
      </c>
      <c r="G3550" t="s">
        <v>1034</v>
      </c>
      <c r="H3550" t="s">
        <v>4536</v>
      </c>
      <c r="I3550" t="s">
        <v>2621</v>
      </c>
      <c r="J3550" t="s">
        <v>1770</v>
      </c>
    </row>
    <row r="3551" spans="1:11">
      <c r="A3551">
        <v>355</v>
      </c>
      <c r="B3551" t="s">
        <v>3960</v>
      </c>
      <c r="C3551" t="s">
        <v>3961</v>
      </c>
      <c r="D3551" t="s">
        <v>1863</v>
      </c>
      <c r="E3551" t="s">
        <v>4538</v>
      </c>
      <c r="F3551" t="s">
        <v>4086</v>
      </c>
      <c r="G3551" t="s">
        <v>4546</v>
      </c>
      <c r="H3551" t="s">
        <v>4536</v>
      </c>
      <c r="I3551" t="s">
        <v>2621</v>
      </c>
      <c r="J3551" t="s">
        <v>2688</v>
      </c>
    </row>
    <row r="3552" spans="1:11">
      <c r="A3552">
        <v>356</v>
      </c>
      <c r="B3552" t="s">
        <v>4326</v>
      </c>
      <c r="C3552" t="s">
        <v>4327</v>
      </c>
      <c r="D3552" t="s">
        <v>4176</v>
      </c>
      <c r="E3552" t="s">
        <v>2405</v>
      </c>
      <c r="F3552" t="s">
        <v>2405</v>
      </c>
      <c r="G3552" t="s">
        <v>14</v>
      </c>
      <c r="H3552" t="s">
        <v>473</v>
      </c>
      <c r="I3552" t="s">
        <v>2034</v>
      </c>
      <c r="J3552" t="s">
        <v>1747</v>
      </c>
      <c r="K3552" t="s">
        <v>1886</v>
      </c>
    </row>
    <row r="3553" spans="1:11">
      <c r="A3553">
        <v>356</v>
      </c>
      <c r="B3553" t="s">
        <v>4351</v>
      </c>
      <c r="C3553" t="s">
        <v>4352</v>
      </c>
      <c r="D3553" t="s">
        <v>1743</v>
      </c>
      <c r="E3553" t="s">
        <v>3956</v>
      </c>
      <c r="F3553" t="s">
        <v>3441</v>
      </c>
      <c r="G3553" t="s">
        <v>1129</v>
      </c>
      <c r="H3553" t="s">
        <v>4536</v>
      </c>
      <c r="I3553" t="s">
        <v>2105</v>
      </c>
      <c r="J3553" t="s">
        <v>4222</v>
      </c>
    </row>
    <row r="3554" spans="1:11">
      <c r="A3554">
        <v>356</v>
      </c>
      <c r="B3554" t="s">
        <v>2108</v>
      </c>
      <c r="C3554" t="s">
        <v>4336</v>
      </c>
      <c r="D3554" t="s">
        <v>4120</v>
      </c>
      <c r="E3554" t="s">
        <v>4543</v>
      </c>
      <c r="F3554" t="s">
        <v>4547</v>
      </c>
      <c r="G3554" t="s">
        <v>1562</v>
      </c>
      <c r="H3554" t="s">
        <v>4536</v>
      </c>
      <c r="I3554" t="s">
        <v>2105</v>
      </c>
      <c r="J3554" t="s">
        <v>1753</v>
      </c>
    </row>
    <row r="3555" spans="1:11">
      <c r="A3555">
        <v>356</v>
      </c>
      <c r="B3555" t="s">
        <v>4495</v>
      </c>
      <c r="C3555" t="s">
        <v>4496</v>
      </c>
      <c r="D3555" t="s">
        <v>1791</v>
      </c>
      <c r="E3555" t="s">
        <v>2377</v>
      </c>
      <c r="F3555" t="s">
        <v>2365</v>
      </c>
      <c r="G3555" t="s">
        <v>1179</v>
      </c>
      <c r="H3555" t="s">
        <v>4536</v>
      </c>
      <c r="I3555" t="s">
        <v>2105</v>
      </c>
      <c r="J3555" t="s">
        <v>3552</v>
      </c>
    </row>
    <row r="3556" spans="1:11">
      <c r="A3556">
        <v>356</v>
      </c>
      <c r="B3556" t="s">
        <v>2802</v>
      </c>
      <c r="C3556" t="s">
        <v>2803</v>
      </c>
      <c r="D3556" t="s">
        <v>1791</v>
      </c>
      <c r="E3556" t="s">
        <v>3886</v>
      </c>
      <c r="F3556" t="s">
        <v>2047</v>
      </c>
      <c r="G3556" t="s">
        <v>235</v>
      </c>
      <c r="H3556" t="s">
        <v>4536</v>
      </c>
      <c r="I3556" t="s">
        <v>2105</v>
      </c>
      <c r="J3556" t="s">
        <v>1760</v>
      </c>
    </row>
    <row r="3557" spans="1:11">
      <c r="A3557">
        <v>356</v>
      </c>
      <c r="B3557" t="s">
        <v>3155</v>
      </c>
      <c r="C3557" t="s">
        <v>3156</v>
      </c>
      <c r="D3557" t="s">
        <v>2691</v>
      </c>
      <c r="E3557" t="s">
        <v>3524</v>
      </c>
      <c r="F3557" t="s">
        <v>4548</v>
      </c>
      <c r="G3557" t="s">
        <v>4549</v>
      </c>
      <c r="H3557" t="s">
        <v>4536</v>
      </c>
      <c r="I3557" t="s">
        <v>2148</v>
      </c>
      <c r="J3557" t="s">
        <v>3394</v>
      </c>
    </row>
    <row r="3558" spans="1:11">
      <c r="A3558">
        <v>356</v>
      </c>
      <c r="B3558" t="s">
        <v>1849</v>
      </c>
      <c r="C3558" t="s">
        <v>1850</v>
      </c>
      <c r="D3558" t="s">
        <v>1743</v>
      </c>
      <c r="E3558" t="s">
        <v>2227</v>
      </c>
      <c r="F3558" t="s">
        <v>2697</v>
      </c>
      <c r="G3558" t="s">
        <v>172</v>
      </c>
      <c r="H3558" t="s">
        <v>4536</v>
      </c>
      <c r="I3558" t="s">
        <v>2148</v>
      </c>
      <c r="J3558" t="s">
        <v>1765</v>
      </c>
    </row>
    <row r="3559" spans="1:11">
      <c r="A3559">
        <v>356</v>
      </c>
      <c r="B3559" t="s">
        <v>3960</v>
      </c>
      <c r="C3559" t="s">
        <v>3961</v>
      </c>
      <c r="D3559" t="s">
        <v>1863</v>
      </c>
      <c r="E3559" t="s">
        <v>4086</v>
      </c>
      <c r="F3559" t="s">
        <v>4550</v>
      </c>
      <c r="G3559" t="s">
        <v>2808</v>
      </c>
      <c r="H3559" t="s">
        <v>4536</v>
      </c>
      <c r="I3559" t="s">
        <v>2148</v>
      </c>
      <c r="J3559" t="s">
        <v>2858</v>
      </c>
    </row>
    <row r="3560" spans="1:11">
      <c r="A3560">
        <v>356</v>
      </c>
      <c r="B3560" t="s">
        <v>4389</v>
      </c>
      <c r="C3560" t="s">
        <v>4390</v>
      </c>
      <c r="D3560" t="s">
        <v>1863</v>
      </c>
      <c r="E3560" t="s">
        <v>2026</v>
      </c>
      <c r="F3560" t="s">
        <v>2367</v>
      </c>
      <c r="G3560" t="s">
        <v>4551</v>
      </c>
      <c r="H3560" t="s">
        <v>4536</v>
      </c>
      <c r="I3560" t="s">
        <v>2148</v>
      </c>
      <c r="J3560" t="s">
        <v>1770</v>
      </c>
    </row>
    <row r="3561" spans="1:11">
      <c r="A3561">
        <v>356</v>
      </c>
      <c r="B3561" t="s">
        <v>4039</v>
      </c>
      <c r="C3561" t="s">
        <v>4040</v>
      </c>
      <c r="D3561" t="s">
        <v>1750</v>
      </c>
      <c r="E3561" t="s">
        <v>2345</v>
      </c>
      <c r="F3561" t="s">
        <v>3248</v>
      </c>
      <c r="G3561" t="s">
        <v>3305</v>
      </c>
      <c r="H3561" t="s">
        <v>4536</v>
      </c>
      <c r="I3561" t="s">
        <v>2148</v>
      </c>
      <c r="J3561" t="s">
        <v>2688</v>
      </c>
    </row>
    <row r="3562" spans="1:11">
      <c r="A3562">
        <v>357</v>
      </c>
      <c r="B3562" t="s">
        <v>4326</v>
      </c>
      <c r="C3562" t="s">
        <v>4327</v>
      </c>
      <c r="D3562" t="s">
        <v>4176</v>
      </c>
      <c r="E3562" t="s">
        <v>2405</v>
      </c>
      <c r="F3562" t="s">
        <v>2405</v>
      </c>
      <c r="G3562" t="s">
        <v>14</v>
      </c>
      <c r="H3562" t="s">
        <v>3938</v>
      </c>
      <c r="I3562" t="s">
        <v>2034</v>
      </c>
      <c r="J3562" t="s">
        <v>1747</v>
      </c>
      <c r="K3562" t="s">
        <v>1886</v>
      </c>
    </row>
    <row r="3563" spans="1:11">
      <c r="A3563">
        <v>357</v>
      </c>
      <c r="B3563" t="s">
        <v>4351</v>
      </c>
      <c r="C3563" t="s">
        <v>4352</v>
      </c>
      <c r="D3563" t="s">
        <v>1743</v>
      </c>
      <c r="E3563" t="s">
        <v>3441</v>
      </c>
      <c r="F3563" t="s">
        <v>4552</v>
      </c>
      <c r="G3563" t="s">
        <v>1474</v>
      </c>
      <c r="H3563" t="s">
        <v>3245</v>
      </c>
      <c r="I3563" t="s">
        <v>2105</v>
      </c>
      <c r="J3563" t="s">
        <v>4222</v>
      </c>
    </row>
    <row r="3564" spans="1:11">
      <c r="A3564">
        <v>357</v>
      </c>
      <c r="B3564" t="s">
        <v>4495</v>
      </c>
      <c r="C3564" t="s">
        <v>4496</v>
      </c>
      <c r="D3564" t="s">
        <v>1791</v>
      </c>
      <c r="E3564" t="s">
        <v>2365</v>
      </c>
      <c r="F3564" t="s">
        <v>2213</v>
      </c>
      <c r="G3564" t="s">
        <v>461</v>
      </c>
      <c r="H3564" t="s">
        <v>3245</v>
      </c>
      <c r="I3564" t="s">
        <v>2148</v>
      </c>
      <c r="J3564" t="s">
        <v>1753</v>
      </c>
    </row>
    <row r="3565" spans="1:11">
      <c r="A3565">
        <v>357</v>
      </c>
      <c r="B3565" t="s">
        <v>2802</v>
      </c>
      <c r="C3565" t="s">
        <v>2803</v>
      </c>
      <c r="D3565" t="s">
        <v>1791</v>
      </c>
      <c r="E3565" t="s">
        <v>2047</v>
      </c>
      <c r="F3565" t="s">
        <v>3658</v>
      </c>
      <c r="G3565" t="s">
        <v>502</v>
      </c>
      <c r="H3565" t="s">
        <v>3245</v>
      </c>
      <c r="I3565" t="s">
        <v>2148</v>
      </c>
      <c r="J3565" t="s">
        <v>3552</v>
      </c>
    </row>
    <row r="3566" spans="1:11">
      <c r="A3566">
        <v>357</v>
      </c>
      <c r="B3566" t="s">
        <v>1849</v>
      </c>
      <c r="C3566" t="s">
        <v>1850</v>
      </c>
      <c r="D3566" t="s">
        <v>1743</v>
      </c>
      <c r="E3566" t="s">
        <v>2697</v>
      </c>
      <c r="F3566" t="s">
        <v>2697</v>
      </c>
      <c r="G3566" t="s">
        <v>14</v>
      </c>
      <c r="H3566" t="s">
        <v>4362</v>
      </c>
      <c r="I3566" t="s">
        <v>2148</v>
      </c>
      <c r="J3566" t="s">
        <v>1760</v>
      </c>
      <c r="K3566" t="s">
        <v>1886</v>
      </c>
    </row>
    <row r="3567" spans="1:11">
      <c r="A3567">
        <v>357</v>
      </c>
      <c r="B3567" t="s">
        <v>1951</v>
      </c>
      <c r="C3567" t="s">
        <v>1952</v>
      </c>
      <c r="D3567" t="s">
        <v>1798</v>
      </c>
      <c r="E3567" t="s">
        <v>2148</v>
      </c>
      <c r="F3567" t="s">
        <v>4553</v>
      </c>
      <c r="G3567" t="s">
        <v>4400</v>
      </c>
      <c r="H3567" t="s">
        <v>3245</v>
      </c>
      <c r="I3567" t="s">
        <v>2148</v>
      </c>
      <c r="J3567" t="s">
        <v>3394</v>
      </c>
    </row>
    <row r="3568" spans="1:11">
      <c r="A3568">
        <v>357</v>
      </c>
      <c r="B3568" t="s">
        <v>2108</v>
      </c>
      <c r="C3568" t="s">
        <v>4336</v>
      </c>
      <c r="D3568" t="s">
        <v>4120</v>
      </c>
      <c r="E3568" t="s">
        <v>4547</v>
      </c>
      <c r="F3568" t="s">
        <v>3623</v>
      </c>
      <c r="G3568" t="s">
        <v>3465</v>
      </c>
      <c r="H3568" t="s">
        <v>3245</v>
      </c>
      <c r="I3568" t="s">
        <v>2148</v>
      </c>
      <c r="J3568" t="s">
        <v>1765</v>
      </c>
    </row>
    <row r="3569" spans="1:11">
      <c r="A3569">
        <v>357</v>
      </c>
      <c r="B3569" t="s">
        <v>3155</v>
      </c>
      <c r="C3569" t="s">
        <v>3156</v>
      </c>
      <c r="D3569" t="s">
        <v>2691</v>
      </c>
      <c r="E3569" t="s">
        <v>4548</v>
      </c>
      <c r="F3569" t="s">
        <v>3516</v>
      </c>
      <c r="G3569" t="s">
        <v>4554</v>
      </c>
      <c r="H3569" t="s">
        <v>3245</v>
      </c>
      <c r="I3569" t="s">
        <v>2148</v>
      </c>
      <c r="J3569" t="s">
        <v>2858</v>
      </c>
    </row>
    <row r="3570" spans="1:11">
      <c r="A3570">
        <v>357</v>
      </c>
      <c r="B3570" t="s">
        <v>4039</v>
      </c>
      <c r="C3570" t="s">
        <v>4040</v>
      </c>
      <c r="D3570" t="s">
        <v>1750</v>
      </c>
      <c r="E3570" t="s">
        <v>3248</v>
      </c>
      <c r="F3570" t="s">
        <v>4555</v>
      </c>
      <c r="G3570" t="s">
        <v>4279</v>
      </c>
      <c r="H3570" t="s">
        <v>3245</v>
      </c>
      <c r="I3570" t="s">
        <v>2148</v>
      </c>
      <c r="J3570" t="s">
        <v>3428</v>
      </c>
    </row>
    <row r="3571" spans="1:11">
      <c r="A3571">
        <v>357</v>
      </c>
      <c r="B3571" t="s">
        <v>2119</v>
      </c>
      <c r="C3571" t="s">
        <v>2120</v>
      </c>
      <c r="D3571" t="s">
        <v>1756</v>
      </c>
      <c r="E3571" t="s">
        <v>4538</v>
      </c>
      <c r="F3571" t="s">
        <v>4556</v>
      </c>
      <c r="G3571" t="s">
        <v>3927</v>
      </c>
      <c r="H3571" t="s">
        <v>3245</v>
      </c>
      <c r="I3571" t="s">
        <v>2621</v>
      </c>
      <c r="J3571" t="s">
        <v>2549</v>
      </c>
    </row>
    <row r="3572" spans="1:11">
      <c r="A3572">
        <v>358</v>
      </c>
      <c r="B3572" t="s">
        <v>4326</v>
      </c>
      <c r="C3572" t="s">
        <v>4327</v>
      </c>
      <c r="D3572" t="s">
        <v>4176</v>
      </c>
      <c r="E3572" t="s">
        <v>2405</v>
      </c>
      <c r="F3572" t="s">
        <v>2405</v>
      </c>
      <c r="G3572" t="s">
        <v>14</v>
      </c>
      <c r="H3572" t="s">
        <v>3938</v>
      </c>
      <c r="I3572" t="s">
        <v>2034</v>
      </c>
      <c r="J3572" t="s">
        <v>1747</v>
      </c>
      <c r="K3572" t="s">
        <v>1886</v>
      </c>
    </row>
    <row r="3573" spans="1:11">
      <c r="A3573">
        <v>358</v>
      </c>
      <c r="B3573" t="s">
        <v>4351</v>
      </c>
      <c r="C3573" t="s">
        <v>4352</v>
      </c>
      <c r="D3573" t="s">
        <v>1743</v>
      </c>
      <c r="E3573" t="s">
        <v>4552</v>
      </c>
      <c r="F3573" t="s">
        <v>4557</v>
      </c>
      <c r="G3573" t="s">
        <v>24</v>
      </c>
      <c r="H3573" t="s">
        <v>4558</v>
      </c>
      <c r="I3573" t="s">
        <v>2105</v>
      </c>
      <c r="J3573" t="s">
        <v>4222</v>
      </c>
    </row>
    <row r="3574" spans="1:11">
      <c r="A3574">
        <v>358</v>
      </c>
      <c r="B3574" t="s">
        <v>2108</v>
      </c>
      <c r="C3574" t="s">
        <v>4336</v>
      </c>
      <c r="D3574" t="s">
        <v>4120</v>
      </c>
      <c r="E3574" t="s">
        <v>3623</v>
      </c>
      <c r="F3574" t="s">
        <v>4559</v>
      </c>
      <c r="G3574" t="s">
        <v>4157</v>
      </c>
      <c r="H3574" t="s">
        <v>4558</v>
      </c>
      <c r="I3574" t="s">
        <v>2148</v>
      </c>
      <c r="J3574" t="s">
        <v>1753</v>
      </c>
    </row>
    <row r="3575" spans="1:11">
      <c r="A3575">
        <v>358</v>
      </c>
      <c r="B3575" t="s">
        <v>1849</v>
      </c>
      <c r="C3575" t="s">
        <v>1850</v>
      </c>
      <c r="D3575" t="s">
        <v>1743</v>
      </c>
      <c r="E3575" t="s">
        <v>2697</v>
      </c>
      <c r="F3575" t="s">
        <v>2697</v>
      </c>
      <c r="G3575" t="s">
        <v>14</v>
      </c>
      <c r="H3575" t="s">
        <v>1608</v>
      </c>
      <c r="I3575" t="s">
        <v>2148</v>
      </c>
      <c r="J3575" t="s">
        <v>3552</v>
      </c>
      <c r="K3575" t="s">
        <v>1886</v>
      </c>
    </row>
    <row r="3576" spans="1:11">
      <c r="A3576">
        <v>358</v>
      </c>
      <c r="B3576" t="s">
        <v>4495</v>
      </c>
      <c r="C3576" t="s">
        <v>4496</v>
      </c>
      <c r="D3576" t="s">
        <v>1791</v>
      </c>
      <c r="E3576" t="s">
        <v>2213</v>
      </c>
      <c r="F3576" t="s">
        <v>2365</v>
      </c>
      <c r="G3576" t="s">
        <v>449</v>
      </c>
      <c r="H3576" t="s">
        <v>4558</v>
      </c>
      <c r="I3576" t="s">
        <v>2148</v>
      </c>
      <c r="J3576" t="s">
        <v>1760</v>
      </c>
    </row>
    <row r="3577" spans="1:11">
      <c r="A3577">
        <v>358</v>
      </c>
      <c r="B3577" t="s">
        <v>4039</v>
      </c>
      <c r="C3577" t="s">
        <v>4040</v>
      </c>
      <c r="D3577" t="s">
        <v>1750</v>
      </c>
      <c r="E3577" t="s">
        <v>4555</v>
      </c>
      <c r="F3577" t="s">
        <v>4560</v>
      </c>
      <c r="G3577" t="s">
        <v>2353</v>
      </c>
      <c r="H3577" t="s">
        <v>4558</v>
      </c>
      <c r="I3577" t="s">
        <v>2148</v>
      </c>
      <c r="J3577" t="s">
        <v>3394</v>
      </c>
    </row>
    <row r="3578" spans="1:11">
      <c r="A3578">
        <v>358</v>
      </c>
      <c r="B3578" t="s">
        <v>3155</v>
      </c>
      <c r="C3578" t="s">
        <v>3156</v>
      </c>
      <c r="D3578" t="s">
        <v>2691</v>
      </c>
      <c r="E3578" t="s">
        <v>3516</v>
      </c>
      <c r="F3578" t="s">
        <v>3553</v>
      </c>
      <c r="G3578" t="s">
        <v>3149</v>
      </c>
      <c r="H3578" t="s">
        <v>4558</v>
      </c>
      <c r="I3578" t="s">
        <v>2148</v>
      </c>
      <c r="J3578" t="s">
        <v>1765</v>
      </c>
    </row>
    <row r="3579" spans="1:11">
      <c r="A3579">
        <v>358</v>
      </c>
      <c r="B3579" t="s">
        <v>2802</v>
      </c>
      <c r="C3579" t="s">
        <v>2803</v>
      </c>
      <c r="D3579" t="s">
        <v>1791</v>
      </c>
      <c r="E3579" t="s">
        <v>3658</v>
      </c>
      <c r="F3579" t="s">
        <v>4128</v>
      </c>
      <c r="G3579" t="s">
        <v>465</v>
      </c>
      <c r="H3579" t="s">
        <v>4558</v>
      </c>
      <c r="I3579" t="s">
        <v>2621</v>
      </c>
      <c r="J3579" t="s">
        <v>2858</v>
      </c>
    </row>
    <row r="3580" spans="1:11">
      <c r="A3580">
        <v>358</v>
      </c>
      <c r="B3580" t="s">
        <v>2119</v>
      </c>
      <c r="C3580" t="s">
        <v>2120</v>
      </c>
      <c r="D3580" t="s">
        <v>1756</v>
      </c>
      <c r="E3580" t="s">
        <v>4556</v>
      </c>
      <c r="F3580" t="s">
        <v>3512</v>
      </c>
      <c r="G3580" t="s">
        <v>1414</v>
      </c>
      <c r="H3580" t="s">
        <v>4558</v>
      </c>
      <c r="I3580" t="s">
        <v>2621</v>
      </c>
      <c r="J3580" t="s">
        <v>1770</v>
      </c>
    </row>
    <row r="3581" spans="1:11">
      <c r="A3581">
        <v>358</v>
      </c>
      <c r="B3581" t="s">
        <v>4389</v>
      </c>
      <c r="C3581" t="s">
        <v>4390</v>
      </c>
      <c r="D3581" t="s">
        <v>1863</v>
      </c>
      <c r="E3581" t="s">
        <v>2030</v>
      </c>
      <c r="F3581" t="s">
        <v>3433</v>
      </c>
      <c r="G3581" t="s">
        <v>4561</v>
      </c>
      <c r="H3581" t="s">
        <v>4558</v>
      </c>
      <c r="I3581" t="s">
        <v>2621</v>
      </c>
      <c r="J3581" t="s">
        <v>2549</v>
      </c>
    </row>
    <row r="3582" spans="1:11">
      <c r="A3582">
        <v>359</v>
      </c>
      <c r="B3582" t="s">
        <v>4326</v>
      </c>
      <c r="C3582" t="s">
        <v>4327</v>
      </c>
      <c r="D3582" t="s">
        <v>4176</v>
      </c>
      <c r="E3582" t="s">
        <v>2405</v>
      </c>
      <c r="F3582" t="s">
        <v>2405</v>
      </c>
      <c r="G3582" t="s">
        <v>14</v>
      </c>
      <c r="H3582" t="s">
        <v>527</v>
      </c>
      <c r="I3582" t="s">
        <v>2034</v>
      </c>
      <c r="J3582" t="s">
        <v>1747</v>
      </c>
      <c r="K3582" t="s">
        <v>1886</v>
      </c>
    </row>
    <row r="3583" spans="1:11">
      <c r="A3583">
        <v>359</v>
      </c>
      <c r="B3583" t="s">
        <v>4351</v>
      </c>
      <c r="C3583" t="s">
        <v>4352</v>
      </c>
      <c r="D3583" t="s">
        <v>1743</v>
      </c>
      <c r="E3583" t="s">
        <v>4557</v>
      </c>
      <c r="F3583" t="s">
        <v>4562</v>
      </c>
      <c r="G3583" t="s">
        <v>3902</v>
      </c>
      <c r="H3583" t="s">
        <v>4563</v>
      </c>
      <c r="I3583" t="s">
        <v>2105</v>
      </c>
      <c r="J3583" t="s">
        <v>4222</v>
      </c>
    </row>
    <row r="3584" spans="1:11">
      <c r="A3584">
        <v>359</v>
      </c>
      <c r="B3584" t="s">
        <v>4495</v>
      </c>
      <c r="C3584" t="s">
        <v>4496</v>
      </c>
      <c r="D3584" t="s">
        <v>1791</v>
      </c>
      <c r="E3584" t="s">
        <v>2365</v>
      </c>
      <c r="F3584" t="s">
        <v>1967</v>
      </c>
      <c r="G3584" t="s">
        <v>519</v>
      </c>
      <c r="H3584" t="s">
        <v>4563</v>
      </c>
      <c r="I3584" t="s">
        <v>2148</v>
      </c>
      <c r="J3584" t="s">
        <v>1753</v>
      </c>
    </row>
    <row r="3585" spans="1:11">
      <c r="A3585">
        <v>359</v>
      </c>
      <c r="B3585" t="s">
        <v>1849</v>
      </c>
      <c r="C3585" t="s">
        <v>1850</v>
      </c>
      <c r="D3585" t="s">
        <v>1743</v>
      </c>
      <c r="E3585" t="s">
        <v>2697</v>
      </c>
      <c r="F3585" t="s">
        <v>2697</v>
      </c>
      <c r="G3585" t="s">
        <v>14</v>
      </c>
      <c r="H3585" t="s">
        <v>3594</v>
      </c>
      <c r="I3585" t="s">
        <v>2148</v>
      </c>
      <c r="J3585" t="s">
        <v>3552</v>
      </c>
      <c r="K3585" t="s">
        <v>1886</v>
      </c>
    </row>
    <row r="3586" spans="1:11">
      <c r="A3586">
        <v>359</v>
      </c>
      <c r="B3586" t="s">
        <v>3155</v>
      </c>
      <c r="C3586" t="s">
        <v>3156</v>
      </c>
      <c r="D3586" t="s">
        <v>2691</v>
      </c>
      <c r="E3586" t="s">
        <v>3553</v>
      </c>
      <c r="F3586" t="s">
        <v>3717</v>
      </c>
      <c r="G3586" t="s">
        <v>2200</v>
      </c>
      <c r="H3586" t="s">
        <v>4563</v>
      </c>
      <c r="I3586" t="s">
        <v>2148</v>
      </c>
      <c r="J3586" t="s">
        <v>1760</v>
      </c>
    </row>
    <row r="3587" spans="1:11">
      <c r="A3587">
        <v>359</v>
      </c>
      <c r="B3587" t="s">
        <v>4039</v>
      </c>
      <c r="C3587" t="s">
        <v>4040</v>
      </c>
      <c r="D3587" t="s">
        <v>1750</v>
      </c>
      <c r="E3587" t="s">
        <v>4560</v>
      </c>
      <c r="F3587" t="s">
        <v>4564</v>
      </c>
      <c r="G3587" t="s">
        <v>24</v>
      </c>
      <c r="H3587" t="s">
        <v>4563</v>
      </c>
      <c r="I3587" t="s">
        <v>2148</v>
      </c>
      <c r="J3587" t="s">
        <v>3394</v>
      </c>
    </row>
    <row r="3588" spans="1:11">
      <c r="A3588">
        <v>359</v>
      </c>
      <c r="B3588" t="s">
        <v>2108</v>
      </c>
      <c r="C3588" t="s">
        <v>4336</v>
      </c>
      <c r="D3588" t="s">
        <v>4120</v>
      </c>
      <c r="E3588" t="s">
        <v>4559</v>
      </c>
      <c r="F3588" t="s">
        <v>4565</v>
      </c>
      <c r="G3588" t="s">
        <v>519</v>
      </c>
      <c r="H3588" t="s">
        <v>4563</v>
      </c>
      <c r="I3588" t="s">
        <v>2148</v>
      </c>
      <c r="J3588" t="s">
        <v>1765</v>
      </c>
    </row>
    <row r="3589" spans="1:11">
      <c r="A3589">
        <v>359</v>
      </c>
      <c r="B3589" t="s">
        <v>2802</v>
      </c>
      <c r="C3589" t="s">
        <v>2803</v>
      </c>
      <c r="D3589" t="s">
        <v>1791</v>
      </c>
      <c r="E3589" t="s">
        <v>4128</v>
      </c>
      <c r="F3589" t="s">
        <v>4116</v>
      </c>
      <c r="G3589" t="s">
        <v>1591</v>
      </c>
      <c r="H3589" t="s">
        <v>4563</v>
      </c>
      <c r="I3589" t="s">
        <v>2148</v>
      </c>
      <c r="J3589" t="s">
        <v>2858</v>
      </c>
    </row>
    <row r="3590" spans="1:11">
      <c r="A3590">
        <v>359</v>
      </c>
      <c r="B3590" t="s">
        <v>1951</v>
      </c>
      <c r="C3590" t="s">
        <v>1952</v>
      </c>
      <c r="D3590" t="s">
        <v>1798</v>
      </c>
      <c r="E3590" t="s">
        <v>2410</v>
      </c>
      <c r="F3590" t="s">
        <v>4484</v>
      </c>
      <c r="G3590" t="s">
        <v>848</v>
      </c>
      <c r="H3590" t="s">
        <v>4563</v>
      </c>
      <c r="I3590" t="s">
        <v>2621</v>
      </c>
      <c r="J3590" t="s">
        <v>1770</v>
      </c>
    </row>
    <row r="3591" spans="1:11">
      <c r="A3591">
        <v>359</v>
      </c>
      <c r="B3591" t="s">
        <v>2119</v>
      </c>
      <c r="C3591" t="s">
        <v>2120</v>
      </c>
      <c r="D3591" t="s">
        <v>1756</v>
      </c>
      <c r="E3591" t="s">
        <v>3512</v>
      </c>
      <c r="F3591" t="s">
        <v>4540</v>
      </c>
      <c r="G3591" t="s">
        <v>1529</v>
      </c>
      <c r="H3591" t="s">
        <v>4563</v>
      </c>
      <c r="I3591" t="s">
        <v>2621</v>
      </c>
      <c r="J3591" t="s">
        <v>2688</v>
      </c>
    </row>
    <row r="3592" spans="1:11">
      <c r="A3592">
        <v>360</v>
      </c>
      <c r="B3592" t="s">
        <v>4326</v>
      </c>
      <c r="C3592" t="s">
        <v>4327</v>
      </c>
      <c r="D3592" t="s">
        <v>4176</v>
      </c>
      <c r="E3592" t="s">
        <v>2405</v>
      </c>
      <c r="F3592" t="s">
        <v>2405</v>
      </c>
      <c r="G3592" t="s">
        <v>14</v>
      </c>
      <c r="H3592" t="s">
        <v>663</v>
      </c>
      <c r="I3592" t="s">
        <v>2034</v>
      </c>
      <c r="J3592" t="s">
        <v>1747</v>
      </c>
      <c r="K3592" t="s">
        <v>1886</v>
      </c>
    </row>
    <row r="3593" spans="1:11">
      <c r="A3593">
        <v>360</v>
      </c>
      <c r="B3593" t="s">
        <v>4351</v>
      </c>
      <c r="C3593" t="s">
        <v>4352</v>
      </c>
      <c r="D3593" t="s">
        <v>1743</v>
      </c>
      <c r="E3593" t="s">
        <v>4562</v>
      </c>
      <c r="F3593" t="s">
        <v>4566</v>
      </c>
      <c r="G3593" t="s">
        <v>993</v>
      </c>
      <c r="H3593" t="s">
        <v>2447</v>
      </c>
      <c r="I3593" t="s">
        <v>2148</v>
      </c>
      <c r="J3593" t="s">
        <v>4222</v>
      </c>
    </row>
    <row r="3594" spans="1:11">
      <c r="A3594">
        <v>360</v>
      </c>
      <c r="B3594" t="s">
        <v>1849</v>
      </c>
      <c r="C3594" t="s">
        <v>1850</v>
      </c>
      <c r="D3594" t="s">
        <v>1743</v>
      </c>
      <c r="E3594" t="s">
        <v>2697</v>
      </c>
      <c r="F3594" t="s">
        <v>2697</v>
      </c>
      <c r="G3594" t="s">
        <v>14</v>
      </c>
      <c r="H3594" t="s">
        <v>1813</v>
      </c>
      <c r="I3594" t="s">
        <v>2148</v>
      </c>
      <c r="J3594" t="s">
        <v>1753</v>
      </c>
      <c r="K3594" t="s">
        <v>1886</v>
      </c>
    </row>
    <row r="3595" spans="1:11">
      <c r="A3595">
        <v>360</v>
      </c>
      <c r="B3595" t="s">
        <v>4495</v>
      </c>
      <c r="C3595" t="s">
        <v>4496</v>
      </c>
      <c r="D3595" t="s">
        <v>1791</v>
      </c>
      <c r="E3595" t="s">
        <v>1967</v>
      </c>
      <c r="F3595" t="s">
        <v>3403</v>
      </c>
      <c r="G3595" t="s">
        <v>3819</v>
      </c>
      <c r="H3595" t="s">
        <v>2447</v>
      </c>
      <c r="I3595" t="s">
        <v>2148</v>
      </c>
      <c r="J3595" t="s">
        <v>3552</v>
      </c>
    </row>
    <row r="3596" spans="1:11">
      <c r="A3596">
        <v>360</v>
      </c>
      <c r="B3596" t="s">
        <v>3155</v>
      </c>
      <c r="C3596" t="s">
        <v>3156</v>
      </c>
      <c r="D3596" t="s">
        <v>2691</v>
      </c>
      <c r="E3596" t="s">
        <v>3717</v>
      </c>
      <c r="F3596" t="s">
        <v>3749</v>
      </c>
      <c r="G3596" t="s">
        <v>1214</v>
      </c>
      <c r="H3596" t="s">
        <v>2447</v>
      </c>
      <c r="I3596" t="s">
        <v>2148</v>
      </c>
      <c r="J3596" t="s">
        <v>1760</v>
      </c>
    </row>
    <row r="3597" spans="1:11">
      <c r="A3597">
        <v>360</v>
      </c>
      <c r="B3597" t="s">
        <v>4039</v>
      </c>
      <c r="C3597" t="s">
        <v>4040</v>
      </c>
      <c r="D3597" t="s">
        <v>1750</v>
      </c>
      <c r="E3597" t="s">
        <v>4564</v>
      </c>
      <c r="F3597" t="s">
        <v>4458</v>
      </c>
      <c r="G3597" t="s">
        <v>3819</v>
      </c>
      <c r="H3597" t="s">
        <v>2447</v>
      </c>
      <c r="I3597" t="s">
        <v>2148</v>
      </c>
      <c r="J3597" t="s">
        <v>3394</v>
      </c>
    </row>
    <row r="3598" spans="1:11">
      <c r="A3598">
        <v>360</v>
      </c>
      <c r="B3598" t="s">
        <v>1951</v>
      </c>
      <c r="C3598" t="s">
        <v>1952</v>
      </c>
      <c r="D3598" t="s">
        <v>1798</v>
      </c>
      <c r="E3598" t="s">
        <v>4484</v>
      </c>
      <c r="F3598" t="s">
        <v>4466</v>
      </c>
      <c r="G3598" t="s">
        <v>3650</v>
      </c>
      <c r="H3598" t="s">
        <v>2447</v>
      </c>
      <c r="I3598" t="s">
        <v>2621</v>
      </c>
      <c r="J3598" t="s">
        <v>1765</v>
      </c>
    </row>
    <row r="3599" spans="1:11">
      <c r="A3599">
        <v>360</v>
      </c>
      <c r="B3599" t="s">
        <v>2108</v>
      </c>
      <c r="C3599" t="s">
        <v>4336</v>
      </c>
      <c r="D3599" t="s">
        <v>4120</v>
      </c>
      <c r="E3599" t="s">
        <v>4565</v>
      </c>
      <c r="F3599" t="s">
        <v>4567</v>
      </c>
      <c r="G3599" t="s">
        <v>3966</v>
      </c>
      <c r="H3599" t="s">
        <v>2447</v>
      </c>
      <c r="I3599" t="s">
        <v>2621</v>
      </c>
      <c r="J3599" t="s">
        <v>2858</v>
      </c>
    </row>
    <row r="3600" spans="1:11">
      <c r="A3600">
        <v>360</v>
      </c>
      <c r="B3600" t="s">
        <v>2802</v>
      </c>
      <c r="C3600" t="s">
        <v>2803</v>
      </c>
      <c r="D3600" t="s">
        <v>1791</v>
      </c>
      <c r="E3600" t="s">
        <v>4116</v>
      </c>
      <c r="F3600" t="s">
        <v>2535</v>
      </c>
      <c r="G3600" t="s">
        <v>4568</v>
      </c>
      <c r="H3600" t="s">
        <v>2447</v>
      </c>
      <c r="I3600" t="s">
        <v>2621</v>
      </c>
      <c r="J3600" t="s">
        <v>1770</v>
      </c>
    </row>
    <row r="3601" spans="1:11">
      <c r="A3601">
        <v>360</v>
      </c>
      <c r="B3601" t="s">
        <v>2119</v>
      </c>
      <c r="C3601" t="s">
        <v>2120</v>
      </c>
      <c r="D3601" t="s">
        <v>1756</v>
      </c>
      <c r="E3601" t="s">
        <v>4540</v>
      </c>
      <c r="F3601" t="s">
        <v>4550</v>
      </c>
      <c r="G3601" t="s">
        <v>1511</v>
      </c>
      <c r="H3601" t="s">
        <v>2447</v>
      </c>
      <c r="I3601" t="s">
        <v>2621</v>
      </c>
      <c r="J3601" t="s">
        <v>2688</v>
      </c>
    </row>
    <row r="3602" spans="1:11">
      <c r="A3602">
        <v>361</v>
      </c>
      <c r="B3602" t="s">
        <v>4326</v>
      </c>
      <c r="C3602" t="s">
        <v>4327</v>
      </c>
      <c r="D3602" t="s">
        <v>4176</v>
      </c>
      <c r="E3602" t="s">
        <v>2405</v>
      </c>
      <c r="F3602" t="s">
        <v>2405</v>
      </c>
      <c r="G3602" t="s">
        <v>14</v>
      </c>
      <c r="H3602" t="s">
        <v>398</v>
      </c>
      <c r="I3602" t="s">
        <v>2034</v>
      </c>
      <c r="J3602" t="s">
        <v>1747</v>
      </c>
      <c r="K3602" t="s">
        <v>1886</v>
      </c>
    </row>
    <row r="3603" spans="1:11">
      <c r="A3603">
        <v>361</v>
      </c>
      <c r="B3603" t="s">
        <v>4351</v>
      </c>
      <c r="C3603" t="s">
        <v>4352</v>
      </c>
      <c r="D3603" t="s">
        <v>1743</v>
      </c>
      <c r="E3603" t="s">
        <v>4566</v>
      </c>
      <c r="F3603" t="s">
        <v>4569</v>
      </c>
      <c r="G3603" t="s">
        <v>203</v>
      </c>
      <c r="H3603" t="s">
        <v>3585</v>
      </c>
      <c r="I3603" t="s">
        <v>2148</v>
      </c>
      <c r="J3603" t="s">
        <v>4222</v>
      </c>
    </row>
    <row r="3604" spans="1:11">
      <c r="A3604">
        <v>361</v>
      </c>
      <c r="B3604" t="s">
        <v>1849</v>
      </c>
      <c r="C3604" t="s">
        <v>1850</v>
      </c>
      <c r="D3604" t="s">
        <v>1743</v>
      </c>
      <c r="E3604" t="s">
        <v>2697</v>
      </c>
      <c r="F3604" t="s">
        <v>2697</v>
      </c>
      <c r="G3604" t="s">
        <v>14</v>
      </c>
      <c r="H3604" t="s">
        <v>1661</v>
      </c>
      <c r="I3604" t="s">
        <v>2148</v>
      </c>
      <c r="J3604" t="s">
        <v>1753</v>
      </c>
      <c r="K3604" t="s">
        <v>1886</v>
      </c>
    </row>
    <row r="3605" spans="1:11">
      <c r="A3605">
        <v>361</v>
      </c>
      <c r="B3605" t="s">
        <v>1951</v>
      </c>
      <c r="C3605" t="s">
        <v>1952</v>
      </c>
      <c r="D3605" t="s">
        <v>1798</v>
      </c>
      <c r="E3605" t="s">
        <v>4466</v>
      </c>
      <c r="F3605" t="s">
        <v>4570</v>
      </c>
      <c r="G3605" t="s">
        <v>2561</v>
      </c>
      <c r="H3605" t="s">
        <v>3585</v>
      </c>
      <c r="I3605" t="s">
        <v>2148</v>
      </c>
      <c r="J3605" t="s">
        <v>3552</v>
      </c>
    </row>
    <row r="3606" spans="1:11">
      <c r="A3606">
        <v>361</v>
      </c>
      <c r="B3606" t="s">
        <v>4497</v>
      </c>
      <c r="C3606" t="s">
        <v>4498</v>
      </c>
      <c r="D3606" t="s">
        <v>4120</v>
      </c>
      <c r="E3606" t="s">
        <v>1949</v>
      </c>
      <c r="F3606" t="s">
        <v>3038</v>
      </c>
      <c r="G3606" t="s">
        <v>2069</v>
      </c>
      <c r="H3606" t="s">
        <v>3585</v>
      </c>
      <c r="I3606" t="s">
        <v>2148</v>
      </c>
      <c r="J3606" t="s">
        <v>1760</v>
      </c>
    </row>
    <row r="3607" spans="1:11">
      <c r="A3607">
        <v>361</v>
      </c>
      <c r="B3607" t="s">
        <v>3155</v>
      </c>
      <c r="C3607" t="s">
        <v>3156</v>
      </c>
      <c r="D3607" t="s">
        <v>2691</v>
      </c>
      <c r="E3607" t="s">
        <v>3749</v>
      </c>
      <c r="F3607" t="s">
        <v>3513</v>
      </c>
      <c r="G3607" t="s">
        <v>465</v>
      </c>
      <c r="H3607" t="s">
        <v>3585</v>
      </c>
      <c r="I3607" t="s">
        <v>2148</v>
      </c>
      <c r="J3607" t="s">
        <v>3394</v>
      </c>
    </row>
    <row r="3608" spans="1:11">
      <c r="A3608">
        <v>361</v>
      </c>
      <c r="B3608" t="s">
        <v>4495</v>
      </c>
      <c r="C3608" t="s">
        <v>4496</v>
      </c>
      <c r="D3608" t="s">
        <v>1791</v>
      </c>
      <c r="E3608" t="s">
        <v>3403</v>
      </c>
      <c r="F3608" t="s">
        <v>2920</v>
      </c>
      <c r="G3608" t="s">
        <v>3149</v>
      </c>
      <c r="H3608" t="s">
        <v>3585</v>
      </c>
      <c r="I3608" t="s">
        <v>2621</v>
      </c>
      <c r="J3608" t="s">
        <v>1765</v>
      </c>
    </row>
    <row r="3609" spans="1:11">
      <c r="A3609">
        <v>361</v>
      </c>
      <c r="B3609" t="s">
        <v>4039</v>
      </c>
      <c r="C3609" t="s">
        <v>4040</v>
      </c>
      <c r="D3609" t="s">
        <v>1750</v>
      </c>
      <c r="E3609" t="s">
        <v>4458</v>
      </c>
      <c r="F3609" t="s">
        <v>4571</v>
      </c>
      <c r="G3609" t="s">
        <v>810</v>
      </c>
      <c r="H3609" t="s">
        <v>3585</v>
      </c>
      <c r="I3609" t="s">
        <v>2621</v>
      </c>
      <c r="J3609" t="s">
        <v>2858</v>
      </c>
    </row>
    <row r="3610" spans="1:11">
      <c r="A3610">
        <v>361</v>
      </c>
      <c r="B3610" t="s">
        <v>2770</v>
      </c>
      <c r="C3610" t="s">
        <v>2771</v>
      </c>
      <c r="D3610" t="s">
        <v>1798</v>
      </c>
      <c r="E3610" t="s">
        <v>3717</v>
      </c>
      <c r="F3610" t="s">
        <v>3547</v>
      </c>
      <c r="G3610" t="s">
        <v>1545</v>
      </c>
      <c r="H3610" t="s">
        <v>3585</v>
      </c>
      <c r="I3610" t="s">
        <v>2621</v>
      </c>
      <c r="J3610" t="s">
        <v>1770</v>
      </c>
    </row>
    <row r="3611" spans="1:11">
      <c r="A3611">
        <v>361</v>
      </c>
      <c r="B3611" t="s">
        <v>2119</v>
      </c>
      <c r="C3611" t="s">
        <v>2120</v>
      </c>
      <c r="D3611" t="s">
        <v>1756</v>
      </c>
      <c r="E3611" t="s">
        <v>4550</v>
      </c>
      <c r="F3611" t="s">
        <v>3939</v>
      </c>
      <c r="G3611" t="s">
        <v>1495</v>
      </c>
      <c r="H3611" t="s">
        <v>3585</v>
      </c>
      <c r="I3611" t="s">
        <v>2621</v>
      </c>
      <c r="J3611" t="s">
        <v>2549</v>
      </c>
    </row>
    <row r="3612" spans="1:11">
      <c r="A3612">
        <v>362</v>
      </c>
      <c r="B3612" t="s">
        <v>4326</v>
      </c>
      <c r="C3612" t="s">
        <v>4327</v>
      </c>
      <c r="D3612" t="s">
        <v>4176</v>
      </c>
      <c r="E3612" t="s">
        <v>2405</v>
      </c>
      <c r="F3612" t="s">
        <v>2405</v>
      </c>
      <c r="G3612" t="s">
        <v>14</v>
      </c>
      <c r="H3612" t="s">
        <v>1063</v>
      </c>
      <c r="I3612" t="s">
        <v>2034</v>
      </c>
      <c r="J3612" t="s">
        <v>1747</v>
      </c>
      <c r="K3612" t="s">
        <v>1886</v>
      </c>
    </row>
    <row r="3613" spans="1:11">
      <c r="A3613">
        <v>362</v>
      </c>
      <c r="B3613" t="s">
        <v>1849</v>
      </c>
      <c r="C3613" t="s">
        <v>1850</v>
      </c>
      <c r="D3613" t="s">
        <v>1743</v>
      </c>
      <c r="E3613" t="s">
        <v>2697</v>
      </c>
      <c r="F3613" t="s">
        <v>2697</v>
      </c>
      <c r="G3613" t="s">
        <v>14</v>
      </c>
      <c r="H3613" t="s">
        <v>3702</v>
      </c>
      <c r="I3613" t="s">
        <v>2148</v>
      </c>
      <c r="J3613" t="s">
        <v>4222</v>
      </c>
      <c r="K3613" t="s">
        <v>1886</v>
      </c>
    </row>
    <row r="3614" spans="1:11">
      <c r="A3614">
        <v>362</v>
      </c>
      <c r="B3614" t="s">
        <v>4351</v>
      </c>
      <c r="C3614" t="s">
        <v>4352</v>
      </c>
      <c r="D3614" t="s">
        <v>1743</v>
      </c>
      <c r="E3614" t="s">
        <v>4569</v>
      </c>
      <c r="F3614" t="s">
        <v>4572</v>
      </c>
      <c r="G3614" t="s">
        <v>408</v>
      </c>
      <c r="H3614" t="s">
        <v>4573</v>
      </c>
      <c r="I3614" t="s">
        <v>2148</v>
      </c>
      <c r="J3614" t="s">
        <v>1753</v>
      </c>
    </row>
    <row r="3615" spans="1:11">
      <c r="A3615">
        <v>362</v>
      </c>
      <c r="B3615" t="s">
        <v>4497</v>
      </c>
      <c r="C3615" t="s">
        <v>4498</v>
      </c>
      <c r="D3615" t="s">
        <v>4120</v>
      </c>
      <c r="E3615" t="s">
        <v>3038</v>
      </c>
      <c r="F3615" t="s">
        <v>2530</v>
      </c>
      <c r="G3615" t="s">
        <v>638</v>
      </c>
      <c r="H3615" t="s">
        <v>4573</v>
      </c>
      <c r="I3615" t="s">
        <v>2148</v>
      </c>
      <c r="J3615" t="s">
        <v>3552</v>
      </c>
    </row>
    <row r="3616" spans="1:11">
      <c r="A3616">
        <v>362</v>
      </c>
      <c r="B3616" t="s">
        <v>4495</v>
      </c>
      <c r="C3616" t="s">
        <v>4496</v>
      </c>
      <c r="D3616" t="s">
        <v>1791</v>
      </c>
      <c r="E3616" t="s">
        <v>2920</v>
      </c>
      <c r="F3616" t="s">
        <v>1967</v>
      </c>
      <c r="G3616" t="s">
        <v>2502</v>
      </c>
      <c r="H3616" t="s">
        <v>4573</v>
      </c>
      <c r="I3616" t="s">
        <v>2148</v>
      </c>
      <c r="J3616" t="s">
        <v>1760</v>
      </c>
    </row>
    <row r="3617" spans="1:11">
      <c r="A3617">
        <v>362</v>
      </c>
      <c r="B3617" t="s">
        <v>2802</v>
      </c>
      <c r="C3617" t="s">
        <v>2803</v>
      </c>
      <c r="D3617" t="s">
        <v>1791</v>
      </c>
      <c r="E3617" t="s">
        <v>3774</v>
      </c>
      <c r="F3617" t="s">
        <v>4128</v>
      </c>
      <c r="G3617" t="s">
        <v>1148</v>
      </c>
      <c r="H3617" t="s">
        <v>4573</v>
      </c>
      <c r="I3617" t="s">
        <v>2621</v>
      </c>
      <c r="J3617" t="s">
        <v>3394</v>
      </c>
    </row>
    <row r="3618" spans="1:11">
      <c r="A3618">
        <v>362</v>
      </c>
      <c r="B3618" t="s">
        <v>4039</v>
      </c>
      <c r="C3618" t="s">
        <v>4040</v>
      </c>
      <c r="D3618" t="s">
        <v>1750</v>
      </c>
      <c r="E3618" t="s">
        <v>4571</v>
      </c>
      <c r="F3618" t="s">
        <v>4414</v>
      </c>
      <c r="G3618" t="s">
        <v>1075</v>
      </c>
      <c r="H3618" t="s">
        <v>4573</v>
      </c>
      <c r="I3618" t="s">
        <v>2621</v>
      </c>
      <c r="J3618" t="s">
        <v>1765</v>
      </c>
    </row>
    <row r="3619" spans="1:11">
      <c r="A3619">
        <v>362</v>
      </c>
      <c r="B3619" t="s">
        <v>3155</v>
      </c>
      <c r="C3619" t="s">
        <v>3156</v>
      </c>
      <c r="D3619" t="s">
        <v>2691</v>
      </c>
      <c r="E3619" t="s">
        <v>3513</v>
      </c>
      <c r="F3619" t="s">
        <v>3304</v>
      </c>
      <c r="G3619" t="s">
        <v>4356</v>
      </c>
      <c r="H3619" t="s">
        <v>4573</v>
      </c>
      <c r="I3619" t="s">
        <v>2621</v>
      </c>
      <c r="J3619" t="s">
        <v>2858</v>
      </c>
    </row>
    <row r="3620" spans="1:11">
      <c r="A3620">
        <v>362</v>
      </c>
      <c r="B3620" t="s">
        <v>1951</v>
      </c>
      <c r="C3620" t="s">
        <v>1952</v>
      </c>
      <c r="D3620" t="s">
        <v>1798</v>
      </c>
      <c r="E3620" t="s">
        <v>4570</v>
      </c>
      <c r="F3620" t="s">
        <v>3936</v>
      </c>
      <c r="G3620" t="s">
        <v>3004</v>
      </c>
      <c r="H3620" t="s">
        <v>4573</v>
      </c>
      <c r="I3620" t="s">
        <v>2621</v>
      </c>
      <c r="J3620" t="s">
        <v>1770</v>
      </c>
    </row>
    <row r="3621" spans="1:11">
      <c r="A3621">
        <v>362</v>
      </c>
      <c r="B3621" t="s">
        <v>2108</v>
      </c>
      <c r="C3621" t="s">
        <v>4336</v>
      </c>
      <c r="D3621" t="s">
        <v>4120</v>
      </c>
      <c r="E3621" t="s">
        <v>4574</v>
      </c>
      <c r="F3621" t="s">
        <v>4575</v>
      </c>
      <c r="G3621" t="s">
        <v>1253</v>
      </c>
      <c r="H3621" t="s">
        <v>4573</v>
      </c>
      <c r="I3621" t="s">
        <v>2621</v>
      </c>
      <c r="J3621" t="s">
        <v>2549</v>
      </c>
    </row>
    <row r="3622" spans="1:11">
      <c r="A3622">
        <v>363</v>
      </c>
      <c r="B3622" t="s">
        <v>4326</v>
      </c>
      <c r="C3622" t="s">
        <v>4327</v>
      </c>
      <c r="D3622" t="s">
        <v>4176</v>
      </c>
      <c r="E3622" t="s">
        <v>2405</v>
      </c>
      <c r="F3622" t="s">
        <v>2405</v>
      </c>
      <c r="G3622" t="s">
        <v>14</v>
      </c>
      <c r="H3622" t="s">
        <v>637</v>
      </c>
      <c r="I3622" t="s">
        <v>2034</v>
      </c>
      <c r="J3622" t="s">
        <v>1747</v>
      </c>
      <c r="K3622" t="s">
        <v>1886</v>
      </c>
    </row>
    <row r="3623" spans="1:11">
      <c r="A3623">
        <v>363</v>
      </c>
      <c r="B3623" t="s">
        <v>4351</v>
      </c>
      <c r="C3623" t="s">
        <v>4352</v>
      </c>
      <c r="D3623" t="s">
        <v>1743</v>
      </c>
      <c r="E3623" t="s">
        <v>4572</v>
      </c>
      <c r="F3623" t="s">
        <v>4576</v>
      </c>
      <c r="G3623" t="s">
        <v>971</v>
      </c>
      <c r="H3623" t="s">
        <v>4577</v>
      </c>
      <c r="I3623" t="s">
        <v>2148</v>
      </c>
      <c r="J3623" t="s">
        <v>4222</v>
      </c>
    </row>
    <row r="3624" spans="1:11">
      <c r="A3624">
        <v>363</v>
      </c>
      <c r="B3624" t="s">
        <v>1849</v>
      </c>
      <c r="C3624" t="s">
        <v>1850</v>
      </c>
      <c r="D3624" t="s">
        <v>1743</v>
      </c>
      <c r="E3624" t="s">
        <v>2697</v>
      </c>
      <c r="F3624" t="s">
        <v>2697</v>
      </c>
      <c r="G3624" t="s">
        <v>14</v>
      </c>
      <c r="H3624" t="s">
        <v>4578</v>
      </c>
      <c r="I3624" t="s">
        <v>2148</v>
      </c>
      <c r="J3624" t="s">
        <v>1753</v>
      </c>
      <c r="K3624" t="s">
        <v>1886</v>
      </c>
    </row>
    <row r="3625" spans="1:11">
      <c r="A3625">
        <v>363</v>
      </c>
      <c r="B3625" t="s">
        <v>4495</v>
      </c>
      <c r="C3625" t="s">
        <v>4496</v>
      </c>
      <c r="D3625" t="s">
        <v>1791</v>
      </c>
      <c r="E3625" t="s">
        <v>1967</v>
      </c>
      <c r="F3625" t="s">
        <v>2455</v>
      </c>
      <c r="G3625" t="s">
        <v>2831</v>
      </c>
      <c r="H3625" t="s">
        <v>4577</v>
      </c>
      <c r="I3625" t="s">
        <v>2148</v>
      </c>
      <c r="J3625" t="s">
        <v>3552</v>
      </c>
    </row>
    <row r="3626" spans="1:11">
      <c r="A3626">
        <v>363</v>
      </c>
      <c r="B3626" t="s">
        <v>4039</v>
      </c>
      <c r="C3626" t="s">
        <v>4040</v>
      </c>
      <c r="D3626" t="s">
        <v>1750</v>
      </c>
      <c r="E3626" t="s">
        <v>4414</v>
      </c>
      <c r="F3626" t="s">
        <v>2657</v>
      </c>
      <c r="G3626" t="s">
        <v>3938</v>
      </c>
      <c r="H3626" t="s">
        <v>4577</v>
      </c>
      <c r="I3626" t="s">
        <v>2148</v>
      </c>
      <c r="J3626" t="s">
        <v>1760</v>
      </c>
    </row>
    <row r="3627" spans="1:11">
      <c r="A3627">
        <v>363</v>
      </c>
      <c r="B3627" t="s">
        <v>1951</v>
      </c>
      <c r="C3627" t="s">
        <v>1952</v>
      </c>
      <c r="D3627" t="s">
        <v>1798</v>
      </c>
      <c r="E3627" t="s">
        <v>3936</v>
      </c>
      <c r="F3627" t="s">
        <v>4579</v>
      </c>
      <c r="G3627" t="s">
        <v>225</v>
      </c>
      <c r="H3627" t="s">
        <v>4577</v>
      </c>
      <c r="I3627" t="s">
        <v>2148</v>
      </c>
      <c r="J3627" t="s">
        <v>3394</v>
      </c>
    </row>
    <row r="3628" spans="1:11">
      <c r="A3628">
        <v>363</v>
      </c>
      <c r="B3628" t="s">
        <v>2802</v>
      </c>
      <c r="C3628" t="s">
        <v>2803</v>
      </c>
      <c r="D3628" t="s">
        <v>1791</v>
      </c>
      <c r="E3628" t="s">
        <v>4128</v>
      </c>
      <c r="F3628" t="s">
        <v>4088</v>
      </c>
      <c r="G3628" t="s">
        <v>578</v>
      </c>
      <c r="H3628" t="s">
        <v>4577</v>
      </c>
      <c r="I3628" t="s">
        <v>2148</v>
      </c>
      <c r="J3628" t="s">
        <v>1765</v>
      </c>
    </row>
    <row r="3629" spans="1:11">
      <c r="A3629">
        <v>363</v>
      </c>
      <c r="B3629" t="s">
        <v>2108</v>
      </c>
      <c r="C3629" t="s">
        <v>4336</v>
      </c>
      <c r="D3629" t="s">
        <v>4120</v>
      </c>
      <c r="E3629" t="s">
        <v>4575</v>
      </c>
      <c r="F3629" t="s">
        <v>4580</v>
      </c>
      <c r="G3629" t="s">
        <v>4581</v>
      </c>
      <c r="H3629" t="s">
        <v>4577</v>
      </c>
      <c r="I3629" t="s">
        <v>2621</v>
      </c>
      <c r="J3629" t="s">
        <v>2858</v>
      </c>
    </row>
    <row r="3630" spans="1:11">
      <c r="A3630">
        <v>363</v>
      </c>
      <c r="B3630" t="s">
        <v>3155</v>
      </c>
      <c r="C3630" t="s">
        <v>3156</v>
      </c>
      <c r="D3630" t="s">
        <v>2691</v>
      </c>
      <c r="E3630" t="s">
        <v>3304</v>
      </c>
      <c r="F3630" t="s">
        <v>4020</v>
      </c>
      <c r="G3630" t="s">
        <v>4260</v>
      </c>
      <c r="H3630" t="s">
        <v>4577</v>
      </c>
      <c r="I3630" t="s">
        <v>2621</v>
      </c>
      <c r="J3630" t="s">
        <v>1770</v>
      </c>
    </row>
    <row r="3631" spans="1:11">
      <c r="A3631">
        <v>363</v>
      </c>
      <c r="B3631" t="s">
        <v>4582</v>
      </c>
      <c r="C3631" t="s">
        <v>4583</v>
      </c>
      <c r="D3631" t="s">
        <v>1827</v>
      </c>
      <c r="E3631" t="s">
        <v>2948</v>
      </c>
      <c r="F3631" t="s">
        <v>3604</v>
      </c>
      <c r="G3631" t="s">
        <v>1569</v>
      </c>
      <c r="H3631" t="s">
        <v>4577</v>
      </c>
      <c r="I3631" t="s">
        <v>2621</v>
      </c>
      <c r="J3631" t="s">
        <v>2688</v>
      </c>
    </row>
    <row r="3632" spans="1:11">
      <c r="A3632">
        <v>364</v>
      </c>
      <c r="B3632" t="s">
        <v>4326</v>
      </c>
      <c r="C3632" t="s">
        <v>4327</v>
      </c>
      <c r="D3632" t="s">
        <v>4176</v>
      </c>
      <c r="E3632" t="s">
        <v>2405</v>
      </c>
      <c r="F3632" t="s">
        <v>2405</v>
      </c>
      <c r="G3632" t="s">
        <v>14</v>
      </c>
      <c r="H3632" t="s">
        <v>838</v>
      </c>
      <c r="I3632" t="s">
        <v>2034</v>
      </c>
      <c r="J3632" t="s">
        <v>1747</v>
      </c>
      <c r="K3632" t="s">
        <v>1886</v>
      </c>
    </row>
    <row r="3633" spans="1:11">
      <c r="A3633">
        <v>364</v>
      </c>
      <c r="B3633" t="s">
        <v>4351</v>
      </c>
      <c r="C3633" t="s">
        <v>4352</v>
      </c>
      <c r="D3633" t="s">
        <v>1743</v>
      </c>
      <c r="E3633" t="s">
        <v>4576</v>
      </c>
      <c r="F3633" t="s">
        <v>4584</v>
      </c>
      <c r="G3633" t="s">
        <v>322</v>
      </c>
      <c r="H3633" t="s">
        <v>4146</v>
      </c>
      <c r="I3633" t="s">
        <v>2148</v>
      </c>
      <c r="J3633" t="s">
        <v>4222</v>
      </c>
    </row>
    <row r="3634" spans="1:11">
      <c r="A3634">
        <v>364</v>
      </c>
      <c r="B3634" t="s">
        <v>1849</v>
      </c>
      <c r="C3634" t="s">
        <v>1850</v>
      </c>
      <c r="D3634" t="s">
        <v>1743</v>
      </c>
      <c r="E3634" t="s">
        <v>2697</v>
      </c>
      <c r="F3634" t="s">
        <v>2697</v>
      </c>
      <c r="G3634" t="s">
        <v>14</v>
      </c>
      <c r="H3634" t="s">
        <v>3945</v>
      </c>
      <c r="I3634" t="s">
        <v>2148</v>
      </c>
      <c r="J3634" t="s">
        <v>1753</v>
      </c>
      <c r="K3634" t="s">
        <v>1886</v>
      </c>
    </row>
    <row r="3635" spans="1:11">
      <c r="A3635">
        <v>364</v>
      </c>
      <c r="B3635" t="s">
        <v>4495</v>
      </c>
      <c r="C3635" t="s">
        <v>4496</v>
      </c>
      <c r="D3635" t="s">
        <v>1791</v>
      </c>
      <c r="E3635" t="s">
        <v>2455</v>
      </c>
      <c r="F3635" t="s">
        <v>2400</v>
      </c>
      <c r="G3635" t="s">
        <v>1839</v>
      </c>
      <c r="H3635" t="s">
        <v>4146</v>
      </c>
      <c r="I3635" t="s">
        <v>2621</v>
      </c>
      <c r="J3635" t="s">
        <v>3552</v>
      </c>
    </row>
    <row r="3636" spans="1:11">
      <c r="A3636">
        <v>364</v>
      </c>
      <c r="B3636" t="s">
        <v>1951</v>
      </c>
      <c r="C3636" t="s">
        <v>1952</v>
      </c>
      <c r="D3636" t="s">
        <v>1798</v>
      </c>
      <c r="E3636" t="s">
        <v>4579</v>
      </c>
      <c r="F3636" t="s">
        <v>4585</v>
      </c>
      <c r="G3636" t="s">
        <v>176</v>
      </c>
      <c r="H3636" t="s">
        <v>4146</v>
      </c>
      <c r="I3636" t="s">
        <v>2621</v>
      </c>
      <c r="J3636" t="s">
        <v>1760</v>
      </c>
    </row>
    <row r="3637" spans="1:11">
      <c r="A3637">
        <v>364</v>
      </c>
      <c r="B3637" t="s">
        <v>4582</v>
      </c>
      <c r="C3637" t="s">
        <v>4583</v>
      </c>
      <c r="D3637" t="s">
        <v>1827</v>
      </c>
      <c r="E3637" t="s">
        <v>3604</v>
      </c>
      <c r="F3637" t="s">
        <v>2382</v>
      </c>
      <c r="G3637" t="s">
        <v>775</v>
      </c>
      <c r="H3637" t="s">
        <v>4146</v>
      </c>
      <c r="I3637" t="s">
        <v>2621</v>
      </c>
      <c r="J3637" t="s">
        <v>3394</v>
      </c>
    </row>
    <row r="3638" spans="1:11">
      <c r="A3638">
        <v>364</v>
      </c>
      <c r="B3638" t="s">
        <v>4039</v>
      </c>
      <c r="C3638" t="s">
        <v>4040</v>
      </c>
      <c r="D3638" t="s">
        <v>1750</v>
      </c>
      <c r="E3638" t="s">
        <v>2657</v>
      </c>
      <c r="F3638" t="s">
        <v>4586</v>
      </c>
      <c r="G3638" t="s">
        <v>1447</v>
      </c>
      <c r="H3638" t="s">
        <v>4146</v>
      </c>
      <c r="I3638" t="s">
        <v>2621</v>
      </c>
      <c r="J3638" t="s">
        <v>1765</v>
      </c>
    </row>
    <row r="3639" spans="1:11">
      <c r="A3639">
        <v>364</v>
      </c>
      <c r="B3639" t="s">
        <v>4497</v>
      </c>
      <c r="C3639" t="s">
        <v>4498</v>
      </c>
      <c r="D3639" t="s">
        <v>4120</v>
      </c>
      <c r="E3639" t="s">
        <v>2221</v>
      </c>
      <c r="F3639" t="s">
        <v>2079</v>
      </c>
      <c r="G3639" t="s">
        <v>269</v>
      </c>
      <c r="H3639" t="s">
        <v>4146</v>
      </c>
      <c r="I3639" t="s">
        <v>2621</v>
      </c>
      <c r="J3639" t="s">
        <v>2858</v>
      </c>
    </row>
    <row r="3640" spans="1:11">
      <c r="A3640">
        <v>364</v>
      </c>
      <c r="B3640" t="s">
        <v>2802</v>
      </c>
      <c r="C3640" t="s">
        <v>2803</v>
      </c>
      <c r="D3640" t="s">
        <v>1791</v>
      </c>
      <c r="E3640" t="s">
        <v>4088</v>
      </c>
      <c r="F3640" t="s">
        <v>2324</v>
      </c>
      <c r="G3640" t="s">
        <v>3564</v>
      </c>
      <c r="H3640" t="s">
        <v>4146</v>
      </c>
      <c r="I3640" t="s">
        <v>2621</v>
      </c>
      <c r="J3640" t="s">
        <v>1770</v>
      </c>
    </row>
    <row r="3641" spans="1:11">
      <c r="A3641">
        <v>364</v>
      </c>
      <c r="B3641" t="s">
        <v>3155</v>
      </c>
      <c r="C3641" t="s">
        <v>3156</v>
      </c>
      <c r="D3641" t="s">
        <v>2691</v>
      </c>
      <c r="E3641" t="s">
        <v>4020</v>
      </c>
      <c r="F3641" t="s">
        <v>3565</v>
      </c>
      <c r="G3641" t="s">
        <v>1051</v>
      </c>
      <c r="H3641" t="s">
        <v>4146</v>
      </c>
      <c r="I3641" t="s">
        <v>2621</v>
      </c>
      <c r="J3641" t="s">
        <v>2688</v>
      </c>
    </row>
    <row r="3642" spans="1:11">
      <c r="A3642">
        <v>365</v>
      </c>
      <c r="B3642" t="s">
        <v>4326</v>
      </c>
      <c r="C3642" t="s">
        <v>4327</v>
      </c>
      <c r="D3642" t="s">
        <v>4176</v>
      </c>
      <c r="E3642" t="s">
        <v>2405</v>
      </c>
      <c r="F3642" t="s">
        <v>2405</v>
      </c>
      <c r="G3642" t="s">
        <v>14</v>
      </c>
      <c r="H3642" t="s">
        <v>225</v>
      </c>
      <c r="I3642" t="s">
        <v>2034</v>
      </c>
      <c r="J3642" t="s">
        <v>1747</v>
      </c>
      <c r="K3642" t="s">
        <v>1886</v>
      </c>
    </row>
    <row r="3643" spans="1:11">
      <c r="A3643">
        <v>365</v>
      </c>
      <c r="B3643" t="s">
        <v>1849</v>
      </c>
      <c r="C3643" t="s">
        <v>1850</v>
      </c>
      <c r="D3643" t="s">
        <v>1743</v>
      </c>
      <c r="E3643" t="s">
        <v>2697</v>
      </c>
      <c r="F3643" t="s">
        <v>2697</v>
      </c>
      <c r="G3643" t="s">
        <v>14</v>
      </c>
      <c r="H3643" t="s">
        <v>4587</v>
      </c>
      <c r="I3643" t="s">
        <v>2148</v>
      </c>
      <c r="J3643" t="s">
        <v>4222</v>
      </c>
      <c r="K3643" t="s">
        <v>1886</v>
      </c>
    </row>
    <row r="3644" spans="1:11">
      <c r="A3644">
        <v>365</v>
      </c>
      <c r="B3644" t="s">
        <v>4351</v>
      </c>
      <c r="C3644" t="s">
        <v>4352</v>
      </c>
      <c r="D3644" t="s">
        <v>1743</v>
      </c>
      <c r="E3644" t="s">
        <v>4584</v>
      </c>
      <c r="F3644" t="s">
        <v>4378</v>
      </c>
      <c r="G3644" t="s">
        <v>3845</v>
      </c>
      <c r="H3644" t="s">
        <v>1809</v>
      </c>
      <c r="I3644" t="s">
        <v>2148</v>
      </c>
      <c r="J3644" t="s">
        <v>1753</v>
      </c>
    </row>
    <row r="3645" spans="1:11">
      <c r="A3645">
        <v>365</v>
      </c>
      <c r="B3645" t="s">
        <v>4495</v>
      </c>
      <c r="C3645" t="s">
        <v>4496</v>
      </c>
      <c r="D3645" t="s">
        <v>1743</v>
      </c>
      <c r="E3645" t="s">
        <v>2400</v>
      </c>
      <c r="F3645" t="s">
        <v>2118</v>
      </c>
      <c r="G3645" t="s">
        <v>1034</v>
      </c>
      <c r="H3645" t="s">
        <v>1809</v>
      </c>
      <c r="I3645" t="s">
        <v>2621</v>
      </c>
      <c r="J3645" t="s">
        <v>3552</v>
      </c>
    </row>
    <row r="3646" spans="1:11">
      <c r="A3646">
        <v>365</v>
      </c>
      <c r="B3646" t="s">
        <v>4039</v>
      </c>
      <c r="C3646" t="s">
        <v>4040</v>
      </c>
      <c r="D3646" t="s">
        <v>1750</v>
      </c>
      <c r="E3646" t="s">
        <v>4586</v>
      </c>
      <c r="F3646" t="s">
        <v>4355</v>
      </c>
      <c r="G3646" t="s">
        <v>1230</v>
      </c>
      <c r="H3646" t="s">
        <v>1809</v>
      </c>
      <c r="I3646" t="s">
        <v>2621</v>
      </c>
      <c r="J3646" t="s">
        <v>1760</v>
      </c>
    </row>
    <row r="3647" spans="1:11">
      <c r="A3647">
        <v>365</v>
      </c>
      <c r="B3647" t="s">
        <v>2802</v>
      </c>
      <c r="C3647" t="s">
        <v>2803</v>
      </c>
      <c r="D3647" t="s">
        <v>1791</v>
      </c>
      <c r="E3647" t="s">
        <v>2324</v>
      </c>
      <c r="F3647" t="s">
        <v>4588</v>
      </c>
      <c r="G3647" t="s">
        <v>100</v>
      </c>
      <c r="H3647" t="s">
        <v>1809</v>
      </c>
      <c r="I3647" t="s">
        <v>2621</v>
      </c>
      <c r="J3647" t="s">
        <v>3394</v>
      </c>
    </row>
    <row r="3648" spans="1:11">
      <c r="A3648">
        <v>365</v>
      </c>
      <c r="B3648" t="s">
        <v>4582</v>
      </c>
      <c r="C3648" t="s">
        <v>4583</v>
      </c>
      <c r="D3648" t="s">
        <v>4589</v>
      </c>
      <c r="E3648" t="s">
        <v>2382</v>
      </c>
      <c r="F3648" t="s">
        <v>2382</v>
      </c>
      <c r="G3648" t="s">
        <v>14</v>
      </c>
      <c r="H3648" t="s">
        <v>1809</v>
      </c>
      <c r="I3648" t="s">
        <v>2621</v>
      </c>
      <c r="J3648" t="s">
        <v>1765</v>
      </c>
    </row>
    <row r="3649" spans="1:11">
      <c r="A3649">
        <v>365</v>
      </c>
      <c r="B3649" t="s">
        <v>4497</v>
      </c>
      <c r="C3649" t="s">
        <v>4498</v>
      </c>
      <c r="D3649" t="s">
        <v>4120</v>
      </c>
      <c r="E3649" t="s">
        <v>2079</v>
      </c>
      <c r="F3649" t="s">
        <v>2526</v>
      </c>
      <c r="G3649" t="s">
        <v>309</v>
      </c>
      <c r="H3649" t="s">
        <v>1809</v>
      </c>
      <c r="I3649" t="s">
        <v>2172</v>
      </c>
      <c r="J3649" t="s">
        <v>2858</v>
      </c>
    </row>
    <row r="3650" spans="1:11">
      <c r="A3650">
        <v>365</v>
      </c>
      <c r="B3650" t="s">
        <v>1951</v>
      </c>
      <c r="C3650" t="s">
        <v>1952</v>
      </c>
      <c r="D3650" t="s">
        <v>1798</v>
      </c>
      <c r="E3650" t="s">
        <v>4585</v>
      </c>
      <c r="F3650" t="s">
        <v>3445</v>
      </c>
      <c r="G3650" t="s">
        <v>1546</v>
      </c>
      <c r="H3650" t="s">
        <v>1809</v>
      </c>
      <c r="I3650" t="s">
        <v>2172</v>
      </c>
      <c r="J3650" t="s">
        <v>1770</v>
      </c>
    </row>
    <row r="3651" spans="1:11">
      <c r="A3651">
        <v>365</v>
      </c>
      <c r="B3651" t="s">
        <v>3155</v>
      </c>
      <c r="C3651" t="s">
        <v>3156</v>
      </c>
      <c r="D3651" t="s">
        <v>2691</v>
      </c>
      <c r="E3651" t="s">
        <v>3565</v>
      </c>
      <c r="F3651" t="s">
        <v>3779</v>
      </c>
      <c r="G3651" t="s">
        <v>947</v>
      </c>
      <c r="H3651" t="s">
        <v>1809</v>
      </c>
      <c r="I3651" t="s">
        <v>2172</v>
      </c>
      <c r="J3651" t="s">
        <v>2688</v>
      </c>
    </row>
    <row r="3652" spans="1:11">
      <c r="A3652">
        <v>366</v>
      </c>
      <c r="B3652" t="s">
        <v>4326</v>
      </c>
      <c r="C3652" t="s">
        <v>4327</v>
      </c>
      <c r="D3652" t="s">
        <v>4176</v>
      </c>
      <c r="E3652" t="s">
        <v>2405</v>
      </c>
      <c r="F3652" t="s">
        <v>2405</v>
      </c>
      <c r="G3652" t="s">
        <v>14</v>
      </c>
      <c r="H3652" t="s">
        <v>3378</v>
      </c>
      <c r="I3652" t="s">
        <v>2034</v>
      </c>
      <c r="J3652" t="s">
        <v>1747</v>
      </c>
      <c r="K3652" t="s">
        <v>1886</v>
      </c>
    </row>
    <row r="3653" spans="1:11">
      <c r="A3653">
        <v>366</v>
      </c>
      <c r="B3653" t="s">
        <v>1849</v>
      </c>
      <c r="C3653" t="s">
        <v>1850</v>
      </c>
      <c r="D3653" t="s">
        <v>1743</v>
      </c>
      <c r="E3653" t="s">
        <v>2697</v>
      </c>
      <c r="F3653" t="s">
        <v>2697</v>
      </c>
      <c r="G3653" t="s">
        <v>14</v>
      </c>
      <c r="H3653" t="s">
        <v>4391</v>
      </c>
      <c r="I3653" t="s">
        <v>2148</v>
      </c>
      <c r="J3653" t="s">
        <v>4222</v>
      </c>
      <c r="K3653" t="s">
        <v>1886</v>
      </c>
    </row>
    <row r="3654" spans="1:11">
      <c r="A3654">
        <v>366</v>
      </c>
      <c r="B3654" t="s">
        <v>4351</v>
      </c>
      <c r="C3654" t="s">
        <v>4352</v>
      </c>
      <c r="D3654" t="s">
        <v>1743</v>
      </c>
      <c r="E3654" t="s">
        <v>4378</v>
      </c>
      <c r="F3654" t="s">
        <v>4590</v>
      </c>
      <c r="G3654" t="s">
        <v>934</v>
      </c>
      <c r="H3654" t="s">
        <v>4591</v>
      </c>
      <c r="I3654" t="s">
        <v>2148</v>
      </c>
      <c r="J3654" t="s">
        <v>1753</v>
      </c>
    </row>
    <row r="3655" spans="1:11">
      <c r="A3655">
        <v>366</v>
      </c>
      <c r="B3655" t="s">
        <v>4495</v>
      </c>
      <c r="C3655" t="s">
        <v>4496</v>
      </c>
      <c r="D3655" t="s">
        <v>1743</v>
      </c>
      <c r="E3655" t="s">
        <v>2118</v>
      </c>
      <c r="F3655" t="s">
        <v>2400</v>
      </c>
      <c r="G3655" t="s">
        <v>665</v>
      </c>
      <c r="H3655" t="s">
        <v>4591</v>
      </c>
      <c r="I3655" t="s">
        <v>2621</v>
      </c>
      <c r="J3655" t="s">
        <v>3552</v>
      </c>
    </row>
    <row r="3656" spans="1:11">
      <c r="A3656">
        <v>366</v>
      </c>
      <c r="B3656" t="s">
        <v>4039</v>
      </c>
      <c r="C3656" t="s">
        <v>4040</v>
      </c>
      <c r="D3656" t="s">
        <v>1750</v>
      </c>
      <c r="E3656" t="s">
        <v>4355</v>
      </c>
      <c r="F3656" t="s">
        <v>4592</v>
      </c>
      <c r="G3656" t="s">
        <v>4593</v>
      </c>
      <c r="H3656" t="s">
        <v>4591</v>
      </c>
      <c r="I3656" t="s">
        <v>2621</v>
      </c>
      <c r="J3656" t="s">
        <v>1760</v>
      </c>
    </row>
    <row r="3657" spans="1:11">
      <c r="A3657">
        <v>366</v>
      </c>
      <c r="B3657" t="s">
        <v>4497</v>
      </c>
      <c r="C3657" t="s">
        <v>4498</v>
      </c>
      <c r="D3657" t="s">
        <v>4120</v>
      </c>
      <c r="E3657" t="s">
        <v>2526</v>
      </c>
      <c r="F3657" t="s">
        <v>2019</v>
      </c>
      <c r="G3657" t="s">
        <v>2325</v>
      </c>
      <c r="H3657" t="s">
        <v>4591</v>
      </c>
      <c r="I3657" t="s">
        <v>2621</v>
      </c>
      <c r="J3657" t="s">
        <v>3394</v>
      </c>
    </row>
    <row r="3658" spans="1:11">
      <c r="A3658">
        <v>366</v>
      </c>
      <c r="B3658" t="s">
        <v>4582</v>
      </c>
      <c r="C3658" t="s">
        <v>4583</v>
      </c>
      <c r="D3658" t="s">
        <v>4589</v>
      </c>
      <c r="E3658" t="s">
        <v>2382</v>
      </c>
      <c r="F3658" t="s">
        <v>2666</v>
      </c>
      <c r="G3658" t="s">
        <v>4260</v>
      </c>
      <c r="H3658" t="s">
        <v>4591</v>
      </c>
      <c r="I3658" t="s">
        <v>2621</v>
      </c>
      <c r="J3658" t="s">
        <v>1765</v>
      </c>
    </row>
    <row r="3659" spans="1:11">
      <c r="A3659">
        <v>366</v>
      </c>
      <c r="B3659" t="s">
        <v>1951</v>
      </c>
      <c r="C3659" t="s">
        <v>1952</v>
      </c>
      <c r="D3659" t="s">
        <v>1798</v>
      </c>
      <c r="E3659" t="s">
        <v>3445</v>
      </c>
      <c r="F3659" t="s">
        <v>2607</v>
      </c>
      <c r="G3659" t="s">
        <v>784</v>
      </c>
      <c r="H3659" t="s">
        <v>4591</v>
      </c>
      <c r="I3659" t="s">
        <v>2172</v>
      </c>
      <c r="J3659" t="s">
        <v>2858</v>
      </c>
    </row>
    <row r="3660" spans="1:11">
      <c r="A3660">
        <v>366</v>
      </c>
      <c r="B3660" t="s">
        <v>3155</v>
      </c>
      <c r="C3660" t="s">
        <v>3156</v>
      </c>
      <c r="D3660" t="s">
        <v>2691</v>
      </c>
      <c r="E3660" t="s">
        <v>3779</v>
      </c>
      <c r="F3660" t="s">
        <v>3730</v>
      </c>
      <c r="G3660" t="s">
        <v>29</v>
      </c>
      <c r="H3660" t="s">
        <v>4591</v>
      </c>
      <c r="I3660" t="s">
        <v>2172</v>
      </c>
      <c r="J3660" t="s">
        <v>1770</v>
      </c>
    </row>
    <row r="3661" spans="1:11">
      <c r="A3661">
        <v>366</v>
      </c>
      <c r="B3661" t="s">
        <v>2119</v>
      </c>
      <c r="C3661" t="s">
        <v>2120</v>
      </c>
      <c r="D3661" t="s">
        <v>1756</v>
      </c>
      <c r="E3661" t="s">
        <v>2402</v>
      </c>
      <c r="F3661" t="s">
        <v>4594</v>
      </c>
      <c r="G3661" t="s">
        <v>1561</v>
      </c>
      <c r="H3661" t="s">
        <v>4591</v>
      </c>
      <c r="I3661" t="s">
        <v>2172</v>
      </c>
      <c r="J3661" t="s">
        <v>2688</v>
      </c>
    </row>
    <row r="3662" spans="1:11">
      <c r="A3662">
        <v>367</v>
      </c>
      <c r="B3662" t="s">
        <v>4326</v>
      </c>
      <c r="C3662" t="s">
        <v>4327</v>
      </c>
      <c r="D3662" t="s">
        <v>4176</v>
      </c>
      <c r="E3662" t="s">
        <v>2405</v>
      </c>
      <c r="F3662" t="s">
        <v>2405</v>
      </c>
      <c r="G3662" t="s">
        <v>14</v>
      </c>
      <c r="H3662" t="s">
        <v>55</v>
      </c>
      <c r="I3662" t="s">
        <v>2034</v>
      </c>
      <c r="J3662" t="s">
        <v>1747</v>
      </c>
      <c r="K3662" t="s">
        <v>1886</v>
      </c>
    </row>
    <row r="3663" spans="1:11">
      <c r="A3663">
        <v>367</v>
      </c>
      <c r="B3663" t="s">
        <v>1849</v>
      </c>
      <c r="C3663" t="s">
        <v>1850</v>
      </c>
      <c r="D3663" t="s">
        <v>1743</v>
      </c>
      <c r="E3663" t="s">
        <v>2697</v>
      </c>
      <c r="F3663" t="s">
        <v>2697</v>
      </c>
      <c r="G3663" t="s">
        <v>14</v>
      </c>
      <c r="H3663" t="s">
        <v>4595</v>
      </c>
      <c r="I3663" t="s">
        <v>2148</v>
      </c>
      <c r="J3663" t="s">
        <v>4222</v>
      </c>
      <c r="K3663" t="s">
        <v>1886</v>
      </c>
    </row>
    <row r="3664" spans="1:11">
      <c r="A3664">
        <v>367</v>
      </c>
      <c r="B3664" t="s">
        <v>4351</v>
      </c>
      <c r="C3664" t="s">
        <v>4352</v>
      </c>
      <c r="D3664" t="s">
        <v>1743</v>
      </c>
      <c r="E3664" t="s">
        <v>4590</v>
      </c>
      <c r="F3664" t="s">
        <v>4596</v>
      </c>
      <c r="G3664" t="s">
        <v>1510</v>
      </c>
      <c r="H3664" t="s">
        <v>4344</v>
      </c>
      <c r="I3664" t="s">
        <v>2148</v>
      </c>
      <c r="J3664" t="s">
        <v>1753</v>
      </c>
    </row>
    <row r="3665" spans="1:11">
      <c r="A3665">
        <v>367</v>
      </c>
      <c r="B3665" t="s">
        <v>4495</v>
      </c>
      <c r="C3665" t="s">
        <v>4496</v>
      </c>
      <c r="D3665" t="s">
        <v>1743</v>
      </c>
      <c r="E3665" t="s">
        <v>2400</v>
      </c>
      <c r="F3665" t="s">
        <v>2846</v>
      </c>
      <c r="G3665" t="s">
        <v>1526</v>
      </c>
      <c r="H3665" t="s">
        <v>4344</v>
      </c>
      <c r="I3665" t="s">
        <v>2621</v>
      </c>
      <c r="J3665" t="s">
        <v>3552</v>
      </c>
    </row>
    <row r="3666" spans="1:11">
      <c r="A3666">
        <v>367</v>
      </c>
      <c r="B3666" t="s">
        <v>4039</v>
      </c>
      <c r="C3666" t="s">
        <v>4040</v>
      </c>
      <c r="D3666" t="s">
        <v>1750</v>
      </c>
      <c r="E3666" t="s">
        <v>4592</v>
      </c>
      <c r="F3666" t="s">
        <v>4486</v>
      </c>
      <c r="G3666" t="s">
        <v>1067</v>
      </c>
      <c r="H3666" t="s">
        <v>4344</v>
      </c>
      <c r="I3666" t="s">
        <v>2621</v>
      </c>
      <c r="J3666" t="s">
        <v>1760</v>
      </c>
    </row>
    <row r="3667" spans="1:11">
      <c r="A3667">
        <v>367</v>
      </c>
      <c r="B3667" t="s">
        <v>4582</v>
      </c>
      <c r="C3667" t="s">
        <v>4583</v>
      </c>
      <c r="D3667" t="s">
        <v>4589</v>
      </c>
      <c r="E3667" t="s">
        <v>2666</v>
      </c>
      <c r="F3667" t="s">
        <v>2587</v>
      </c>
      <c r="G3667" t="s">
        <v>549</v>
      </c>
      <c r="H3667" t="s">
        <v>4344</v>
      </c>
      <c r="I3667" t="s">
        <v>2621</v>
      </c>
      <c r="J3667" t="s">
        <v>3394</v>
      </c>
    </row>
    <row r="3668" spans="1:11">
      <c r="A3668">
        <v>367</v>
      </c>
      <c r="B3668" t="s">
        <v>4497</v>
      </c>
      <c r="C3668" t="s">
        <v>4498</v>
      </c>
      <c r="D3668" t="s">
        <v>4120</v>
      </c>
      <c r="E3668" t="s">
        <v>2019</v>
      </c>
      <c r="F3668" t="s">
        <v>2404</v>
      </c>
      <c r="G3668" t="s">
        <v>3534</v>
      </c>
      <c r="H3668" t="s">
        <v>4344</v>
      </c>
      <c r="I3668" t="s">
        <v>2172</v>
      </c>
      <c r="J3668" t="s">
        <v>1765</v>
      </c>
    </row>
    <row r="3669" spans="1:11">
      <c r="A3669">
        <v>367</v>
      </c>
      <c r="B3669" t="s">
        <v>1951</v>
      </c>
      <c r="C3669" t="s">
        <v>1952</v>
      </c>
      <c r="D3669" t="s">
        <v>1798</v>
      </c>
      <c r="E3669" t="s">
        <v>2607</v>
      </c>
      <c r="F3669" t="s">
        <v>3229</v>
      </c>
      <c r="G3669" t="s">
        <v>552</v>
      </c>
      <c r="H3669" t="s">
        <v>4344</v>
      </c>
      <c r="I3669" t="s">
        <v>2172</v>
      </c>
      <c r="J3669" t="s">
        <v>2858</v>
      </c>
    </row>
    <row r="3670" spans="1:11">
      <c r="A3670">
        <v>367</v>
      </c>
      <c r="B3670" t="s">
        <v>2802</v>
      </c>
      <c r="C3670" t="s">
        <v>2803</v>
      </c>
      <c r="D3670" t="s">
        <v>1791</v>
      </c>
      <c r="E3670" t="s">
        <v>2099</v>
      </c>
      <c r="F3670" t="s">
        <v>2609</v>
      </c>
      <c r="G3670" t="s">
        <v>513</v>
      </c>
      <c r="H3670" t="s">
        <v>4344</v>
      </c>
      <c r="I3670" t="s">
        <v>2172</v>
      </c>
      <c r="J3670" t="s">
        <v>1770</v>
      </c>
    </row>
    <row r="3671" spans="1:11">
      <c r="A3671">
        <v>367</v>
      </c>
      <c r="B3671" t="s">
        <v>2119</v>
      </c>
      <c r="C3671" t="s">
        <v>2120</v>
      </c>
      <c r="D3671" t="s">
        <v>1756</v>
      </c>
      <c r="E3671" t="s">
        <v>4594</v>
      </c>
      <c r="F3671" t="s">
        <v>4424</v>
      </c>
      <c r="G3671" t="s">
        <v>1357</v>
      </c>
      <c r="H3671" t="s">
        <v>4344</v>
      </c>
      <c r="I3671" t="s">
        <v>2172</v>
      </c>
      <c r="J3671" t="s">
        <v>2688</v>
      </c>
    </row>
    <row r="3672" spans="1:11">
      <c r="A3672">
        <v>368</v>
      </c>
      <c r="B3672" t="s">
        <v>4326</v>
      </c>
      <c r="C3672" t="s">
        <v>4327</v>
      </c>
      <c r="D3672" t="s">
        <v>4176</v>
      </c>
      <c r="E3672" t="s">
        <v>2405</v>
      </c>
      <c r="F3672" t="s">
        <v>2405</v>
      </c>
      <c r="G3672" t="s">
        <v>14</v>
      </c>
      <c r="H3672" t="s">
        <v>55</v>
      </c>
      <c r="I3672" t="s">
        <v>2034</v>
      </c>
      <c r="J3672" t="s">
        <v>1747</v>
      </c>
      <c r="K3672" t="s">
        <v>1886</v>
      </c>
    </row>
    <row r="3673" spans="1:11">
      <c r="A3673">
        <v>368</v>
      </c>
      <c r="B3673" t="s">
        <v>1849</v>
      </c>
      <c r="C3673" t="s">
        <v>1850</v>
      </c>
      <c r="D3673" t="s">
        <v>1743</v>
      </c>
      <c r="E3673" t="s">
        <v>2697</v>
      </c>
      <c r="F3673" t="s">
        <v>2697</v>
      </c>
      <c r="G3673" t="s">
        <v>14</v>
      </c>
      <c r="H3673" t="s">
        <v>4595</v>
      </c>
      <c r="I3673" t="s">
        <v>2148</v>
      </c>
      <c r="J3673" t="s">
        <v>4222</v>
      </c>
      <c r="K3673" t="s">
        <v>1886</v>
      </c>
    </row>
    <row r="3674" spans="1:11">
      <c r="A3674">
        <v>368</v>
      </c>
      <c r="B3674" t="s">
        <v>4351</v>
      </c>
      <c r="C3674" t="s">
        <v>4352</v>
      </c>
      <c r="D3674" t="s">
        <v>1743</v>
      </c>
      <c r="E3674" t="s">
        <v>4596</v>
      </c>
      <c r="F3674" t="s">
        <v>4584</v>
      </c>
      <c r="G3674" t="s">
        <v>781</v>
      </c>
      <c r="H3674" t="s">
        <v>4344</v>
      </c>
      <c r="I3674" t="s">
        <v>2148</v>
      </c>
      <c r="J3674" t="s">
        <v>1753</v>
      </c>
    </row>
    <row r="3675" spans="1:11">
      <c r="A3675">
        <v>368</v>
      </c>
      <c r="B3675" t="s">
        <v>4495</v>
      </c>
      <c r="C3675" t="s">
        <v>4496</v>
      </c>
      <c r="D3675" t="s">
        <v>1743</v>
      </c>
      <c r="E3675" t="s">
        <v>2846</v>
      </c>
      <c r="F3675" t="s">
        <v>3339</v>
      </c>
      <c r="G3675" t="s">
        <v>4190</v>
      </c>
      <c r="H3675" t="s">
        <v>4344</v>
      </c>
      <c r="I3675" t="s">
        <v>2621</v>
      </c>
      <c r="J3675" t="s">
        <v>3552</v>
      </c>
    </row>
    <row r="3676" spans="1:11">
      <c r="A3676">
        <v>368</v>
      </c>
      <c r="B3676" t="s">
        <v>4039</v>
      </c>
      <c r="C3676" t="s">
        <v>4040</v>
      </c>
      <c r="D3676" t="s">
        <v>1750</v>
      </c>
      <c r="E3676" t="s">
        <v>4486</v>
      </c>
      <c r="F3676" t="s">
        <v>4424</v>
      </c>
      <c r="G3676" t="s">
        <v>251</v>
      </c>
      <c r="H3676" t="s">
        <v>4344</v>
      </c>
      <c r="I3676" t="s">
        <v>2621</v>
      </c>
      <c r="J3676" t="s">
        <v>1760</v>
      </c>
    </row>
    <row r="3677" spans="1:11">
      <c r="A3677">
        <v>368</v>
      </c>
      <c r="B3677" t="s">
        <v>4582</v>
      </c>
      <c r="C3677" t="s">
        <v>4583</v>
      </c>
      <c r="D3677" t="s">
        <v>4589</v>
      </c>
      <c r="E3677" t="s">
        <v>2587</v>
      </c>
      <c r="F3677" t="s">
        <v>3380</v>
      </c>
      <c r="G3677" t="s">
        <v>1206</v>
      </c>
      <c r="H3677" t="s">
        <v>4344</v>
      </c>
      <c r="I3677" t="s">
        <v>2621</v>
      </c>
      <c r="J3677" t="s">
        <v>3394</v>
      </c>
    </row>
    <row r="3678" spans="1:11">
      <c r="A3678">
        <v>368</v>
      </c>
      <c r="B3678" t="s">
        <v>1951</v>
      </c>
      <c r="C3678" t="s">
        <v>1952</v>
      </c>
      <c r="D3678" t="s">
        <v>1798</v>
      </c>
      <c r="E3678" t="s">
        <v>3229</v>
      </c>
      <c r="F3678" t="s">
        <v>2801</v>
      </c>
      <c r="G3678" t="s">
        <v>348</v>
      </c>
      <c r="H3678" t="s">
        <v>4344</v>
      </c>
      <c r="I3678" t="s">
        <v>2172</v>
      </c>
      <c r="J3678" t="s">
        <v>1765</v>
      </c>
    </row>
    <row r="3679" spans="1:11">
      <c r="A3679">
        <v>368</v>
      </c>
      <c r="B3679" t="s">
        <v>4497</v>
      </c>
      <c r="C3679" t="s">
        <v>4498</v>
      </c>
      <c r="D3679" t="s">
        <v>4120</v>
      </c>
      <c r="E3679" t="s">
        <v>2404</v>
      </c>
      <c r="F3679" t="s">
        <v>1837</v>
      </c>
      <c r="G3679" t="s">
        <v>1095</v>
      </c>
      <c r="H3679" t="s">
        <v>4344</v>
      </c>
      <c r="I3679" t="s">
        <v>2172</v>
      </c>
      <c r="J3679" t="s">
        <v>2858</v>
      </c>
    </row>
    <row r="3680" spans="1:11">
      <c r="A3680">
        <v>368</v>
      </c>
      <c r="B3680" t="s">
        <v>2108</v>
      </c>
      <c r="C3680" t="s">
        <v>4336</v>
      </c>
      <c r="D3680" t="s">
        <v>2110</v>
      </c>
      <c r="E3680" t="s">
        <v>4597</v>
      </c>
      <c r="F3680" t="s">
        <v>4598</v>
      </c>
      <c r="G3680" t="s">
        <v>2301</v>
      </c>
      <c r="H3680" t="s">
        <v>4344</v>
      </c>
      <c r="I3680" t="s">
        <v>2172</v>
      </c>
      <c r="J3680" t="s">
        <v>1770</v>
      </c>
    </row>
    <row r="3681" spans="1:11">
      <c r="A3681">
        <v>368</v>
      </c>
      <c r="B3681" t="s">
        <v>2802</v>
      </c>
      <c r="C3681" t="s">
        <v>2803</v>
      </c>
      <c r="D3681" t="s">
        <v>1791</v>
      </c>
      <c r="E3681" t="s">
        <v>2609</v>
      </c>
      <c r="F3681" t="s">
        <v>2410</v>
      </c>
      <c r="G3681" t="s">
        <v>4599</v>
      </c>
      <c r="H3681" t="s">
        <v>4344</v>
      </c>
      <c r="I3681" t="s">
        <v>2172</v>
      </c>
      <c r="J3681" t="s">
        <v>2688</v>
      </c>
    </row>
    <row r="3682" spans="1:11">
      <c r="A3682">
        <v>369</v>
      </c>
      <c r="B3682" t="s">
        <v>4326</v>
      </c>
      <c r="C3682" t="s">
        <v>4327</v>
      </c>
      <c r="D3682" t="s">
        <v>4176</v>
      </c>
      <c r="E3682" t="s">
        <v>2405</v>
      </c>
      <c r="F3682" t="s">
        <v>2405</v>
      </c>
      <c r="G3682" t="s">
        <v>14</v>
      </c>
      <c r="H3682" t="s">
        <v>2184</v>
      </c>
      <c r="I3682" t="s">
        <v>2034</v>
      </c>
      <c r="J3682" t="s">
        <v>1747</v>
      </c>
      <c r="K3682" t="s">
        <v>1886</v>
      </c>
    </row>
    <row r="3683" spans="1:11">
      <c r="A3683">
        <v>369</v>
      </c>
      <c r="B3683" t="s">
        <v>1849</v>
      </c>
      <c r="C3683" t="s">
        <v>1850</v>
      </c>
      <c r="D3683" t="s">
        <v>1743</v>
      </c>
      <c r="E3683" t="s">
        <v>2697</v>
      </c>
      <c r="F3683" t="s">
        <v>2697</v>
      </c>
      <c r="G3683" t="s">
        <v>14</v>
      </c>
      <c r="H3683" t="s">
        <v>1649</v>
      </c>
      <c r="I3683" t="s">
        <v>2148</v>
      </c>
      <c r="J3683" t="s">
        <v>1753</v>
      </c>
      <c r="K3683" t="s">
        <v>1886</v>
      </c>
    </row>
    <row r="3684" spans="1:11">
      <c r="A3684">
        <v>369</v>
      </c>
      <c r="B3684" t="s">
        <v>4351</v>
      </c>
      <c r="C3684" t="s">
        <v>4352</v>
      </c>
      <c r="D3684" t="s">
        <v>1743</v>
      </c>
      <c r="E3684" t="s">
        <v>4584</v>
      </c>
      <c r="F3684" t="s">
        <v>4600</v>
      </c>
      <c r="G3684" t="s">
        <v>1557</v>
      </c>
      <c r="H3684" t="s">
        <v>4601</v>
      </c>
      <c r="I3684" t="s">
        <v>2148</v>
      </c>
      <c r="J3684" t="s">
        <v>3552</v>
      </c>
    </row>
    <row r="3685" spans="1:11">
      <c r="A3685">
        <v>369</v>
      </c>
      <c r="B3685" t="s">
        <v>4495</v>
      </c>
      <c r="C3685" t="s">
        <v>4496</v>
      </c>
      <c r="D3685" t="s">
        <v>1743</v>
      </c>
      <c r="E3685" t="s">
        <v>3339</v>
      </c>
      <c r="F3685" t="s">
        <v>3781</v>
      </c>
      <c r="G3685" t="s">
        <v>259</v>
      </c>
      <c r="H3685" t="s">
        <v>4601</v>
      </c>
      <c r="I3685" t="s">
        <v>2172</v>
      </c>
      <c r="J3685" t="s">
        <v>1760</v>
      </c>
    </row>
    <row r="3686" spans="1:11">
      <c r="A3686">
        <v>369</v>
      </c>
      <c r="B3686" t="s">
        <v>4039</v>
      </c>
      <c r="C3686" t="s">
        <v>4040</v>
      </c>
      <c r="D3686" t="s">
        <v>1750</v>
      </c>
      <c r="E3686" t="s">
        <v>4424</v>
      </c>
      <c r="F3686" t="s">
        <v>4602</v>
      </c>
      <c r="G3686" t="s">
        <v>886</v>
      </c>
      <c r="H3686" t="s">
        <v>4601</v>
      </c>
      <c r="I3686" t="s">
        <v>2172</v>
      </c>
      <c r="J3686" t="s">
        <v>3394</v>
      </c>
    </row>
    <row r="3687" spans="1:11">
      <c r="A3687">
        <v>369</v>
      </c>
      <c r="B3687" t="s">
        <v>1951</v>
      </c>
      <c r="C3687" t="s">
        <v>1952</v>
      </c>
      <c r="D3687" t="s">
        <v>1798</v>
      </c>
      <c r="E3687" t="s">
        <v>2801</v>
      </c>
      <c r="F3687" t="s">
        <v>3607</v>
      </c>
      <c r="G3687" t="s">
        <v>1874</v>
      </c>
      <c r="H3687" t="s">
        <v>4601</v>
      </c>
      <c r="I3687" t="s">
        <v>2172</v>
      </c>
      <c r="J3687" t="s">
        <v>1765</v>
      </c>
    </row>
    <row r="3688" spans="1:11">
      <c r="A3688">
        <v>369</v>
      </c>
      <c r="B3688" t="s">
        <v>4582</v>
      </c>
      <c r="C3688" t="s">
        <v>4583</v>
      </c>
      <c r="D3688" t="s">
        <v>4589</v>
      </c>
      <c r="E3688" t="s">
        <v>3380</v>
      </c>
      <c r="F3688" t="s">
        <v>3289</v>
      </c>
      <c r="G3688" t="s">
        <v>3115</v>
      </c>
      <c r="H3688" t="s">
        <v>4601</v>
      </c>
      <c r="I3688" t="s">
        <v>2172</v>
      </c>
      <c r="J3688" t="s">
        <v>2858</v>
      </c>
    </row>
    <row r="3689" spans="1:11">
      <c r="A3689">
        <v>369</v>
      </c>
      <c r="B3689" t="s">
        <v>4497</v>
      </c>
      <c r="C3689" t="s">
        <v>4498</v>
      </c>
      <c r="D3689" t="s">
        <v>4120</v>
      </c>
      <c r="E3689" t="s">
        <v>1837</v>
      </c>
      <c r="F3689" t="s">
        <v>2505</v>
      </c>
      <c r="G3689" t="s">
        <v>244</v>
      </c>
      <c r="H3689" t="s">
        <v>4601</v>
      </c>
      <c r="I3689" t="s">
        <v>2172</v>
      </c>
      <c r="J3689" t="s">
        <v>1770</v>
      </c>
    </row>
    <row r="3690" spans="1:11">
      <c r="A3690">
        <v>369</v>
      </c>
      <c r="B3690" t="s">
        <v>2119</v>
      </c>
      <c r="C3690" t="s">
        <v>2120</v>
      </c>
      <c r="D3690" t="s">
        <v>1756</v>
      </c>
      <c r="E3690" t="s">
        <v>3306</v>
      </c>
      <c r="F3690" t="s">
        <v>4603</v>
      </c>
      <c r="G3690" t="s">
        <v>578</v>
      </c>
      <c r="H3690" t="s">
        <v>4601</v>
      </c>
      <c r="I3690" t="s">
        <v>2172</v>
      </c>
      <c r="J3690" t="s">
        <v>2688</v>
      </c>
    </row>
    <row r="3691" spans="1:11">
      <c r="A3691">
        <v>369</v>
      </c>
      <c r="B3691" t="s">
        <v>2802</v>
      </c>
      <c r="C3691" t="s">
        <v>2803</v>
      </c>
      <c r="D3691" t="s">
        <v>1791</v>
      </c>
      <c r="E3691" t="s">
        <v>2410</v>
      </c>
      <c r="F3691" t="s">
        <v>3756</v>
      </c>
      <c r="G3691" t="s">
        <v>62</v>
      </c>
      <c r="H3691" t="s">
        <v>4601</v>
      </c>
      <c r="I3691" t="s">
        <v>2203</v>
      </c>
      <c r="J3691" t="s">
        <v>1777</v>
      </c>
    </row>
    <row r="3692" spans="1:11">
      <c r="A3692">
        <v>370</v>
      </c>
      <c r="B3692" t="s">
        <v>4326</v>
      </c>
      <c r="C3692" t="s">
        <v>4327</v>
      </c>
      <c r="D3692" t="s">
        <v>4176</v>
      </c>
      <c r="E3692" t="s">
        <v>2405</v>
      </c>
      <c r="F3692" t="s">
        <v>2405</v>
      </c>
      <c r="G3692" t="s">
        <v>14</v>
      </c>
      <c r="H3692" t="s">
        <v>497</v>
      </c>
      <c r="I3692" t="s">
        <v>2034</v>
      </c>
      <c r="J3692" t="s">
        <v>1747</v>
      </c>
      <c r="K3692" t="s">
        <v>1886</v>
      </c>
    </row>
    <row r="3693" spans="1:11">
      <c r="A3693">
        <v>370</v>
      </c>
      <c r="B3693" t="s">
        <v>1849</v>
      </c>
      <c r="C3693" t="s">
        <v>1850</v>
      </c>
      <c r="D3693" t="s">
        <v>1743</v>
      </c>
      <c r="E3693" t="s">
        <v>2697</v>
      </c>
      <c r="F3693" t="s">
        <v>2697</v>
      </c>
      <c r="G3693" t="s">
        <v>14</v>
      </c>
      <c r="H3693" t="s">
        <v>2608</v>
      </c>
      <c r="I3693" t="s">
        <v>2148</v>
      </c>
      <c r="J3693" t="s">
        <v>4222</v>
      </c>
      <c r="K3693" t="s">
        <v>1886</v>
      </c>
    </row>
    <row r="3694" spans="1:11">
      <c r="A3694">
        <v>370</v>
      </c>
      <c r="B3694" t="s">
        <v>4351</v>
      </c>
      <c r="C3694" t="s">
        <v>4352</v>
      </c>
      <c r="D3694" t="s">
        <v>1743</v>
      </c>
      <c r="E3694" t="s">
        <v>4600</v>
      </c>
      <c r="F3694" t="s">
        <v>4604</v>
      </c>
      <c r="G3694" t="s">
        <v>1694</v>
      </c>
      <c r="H3694" t="s">
        <v>2292</v>
      </c>
      <c r="I3694" t="s">
        <v>2148</v>
      </c>
      <c r="J3694" t="s">
        <v>1753</v>
      </c>
    </row>
    <row r="3695" spans="1:11">
      <c r="A3695">
        <v>370</v>
      </c>
      <c r="B3695" t="s">
        <v>4495</v>
      </c>
      <c r="C3695" t="s">
        <v>4496</v>
      </c>
      <c r="D3695" t="s">
        <v>1743</v>
      </c>
      <c r="E3695" t="s">
        <v>3781</v>
      </c>
      <c r="F3695" t="s">
        <v>3235</v>
      </c>
      <c r="G3695" t="s">
        <v>3687</v>
      </c>
      <c r="H3695" t="s">
        <v>2292</v>
      </c>
      <c r="I3695" t="s">
        <v>2172</v>
      </c>
      <c r="J3695" t="s">
        <v>3552</v>
      </c>
    </row>
    <row r="3696" spans="1:11">
      <c r="A3696">
        <v>370</v>
      </c>
      <c r="B3696" t="s">
        <v>4039</v>
      </c>
      <c r="C3696" t="s">
        <v>4040</v>
      </c>
      <c r="D3696" t="s">
        <v>1750</v>
      </c>
      <c r="E3696" t="s">
        <v>4602</v>
      </c>
      <c r="F3696" t="s">
        <v>4605</v>
      </c>
      <c r="G3696" t="s">
        <v>4606</v>
      </c>
      <c r="H3696" t="s">
        <v>2292</v>
      </c>
      <c r="I3696" t="s">
        <v>2172</v>
      </c>
      <c r="J3696" t="s">
        <v>1760</v>
      </c>
    </row>
    <row r="3697" spans="1:11">
      <c r="A3697">
        <v>370</v>
      </c>
      <c r="B3697" t="s">
        <v>1951</v>
      </c>
      <c r="C3697" t="s">
        <v>1952</v>
      </c>
      <c r="D3697" t="s">
        <v>1798</v>
      </c>
      <c r="E3697" t="s">
        <v>3607</v>
      </c>
      <c r="F3697" t="s">
        <v>3570</v>
      </c>
      <c r="G3697" t="s">
        <v>854</v>
      </c>
      <c r="H3697" t="s">
        <v>2292</v>
      </c>
      <c r="I3697" t="s">
        <v>2172</v>
      </c>
      <c r="J3697" t="s">
        <v>3394</v>
      </c>
    </row>
    <row r="3698" spans="1:11">
      <c r="A3698">
        <v>370</v>
      </c>
      <c r="B3698" t="s">
        <v>4582</v>
      </c>
      <c r="C3698" t="s">
        <v>4583</v>
      </c>
      <c r="D3698" t="s">
        <v>4589</v>
      </c>
      <c r="E3698" t="s">
        <v>3289</v>
      </c>
      <c r="F3698" t="s">
        <v>3892</v>
      </c>
      <c r="G3698" t="s">
        <v>4146</v>
      </c>
      <c r="H3698" t="s">
        <v>2292</v>
      </c>
      <c r="I3698" t="s">
        <v>2172</v>
      </c>
      <c r="J3698" t="s">
        <v>1765</v>
      </c>
    </row>
    <row r="3699" spans="1:11">
      <c r="A3699">
        <v>370</v>
      </c>
      <c r="B3699" t="s">
        <v>4497</v>
      </c>
      <c r="C3699" t="s">
        <v>4498</v>
      </c>
      <c r="D3699" t="s">
        <v>4120</v>
      </c>
      <c r="E3699" t="s">
        <v>2505</v>
      </c>
      <c r="F3699" t="s">
        <v>2695</v>
      </c>
      <c r="G3699" t="s">
        <v>4292</v>
      </c>
      <c r="H3699" t="s">
        <v>2292</v>
      </c>
      <c r="I3699" t="s">
        <v>2172</v>
      </c>
      <c r="J3699" t="s">
        <v>2858</v>
      </c>
    </row>
    <row r="3700" spans="1:11">
      <c r="A3700">
        <v>370</v>
      </c>
      <c r="B3700" t="s">
        <v>2802</v>
      </c>
      <c r="C3700" t="s">
        <v>2803</v>
      </c>
      <c r="D3700" t="s">
        <v>1791</v>
      </c>
      <c r="E3700" t="s">
        <v>3756</v>
      </c>
      <c r="F3700" t="s">
        <v>2500</v>
      </c>
      <c r="G3700" t="s">
        <v>993</v>
      </c>
      <c r="H3700" t="s">
        <v>2292</v>
      </c>
      <c r="I3700" t="s">
        <v>2203</v>
      </c>
      <c r="J3700" t="s">
        <v>1770</v>
      </c>
    </row>
    <row r="3701" spans="1:11">
      <c r="A3701">
        <v>370</v>
      </c>
      <c r="B3701" t="s">
        <v>2119</v>
      </c>
      <c r="C3701" t="s">
        <v>2120</v>
      </c>
      <c r="D3701" t="s">
        <v>1756</v>
      </c>
      <c r="E3701" t="s">
        <v>4603</v>
      </c>
      <c r="F3701" t="s">
        <v>4607</v>
      </c>
      <c r="G3701" t="s">
        <v>137</v>
      </c>
      <c r="H3701" t="s">
        <v>2292</v>
      </c>
      <c r="I3701" t="s">
        <v>2203</v>
      </c>
      <c r="J3701" t="s">
        <v>2688</v>
      </c>
    </row>
    <row r="3702" spans="1:11">
      <c r="A3702">
        <v>371</v>
      </c>
      <c r="B3702" t="s">
        <v>4326</v>
      </c>
      <c r="C3702" t="s">
        <v>4327</v>
      </c>
      <c r="D3702" t="s">
        <v>4176</v>
      </c>
      <c r="E3702" t="s">
        <v>2405</v>
      </c>
      <c r="F3702" t="s">
        <v>2405</v>
      </c>
      <c r="G3702" t="s">
        <v>14</v>
      </c>
      <c r="H3702" t="s">
        <v>100</v>
      </c>
      <c r="I3702" t="s">
        <v>2034</v>
      </c>
      <c r="J3702" t="s">
        <v>1747</v>
      </c>
      <c r="K3702" t="s">
        <v>1886</v>
      </c>
    </row>
    <row r="3703" spans="1:11">
      <c r="A3703">
        <v>371</v>
      </c>
      <c r="B3703" t="s">
        <v>1849</v>
      </c>
      <c r="C3703" t="s">
        <v>1850</v>
      </c>
      <c r="D3703" t="s">
        <v>1743</v>
      </c>
      <c r="E3703" t="s">
        <v>2697</v>
      </c>
      <c r="F3703" t="s">
        <v>1989</v>
      </c>
      <c r="G3703" t="s">
        <v>4608</v>
      </c>
      <c r="H3703" t="s">
        <v>2320</v>
      </c>
      <c r="I3703" t="s">
        <v>2148</v>
      </c>
      <c r="J3703" t="s">
        <v>4222</v>
      </c>
      <c r="K3703" t="s">
        <v>1886</v>
      </c>
    </row>
    <row r="3704" spans="1:11">
      <c r="A3704">
        <v>371</v>
      </c>
      <c r="B3704" t="s">
        <v>4351</v>
      </c>
      <c r="C3704" t="s">
        <v>4352</v>
      </c>
      <c r="D3704" t="s">
        <v>1743</v>
      </c>
      <c r="E3704" t="s">
        <v>4604</v>
      </c>
      <c r="F3704" t="s">
        <v>4609</v>
      </c>
      <c r="G3704" t="s">
        <v>4256</v>
      </c>
      <c r="H3704" t="s">
        <v>164</v>
      </c>
      <c r="I3704" t="s">
        <v>2621</v>
      </c>
      <c r="J3704" t="s">
        <v>1753</v>
      </c>
    </row>
    <row r="3705" spans="1:11">
      <c r="A3705">
        <v>371</v>
      </c>
      <c r="B3705" t="s">
        <v>4039</v>
      </c>
      <c r="C3705" t="s">
        <v>4040</v>
      </c>
      <c r="D3705" t="s">
        <v>1750</v>
      </c>
      <c r="E3705" t="s">
        <v>4605</v>
      </c>
      <c r="F3705" t="s">
        <v>4413</v>
      </c>
      <c r="G3705" t="s">
        <v>3889</v>
      </c>
      <c r="H3705" t="s">
        <v>164</v>
      </c>
      <c r="I3705" t="s">
        <v>2172</v>
      </c>
      <c r="J3705" t="s">
        <v>3552</v>
      </c>
    </row>
    <row r="3706" spans="1:11">
      <c r="A3706">
        <v>371</v>
      </c>
      <c r="B3706" t="s">
        <v>4495</v>
      </c>
      <c r="C3706" t="s">
        <v>4496</v>
      </c>
      <c r="D3706" t="s">
        <v>1743</v>
      </c>
      <c r="E3706" t="s">
        <v>3235</v>
      </c>
      <c r="F3706" t="s">
        <v>4065</v>
      </c>
      <c r="G3706" t="s">
        <v>3372</v>
      </c>
      <c r="H3706" t="s">
        <v>164</v>
      </c>
      <c r="I3706" t="s">
        <v>2172</v>
      </c>
      <c r="J3706" t="s">
        <v>1760</v>
      </c>
    </row>
    <row r="3707" spans="1:11">
      <c r="A3707">
        <v>371</v>
      </c>
      <c r="B3707" t="s">
        <v>1951</v>
      </c>
      <c r="C3707" t="s">
        <v>1952</v>
      </c>
      <c r="D3707" t="s">
        <v>1798</v>
      </c>
      <c r="E3707" t="s">
        <v>3570</v>
      </c>
      <c r="F3707" t="s">
        <v>3913</v>
      </c>
      <c r="G3707" t="s">
        <v>4610</v>
      </c>
      <c r="H3707" t="s">
        <v>164</v>
      </c>
      <c r="I3707" t="s">
        <v>2203</v>
      </c>
      <c r="J3707" t="s">
        <v>3394</v>
      </c>
    </row>
    <row r="3708" spans="1:11">
      <c r="A3708">
        <v>371</v>
      </c>
      <c r="B3708" t="s">
        <v>4497</v>
      </c>
      <c r="C3708" t="s">
        <v>4498</v>
      </c>
      <c r="D3708" t="s">
        <v>4120</v>
      </c>
      <c r="E3708" t="s">
        <v>2695</v>
      </c>
      <c r="F3708" t="s">
        <v>3374</v>
      </c>
      <c r="G3708" t="s">
        <v>3145</v>
      </c>
      <c r="H3708" t="s">
        <v>164</v>
      </c>
      <c r="I3708" t="s">
        <v>2203</v>
      </c>
      <c r="J3708" t="s">
        <v>1765</v>
      </c>
    </row>
    <row r="3709" spans="1:11">
      <c r="A3709">
        <v>371</v>
      </c>
      <c r="B3709" t="s">
        <v>2119</v>
      </c>
      <c r="C3709" t="s">
        <v>2120</v>
      </c>
      <c r="D3709" t="s">
        <v>1756</v>
      </c>
      <c r="E3709" t="s">
        <v>4607</v>
      </c>
      <c r="F3709" t="s">
        <v>4611</v>
      </c>
      <c r="G3709" t="s">
        <v>23</v>
      </c>
      <c r="H3709" t="s">
        <v>164</v>
      </c>
      <c r="I3709" t="s">
        <v>2203</v>
      </c>
      <c r="J3709" t="s">
        <v>2858</v>
      </c>
    </row>
    <row r="3710" spans="1:11">
      <c r="A3710">
        <v>371</v>
      </c>
      <c r="B3710" t="s">
        <v>2108</v>
      </c>
      <c r="C3710" t="s">
        <v>4336</v>
      </c>
      <c r="D3710" t="s">
        <v>2110</v>
      </c>
      <c r="E3710" t="s">
        <v>4612</v>
      </c>
      <c r="F3710" t="s">
        <v>4613</v>
      </c>
      <c r="G3710" t="s">
        <v>236</v>
      </c>
      <c r="H3710" t="s">
        <v>164</v>
      </c>
      <c r="I3710" t="s">
        <v>2203</v>
      </c>
      <c r="J3710" t="s">
        <v>1770</v>
      </c>
    </row>
    <row r="3711" spans="1:11">
      <c r="A3711">
        <v>371</v>
      </c>
      <c r="B3711" t="s">
        <v>3155</v>
      </c>
      <c r="C3711" t="s">
        <v>3156</v>
      </c>
      <c r="D3711" t="s">
        <v>2691</v>
      </c>
      <c r="E3711" t="s">
        <v>4463</v>
      </c>
      <c r="F3711" t="s">
        <v>2522</v>
      </c>
      <c r="G3711" t="s">
        <v>624</v>
      </c>
      <c r="H3711" t="s">
        <v>164</v>
      </c>
      <c r="I3711" t="s">
        <v>3815</v>
      </c>
      <c r="J3711" t="s">
        <v>1783</v>
      </c>
    </row>
    <row r="3712" spans="1:11">
      <c r="A3712">
        <v>372</v>
      </c>
      <c r="B3712" t="s">
        <v>4326</v>
      </c>
      <c r="C3712" t="s">
        <v>4327</v>
      </c>
      <c r="D3712" t="s">
        <v>4176</v>
      </c>
      <c r="E3712" t="s">
        <v>2405</v>
      </c>
      <c r="F3712" t="s">
        <v>2405</v>
      </c>
      <c r="G3712" t="s">
        <v>14</v>
      </c>
      <c r="H3712" t="s">
        <v>337</v>
      </c>
      <c r="I3712" t="s">
        <v>2034</v>
      </c>
      <c r="J3712" t="s">
        <v>1747</v>
      </c>
      <c r="K3712" t="s">
        <v>1886</v>
      </c>
    </row>
    <row r="3713" spans="1:11">
      <c r="A3713">
        <v>372</v>
      </c>
      <c r="B3713" t="s">
        <v>1849</v>
      </c>
      <c r="C3713" t="s">
        <v>1850</v>
      </c>
      <c r="D3713" t="s">
        <v>1743</v>
      </c>
      <c r="E3713" t="s">
        <v>1989</v>
      </c>
      <c r="F3713" t="s">
        <v>3209</v>
      </c>
      <c r="G3713" t="s">
        <v>4614</v>
      </c>
      <c r="H3713" t="s">
        <v>3210</v>
      </c>
      <c r="I3713" t="s">
        <v>2621</v>
      </c>
      <c r="J3713" t="s">
        <v>4222</v>
      </c>
    </row>
    <row r="3714" spans="1:11">
      <c r="A3714">
        <v>372</v>
      </c>
      <c r="B3714" t="s">
        <v>4039</v>
      </c>
      <c r="C3714" t="s">
        <v>4040</v>
      </c>
      <c r="D3714" t="s">
        <v>1750</v>
      </c>
      <c r="E3714" t="s">
        <v>4413</v>
      </c>
      <c r="F3714" t="s">
        <v>4615</v>
      </c>
      <c r="G3714" t="s">
        <v>989</v>
      </c>
      <c r="H3714" t="s">
        <v>3232</v>
      </c>
      <c r="I3714" t="s">
        <v>2172</v>
      </c>
      <c r="J3714" t="s">
        <v>1753</v>
      </c>
    </row>
    <row r="3715" spans="1:11">
      <c r="A3715">
        <v>372</v>
      </c>
      <c r="B3715" t="s">
        <v>4351</v>
      </c>
      <c r="C3715" t="s">
        <v>4352</v>
      </c>
      <c r="D3715" t="s">
        <v>1743</v>
      </c>
      <c r="E3715" t="s">
        <v>4609</v>
      </c>
      <c r="F3715" t="s">
        <v>4616</v>
      </c>
      <c r="G3715" t="s">
        <v>4135</v>
      </c>
      <c r="H3715" t="s">
        <v>3232</v>
      </c>
      <c r="I3715" t="s">
        <v>2172</v>
      </c>
      <c r="J3715" t="s">
        <v>3552</v>
      </c>
    </row>
    <row r="3716" spans="1:11">
      <c r="A3716">
        <v>372</v>
      </c>
      <c r="B3716" t="s">
        <v>2108</v>
      </c>
      <c r="C3716" t="s">
        <v>4336</v>
      </c>
      <c r="D3716" t="s">
        <v>2110</v>
      </c>
      <c r="E3716" t="s">
        <v>4613</v>
      </c>
      <c r="F3716" t="s">
        <v>4613</v>
      </c>
      <c r="G3716" t="s">
        <v>14</v>
      </c>
      <c r="H3716" t="s">
        <v>3232</v>
      </c>
      <c r="I3716" t="s">
        <v>2203</v>
      </c>
      <c r="J3716" t="s">
        <v>1760</v>
      </c>
    </row>
    <row r="3717" spans="1:11">
      <c r="A3717">
        <v>372</v>
      </c>
      <c r="B3717" t="s">
        <v>4495</v>
      </c>
      <c r="C3717" t="s">
        <v>4496</v>
      </c>
      <c r="D3717" t="s">
        <v>1743</v>
      </c>
      <c r="E3717" t="s">
        <v>4065</v>
      </c>
      <c r="F3717" t="s">
        <v>2230</v>
      </c>
      <c r="G3717" t="s">
        <v>186</v>
      </c>
      <c r="H3717" t="s">
        <v>3232</v>
      </c>
      <c r="I3717" t="s">
        <v>3815</v>
      </c>
      <c r="J3717" t="s">
        <v>3394</v>
      </c>
    </row>
    <row r="3718" spans="1:11">
      <c r="A3718">
        <v>372</v>
      </c>
      <c r="B3718" t="s">
        <v>1951</v>
      </c>
      <c r="C3718" t="s">
        <v>1952</v>
      </c>
      <c r="D3718" t="s">
        <v>1798</v>
      </c>
      <c r="E3718" t="s">
        <v>3913</v>
      </c>
      <c r="F3718" t="s">
        <v>3551</v>
      </c>
      <c r="G3718" t="s">
        <v>3256</v>
      </c>
      <c r="H3718" t="s">
        <v>3232</v>
      </c>
      <c r="I3718" t="s">
        <v>3815</v>
      </c>
      <c r="J3718" t="s">
        <v>1770</v>
      </c>
    </row>
    <row r="3719" spans="1:11">
      <c r="A3719">
        <v>372</v>
      </c>
      <c r="B3719" t="s">
        <v>4582</v>
      </c>
      <c r="C3719" t="s">
        <v>4583</v>
      </c>
      <c r="D3719" t="s">
        <v>4589</v>
      </c>
      <c r="E3719" t="s">
        <v>3235</v>
      </c>
      <c r="F3719" t="s">
        <v>3510</v>
      </c>
      <c r="G3719" t="s">
        <v>3149</v>
      </c>
      <c r="H3719" t="s">
        <v>3232</v>
      </c>
      <c r="I3719" t="s">
        <v>3815</v>
      </c>
      <c r="J3719" t="s">
        <v>1777</v>
      </c>
    </row>
    <row r="3720" spans="1:11">
      <c r="A3720">
        <v>372</v>
      </c>
      <c r="B3720" t="s">
        <v>1927</v>
      </c>
      <c r="C3720" t="s">
        <v>1928</v>
      </c>
      <c r="D3720" t="s">
        <v>1851</v>
      </c>
      <c r="E3720" t="s">
        <v>4617</v>
      </c>
      <c r="F3720" t="s">
        <v>4618</v>
      </c>
      <c r="G3720" t="s">
        <v>321</v>
      </c>
      <c r="H3720" t="s">
        <v>3232</v>
      </c>
      <c r="I3720" t="s">
        <v>3815</v>
      </c>
      <c r="J3720" t="s">
        <v>2519</v>
      </c>
    </row>
    <row r="3721" spans="1:11">
      <c r="A3721">
        <v>372</v>
      </c>
      <c r="B3721" t="s">
        <v>4619</v>
      </c>
      <c r="C3721" t="s">
        <v>4620</v>
      </c>
      <c r="D3721" t="s">
        <v>1791</v>
      </c>
      <c r="E3721" t="s">
        <v>3533</v>
      </c>
      <c r="F3721" t="s">
        <v>2346</v>
      </c>
      <c r="G3721" t="s">
        <v>142</v>
      </c>
      <c r="H3721" t="s">
        <v>3232</v>
      </c>
      <c r="I3721" t="s">
        <v>3306</v>
      </c>
      <c r="J3721" t="s">
        <v>2126</v>
      </c>
    </row>
    <row r="3722" spans="1:11">
      <c r="A3722">
        <v>373</v>
      </c>
      <c r="B3722" t="s">
        <v>4326</v>
      </c>
      <c r="C3722" t="s">
        <v>4327</v>
      </c>
      <c r="D3722" t="s">
        <v>4176</v>
      </c>
      <c r="E3722" t="s">
        <v>2405</v>
      </c>
      <c r="F3722" t="s">
        <v>2405</v>
      </c>
      <c r="G3722" t="s">
        <v>14</v>
      </c>
      <c r="H3722" t="s">
        <v>520</v>
      </c>
      <c r="I3722" t="s">
        <v>2034</v>
      </c>
      <c r="J3722" t="s">
        <v>1747</v>
      </c>
      <c r="K3722" t="s">
        <v>1886</v>
      </c>
    </row>
    <row r="3723" spans="1:11">
      <c r="A3723">
        <v>373</v>
      </c>
      <c r="B3723" t="s">
        <v>4351</v>
      </c>
      <c r="C3723" t="s">
        <v>4352</v>
      </c>
      <c r="D3723" t="s">
        <v>1743</v>
      </c>
      <c r="E3723" t="s">
        <v>4616</v>
      </c>
      <c r="F3723" t="s">
        <v>4621</v>
      </c>
      <c r="G3723" t="s">
        <v>4622</v>
      </c>
      <c r="H3723" t="s">
        <v>4577</v>
      </c>
      <c r="I3723" t="s">
        <v>2621</v>
      </c>
      <c r="J3723" t="s">
        <v>4222</v>
      </c>
    </row>
    <row r="3724" spans="1:11">
      <c r="A3724">
        <v>373</v>
      </c>
      <c r="B3724" t="s">
        <v>4039</v>
      </c>
      <c r="C3724" t="s">
        <v>4040</v>
      </c>
      <c r="D3724" t="s">
        <v>1750</v>
      </c>
      <c r="E3724" t="s">
        <v>4615</v>
      </c>
      <c r="F3724" t="s">
        <v>4623</v>
      </c>
      <c r="G3724" t="s">
        <v>608</v>
      </c>
      <c r="H3724" t="s">
        <v>4577</v>
      </c>
      <c r="I3724" t="s">
        <v>2172</v>
      </c>
      <c r="J3724" t="s">
        <v>1753</v>
      </c>
    </row>
    <row r="3725" spans="1:11">
      <c r="A3725">
        <v>373</v>
      </c>
      <c r="B3725" t="s">
        <v>4624</v>
      </c>
      <c r="C3725" t="s">
        <v>4625</v>
      </c>
      <c r="D3725" t="s">
        <v>1791</v>
      </c>
      <c r="E3725" t="s">
        <v>3513</v>
      </c>
      <c r="F3725" t="s">
        <v>2643</v>
      </c>
      <c r="G3725" t="s">
        <v>806</v>
      </c>
      <c r="H3725" t="s">
        <v>4577</v>
      </c>
      <c r="I3725" t="s">
        <v>3815</v>
      </c>
      <c r="J3725" t="s">
        <v>1760</v>
      </c>
    </row>
    <row r="3726" spans="1:11">
      <c r="A3726">
        <v>373</v>
      </c>
      <c r="B3726" t="s">
        <v>4497</v>
      </c>
      <c r="C3726" t="s">
        <v>4498</v>
      </c>
      <c r="D3726" t="s">
        <v>4120</v>
      </c>
      <c r="E3726" t="s">
        <v>2364</v>
      </c>
      <c r="F3726" t="s">
        <v>2782</v>
      </c>
      <c r="G3726" t="s">
        <v>3075</v>
      </c>
      <c r="H3726" t="s">
        <v>4577</v>
      </c>
      <c r="I3726" t="s">
        <v>3815</v>
      </c>
      <c r="J3726" t="s">
        <v>3394</v>
      </c>
    </row>
    <row r="3727" spans="1:11">
      <c r="A3727">
        <v>373</v>
      </c>
      <c r="B3727" t="s">
        <v>2108</v>
      </c>
      <c r="C3727" t="s">
        <v>4336</v>
      </c>
      <c r="D3727" t="s">
        <v>2110</v>
      </c>
      <c r="E3727" t="s">
        <v>4613</v>
      </c>
      <c r="F3727" t="s">
        <v>4613</v>
      </c>
      <c r="G3727" t="s">
        <v>14</v>
      </c>
      <c r="H3727" t="s">
        <v>4626</v>
      </c>
      <c r="I3727" t="s">
        <v>3815</v>
      </c>
      <c r="J3727" t="s">
        <v>1765</v>
      </c>
      <c r="K3727" t="s">
        <v>1886</v>
      </c>
    </row>
    <row r="3728" spans="1:11">
      <c r="A3728">
        <v>373</v>
      </c>
      <c r="B3728" t="s">
        <v>4495</v>
      </c>
      <c r="C3728" t="s">
        <v>4496</v>
      </c>
      <c r="D3728" t="s">
        <v>1743</v>
      </c>
      <c r="E3728" t="s">
        <v>2230</v>
      </c>
      <c r="F3728" t="s">
        <v>2323</v>
      </c>
      <c r="G3728" t="s">
        <v>67</v>
      </c>
      <c r="H3728" t="s">
        <v>4577</v>
      </c>
      <c r="I3728" t="s">
        <v>3815</v>
      </c>
      <c r="J3728" t="s">
        <v>1770</v>
      </c>
    </row>
    <row r="3729" spans="1:11">
      <c r="A3729">
        <v>373</v>
      </c>
      <c r="B3729" t="s">
        <v>4627</v>
      </c>
      <c r="C3729" t="s">
        <v>4628</v>
      </c>
      <c r="D3729" t="s">
        <v>1851</v>
      </c>
      <c r="E3729" t="s">
        <v>3660</v>
      </c>
      <c r="F3729" t="s">
        <v>2442</v>
      </c>
      <c r="G3729" t="s">
        <v>2088</v>
      </c>
      <c r="H3729" t="s">
        <v>4577</v>
      </c>
      <c r="I3729" t="s">
        <v>3815</v>
      </c>
      <c r="J3729" t="s">
        <v>1777</v>
      </c>
    </row>
    <row r="3730" spans="1:11">
      <c r="A3730">
        <v>373</v>
      </c>
      <c r="B3730" t="s">
        <v>1927</v>
      </c>
      <c r="C3730" t="s">
        <v>1928</v>
      </c>
      <c r="D3730" t="s">
        <v>1851</v>
      </c>
      <c r="E3730" t="s">
        <v>4618</v>
      </c>
      <c r="F3730" t="s">
        <v>4629</v>
      </c>
      <c r="G3730" t="s">
        <v>4630</v>
      </c>
      <c r="H3730" t="s">
        <v>4577</v>
      </c>
      <c r="I3730" t="s">
        <v>3815</v>
      </c>
      <c r="J3730" t="s">
        <v>2603</v>
      </c>
    </row>
    <row r="3731" spans="1:11">
      <c r="A3731">
        <v>373</v>
      </c>
      <c r="B3731" t="s">
        <v>4582</v>
      </c>
      <c r="C3731" t="s">
        <v>4583</v>
      </c>
      <c r="D3731" t="s">
        <v>4589</v>
      </c>
      <c r="E3731" t="s">
        <v>3510</v>
      </c>
      <c r="F3731" t="s">
        <v>3666</v>
      </c>
      <c r="G3731" t="s">
        <v>4330</v>
      </c>
      <c r="H3731" t="s">
        <v>4577</v>
      </c>
      <c r="I3731" t="s">
        <v>3815</v>
      </c>
      <c r="J3731" t="s">
        <v>2519</v>
      </c>
    </row>
    <row r="3732" spans="1:11">
      <c r="A3732">
        <v>374</v>
      </c>
      <c r="B3732" t="s">
        <v>4326</v>
      </c>
      <c r="C3732" t="s">
        <v>4327</v>
      </c>
      <c r="D3732" t="s">
        <v>4176</v>
      </c>
      <c r="E3732" t="s">
        <v>2405</v>
      </c>
      <c r="F3732" t="s">
        <v>2405</v>
      </c>
      <c r="G3732" t="s">
        <v>14</v>
      </c>
      <c r="H3732" t="s">
        <v>3921</v>
      </c>
      <c r="I3732" t="s">
        <v>2034</v>
      </c>
      <c r="J3732" t="s">
        <v>1747</v>
      </c>
      <c r="K3732" t="s">
        <v>1886</v>
      </c>
    </row>
    <row r="3733" spans="1:11">
      <c r="A3733">
        <v>374</v>
      </c>
      <c r="B3733" t="s">
        <v>4039</v>
      </c>
      <c r="C3733" t="s">
        <v>4040</v>
      </c>
      <c r="D3733" t="s">
        <v>1750</v>
      </c>
      <c r="E3733" t="s">
        <v>4623</v>
      </c>
      <c r="F3733" t="s">
        <v>4623</v>
      </c>
      <c r="G3733" t="s">
        <v>14</v>
      </c>
      <c r="H3733" t="s">
        <v>4146</v>
      </c>
      <c r="I3733" t="s">
        <v>2203</v>
      </c>
      <c r="J3733" t="s">
        <v>4222</v>
      </c>
    </row>
    <row r="3734" spans="1:11">
      <c r="A3734">
        <v>374</v>
      </c>
      <c r="B3734" t="s">
        <v>4351</v>
      </c>
      <c r="C3734" t="s">
        <v>4352</v>
      </c>
      <c r="D3734" t="s">
        <v>1743</v>
      </c>
      <c r="E3734" t="s">
        <v>4621</v>
      </c>
      <c r="F3734" t="s">
        <v>4631</v>
      </c>
      <c r="G3734" t="s">
        <v>4632</v>
      </c>
      <c r="H3734" t="s">
        <v>4146</v>
      </c>
      <c r="I3734" t="s">
        <v>2203</v>
      </c>
      <c r="J3734" t="s">
        <v>1753</v>
      </c>
    </row>
    <row r="3735" spans="1:11">
      <c r="A3735">
        <v>374</v>
      </c>
      <c r="B3735" t="s">
        <v>2108</v>
      </c>
      <c r="C3735" t="s">
        <v>4336</v>
      </c>
      <c r="D3735" t="s">
        <v>2110</v>
      </c>
      <c r="E3735" t="s">
        <v>4613</v>
      </c>
      <c r="F3735" t="s">
        <v>4613</v>
      </c>
      <c r="G3735" t="s">
        <v>14</v>
      </c>
      <c r="H3735" t="s">
        <v>4633</v>
      </c>
      <c r="I3735" t="s">
        <v>3815</v>
      </c>
      <c r="J3735" t="s">
        <v>1760</v>
      </c>
      <c r="K3735" t="s">
        <v>1886</v>
      </c>
    </row>
    <row r="3736" spans="1:11">
      <c r="A3736">
        <v>374</v>
      </c>
      <c r="B3736" t="s">
        <v>4495</v>
      </c>
      <c r="C3736" t="s">
        <v>4496</v>
      </c>
      <c r="D3736" t="s">
        <v>1743</v>
      </c>
      <c r="E3736" t="s">
        <v>2323</v>
      </c>
      <c r="F3736" t="s">
        <v>4634</v>
      </c>
      <c r="G3736" t="s">
        <v>66</v>
      </c>
      <c r="H3736" t="s">
        <v>4146</v>
      </c>
      <c r="I3736" t="s">
        <v>3306</v>
      </c>
      <c r="J3736" t="s">
        <v>2603</v>
      </c>
    </row>
    <row r="3737" spans="1:11">
      <c r="A3737">
        <v>374</v>
      </c>
      <c r="B3737" t="s">
        <v>1927</v>
      </c>
      <c r="C3737" t="s">
        <v>1928</v>
      </c>
      <c r="D3737" t="s">
        <v>1851</v>
      </c>
      <c r="E3737" t="s">
        <v>4629</v>
      </c>
      <c r="F3737" t="s">
        <v>4635</v>
      </c>
      <c r="G3737" t="s">
        <v>4636</v>
      </c>
      <c r="H3737" t="s">
        <v>4146</v>
      </c>
      <c r="I3737" t="s">
        <v>3306</v>
      </c>
      <c r="J3737" t="s">
        <v>2552</v>
      </c>
    </row>
    <row r="3738" spans="1:11">
      <c r="A3738">
        <v>374</v>
      </c>
      <c r="B3738" t="s">
        <v>4582</v>
      </c>
      <c r="C3738" t="s">
        <v>4583</v>
      </c>
      <c r="D3738" t="s">
        <v>4589</v>
      </c>
      <c r="E3738" t="s">
        <v>3666</v>
      </c>
      <c r="F3738" t="s">
        <v>4232</v>
      </c>
      <c r="G3738" t="s">
        <v>3328</v>
      </c>
      <c r="H3738" t="s">
        <v>4146</v>
      </c>
      <c r="I3738" t="s">
        <v>3306</v>
      </c>
      <c r="J3738" t="s">
        <v>2519</v>
      </c>
    </row>
    <row r="3739" spans="1:11">
      <c r="A3739">
        <v>374</v>
      </c>
      <c r="B3739" t="s">
        <v>4497</v>
      </c>
      <c r="C3739" t="s">
        <v>4498</v>
      </c>
      <c r="D3739" t="s">
        <v>4120</v>
      </c>
      <c r="E3739" t="s">
        <v>2782</v>
      </c>
      <c r="F3739" t="s">
        <v>3251</v>
      </c>
      <c r="G3739" t="s">
        <v>4637</v>
      </c>
      <c r="H3739" t="s">
        <v>4146</v>
      </c>
      <c r="I3739" t="s">
        <v>3306</v>
      </c>
      <c r="J3739" t="s">
        <v>2126</v>
      </c>
    </row>
    <row r="3740" spans="1:11">
      <c r="A3740">
        <v>374</v>
      </c>
      <c r="B3740" t="s">
        <v>4638</v>
      </c>
      <c r="C3740" t="s">
        <v>4639</v>
      </c>
      <c r="D3740" t="s">
        <v>1827</v>
      </c>
      <c r="E3740" t="s">
        <v>4640</v>
      </c>
      <c r="F3740" t="s">
        <v>4543</v>
      </c>
      <c r="G3740" t="s">
        <v>4321</v>
      </c>
      <c r="H3740" t="s">
        <v>4146</v>
      </c>
      <c r="I3740" t="s">
        <v>4641</v>
      </c>
      <c r="J3740" t="s">
        <v>2129</v>
      </c>
    </row>
    <row r="3741" spans="1:11">
      <c r="A3741">
        <v>374</v>
      </c>
      <c r="B3741" t="s">
        <v>4627</v>
      </c>
      <c r="C3741" t="s">
        <v>4628</v>
      </c>
      <c r="D3741" t="s">
        <v>1851</v>
      </c>
      <c r="E3741" t="s">
        <v>2442</v>
      </c>
      <c r="F3741" t="s">
        <v>3840</v>
      </c>
      <c r="G3741" t="s">
        <v>4642</v>
      </c>
      <c r="H3741" t="s">
        <v>4146</v>
      </c>
      <c r="I3741" t="s">
        <v>4641</v>
      </c>
      <c r="J3741" t="s">
        <v>4643</v>
      </c>
    </row>
    <row r="3742" spans="1:11">
      <c r="A3742">
        <v>375</v>
      </c>
      <c r="B3742" t="s">
        <v>4326</v>
      </c>
      <c r="C3742" t="s">
        <v>4327</v>
      </c>
      <c r="D3742" t="s">
        <v>4176</v>
      </c>
      <c r="E3742" t="s">
        <v>2405</v>
      </c>
      <c r="F3742" t="s">
        <v>2405</v>
      </c>
      <c r="G3742" t="s">
        <v>14</v>
      </c>
      <c r="H3742" t="s">
        <v>284</v>
      </c>
      <c r="I3742" t="s">
        <v>2034</v>
      </c>
      <c r="J3742" t="s">
        <v>1747</v>
      </c>
      <c r="K3742" t="s">
        <v>1886</v>
      </c>
    </row>
    <row r="3743" spans="1:11">
      <c r="A3743">
        <v>375</v>
      </c>
      <c r="B3743" t="s">
        <v>4039</v>
      </c>
      <c r="C3743" t="s">
        <v>4040</v>
      </c>
      <c r="D3743" t="s">
        <v>1750</v>
      </c>
      <c r="E3743" t="s">
        <v>4623</v>
      </c>
      <c r="F3743" t="s">
        <v>4644</v>
      </c>
      <c r="G3743" t="s">
        <v>4645</v>
      </c>
      <c r="H3743" t="s">
        <v>3167</v>
      </c>
      <c r="I3743" t="s">
        <v>2172</v>
      </c>
      <c r="J3743" t="s">
        <v>1753</v>
      </c>
      <c r="K3743" t="s">
        <v>1886</v>
      </c>
    </row>
    <row r="3744" spans="1:11">
      <c r="A3744">
        <v>375</v>
      </c>
      <c r="B3744" t="s">
        <v>2108</v>
      </c>
      <c r="C3744" t="s">
        <v>4336</v>
      </c>
      <c r="D3744" t="s">
        <v>2110</v>
      </c>
      <c r="E3744" t="s">
        <v>4613</v>
      </c>
      <c r="F3744" t="s">
        <v>4613</v>
      </c>
      <c r="G3744" t="s">
        <v>14</v>
      </c>
      <c r="H3744" t="s">
        <v>3486</v>
      </c>
      <c r="I3744" t="s">
        <v>3815</v>
      </c>
      <c r="J3744" t="s">
        <v>3552</v>
      </c>
      <c r="K3744" t="s">
        <v>1886</v>
      </c>
    </row>
    <row r="3745" spans="1:11">
      <c r="A3745">
        <v>375</v>
      </c>
      <c r="B3745" t="s">
        <v>4351</v>
      </c>
      <c r="C3745" t="s">
        <v>4352</v>
      </c>
      <c r="D3745" t="s">
        <v>1743</v>
      </c>
      <c r="E3745" t="s">
        <v>4631</v>
      </c>
      <c r="F3745" t="s">
        <v>4646</v>
      </c>
      <c r="G3745" t="s">
        <v>3707</v>
      </c>
      <c r="H3745" t="s">
        <v>2897</v>
      </c>
      <c r="I3745" t="s">
        <v>3306</v>
      </c>
      <c r="J3745" t="s">
        <v>2603</v>
      </c>
    </row>
    <row r="3746" spans="1:11">
      <c r="A3746">
        <v>375</v>
      </c>
      <c r="B3746" t="s">
        <v>4495</v>
      </c>
      <c r="C3746" t="s">
        <v>4496</v>
      </c>
      <c r="D3746" t="s">
        <v>1743</v>
      </c>
      <c r="E3746" t="s">
        <v>4634</v>
      </c>
      <c r="F3746" t="s">
        <v>3643</v>
      </c>
      <c r="G3746" t="s">
        <v>2429</v>
      </c>
      <c r="H3746" t="s">
        <v>2897</v>
      </c>
      <c r="I3746" t="s">
        <v>3306</v>
      </c>
      <c r="J3746" t="s">
        <v>1788</v>
      </c>
    </row>
    <row r="3747" spans="1:11">
      <c r="A3747">
        <v>375</v>
      </c>
      <c r="B3747" t="s">
        <v>4627</v>
      </c>
      <c r="C3747" t="s">
        <v>4628</v>
      </c>
      <c r="D3747" t="s">
        <v>1851</v>
      </c>
      <c r="E3747" t="s">
        <v>3840</v>
      </c>
      <c r="F3747" t="s">
        <v>3797</v>
      </c>
      <c r="G3747" t="s">
        <v>76</v>
      </c>
      <c r="H3747" t="s">
        <v>2897</v>
      </c>
      <c r="I3747" t="s">
        <v>4641</v>
      </c>
      <c r="J3747" t="s">
        <v>4643</v>
      </c>
    </row>
    <row r="3748" spans="1:11">
      <c r="A3748">
        <v>375</v>
      </c>
      <c r="B3748" t="s">
        <v>1927</v>
      </c>
      <c r="C3748" t="s">
        <v>1928</v>
      </c>
      <c r="D3748" t="s">
        <v>1851</v>
      </c>
      <c r="E3748" t="s">
        <v>4635</v>
      </c>
      <c r="F3748" t="s">
        <v>4647</v>
      </c>
      <c r="G3748" t="s">
        <v>4648</v>
      </c>
      <c r="H3748" t="s">
        <v>2897</v>
      </c>
      <c r="I3748" t="s">
        <v>4641</v>
      </c>
      <c r="J3748" t="s">
        <v>2131</v>
      </c>
    </row>
    <row r="3749" spans="1:11">
      <c r="A3749">
        <v>375</v>
      </c>
      <c r="B3749" t="s">
        <v>4497</v>
      </c>
      <c r="C3749" t="s">
        <v>4498</v>
      </c>
      <c r="D3749" t="s">
        <v>4120</v>
      </c>
      <c r="E3749" t="s">
        <v>3251</v>
      </c>
      <c r="F3749" t="s">
        <v>3758</v>
      </c>
      <c r="G3749" t="s">
        <v>4554</v>
      </c>
      <c r="H3749" t="s">
        <v>2897</v>
      </c>
      <c r="I3749" t="s">
        <v>4641</v>
      </c>
      <c r="J3749" t="s">
        <v>4649</v>
      </c>
    </row>
    <row r="3750" spans="1:11">
      <c r="A3750">
        <v>375</v>
      </c>
      <c r="B3750" t="s">
        <v>4650</v>
      </c>
      <c r="C3750" t="s">
        <v>4651</v>
      </c>
      <c r="D3750" t="s">
        <v>4589</v>
      </c>
      <c r="E3750" t="s">
        <v>2754</v>
      </c>
      <c r="F3750" t="s">
        <v>2146</v>
      </c>
      <c r="G3750" t="s">
        <v>1510</v>
      </c>
      <c r="H3750" t="s">
        <v>2897</v>
      </c>
      <c r="I3750" t="s">
        <v>4641</v>
      </c>
      <c r="J3750" t="s">
        <v>4652</v>
      </c>
    </row>
    <row r="3751" spans="1:11">
      <c r="A3751">
        <v>375</v>
      </c>
      <c r="B3751" t="s">
        <v>4582</v>
      </c>
      <c r="C3751" t="s">
        <v>4583</v>
      </c>
      <c r="D3751" t="s">
        <v>4589</v>
      </c>
      <c r="E3751" t="s">
        <v>4232</v>
      </c>
      <c r="F3751" t="s">
        <v>3843</v>
      </c>
      <c r="G3751" t="s">
        <v>3582</v>
      </c>
      <c r="H3751" t="s">
        <v>2897</v>
      </c>
      <c r="I3751" t="s">
        <v>4653</v>
      </c>
      <c r="J3751" t="s">
        <v>4654</v>
      </c>
    </row>
    <row r="3752" spans="1:11">
      <c r="A3752">
        <v>376</v>
      </c>
      <c r="B3752" t="s">
        <v>4326</v>
      </c>
      <c r="C3752" t="s">
        <v>4327</v>
      </c>
      <c r="D3752" t="s">
        <v>4176</v>
      </c>
      <c r="E3752" t="s">
        <v>2405</v>
      </c>
      <c r="F3752" t="s">
        <v>2405</v>
      </c>
      <c r="G3752" t="s">
        <v>14</v>
      </c>
      <c r="H3752" t="s">
        <v>505</v>
      </c>
      <c r="I3752" t="s">
        <v>2034</v>
      </c>
      <c r="J3752" t="s">
        <v>1747</v>
      </c>
      <c r="K3752" t="s">
        <v>1886</v>
      </c>
    </row>
    <row r="3753" spans="1:11">
      <c r="A3753">
        <v>376</v>
      </c>
      <c r="B3753" t="s">
        <v>2108</v>
      </c>
      <c r="C3753" t="s">
        <v>4336</v>
      </c>
      <c r="D3753" t="s">
        <v>2110</v>
      </c>
      <c r="E3753" t="s">
        <v>4613</v>
      </c>
      <c r="F3753" t="s">
        <v>4613</v>
      </c>
      <c r="G3753" t="s">
        <v>14</v>
      </c>
      <c r="H3753" t="s">
        <v>4655</v>
      </c>
      <c r="I3753" t="s">
        <v>3815</v>
      </c>
      <c r="J3753" t="s">
        <v>4222</v>
      </c>
      <c r="K3753" t="s">
        <v>1886</v>
      </c>
    </row>
    <row r="3754" spans="1:11">
      <c r="A3754">
        <v>376</v>
      </c>
      <c r="B3754" t="s">
        <v>4351</v>
      </c>
      <c r="C3754" t="s">
        <v>4352</v>
      </c>
      <c r="D3754" t="s">
        <v>1743</v>
      </c>
      <c r="E3754" t="s">
        <v>4646</v>
      </c>
      <c r="F3754" t="s">
        <v>4646</v>
      </c>
      <c r="G3754" t="s">
        <v>14</v>
      </c>
      <c r="H3754" t="s">
        <v>4346</v>
      </c>
      <c r="I3754" t="s">
        <v>3306</v>
      </c>
      <c r="J3754" t="s">
        <v>1770</v>
      </c>
      <c r="K3754" t="s">
        <v>1886</v>
      </c>
    </row>
    <row r="3755" spans="1:11">
      <c r="A3755">
        <v>376</v>
      </c>
      <c r="B3755" t="s">
        <v>4039</v>
      </c>
      <c r="C3755" t="s">
        <v>4040</v>
      </c>
      <c r="D3755" t="s">
        <v>1750</v>
      </c>
      <c r="E3755" t="s">
        <v>4644</v>
      </c>
      <c r="F3755" t="s">
        <v>4656</v>
      </c>
      <c r="G3755" t="s">
        <v>4657</v>
      </c>
      <c r="H3755" t="s">
        <v>52</v>
      </c>
      <c r="I3755" t="s">
        <v>4641</v>
      </c>
      <c r="J3755" t="s">
        <v>1783</v>
      </c>
    </row>
    <row r="3756" spans="1:11">
      <c r="A3756">
        <v>376</v>
      </c>
      <c r="B3756" t="s">
        <v>4495</v>
      </c>
      <c r="C3756" t="s">
        <v>4496</v>
      </c>
      <c r="D3756" t="s">
        <v>1743</v>
      </c>
      <c r="E3756" t="s">
        <v>3643</v>
      </c>
      <c r="F3756" t="s">
        <v>4634</v>
      </c>
      <c r="G3756" t="s">
        <v>3488</v>
      </c>
      <c r="H3756" t="s">
        <v>52</v>
      </c>
      <c r="I3756" t="s">
        <v>4641</v>
      </c>
      <c r="J3756" t="s">
        <v>1788</v>
      </c>
    </row>
    <row r="3757" spans="1:11">
      <c r="A3757">
        <v>376</v>
      </c>
      <c r="B3757" t="s">
        <v>1951</v>
      </c>
      <c r="C3757" t="s">
        <v>1952</v>
      </c>
      <c r="D3757" t="s">
        <v>1798</v>
      </c>
      <c r="E3757" t="s">
        <v>4658</v>
      </c>
      <c r="F3757" t="s">
        <v>4659</v>
      </c>
      <c r="G3757" t="s">
        <v>2902</v>
      </c>
      <c r="H3757" t="s">
        <v>52</v>
      </c>
      <c r="I3757" t="s">
        <v>4641</v>
      </c>
      <c r="J3757" t="s">
        <v>2129</v>
      </c>
    </row>
    <row r="3758" spans="1:11">
      <c r="A3758">
        <v>376</v>
      </c>
      <c r="B3758" t="s">
        <v>4389</v>
      </c>
      <c r="C3758" t="s">
        <v>4390</v>
      </c>
      <c r="D3758" t="s">
        <v>1863</v>
      </c>
      <c r="E3758" t="s">
        <v>2862</v>
      </c>
      <c r="F3758" t="s">
        <v>2037</v>
      </c>
      <c r="G3758" t="s">
        <v>35</v>
      </c>
      <c r="H3758" t="s">
        <v>52</v>
      </c>
      <c r="I3758" t="s">
        <v>4653</v>
      </c>
      <c r="J3758" t="s">
        <v>4643</v>
      </c>
    </row>
    <row r="3759" spans="1:11">
      <c r="A3759">
        <v>376</v>
      </c>
      <c r="B3759" t="s">
        <v>2119</v>
      </c>
      <c r="C3759" t="s">
        <v>2120</v>
      </c>
      <c r="D3759" t="s">
        <v>1756</v>
      </c>
      <c r="E3759" t="s">
        <v>4660</v>
      </c>
      <c r="F3759" t="s">
        <v>4661</v>
      </c>
      <c r="G3759" t="s">
        <v>2768</v>
      </c>
      <c r="H3759" t="s">
        <v>52</v>
      </c>
      <c r="I3759" t="s">
        <v>4653</v>
      </c>
      <c r="J3759" t="s">
        <v>4649</v>
      </c>
    </row>
    <row r="3760" spans="1:11">
      <c r="A3760">
        <v>376</v>
      </c>
      <c r="B3760" t="s">
        <v>4627</v>
      </c>
      <c r="C3760" t="s">
        <v>4628</v>
      </c>
      <c r="D3760" t="s">
        <v>1851</v>
      </c>
      <c r="E3760" t="s">
        <v>3797</v>
      </c>
      <c r="F3760" t="s">
        <v>3910</v>
      </c>
      <c r="G3760" t="s">
        <v>182</v>
      </c>
      <c r="H3760" t="s">
        <v>52</v>
      </c>
      <c r="I3760" t="s">
        <v>4653</v>
      </c>
      <c r="J3760" t="s">
        <v>4662</v>
      </c>
    </row>
    <row r="3761" spans="1:11">
      <c r="A3761">
        <v>376</v>
      </c>
      <c r="B3761" t="s">
        <v>3548</v>
      </c>
      <c r="C3761" t="s">
        <v>3549</v>
      </c>
      <c r="D3761" t="s">
        <v>1743</v>
      </c>
      <c r="E3761" t="s">
        <v>4663</v>
      </c>
      <c r="F3761" t="s">
        <v>4664</v>
      </c>
      <c r="G3761" t="s">
        <v>4384</v>
      </c>
      <c r="H3761" t="s">
        <v>52</v>
      </c>
      <c r="I3761" t="s">
        <v>4653</v>
      </c>
      <c r="J3761" t="s">
        <v>4654</v>
      </c>
    </row>
    <row r="3762" spans="1:11">
      <c r="A3762">
        <v>377</v>
      </c>
      <c r="B3762" t="s">
        <v>4326</v>
      </c>
      <c r="C3762" t="s">
        <v>4327</v>
      </c>
      <c r="D3762" t="s">
        <v>4176</v>
      </c>
      <c r="E3762" t="s">
        <v>2405</v>
      </c>
      <c r="F3762" t="s">
        <v>2405</v>
      </c>
      <c r="G3762" t="s">
        <v>14</v>
      </c>
      <c r="H3762" t="s">
        <v>688</v>
      </c>
      <c r="I3762" t="s">
        <v>2034</v>
      </c>
      <c r="J3762" t="s">
        <v>1747</v>
      </c>
      <c r="K3762" t="s">
        <v>1886</v>
      </c>
    </row>
    <row r="3763" spans="1:11">
      <c r="A3763">
        <v>377</v>
      </c>
      <c r="B3763" t="s">
        <v>2108</v>
      </c>
      <c r="C3763" t="s">
        <v>4336</v>
      </c>
      <c r="D3763" t="s">
        <v>2110</v>
      </c>
      <c r="E3763" t="s">
        <v>4613</v>
      </c>
      <c r="F3763" t="s">
        <v>4613</v>
      </c>
      <c r="G3763" t="s">
        <v>14</v>
      </c>
      <c r="H3763" t="s">
        <v>4665</v>
      </c>
      <c r="I3763" t="s">
        <v>3815</v>
      </c>
      <c r="J3763" t="s">
        <v>4222</v>
      </c>
      <c r="K3763" t="s">
        <v>1886</v>
      </c>
    </row>
    <row r="3764" spans="1:11">
      <c r="A3764">
        <v>377</v>
      </c>
      <c r="B3764" t="s">
        <v>4351</v>
      </c>
      <c r="C3764" t="s">
        <v>4352</v>
      </c>
      <c r="D3764" t="s">
        <v>1743</v>
      </c>
      <c r="E3764" t="s">
        <v>4646</v>
      </c>
      <c r="F3764" t="s">
        <v>4646</v>
      </c>
      <c r="G3764" t="s">
        <v>14</v>
      </c>
      <c r="H3764" t="s">
        <v>2418</v>
      </c>
      <c r="I3764" t="s">
        <v>3306</v>
      </c>
      <c r="J3764" t="s">
        <v>2858</v>
      </c>
      <c r="K3764" t="s">
        <v>1886</v>
      </c>
    </row>
    <row r="3765" spans="1:11">
      <c r="A3765">
        <v>377</v>
      </c>
      <c r="B3765" t="s">
        <v>4039</v>
      </c>
      <c r="C3765" t="s">
        <v>4040</v>
      </c>
      <c r="D3765" t="s">
        <v>1750</v>
      </c>
      <c r="E3765" t="s">
        <v>4656</v>
      </c>
      <c r="F3765" t="s">
        <v>4666</v>
      </c>
      <c r="G3765" t="s">
        <v>2895</v>
      </c>
      <c r="H3765" t="s">
        <v>2962</v>
      </c>
      <c r="I3765" t="s">
        <v>3306</v>
      </c>
      <c r="J3765" t="s">
        <v>1777</v>
      </c>
    </row>
    <row r="3766" spans="1:11">
      <c r="A3766">
        <v>377</v>
      </c>
      <c r="B3766" t="s">
        <v>4495</v>
      </c>
      <c r="C3766" t="s">
        <v>4496</v>
      </c>
      <c r="D3766" t="s">
        <v>1743</v>
      </c>
      <c r="E3766" t="s">
        <v>4634</v>
      </c>
      <c r="F3766" t="s">
        <v>3830</v>
      </c>
      <c r="G3766" t="s">
        <v>1478</v>
      </c>
      <c r="H3766" t="s">
        <v>2962</v>
      </c>
      <c r="I3766" t="s">
        <v>3306</v>
      </c>
      <c r="J3766" t="s">
        <v>2603</v>
      </c>
    </row>
    <row r="3767" spans="1:11">
      <c r="A3767">
        <v>377</v>
      </c>
      <c r="B3767" t="s">
        <v>2119</v>
      </c>
      <c r="C3767" t="s">
        <v>2120</v>
      </c>
      <c r="D3767" t="s">
        <v>1756</v>
      </c>
      <c r="E3767" t="s">
        <v>4661</v>
      </c>
      <c r="F3767" t="s">
        <v>4667</v>
      </c>
      <c r="G3767" t="s">
        <v>3419</v>
      </c>
      <c r="H3767" t="s">
        <v>2962</v>
      </c>
      <c r="I3767" t="s">
        <v>4641</v>
      </c>
      <c r="J3767" t="s">
        <v>2519</v>
      </c>
    </row>
    <row r="3768" spans="1:11">
      <c r="A3768">
        <v>377</v>
      </c>
      <c r="B3768" t="s">
        <v>4497</v>
      </c>
      <c r="C3768" t="s">
        <v>4498</v>
      </c>
      <c r="D3768" t="s">
        <v>4120</v>
      </c>
      <c r="E3768" t="s">
        <v>2703</v>
      </c>
      <c r="F3768" t="s">
        <v>2065</v>
      </c>
      <c r="G3768" t="s">
        <v>4668</v>
      </c>
      <c r="H3768" t="s">
        <v>2962</v>
      </c>
      <c r="I3768" t="s">
        <v>4653</v>
      </c>
      <c r="J3768" t="s">
        <v>2131</v>
      </c>
    </row>
    <row r="3769" spans="1:11">
      <c r="A3769">
        <v>377</v>
      </c>
      <c r="B3769" t="s">
        <v>3155</v>
      </c>
      <c r="C3769" t="s">
        <v>3156</v>
      </c>
      <c r="D3769" t="s">
        <v>2691</v>
      </c>
      <c r="E3769" t="s">
        <v>4669</v>
      </c>
      <c r="F3769" t="s">
        <v>3517</v>
      </c>
      <c r="G3769" t="s">
        <v>2768</v>
      </c>
      <c r="H3769" t="s">
        <v>2962</v>
      </c>
      <c r="I3769" t="s">
        <v>4653</v>
      </c>
      <c r="J3769" t="s">
        <v>4649</v>
      </c>
    </row>
    <row r="3770" spans="1:11">
      <c r="A3770">
        <v>377</v>
      </c>
      <c r="B3770" t="s">
        <v>4627</v>
      </c>
      <c r="C3770" t="s">
        <v>4628</v>
      </c>
      <c r="D3770" t="s">
        <v>1851</v>
      </c>
      <c r="E3770" t="s">
        <v>3910</v>
      </c>
      <c r="F3770" t="s">
        <v>3429</v>
      </c>
      <c r="G3770" t="s">
        <v>570</v>
      </c>
      <c r="H3770" t="s">
        <v>2962</v>
      </c>
      <c r="I3770" t="s">
        <v>4653</v>
      </c>
      <c r="J3770" t="s">
        <v>4652</v>
      </c>
    </row>
    <row r="3771" spans="1:11">
      <c r="A3771">
        <v>377</v>
      </c>
      <c r="B3771" t="s">
        <v>4650</v>
      </c>
      <c r="C3771" t="s">
        <v>4651</v>
      </c>
      <c r="D3771" t="s">
        <v>4589</v>
      </c>
      <c r="E3771" t="s">
        <v>3203</v>
      </c>
      <c r="F3771" t="s">
        <v>2101</v>
      </c>
      <c r="G3771" t="s">
        <v>4192</v>
      </c>
      <c r="H3771" t="s">
        <v>2962</v>
      </c>
      <c r="I3771" t="s">
        <v>4653</v>
      </c>
      <c r="J3771" t="s">
        <v>4670</v>
      </c>
    </row>
    <row r="3772" spans="1:11">
      <c r="A3772">
        <v>378</v>
      </c>
      <c r="B3772" t="s">
        <v>4326</v>
      </c>
      <c r="C3772" t="s">
        <v>4327</v>
      </c>
      <c r="D3772" t="s">
        <v>4176</v>
      </c>
      <c r="E3772" t="s">
        <v>2405</v>
      </c>
      <c r="F3772" t="s">
        <v>2405</v>
      </c>
      <c r="G3772" t="s">
        <v>14</v>
      </c>
      <c r="H3772" t="s">
        <v>1134</v>
      </c>
      <c r="I3772" t="s">
        <v>2034</v>
      </c>
      <c r="J3772" t="s">
        <v>1747</v>
      </c>
      <c r="K3772" t="s">
        <v>1886</v>
      </c>
    </row>
    <row r="3773" spans="1:11">
      <c r="A3773">
        <v>378</v>
      </c>
      <c r="B3773" t="s">
        <v>2108</v>
      </c>
      <c r="C3773" t="s">
        <v>4336</v>
      </c>
      <c r="D3773" t="s">
        <v>2110</v>
      </c>
      <c r="E3773" t="s">
        <v>4613</v>
      </c>
      <c r="F3773" t="s">
        <v>4613</v>
      </c>
      <c r="G3773" t="s">
        <v>14</v>
      </c>
      <c r="H3773" t="s">
        <v>3370</v>
      </c>
      <c r="I3773" t="s">
        <v>3815</v>
      </c>
      <c r="J3773" t="s">
        <v>3394</v>
      </c>
      <c r="K3773" t="s">
        <v>1886</v>
      </c>
    </row>
    <row r="3774" spans="1:11">
      <c r="A3774">
        <v>378</v>
      </c>
      <c r="B3774" t="s">
        <v>4351</v>
      </c>
      <c r="C3774" t="s">
        <v>4352</v>
      </c>
      <c r="D3774" t="s">
        <v>1743</v>
      </c>
      <c r="E3774" t="s">
        <v>4646</v>
      </c>
      <c r="F3774" t="s">
        <v>4646</v>
      </c>
      <c r="G3774" t="s">
        <v>14</v>
      </c>
      <c r="H3774" t="s">
        <v>2919</v>
      </c>
      <c r="I3774" t="s">
        <v>3306</v>
      </c>
      <c r="J3774" t="s">
        <v>1777</v>
      </c>
      <c r="K3774" t="s">
        <v>1886</v>
      </c>
    </row>
    <row r="3775" spans="1:11">
      <c r="A3775">
        <v>378</v>
      </c>
      <c r="B3775" t="s">
        <v>4495</v>
      </c>
      <c r="C3775" t="s">
        <v>4496</v>
      </c>
      <c r="D3775" t="s">
        <v>1743</v>
      </c>
      <c r="E3775" t="s">
        <v>3830</v>
      </c>
      <c r="F3775" t="s">
        <v>3581</v>
      </c>
      <c r="G3775" t="s">
        <v>4671</v>
      </c>
      <c r="H3775" t="s">
        <v>52</v>
      </c>
      <c r="I3775" t="s">
        <v>4641</v>
      </c>
      <c r="J3775" t="s">
        <v>2519</v>
      </c>
      <c r="K3775" t="s">
        <v>1886</v>
      </c>
    </row>
    <row r="3776" spans="1:11">
      <c r="A3776">
        <v>378</v>
      </c>
      <c r="B3776" t="s">
        <v>4039</v>
      </c>
      <c r="C3776" t="s">
        <v>4040</v>
      </c>
      <c r="D3776" t="s">
        <v>1750</v>
      </c>
      <c r="E3776" t="s">
        <v>4666</v>
      </c>
      <c r="F3776" t="s">
        <v>4672</v>
      </c>
      <c r="G3776" t="s">
        <v>4673</v>
      </c>
      <c r="H3776" t="s">
        <v>3798</v>
      </c>
      <c r="I3776" t="s">
        <v>4641</v>
      </c>
      <c r="J3776" t="s">
        <v>2131</v>
      </c>
    </row>
    <row r="3777" spans="1:11">
      <c r="A3777">
        <v>378</v>
      </c>
      <c r="B3777" t="s">
        <v>2119</v>
      </c>
      <c r="C3777" t="s">
        <v>2120</v>
      </c>
      <c r="D3777" t="s">
        <v>1756</v>
      </c>
      <c r="E3777" t="s">
        <v>4667</v>
      </c>
      <c r="F3777" t="s">
        <v>4674</v>
      </c>
      <c r="G3777" t="s">
        <v>1101</v>
      </c>
      <c r="H3777" t="s">
        <v>3798</v>
      </c>
      <c r="I3777" t="s">
        <v>4653</v>
      </c>
      <c r="J3777" t="s">
        <v>4652</v>
      </c>
    </row>
    <row r="3778" spans="1:11">
      <c r="A3778">
        <v>378</v>
      </c>
      <c r="B3778" t="s">
        <v>3155</v>
      </c>
      <c r="C3778" t="s">
        <v>3156</v>
      </c>
      <c r="D3778" t="s">
        <v>2691</v>
      </c>
      <c r="E3778" t="s">
        <v>3517</v>
      </c>
      <c r="F3778" t="s">
        <v>4086</v>
      </c>
      <c r="G3778" t="s">
        <v>3736</v>
      </c>
      <c r="H3778" t="s">
        <v>3798</v>
      </c>
      <c r="I3778" t="s">
        <v>4653</v>
      </c>
      <c r="J3778" t="s">
        <v>4662</v>
      </c>
    </row>
    <row r="3779" spans="1:11">
      <c r="A3779">
        <v>378</v>
      </c>
      <c r="B3779" t="s">
        <v>4627</v>
      </c>
      <c r="C3779" t="s">
        <v>4628</v>
      </c>
      <c r="D3779" t="s">
        <v>1851</v>
      </c>
      <c r="E3779" t="s">
        <v>3429</v>
      </c>
      <c r="F3779" t="s">
        <v>4128</v>
      </c>
      <c r="G3779" t="s">
        <v>221</v>
      </c>
      <c r="H3779" t="s">
        <v>3798</v>
      </c>
      <c r="I3779" t="s">
        <v>4653</v>
      </c>
      <c r="J3779" t="s">
        <v>4654</v>
      </c>
    </row>
    <row r="3780" spans="1:11">
      <c r="A3780">
        <v>378</v>
      </c>
      <c r="B3780" t="s">
        <v>2770</v>
      </c>
      <c r="C3780" t="s">
        <v>2771</v>
      </c>
      <c r="D3780" t="s">
        <v>1798</v>
      </c>
      <c r="E3780" t="s">
        <v>4675</v>
      </c>
      <c r="F3780" t="s">
        <v>4676</v>
      </c>
      <c r="G3780" t="s">
        <v>4677</v>
      </c>
      <c r="H3780" t="s">
        <v>3798</v>
      </c>
      <c r="I3780" t="s">
        <v>4653</v>
      </c>
      <c r="J3780" t="s">
        <v>3199</v>
      </c>
    </row>
    <row r="3781" spans="1:11">
      <c r="A3781">
        <v>378</v>
      </c>
      <c r="B3781" t="s">
        <v>4650</v>
      </c>
      <c r="C3781" t="s">
        <v>4651</v>
      </c>
      <c r="D3781" t="s">
        <v>4589</v>
      </c>
      <c r="E3781" t="s">
        <v>2101</v>
      </c>
      <c r="F3781" t="s">
        <v>1949</v>
      </c>
      <c r="G3781" t="s">
        <v>3365</v>
      </c>
      <c r="H3781" t="s">
        <v>3798</v>
      </c>
      <c r="I3781" t="s">
        <v>4678</v>
      </c>
      <c r="J3781" t="s">
        <v>4679</v>
      </c>
    </row>
    <row r="3782" spans="1:11">
      <c r="A3782">
        <v>379</v>
      </c>
      <c r="B3782" t="s">
        <v>4326</v>
      </c>
      <c r="C3782" t="s">
        <v>4327</v>
      </c>
      <c r="D3782" t="s">
        <v>4176</v>
      </c>
      <c r="E3782" t="s">
        <v>2405</v>
      </c>
      <c r="F3782" t="s">
        <v>2405</v>
      </c>
      <c r="G3782" t="s">
        <v>14</v>
      </c>
      <c r="H3782" t="s">
        <v>4680</v>
      </c>
      <c r="I3782" t="s">
        <v>2034</v>
      </c>
      <c r="J3782" t="s">
        <v>1747</v>
      </c>
      <c r="K3782" t="s">
        <v>1886</v>
      </c>
    </row>
    <row r="3783" spans="1:11">
      <c r="A3783">
        <v>379</v>
      </c>
      <c r="B3783" t="s">
        <v>2108</v>
      </c>
      <c r="C3783" t="s">
        <v>4336</v>
      </c>
      <c r="D3783" t="s">
        <v>2110</v>
      </c>
      <c r="E3783" t="s">
        <v>4613</v>
      </c>
      <c r="F3783" t="s">
        <v>4613</v>
      </c>
      <c r="G3783" t="s">
        <v>14</v>
      </c>
      <c r="H3783" t="s">
        <v>4681</v>
      </c>
      <c r="I3783" t="s">
        <v>3815</v>
      </c>
      <c r="J3783" t="s">
        <v>1753</v>
      </c>
      <c r="K3783" t="s">
        <v>1886</v>
      </c>
    </row>
    <row r="3784" spans="1:11">
      <c r="A3784">
        <v>379</v>
      </c>
      <c r="B3784" t="s">
        <v>4495</v>
      </c>
      <c r="C3784" t="s">
        <v>4496</v>
      </c>
      <c r="D3784" t="s">
        <v>1743</v>
      </c>
      <c r="E3784" t="s">
        <v>3581</v>
      </c>
      <c r="F3784" t="s">
        <v>2813</v>
      </c>
      <c r="G3784" t="s">
        <v>3244</v>
      </c>
      <c r="H3784" t="s">
        <v>2962</v>
      </c>
      <c r="I3784" t="s">
        <v>3815</v>
      </c>
      <c r="J3784" t="s">
        <v>1760</v>
      </c>
    </row>
    <row r="3785" spans="1:11">
      <c r="A3785">
        <v>379</v>
      </c>
      <c r="B3785" t="s">
        <v>4351</v>
      </c>
      <c r="C3785" t="s">
        <v>4352</v>
      </c>
      <c r="D3785" t="s">
        <v>1743</v>
      </c>
      <c r="E3785" t="s">
        <v>4646</v>
      </c>
      <c r="F3785" t="s">
        <v>4646</v>
      </c>
      <c r="G3785" t="s">
        <v>14</v>
      </c>
      <c r="H3785" t="s">
        <v>3100</v>
      </c>
      <c r="I3785" t="s">
        <v>3306</v>
      </c>
      <c r="J3785" t="s">
        <v>1770</v>
      </c>
      <c r="K3785" t="s">
        <v>1886</v>
      </c>
    </row>
    <row r="3786" spans="1:11">
      <c r="A3786">
        <v>379</v>
      </c>
      <c r="B3786" t="s">
        <v>3155</v>
      </c>
      <c r="C3786" t="s">
        <v>3156</v>
      </c>
      <c r="D3786" t="s">
        <v>2691</v>
      </c>
      <c r="E3786" t="s">
        <v>4086</v>
      </c>
      <c r="F3786" t="s">
        <v>2545</v>
      </c>
      <c r="G3786" t="s">
        <v>3744</v>
      </c>
      <c r="H3786" t="s">
        <v>2962</v>
      </c>
      <c r="I3786" t="s">
        <v>3306</v>
      </c>
      <c r="J3786" t="s">
        <v>1777</v>
      </c>
    </row>
    <row r="3787" spans="1:11">
      <c r="A3787">
        <v>379</v>
      </c>
      <c r="B3787" t="s">
        <v>4627</v>
      </c>
      <c r="C3787" t="s">
        <v>4628</v>
      </c>
      <c r="D3787" t="s">
        <v>1851</v>
      </c>
      <c r="E3787" t="s">
        <v>4128</v>
      </c>
      <c r="F3787" t="s">
        <v>3382</v>
      </c>
      <c r="G3787" t="s">
        <v>4243</v>
      </c>
      <c r="H3787" t="s">
        <v>2962</v>
      </c>
      <c r="I3787" t="s">
        <v>4641</v>
      </c>
      <c r="J3787" t="s">
        <v>2459</v>
      </c>
    </row>
    <row r="3788" spans="1:11">
      <c r="A3788">
        <v>379</v>
      </c>
      <c r="B3788" t="s">
        <v>2770</v>
      </c>
      <c r="C3788" t="s">
        <v>2771</v>
      </c>
      <c r="D3788" t="s">
        <v>1798</v>
      </c>
      <c r="E3788" t="s">
        <v>4676</v>
      </c>
      <c r="F3788" t="s">
        <v>4682</v>
      </c>
      <c r="G3788" t="s">
        <v>1466</v>
      </c>
      <c r="H3788" t="s">
        <v>2962</v>
      </c>
      <c r="I3788" t="s">
        <v>4641</v>
      </c>
      <c r="J3788" t="s">
        <v>2129</v>
      </c>
    </row>
    <row r="3789" spans="1:11">
      <c r="A3789">
        <v>379</v>
      </c>
      <c r="B3789" t="s">
        <v>2119</v>
      </c>
      <c r="C3789" t="s">
        <v>2120</v>
      </c>
      <c r="D3789" t="s">
        <v>1756</v>
      </c>
      <c r="E3789" t="s">
        <v>4674</v>
      </c>
      <c r="F3789" t="s">
        <v>4683</v>
      </c>
      <c r="G3789" t="s">
        <v>1163</v>
      </c>
      <c r="H3789" t="s">
        <v>2962</v>
      </c>
      <c r="I3789" t="s">
        <v>4641</v>
      </c>
      <c r="J3789" t="s">
        <v>4643</v>
      </c>
    </row>
    <row r="3790" spans="1:11">
      <c r="A3790">
        <v>379</v>
      </c>
      <c r="B3790" t="s">
        <v>4638</v>
      </c>
      <c r="C3790" t="s">
        <v>4639</v>
      </c>
      <c r="D3790" t="s">
        <v>1827</v>
      </c>
      <c r="E3790" t="s">
        <v>4684</v>
      </c>
      <c r="F3790" t="s">
        <v>3941</v>
      </c>
      <c r="G3790" t="s">
        <v>4434</v>
      </c>
      <c r="H3790" t="s">
        <v>2962</v>
      </c>
      <c r="I3790" t="s">
        <v>4641</v>
      </c>
      <c r="J3790" t="s">
        <v>2131</v>
      </c>
    </row>
    <row r="3791" spans="1:11">
      <c r="A3791">
        <v>379</v>
      </c>
      <c r="B3791" t="s">
        <v>2802</v>
      </c>
      <c r="C3791" t="s">
        <v>2803</v>
      </c>
      <c r="D3791" t="s">
        <v>1791</v>
      </c>
      <c r="E3791" t="s">
        <v>2811</v>
      </c>
      <c r="F3791" t="s">
        <v>3248</v>
      </c>
      <c r="G3791" t="s">
        <v>3416</v>
      </c>
      <c r="H3791" t="s">
        <v>2962</v>
      </c>
      <c r="I3791" t="s">
        <v>4641</v>
      </c>
      <c r="J3791" t="s">
        <v>4649</v>
      </c>
    </row>
    <row r="3792" spans="1:11">
      <c r="A3792">
        <v>380</v>
      </c>
      <c r="B3792" t="s">
        <v>4326</v>
      </c>
      <c r="C3792" t="s">
        <v>4327</v>
      </c>
      <c r="D3792" t="s">
        <v>4176</v>
      </c>
      <c r="E3792" t="s">
        <v>2405</v>
      </c>
      <c r="F3792" t="s">
        <v>2405</v>
      </c>
      <c r="G3792" t="s">
        <v>14</v>
      </c>
      <c r="H3792" t="s">
        <v>79</v>
      </c>
      <c r="I3792" t="s">
        <v>2034</v>
      </c>
      <c r="J3792" t="s">
        <v>1747</v>
      </c>
      <c r="K3792" t="s">
        <v>1886</v>
      </c>
    </row>
    <row r="3793" spans="1:11">
      <c r="A3793">
        <v>380</v>
      </c>
      <c r="B3793" t="s">
        <v>4495</v>
      </c>
      <c r="C3793" t="s">
        <v>4496</v>
      </c>
      <c r="D3793" t="s">
        <v>1743</v>
      </c>
      <c r="E3793" t="s">
        <v>2813</v>
      </c>
      <c r="F3793" t="s">
        <v>3559</v>
      </c>
      <c r="G3793" t="s">
        <v>3713</v>
      </c>
      <c r="H3793" t="s">
        <v>4685</v>
      </c>
      <c r="I3793" t="s">
        <v>2203</v>
      </c>
      <c r="J3793" t="s">
        <v>4222</v>
      </c>
    </row>
    <row r="3794" spans="1:11">
      <c r="A3794">
        <v>380</v>
      </c>
      <c r="B3794" t="s">
        <v>2108</v>
      </c>
      <c r="C3794" t="s">
        <v>4336</v>
      </c>
      <c r="D3794" t="s">
        <v>2110</v>
      </c>
      <c r="E3794" t="s">
        <v>4613</v>
      </c>
      <c r="F3794" t="s">
        <v>4613</v>
      </c>
      <c r="G3794" t="s">
        <v>14</v>
      </c>
      <c r="H3794" t="s">
        <v>3296</v>
      </c>
      <c r="I3794" t="s">
        <v>3815</v>
      </c>
      <c r="J3794" t="s">
        <v>1753</v>
      </c>
      <c r="K3794" t="s">
        <v>1886</v>
      </c>
    </row>
    <row r="3795" spans="1:11">
      <c r="A3795">
        <v>380</v>
      </c>
      <c r="B3795" t="s">
        <v>4351</v>
      </c>
      <c r="C3795" t="s">
        <v>4352</v>
      </c>
      <c r="D3795" t="s">
        <v>1743</v>
      </c>
      <c r="E3795" t="s">
        <v>4646</v>
      </c>
      <c r="F3795" t="s">
        <v>4646</v>
      </c>
      <c r="G3795" t="s">
        <v>14</v>
      </c>
      <c r="H3795" t="s">
        <v>4686</v>
      </c>
      <c r="I3795" t="s">
        <v>3306</v>
      </c>
      <c r="J3795" t="s">
        <v>2858</v>
      </c>
      <c r="K3795" t="s">
        <v>1886</v>
      </c>
    </row>
    <row r="3796" spans="1:11">
      <c r="A3796">
        <v>380</v>
      </c>
      <c r="B3796" t="s">
        <v>3155</v>
      </c>
      <c r="C3796" t="s">
        <v>3156</v>
      </c>
      <c r="D3796" t="s">
        <v>2691</v>
      </c>
      <c r="E3796" t="s">
        <v>2545</v>
      </c>
      <c r="F3796" t="s">
        <v>3570</v>
      </c>
      <c r="G3796" t="s">
        <v>90</v>
      </c>
      <c r="H3796" t="s">
        <v>4685</v>
      </c>
      <c r="I3796" t="s">
        <v>3306</v>
      </c>
      <c r="J3796" t="s">
        <v>1770</v>
      </c>
    </row>
    <row r="3797" spans="1:11">
      <c r="A3797">
        <v>380</v>
      </c>
      <c r="B3797" t="s">
        <v>2119</v>
      </c>
      <c r="C3797" t="s">
        <v>2120</v>
      </c>
      <c r="D3797" t="s">
        <v>1756</v>
      </c>
      <c r="E3797" t="s">
        <v>4683</v>
      </c>
      <c r="F3797" t="s">
        <v>4687</v>
      </c>
      <c r="G3797" t="s">
        <v>232</v>
      </c>
      <c r="H3797" t="s">
        <v>4685</v>
      </c>
      <c r="I3797" t="s">
        <v>4641</v>
      </c>
      <c r="J3797" t="s">
        <v>1783</v>
      </c>
    </row>
    <row r="3798" spans="1:11">
      <c r="A3798">
        <v>380</v>
      </c>
      <c r="B3798" t="s">
        <v>2770</v>
      </c>
      <c r="C3798" t="s">
        <v>2771</v>
      </c>
      <c r="D3798" t="s">
        <v>1798</v>
      </c>
      <c r="E3798" t="s">
        <v>4682</v>
      </c>
      <c r="F3798" t="s">
        <v>3408</v>
      </c>
      <c r="G3798" t="s">
        <v>1142</v>
      </c>
      <c r="H3798" t="s">
        <v>4685</v>
      </c>
      <c r="I3798" t="s">
        <v>4641</v>
      </c>
      <c r="J3798" t="s">
        <v>2552</v>
      </c>
    </row>
    <row r="3799" spans="1:11">
      <c r="A3799">
        <v>380</v>
      </c>
      <c r="B3799" t="s">
        <v>2802</v>
      </c>
      <c r="C3799" t="s">
        <v>2803</v>
      </c>
      <c r="D3799" t="s">
        <v>1791</v>
      </c>
      <c r="E3799" t="s">
        <v>3248</v>
      </c>
      <c r="F3799" t="s">
        <v>4592</v>
      </c>
      <c r="G3799" t="s">
        <v>1880</v>
      </c>
      <c r="H3799" t="s">
        <v>4685</v>
      </c>
      <c r="I3799" t="s">
        <v>4641</v>
      </c>
      <c r="J3799" t="s">
        <v>1788</v>
      </c>
    </row>
    <row r="3800" spans="1:11">
      <c r="A3800">
        <v>380</v>
      </c>
      <c r="B3800" t="s">
        <v>4389</v>
      </c>
      <c r="C3800" t="s">
        <v>4390</v>
      </c>
      <c r="D3800" t="s">
        <v>1863</v>
      </c>
      <c r="E3800" t="s">
        <v>3415</v>
      </c>
      <c r="F3800" t="s">
        <v>2617</v>
      </c>
      <c r="G3800" t="s">
        <v>274</v>
      </c>
      <c r="H3800" t="s">
        <v>4685</v>
      </c>
      <c r="I3800" t="s">
        <v>4641</v>
      </c>
      <c r="J3800" t="s">
        <v>2519</v>
      </c>
    </row>
    <row r="3801" spans="1:11">
      <c r="A3801">
        <v>380</v>
      </c>
      <c r="B3801" t="s">
        <v>1951</v>
      </c>
      <c r="C3801" t="s">
        <v>1952</v>
      </c>
      <c r="D3801" t="s">
        <v>1798</v>
      </c>
      <c r="E3801" t="s">
        <v>3623</v>
      </c>
      <c r="F3801" t="s">
        <v>4688</v>
      </c>
      <c r="G3801" t="s">
        <v>1143</v>
      </c>
      <c r="H3801" t="s">
        <v>4685</v>
      </c>
      <c r="I3801" t="s">
        <v>4641</v>
      </c>
      <c r="J3801" t="s">
        <v>2126</v>
      </c>
    </row>
    <row r="3802" spans="1:11">
      <c r="A3802">
        <v>381</v>
      </c>
      <c r="B3802" t="s">
        <v>4326</v>
      </c>
      <c r="C3802" t="s">
        <v>4327</v>
      </c>
      <c r="D3802" t="s">
        <v>4176</v>
      </c>
      <c r="E3802" t="s">
        <v>2405</v>
      </c>
      <c r="F3802" t="s">
        <v>2405</v>
      </c>
      <c r="G3802" t="s">
        <v>14</v>
      </c>
      <c r="H3802" t="s">
        <v>553</v>
      </c>
      <c r="I3802" t="s">
        <v>2034</v>
      </c>
      <c r="J3802" t="s">
        <v>1747</v>
      </c>
      <c r="K3802" t="s">
        <v>1886</v>
      </c>
    </row>
    <row r="3803" spans="1:11">
      <c r="A3803">
        <v>381</v>
      </c>
      <c r="B3803" t="s">
        <v>2108</v>
      </c>
      <c r="C3803" t="s">
        <v>4336</v>
      </c>
      <c r="D3803" t="s">
        <v>2110</v>
      </c>
      <c r="E3803" t="s">
        <v>4613</v>
      </c>
      <c r="F3803" t="s">
        <v>4613</v>
      </c>
      <c r="G3803" t="s">
        <v>14</v>
      </c>
      <c r="H3803" t="s">
        <v>3451</v>
      </c>
      <c r="I3803" t="s">
        <v>3815</v>
      </c>
      <c r="J3803" t="s">
        <v>4222</v>
      </c>
      <c r="K3803" t="s">
        <v>1886</v>
      </c>
    </row>
    <row r="3804" spans="1:11">
      <c r="A3804">
        <v>381</v>
      </c>
      <c r="B3804" t="s">
        <v>4495</v>
      </c>
      <c r="C3804" t="s">
        <v>4496</v>
      </c>
      <c r="D3804" t="s">
        <v>1743</v>
      </c>
      <c r="E3804" t="s">
        <v>3559</v>
      </c>
      <c r="F3804" t="s">
        <v>3291</v>
      </c>
      <c r="G3804" t="s">
        <v>854</v>
      </c>
      <c r="H3804" t="s">
        <v>4689</v>
      </c>
      <c r="I3804" t="s">
        <v>3815</v>
      </c>
      <c r="J3804" t="s">
        <v>3552</v>
      </c>
    </row>
    <row r="3805" spans="1:11">
      <c r="A3805">
        <v>381</v>
      </c>
      <c r="B3805" t="s">
        <v>4351</v>
      </c>
      <c r="C3805" t="s">
        <v>4352</v>
      </c>
      <c r="D3805" t="s">
        <v>1743</v>
      </c>
      <c r="E3805" t="s">
        <v>4646</v>
      </c>
      <c r="F3805" t="s">
        <v>4646</v>
      </c>
      <c r="G3805" t="s">
        <v>14</v>
      </c>
      <c r="H3805" t="s">
        <v>2837</v>
      </c>
      <c r="I3805" t="s">
        <v>3306</v>
      </c>
      <c r="J3805" t="s">
        <v>2858</v>
      </c>
      <c r="K3805" t="s">
        <v>1886</v>
      </c>
    </row>
    <row r="3806" spans="1:11">
      <c r="A3806">
        <v>381</v>
      </c>
      <c r="B3806" t="s">
        <v>1951</v>
      </c>
      <c r="C3806" t="s">
        <v>1952</v>
      </c>
      <c r="D3806" t="s">
        <v>1798</v>
      </c>
      <c r="E3806" t="s">
        <v>4688</v>
      </c>
      <c r="F3806" t="s">
        <v>4690</v>
      </c>
      <c r="G3806" t="s">
        <v>553</v>
      </c>
      <c r="H3806" t="s">
        <v>4689</v>
      </c>
      <c r="I3806" t="s">
        <v>4653</v>
      </c>
      <c r="J3806" t="s">
        <v>2552</v>
      </c>
    </row>
    <row r="3807" spans="1:11">
      <c r="A3807">
        <v>381</v>
      </c>
      <c r="B3807" t="s">
        <v>3155</v>
      </c>
      <c r="C3807" t="s">
        <v>3156</v>
      </c>
      <c r="D3807" t="s">
        <v>2691</v>
      </c>
      <c r="E3807" t="s">
        <v>3570</v>
      </c>
      <c r="F3807" t="s">
        <v>3333</v>
      </c>
      <c r="G3807" t="s">
        <v>664</v>
      </c>
      <c r="H3807" t="s">
        <v>4689</v>
      </c>
      <c r="I3807" t="s">
        <v>4653</v>
      </c>
      <c r="J3807" t="s">
        <v>2519</v>
      </c>
    </row>
    <row r="3808" spans="1:11">
      <c r="A3808">
        <v>381</v>
      </c>
      <c r="B3808" t="s">
        <v>2770</v>
      </c>
      <c r="C3808" t="s">
        <v>2771</v>
      </c>
      <c r="D3808" t="s">
        <v>1798</v>
      </c>
      <c r="E3808" t="s">
        <v>3408</v>
      </c>
      <c r="F3808" t="s">
        <v>3743</v>
      </c>
      <c r="G3808" t="s">
        <v>132</v>
      </c>
      <c r="H3808" t="s">
        <v>4689</v>
      </c>
      <c r="I3808" t="s">
        <v>4653</v>
      </c>
      <c r="J3808" t="s">
        <v>2126</v>
      </c>
    </row>
    <row r="3809" spans="1:11">
      <c r="A3809">
        <v>381</v>
      </c>
      <c r="B3809" t="s">
        <v>2119</v>
      </c>
      <c r="C3809" t="s">
        <v>2120</v>
      </c>
      <c r="D3809" t="s">
        <v>1756</v>
      </c>
      <c r="E3809" t="s">
        <v>4687</v>
      </c>
      <c r="F3809" t="s">
        <v>4691</v>
      </c>
      <c r="G3809" t="s">
        <v>1447</v>
      </c>
      <c r="H3809" t="s">
        <v>4689</v>
      </c>
      <c r="I3809" t="s">
        <v>4653</v>
      </c>
      <c r="J3809" t="s">
        <v>2459</v>
      </c>
    </row>
    <row r="3810" spans="1:11">
      <c r="A3810">
        <v>381</v>
      </c>
      <c r="B3810" t="s">
        <v>4389</v>
      </c>
      <c r="C3810" t="s">
        <v>4390</v>
      </c>
      <c r="D3810" t="s">
        <v>1863</v>
      </c>
      <c r="E3810" t="s">
        <v>2617</v>
      </c>
      <c r="F3810" t="s">
        <v>4432</v>
      </c>
      <c r="G3810" t="s">
        <v>1010</v>
      </c>
      <c r="H3810" t="s">
        <v>4689</v>
      </c>
      <c r="I3810" t="s">
        <v>4653</v>
      </c>
      <c r="J3810" t="s">
        <v>2129</v>
      </c>
    </row>
    <row r="3811" spans="1:11">
      <c r="A3811">
        <v>381</v>
      </c>
      <c r="B3811" t="s">
        <v>4650</v>
      </c>
      <c r="C3811" t="s">
        <v>4651</v>
      </c>
      <c r="D3811" t="s">
        <v>4589</v>
      </c>
      <c r="E3811" t="s">
        <v>2516</v>
      </c>
      <c r="F3811" t="s">
        <v>2194</v>
      </c>
      <c r="G3811" t="s">
        <v>730</v>
      </c>
      <c r="H3811" t="s">
        <v>4689</v>
      </c>
      <c r="I3811" t="s">
        <v>4653</v>
      </c>
      <c r="J3811" t="s">
        <v>4692</v>
      </c>
    </row>
    <row r="3812" spans="1:11">
      <c r="A3812">
        <v>382</v>
      </c>
      <c r="B3812" t="s">
        <v>4326</v>
      </c>
      <c r="C3812" t="s">
        <v>4327</v>
      </c>
      <c r="D3812" t="s">
        <v>4176</v>
      </c>
      <c r="E3812" t="s">
        <v>2405</v>
      </c>
      <c r="F3812" t="s">
        <v>2405</v>
      </c>
      <c r="G3812" t="s">
        <v>14</v>
      </c>
      <c r="H3812" t="s">
        <v>491</v>
      </c>
      <c r="I3812" t="s">
        <v>2034</v>
      </c>
      <c r="J3812" t="s">
        <v>1747</v>
      </c>
      <c r="K3812" t="s">
        <v>1886</v>
      </c>
    </row>
    <row r="3813" spans="1:11">
      <c r="A3813">
        <v>382</v>
      </c>
      <c r="B3813" t="s">
        <v>2108</v>
      </c>
      <c r="C3813" t="s">
        <v>4336</v>
      </c>
      <c r="D3813" t="s">
        <v>2110</v>
      </c>
      <c r="E3813" t="s">
        <v>4613</v>
      </c>
      <c r="F3813" t="s">
        <v>4613</v>
      </c>
      <c r="G3813" t="s">
        <v>14</v>
      </c>
      <c r="H3813" t="s">
        <v>3817</v>
      </c>
      <c r="I3813" t="s">
        <v>3815</v>
      </c>
      <c r="J3813" t="s">
        <v>1753</v>
      </c>
      <c r="K3813" t="s">
        <v>1886</v>
      </c>
    </row>
    <row r="3814" spans="1:11">
      <c r="A3814">
        <v>382</v>
      </c>
      <c r="B3814" t="s">
        <v>4495</v>
      </c>
      <c r="C3814" t="s">
        <v>4496</v>
      </c>
      <c r="D3814" t="s">
        <v>1743</v>
      </c>
      <c r="E3814" t="s">
        <v>3291</v>
      </c>
      <c r="F3814" t="s">
        <v>3840</v>
      </c>
      <c r="G3814" t="s">
        <v>1125</v>
      </c>
      <c r="H3814" t="s">
        <v>4693</v>
      </c>
      <c r="I3814" t="s">
        <v>3306</v>
      </c>
      <c r="J3814" t="s">
        <v>1765</v>
      </c>
    </row>
    <row r="3815" spans="1:11">
      <c r="A3815">
        <v>382</v>
      </c>
      <c r="B3815" t="s">
        <v>4351</v>
      </c>
      <c r="C3815" t="s">
        <v>4352</v>
      </c>
      <c r="D3815" t="s">
        <v>1743</v>
      </c>
      <c r="E3815" t="s">
        <v>4646</v>
      </c>
      <c r="F3815" t="s">
        <v>4646</v>
      </c>
      <c r="G3815" t="s">
        <v>14</v>
      </c>
      <c r="H3815" t="s">
        <v>2764</v>
      </c>
      <c r="I3815" t="s">
        <v>3306</v>
      </c>
      <c r="J3815" t="s">
        <v>1770</v>
      </c>
      <c r="K3815" t="s">
        <v>1886</v>
      </c>
    </row>
    <row r="3816" spans="1:11">
      <c r="A3816">
        <v>382</v>
      </c>
      <c r="B3816" t="s">
        <v>2770</v>
      </c>
      <c r="C3816" t="s">
        <v>2771</v>
      </c>
      <c r="D3816" t="s">
        <v>1798</v>
      </c>
      <c r="E3816" t="s">
        <v>3743</v>
      </c>
      <c r="F3816" t="s">
        <v>4694</v>
      </c>
      <c r="G3816" t="s">
        <v>3416</v>
      </c>
      <c r="H3816" t="s">
        <v>4693</v>
      </c>
      <c r="I3816" t="s">
        <v>4641</v>
      </c>
      <c r="J3816" t="s">
        <v>1822</v>
      </c>
    </row>
    <row r="3817" spans="1:11">
      <c r="A3817">
        <v>382</v>
      </c>
      <c r="B3817" t="s">
        <v>3155</v>
      </c>
      <c r="C3817" t="s">
        <v>3156</v>
      </c>
      <c r="D3817" t="s">
        <v>2691</v>
      </c>
      <c r="E3817" t="s">
        <v>3333</v>
      </c>
      <c r="F3817" t="s">
        <v>3864</v>
      </c>
      <c r="G3817" t="s">
        <v>3043</v>
      </c>
      <c r="H3817" t="s">
        <v>4693</v>
      </c>
      <c r="I3817" t="s">
        <v>4653</v>
      </c>
      <c r="J3817" t="s">
        <v>1795</v>
      </c>
    </row>
    <row r="3818" spans="1:11">
      <c r="A3818">
        <v>382</v>
      </c>
      <c r="B3818" t="s">
        <v>2119</v>
      </c>
      <c r="C3818" t="s">
        <v>2120</v>
      </c>
      <c r="D3818" t="s">
        <v>1756</v>
      </c>
      <c r="E3818" t="s">
        <v>4691</v>
      </c>
      <c r="F3818" t="s">
        <v>4695</v>
      </c>
      <c r="G3818" t="s">
        <v>4025</v>
      </c>
      <c r="H3818" t="s">
        <v>4693</v>
      </c>
      <c r="I3818" t="s">
        <v>4653</v>
      </c>
      <c r="J3818" t="s">
        <v>2554</v>
      </c>
    </row>
    <row r="3819" spans="1:11">
      <c r="A3819">
        <v>382</v>
      </c>
      <c r="B3819" t="s">
        <v>1951</v>
      </c>
      <c r="C3819" t="s">
        <v>1952</v>
      </c>
      <c r="D3819" t="s">
        <v>1798</v>
      </c>
      <c r="E3819" t="s">
        <v>4690</v>
      </c>
      <c r="F3819" t="s">
        <v>4696</v>
      </c>
      <c r="G3819" t="s">
        <v>1653</v>
      </c>
      <c r="H3819" t="s">
        <v>4693</v>
      </c>
      <c r="I3819" t="s">
        <v>4653</v>
      </c>
      <c r="J3819" t="s">
        <v>4697</v>
      </c>
    </row>
    <row r="3820" spans="1:11">
      <c r="A3820">
        <v>382</v>
      </c>
      <c r="B3820" t="s">
        <v>4389</v>
      </c>
      <c r="C3820" t="s">
        <v>4390</v>
      </c>
      <c r="D3820" t="s">
        <v>1863</v>
      </c>
      <c r="E3820" t="s">
        <v>4432</v>
      </c>
      <c r="F3820" t="s">
        <v>3489</v>
      </c>
      <c r="G3820" t="s">
        <v>4698</v>
      </c>
      <c r="H3820" t="s">
        <v>4693</v>
      </c>
      <c r="I3820" t="s">
        <v>4653</v>
      </c>
      <c r="J3820" t="s">
        <v>1831</v>
      </c>
    </row>
    <row r="3821" spans="1:11">
      <c r="A3821">
        <v>382</v>
      </c>
      <c r="B3821" t="s">
        <v>4497</v>
      </c>
      <c r="C3821" t="s">
        <v>4498</v>
      </c>
      <c r="D3821" t="s">
        <v>4120</v>
      </c>
      <c r="E3821" t="s">
        <v>3339</v>
      </c>
      <c r="F3821" t="s">
        <v>3404</v>
      </c>
      <c r="G3821" t="s">
        <v>1714</v>
      </c>
      <c r="H3821" t="s">
        <v>4693</v>
      </c>
      <c r="I3821" t="s">
        <v>4653</v>
      </c>
      <c r="J3821" t="s">
        <v>4692</v>
      </c>
    </row>
    <row r="3822" spans="1:11">
      <c r="A3822">
        <v>383</v>
      </c>
      <c r="B3822" t="s">
        <v>4326</v>
      </c>
      <c r="C3822" t="s">
        <v>4327</v>
      </c>
      <c r="D3822" t="s">
        <v>4176</v>
      </c>
      <c r="E3822" t="s">
        <v>2405</v>
      </c>
      <c r="F3822" t="s">
        <v>2405</v>
      </c>
      <c r="G3822" t="s">
        <v>14</v>
      </c>
      <c r="H3822" t="s">
        <v>602</v>
      </c>
      <c r="I3822" t="s">
        <v>2034</v>
      </c>
      <c r="J3822" t="s">
        <v>1747</v>
      </c>
      <c r="K3822" t="s">
        <v>1886</v>
      </c>
    </row>
    <row r="3823" spans="1:11">
      <c r="A3823">
        <v>383</v>
      </c>
      <c r="B3823" t="s">
        <v>2108</v>
      </c>
      <c r="C3823" t="s">
        <v>4336</v>
      </c>
      <c r="D3823" t="s">
        <v>2110</v>
      </c>
      <c r="E3823" t="s">
        <v>4613</v>
      </c>
      <c r="F3823" t="s">
        <v>4613</v>
      </c>
      <c r="G3823" t="s">
        <v>14</v>
      </c>
      <c r="H3823" t="s">
        <v>4011</v>
      </c>
      <c r="I3823" t="s">
        <v>3815</v>
      </c>
      <c r="J3823" t="s">
        <v>1753</v>
      </c>
      <c r="K3823" t="s">
        <v>1886</v>
      </c>
    </row>
    <row r="3824" spans="1:11">
      <c r="A3824">
        <v>383</v>
      </c>
      <c r="B3824" t="s">
        <v>4495</v>
      </c>
      <c r="C3824" t="s">
        <v>4496</v>
      </c>
      <c r="D3824" t="s">
        <v>1743</v>
      </c>
      <c r="E3824" t="s">
        <v>3840</v>
      </c>
      <c r="F3824" t="s">
        <v>3910</v>
      </c>
      <c r="G3824" t="s">
        <v>30</v>
      </c>
      <c r="H3824" t="s">
        <v>3440</v>
      </c>
      <c r="I3824" t="s">
        <v>3815</v>
      </c>
      <c r="J3824" t="s">
        <v>3552</v>
      </c>
    </row>
    <row r="3825" spans="1:11">
      <c r="A3825">
        <v>383</v>
      </c>
      <c r="B3825" t="s">
        <v>4351</v>
      </c>
      <c r="C3825" t="s">
        <v>4352</v>
      </c>
      <c r="D3825" t="s">
        <v>1743</v>
      </c>
      <c r="E3825" t="s">
        <v>4646</v>
      </c>
      <c r="F3825" t="s">
        <v>4646</v>
      </c>
      <c r="G3825" t="s">
        <v>14</v>
      </c>
      <c r="H3825" t="s">
        <v>1981</v>
      </c>
      <c r="I3825" t="s">
        <v>3306</v>
      </c>
      <c r="J3825" t="s">
        <v>1770</v>
      </c>
      <c r="K3825" t="s">
        <v>1886</v>
      </c>
    </row>
    <row r="3826" spans="1:11">
      <c r="A3826">
        <v>383</v>
      </c>
      <c r="B3826" t="s">
        <v>4389</v>
      </c>
      <c r="C3826" t="s">
        <v>4390</v>
      </c>
      <c r="D3826" t="s">
        <v>1863</v>
      </c>
      <c r="E3826" t="s">
        <v>3489</v>
      </c>
      <c r="F3826" t="s">
        <v>4513</v>
      </c>
      <c r="G3826" t="s">
        <v>395</v>
      </c>
      <c r="H3826" t="s">
        <v>3440</v>
      </c>
      <c r="I3826" t="s">
        <v>3306</v>
      </c>
      <c r="J3826" t="s">
        <v>2603</v>
      </c>
    </row>
    <row r="3827" spans="1:11">
      <c r="A3827">
        <v>383</v>
      </c>
      <c r="B3827" t="s">
        <v>2770</v>
      </c>
      <c r="C3827" t="s">
        <v>2771</v>
      </c>
      <c r="D3827" t="s">
        <v>1798</v>
      </c>
      <c r="E3827" t="s">
        <v>4694</v>
      </c>
      <c r="F3827" t="s">
        <v>3408</v>
      </c>
      <c r="G3827" t="s">
        <v>3723</v>
      </c>
      <c r="H3827" t="s">
        <v>3440</v>
      </c>
      <c r="I3827" t="s">
        <v>4641</v>
      </c>
      <c r="J3827" t="s">
        <v>1783</v>
      </c>
    </row>
    <row r="3828" spans="1:11">
      <c r="A3828">
        <v>383</v>
      </c>
      <c r="B3828" t="s">
        <v>2119</v>
      </c>
      <c r="C3828" t="s">
        <v>2120</v>
      </c>
      <c r="D3828" t="s">
        <v>1756</v>
      </c>
      <c r="E3828" t="s">
        <v>4695</v>
      </c>
      <c r="F3828" t="s">
        <v>4699</v>
      </c>
      <c r="G3828" t="s">
        <v>1056</v>
      </c>
      <c r="H3828" t="s">
        <v>3440</v>
      </c>
      <c r="I3828" t="s">
        <v>4641</v>
      </c>
      <c r="J3828" t="s">
        <v>2552</v>
      </c>
    </row>
    <row r="3829" spans="1:11">
      <c r="A3829">
        <v>383</v>
      </c>
      <c r="B3829" t="s">
        <v>3155</v>
      </c>
      <c r="C3829" t="s">
        <v>3156</v>
      </c>
      <c r="D3829" t="s">
        <v>2691</v>
      </c>
      <c r="E3829" t="s">
        <v>3864</v>
      </c>
      <c r="F3829" t="s">
        <v>3570</v>
      </c>
      <c r="G3829" t="s">
        <v>3744</v>
      </c>
      <c r="H3829" t="s">
        <v>3440</v>
      </c>
      <c r="I3829" t="s">
        <v>4641</v>
      </c>
      <c r="J3829" t="s">
        <v>2605</v>
      </c>
    </row>
    <row r="3830" spans="1:11">
      <c r="A3830">
        <v>383</v>
      </c>
      <c r="B3830" t="s">
        <v>1951</v>
      </c>
      <c r="C3830" t="s">
        <v>1952</v>
      </c>
      <c r="D3830" t="s">
        <v>1798</v>
      </c>
      <c r="E3830" t="s">
        <v>4696</v>
      </c>
      <c r="F3830" t="s">
        <v>4700</v>
      </c>
      <c r="G3830" t="s">
        <v>4180</v>
      </c>
      <c r="H3830" t="s">
        <v>3440</v>
      </c>
      <c r="I3830" t="s">
        <v>4641</v>
      </c>
      <c r="J3830" t="s">
        <v>2554</v>
      </c>
    </row>
    <row r="3831" spans="1:11">
      <c r="A3831">
        <v>383</v>
      </c>
      <c r="B3831" t="s">
        <v>4409</v>
      </c>
      <c r="C3831" t="s">
        <v>4410</v>
      </c>
      <c r="D3831" t="s">
        <v>1756</v>
      </c>
      <c r="E3831" t="s">
        <v>4701</v>
      </c>
      <c r="F3831" t="s">
        <v>4702</v>
      </c>
      <c r="G3831" t="s">
        <v>220</v>
      </c>
      <c r="H3831" t="s">
        <v>3440</v>
      </c>
      <c r="I3831" t="s">
        <v>4653</v>
      </c>
      <c r="J3831" t="s">
        <v>1802</v>
      </c>
    </row>
    <row r="3832" spans="1:11">
      <c r="A3832">
        <v>384</v>
      </c>
      <c r="B3832" t="s">
        <v>4326</v>
      </c>
      <c r="C3832" t="s">
        <v>4327</v>
      </c>
      <c r="D3832" t="s">
        <v>4176</v>
      </c>
      <c r="E3832" t="s">
        <v>2405</v>
      </c>
      <c r="F3832" t="s">
        <v>2405</v>
      </c>
      <c r="G3832" t="s">
        <v>14</v>
      </c>
      <c r="H3832" t="s">
        <v>966</v>
      </c>
      <c r="I3832" t="s">
        <v>2034</v>
      </c>
      <c r="J3832" t="s">
        <v>1747</v>
      </c>
      <c r="K3832" t="s">
        <v>1886</v>
      </c>
    </row>
    <row r="3833" spans="1:11">
      <c r="A3833">
        <v>384</v>
      </c>
      <c r="B3833" t="s">
        <v>2108</v>
      </c>
      <c r="C3833" t="s">
        <v>4336</v>
      </c>
      <c r="D3833" t="s">
        <v>2110</v>
      </c>
      <c r="E3833" t="s">
        <v>4613</v>
      </c>
      <c r="F3833" t="s">
        <v>4613</v>
      </c>
      <c r="G3833" t="s">
        <v>14</v>
      </c>
      <c r="H3833" t="s">
        <v>1491</v>
      </c>
      <c r="I3833" t="s">
        <v>3815</v>
      </c>
      <c r="J3833" t="s">
        <v>4222</v>
      </c>
      <c r="K3833" t="s">
        <v>1886</v>
      </c>
    </row>
    <row r="3834" spans="1:11">
      <c r="A3834">
        <v>384</v>
      </c>
      <c r="B3834" t="s">
        <v>4495</v>
      </c>
      <c r="C3834" t="s">
        <v>4496</v>
      </c>
      <c r="D3834" t="s">
        <v>1743</v>
      </c>
      <c r="E3834" t="s">
        <v>3910</v>
      </c>
      <c r="F3834" t="s">
        <v>3760</v>
      </c>
      <c r="G3834" t="s">
        <v>616</v>
      </c>
      <c r="H3834" t="s">
        <v>4703</v>
      </c>
      <c r="I3834" t="s">
        <v>3306</v>
      </c>
      <c r="J3834" t="s">
        <v>3394</v>
      </c>
    </row>
    <row r="3835" spans="1:11">
      <c r="A3835">
        <v>384</v>
      </c>
      <c r="B3835" t="s">
        <v>4351</v>
      </c>
      <c r="C3835" t="s">
        <v>4352</v>
      </c>
      <c r="D3835" t="s">
        <v>1743</v>
      </c>
      <c r="E3835" t="s">
        <v>4646</v>
      </c>
      <c r="F3835" t="s">
        <v>4646</v>
      </c>
      <c r="G3835" t="s">
        <v>14</v>
      </c>
      <c r="H3835" t="s">
        <v>2837</v>
      </c>
      <c r="I3835" t="s">
        <v>3306</v>
      </c>
      <c r="J3835" t="s">
        <v>1765</v>
      </c>
      <c r="K3835" t="s">
        <v>1886</v>
      </c>
    </row>
    <row r="3836" spans="1:11">
      <c r="A3836">
        <v>384</v>
      </c>
      <c r="B3836" t="s">
        <v>2770</v>
      </c>
      <c r="C3836" t="s">
        <v>2771</v>
      </c>
      <c r="D3836" t="s">
        <v>1798</v>
      </c>
      <c r="E3836" t="s">
        <v>3408</v>
      </c>
      <c r="F3836" t="s">
        <v>3743</v>
      </c>
      <c r="G3836" t="s">
        <v>132</v>
      </c>
      <c r="H3836" t="s">
        <v>4703</v>
      </c>
      <c r="I3836" t="s">
        <v>4641</v>
      </c>
      <c r="J3836" t="s">
        <v>1777</v>
      </c>
    </row>
    <row r="3837" spans="1:11">
      <c r="A3837">
        <v>384</v>
      </c>
      <c r="B3837" t="s">
        <v>3155</v>
      </c>
      <c r="C3837" t="s">
        <v>3156</v>
      </c>
      <c r="D3837" t="s">
        <v>2691</v>
      </c>
      <c r="E3837" t="s">
        <v>3570</v>
      </c>
      <c r="F3837" t="s">
        <v>3763</v>
      </c>
      <c r="G3837" t="s">
        <v>4704</v>
      </c>
      <c r="H3837" t="s">
        <v>4703</v>
      </c>
      <c r="I3837" t="s">
        <v>4641</v>
      </c>
      <c r="J3837" t="s">
        <v>2603</v>
      </c>
    </row>
    <row r="3838" spans="1:11">
      <c r="A3838">
        <v>384</v>
      </c>
      <c r="B3838" t="s">
        <v>3960</v>
      </c>
      <c r="C3838" t="s">
        <v>3961</v>
      </c>
      <c r="D3838" t="s">
        <v>1863</v>
      </c>
      <c r="E3838" t="s">
        <v>4705</v>
      </c>
      <c r="F3838" t="s">
        <v>4706</v>
      </c>
      <c r="G3838" t="s">
        <v>4558</v>
      </c>
      <c r="H3838" t="s">
        <v>4703</v>
      </c>
      <c r="I3838" t="s">
        <v>4653</v>
      </c>
      <c r="J3838" t="s">
        <v>1783</v>
      </c>
    </row>
    <row r="3839" spans="1:11">
      <c r="A3839">
        <v>384</v>
      </c>
      <c r="B3839" t="s">
        <v>4389</v>
      </c>
      <c r="C3839" t="s">
        <v>4390</v>
      </c>
      <c r="D3839" t="s">
        <v>1863</v>
      </c>
      <c r="E3839" t="s">
        <v>4513</v>
      </c>
      <c r="F3839" t="s">
        <v>3733</v>
      </c>
      <c r="G3839" t="s">
        <v>3378</v>
      </c>
      <c r="H3839" t="s">
        <v>4703</v>
      </c>
      <c r="I3839" t="s">
        <v>4653</v>
      </c>
      <c r="J3839" t="s">
        <v>2552</v>
      </c>
    </row>
    <row r="3840" spans="1:11">
      <c r="A3840">
        <v>384</v>
      </c>
      <c r="B3840" t="s">
        <v>2119</v>
      </c>
      <c r="C3840" t="s">
        <v>2120</v>
      </c>
      <c r="D3840" t="s">
        <v>1756</v>
      </c>
      <c r="E3840" t="s">
        <v>4699</v>
      </c>
      <c r="F3840" t="s">
        <v>4580</v>
      </c>
      <c r="G3840" t="s">
        <v>4707</v>
      </c>
      <c r="H3840" t="s">
        <v>4703</v>
      </c>
      <c r="I3840" t="s">
        <v>4653</v>
      </c>
      <c r="J3840" t="s">
        <v>2605</v>
      </c>
    </row>
    <row r="3841" spans="1:11">
      <c r="A3841">
        <v>384</v>
      </c>
      <c r="B3841" t="s">
        <v>1951</v>
      </c>
      <c r="C3841" t="s">
        <v>1952</v>
      </c>
      <c r="D3841" t="s">
        <v>1798</v>
      </c>
      <c r="E3841" t="s">
        <v>4700</v>
      </c>
      <c r="F3841" t="s">
        <v>4708</v>
      </c>
      <c r="G3841" t="s">
        <v>132</v>
      </c>
      <c r="H3841" t="s">
        <v>4703</v>
      </c>
      <c r="I3841" t="s">
        <v>4653</v>
      </c>
      <c r="J3841" t="s">
        <v>1795</v>
      </c>
    </row>
    <row r="3842" spans="1:11">
      <c r="A3842">
        <v>385</v>
      </c>
      <c r="B3842" t="s">
        <v>4326</v>
      </c>
      <c r="C3842" t="s">
        <v>4327</v>
      </c>
      <c r="D3842" t="s">
        <v>4176</v>
      </c>
      <c r="E3842" t="s">
        <v>2405</v>
      </c>
      <c r="F3842" t="s">
        <v>2405</v>
      </c>
      <c r="G3842" t="s">
        <v>14</v>
      </c>
      <c r="H3842" t="s">
        <v>1086</v>
      </c>
      <c r="I3842" t="s">
        <v>2034</v>
      </c>
      <c r="J3842" t="s">
        <v>1747</v>
      </c>
      <c r="K3842" t="s">
        <v>1886</v>
      </c>
    </row>
    <row r="3843" spans="1:11">
      <c r="A3843">
        <v>385</v>
      </c>
      <c r="B3843" t="s">
        <v>2108</v>
      </c>
      <c r="C3843" t="s">
        <v>4336</v>
      </c>
      <c r="D3843" t="s">
        <v>2110</v>
      </c>
      <c r="E3843" t="s">
        <v>4613</v>
      </c>
      <c r="F3843" t="s">
        <v>4709</v>
      </c>
      <c r="G3843" t="s">
        <v>909</v>
      </c>
      <c r="H3843" t="s">
        <v>4710</v>
      </c>
      <c r="I3843" t="s">
        <v>3815</v>
      </c>
      <c r="J3843" t="s">
        <v>4222</v>
      </c>
      <c r="K3843" t="s">
        <v>1886</v>
      </c>
    </row>
    <row r="3844" spans="1:11">
      <c r="A3844">
        <v>385</v>
      </c>
      <c r="B3844" t="s">
        <v>4351</v>
      </c>
      <c r="C3844" t="s">
        <v>4352</v>
      </c>
      <c r="D3844" t="s">
        <v>1743</v>
      </c>
      <c r="E3844" t="s">
        <v>4646</v>
      </c>
      <c r="F3844" t="s">
        <v>4646</v>
      </c>
      <c r="G3844" t="s">
        <v>14</v>
      </c>
      <c r="H3844" t="s">
        <v>1616</v>
      </c>
      <c r="I3844" t="s">
        <v>3306</v>
      </c>
      <c r="J3844" t="s">
        <v>3394</v>
      </c>
      <c r="K3844" t="s">
        <v>1886</v>
      </c>
    </row>
    <row r="3845" spans="1:11">
      <c r="A3845">
        <v>385</v>
      </c>
      <c r="B3845" t="s">
        <v>4495</v>
      </c>
      <c r="C3845" t="s">
        <v>4496</v>
      </c>
      <c r="D3845" t="s">
        <v>1743</v>
      </c>
      <c r="E3845" t="s">
        <v>3760</v>
      </c>
      <c r="F3845" t="s">
        <v>4065</v>
      </c>
      <c r="G3845" t="s">
        <v>4138</v>
      </c>
      <c r="H3845" t="s">
        <v>3798</v>
      </c>
      <c r="I3845" t="s">
        <v>3306</v>
      </c>
      <c r="J3845" t="s">
        <v>2858</v>
      </c>
    </row>
    <row r="3846" spans="1:11">
      <c r="A3846">
        <v>385</v>
      </c>
      <c r="B3846" t="s">
        <v>3155</v>
      </c>
      <c r="C3846" t="s">
        <v>3156</v>
      </c>
      <c r="D3846" t="s">
        <v>2691</v>
      </c>
      <c r="E3846" t="s">
        <v>3763</v>
      </c>
      <c r="F3846" t="s">
        <v>3230</v>
      </c>
      <c r="G3846" t="s">
        <v>4711</v>
      </c>
      <c r="H3846" t="s">
        <v>3798</v>
      </c>
      <c r="I3846" t="s">
        <v>4641</v>
      </c>
      <c r="J3846" t="s">
        <v>1777</v>
      </c>
    </row>
    <row r="3847" spans="1:11">
      <c r="A3847">
        <v>385</v>
      </c>
      <c r="B3847" t="s">
        <v>2770</v>
      </c>
      <c r="C3847" t="s">
        <v>2771</v>
      </c>
      <c r="D3847" t="s">
        <v>1798</v>
      </c>
      <c r="E3847" t="s">
        <v>3743</v>
      </c>
      <c r="F3847" t="s">
        <v>4560</v>
      </c>
      <c r="G3847" t="s">
        <v>395</v>
      </c>
      <c r="H3847" t="s">
        <v>3798</v>
      </c>
      <c r="I3847" t="s">
        <v>4653</v>
      </c>
      <c r="J3847" t="s">
        <v>1783</v>
      </c>
    </row>
    <row r="3848" spans="1:11">
      <c r="A3848">
        <v>385</v>
      </c>
      <c r="B3848" t="s">
        <v>1951</v>
      </c>
      <c r="C3848" t="s">
        <v>1952</v>
      </c>
      <c r="D3848" t="s">
        <v>1798</v>
      </c>
      <c r="E3848" t="s">
        <v>4708</v>
      </c>
      <c r="F3848" t="s">
        <v>4712</v>
      </c>
      <c r="G3848" t="s">
        <v>4713</v>
      </c>
      <c r="H3848" t="s">
        <v>3798</v>
      </c>
      <c r="I3848" t="s">
        <v>4653</v>
      </c>
      <c r="J3848" t="s">
        <v>1822</v>
      </c>
    </row>
    <row r="3849" spans="1:11">
      <c r="A3849">
        <v>385</v>
      </c>
      <c r="B3849" t="s">
        <v>4389</v>
      </c>
      <c r="C3849" t="s">
        <v>4390</v>
      </c>
      <c r="D3849" t="s">
        <v>1863</v>
      </c>
      <c r="E3849" t="s">
        <v>3733</v>
      </c>
      <c r="F3849" t="s">
        <v>4115</v>
      </c>
      <c r="G3849" t="s">
        <v>4714</v>
      </c>
      <c r="H3849" t="s">
        <v>3798</v>
      </c>
      <c r="I3849" t="s">
        <v>4653</v>
      </c>
      <c r="J3849" t="s">
        <v>2605</v>
      </c>
    </row>
    <row r="3850" spans="1:11">
      <c r="A3850">
        <v>385</v>
      </c>
      <c r="B3850" t="s">
        <v>4650</v>
      </c>
      <c r="C3850" t="s">
        <v>4651</v>
      </c>
      <c r="D3850" t="s">
        <v>4589</v>
      </c>
      <c r="E3850" t="s">
        <v>2516</v>
      </c>
      <c r="F3850" t="s">
        <v>3038</v>
      </c>
      <c r="G3850" t="s">
        <v>1027</v>
      </c>
      <c r="H3850" t="s">
        <v>3798</v>
      </c>
      <c r="I3850" t="s">
        <v>4678</v>
      </c>
      <c r="J3850" t="s">
        <v>1802</v>
      </c>
    </row>
    <row r="3851" spans="1:11">
      <c r="A3851">
        <v>385</v>
      </c>
      <c r="B3851" t="s">
        <v>1927</v>
      </c>
      <c r="C3851" t="s">
        <v>1928</v>
      </c>
      <c r="D3851" t="s">
        <v>1851</v>
      </c>
      <c r="E3851" t="s">
        <v>4715</v>
      </c>
      <c r="F3851" t="s">
        <v>4716</v>
      </c>
      <c r="G3851" t="s">
        <v>4717</v>
      </c>
      <c r="H3851" t="s">
        <v>3798</v>
      </c>
      <c r="I3851" t="s">
        <v>4678</v>
      </c>
      <c r="J3851" t="s">
        <v>1831</v>
      </c>
    </row>
    <row r="3852" spans="1:11">
      <c r="A3852">
        <v>386</v>
      </c>
      <c r="B3852" t="s">
        <v>4326</v>
      </c>
      <c r="C3852" t="s">
        <v>4327</v>
      </c>
      <c r="D3852" t="s">
        <v>4176</v>
      </c>
      <c r="E3852" t="s">
        <v>2405</v>
      </c>
      <c r="F3852" t="s">
        <v>3289</v>
      </c>
      <c r="G3852" t="s">
        <v>4718</v>
      </c>
      <c r="H3852" t="s">
        <v>602</v>
      </c>
      <c r="I3852" t="s">
        <v>2034</v>
      </c>
      <c r="J3852" t="s">
        <v>1747</v>
      </c>
      <c r="K3852" t="s">
        <v>1886</v>
      </c>
    </row>
    <row r="3853" spans="1:11">
      <c r="A3853">
        <v>386</v>
      </c>
      <c r="B3853" t="s">
        <v>2108</v>
      </c>
      <c r="C3853" t="s">
        <v>4336</v>
      </c>
      <c r="D3853" t="s">
        <v>2110</v>
      </c>
      <c r="E3853" t="s">
        <v>4709</v>
      </c>
      <c r="F3853" t="s">
        <v>4719</v>
      </c>
      <c r="G3853" t="s">
        <v>4022</v>
      </c>
      <c r="H3853" t="s">
        <v>2083</v>
      </c>
      <c r="I3853" t="s">
        <v>3815</v>
      </c>
      <c r="J3853" t="s">
        <v>1753</v>
      </c>
    </row>
    <row r="3854" spans="1:11">
      <c r="A3854">
        <v>386</v>
      </c>
      <c r="B3854" t="s">
        <v>4495</v>
      </c>
      <c r="C3854" t="s">
        <v>4496</v>
      </c>
      <c r="D3854" t="s">
        <v>1743</v>
      </c>
      <c r="E3854" t="s">
        <v>4065</v>
      </c>
      <c r="F3854" t="s">
        <v>2346</v>
      </c>
      <c r="G3854" t="s">
        <v>549</v>
      </c>
      <c r="H3854" t="s">
        <v>2083</v>
      </c>
      <c r="I3854" t="s">
        <v>3815</v>
      </c>
      <c r="J3854" t="s">
        <v>1760</v>
      </c>
    </row>
    <row r="3855" spans="1:11">
      <c r="A3855">
        <v>386</v>
      </c>
      <c r="B3855" t="s">
        <v>4351</v>
      </c>
      <c r="C3855" t="s">
        <v>4352</v>
      </c>
      <c r="D3855" t="s">
        <v>1743</v>
      </c>
      <c r="E3855" t="s">
        <v>4646</v>
      </c>
      <c r="F3855" t="s">
        <v>4646</v>
      </c>
      <c r="G3855" t="s">
        <v>14</v>
      </c>
      <c r="H3855" t="s">
        <v>3995</v>
      </c>
      <c r="I3855" t="s">
        <v>3306</v>
      </c>
      <c r="J3855" t="s">
        <v>2858</v>
      </c>
      <c r="K3855" t="s">
        <v>1886</v>
      </c>
    </row>
    <row r="3856" spans="1:11">
      <c r="A3856">
        <v>386</v>
      </c>
      <c r="B3856" t="s">
        <v>3155</v>
      </c>
      <c r="C3856" t="s">
        <v>3156</v>
      </c>
      <c r="D3856" t="s">
        <v>2691</v>
      </c>
      <c r="E3856" t="s">
        <v>3230</v>
      </c>
      <c r="F3856" t="s">
        <v>3457</v>
      </c>
      <c r="G3856" t="s">
        <v>1422</v>
      </c>
      <c r="H3856" t="s">
        <v>2083</v>
      </c>
      <c r="I3856" t="s">
        <v>3306</v>
      </c>
      <c r="J3856" t="s">
        <v>2688</v>
      </c>
    </row>
    <row r="3857" spans="1:11">
      <c r="A3857">
        <v>386</v>
      </c>
      <c r="B3857" t="s">
        <v>1951</v>
      </c>
      <c r="C3857" t="s">
        <v>1952</v>
      </c>
      <c r="D3857" t="s">
        <v>1798</v>
      </c>
      <c r="E3857" t="s">
        <v>4712</v>
      </c>
      <c r="F3857" t="s">
        <v>4720</v>
      </c>
      <c r="G3857" t="s">
        <v>1454</v>
      </c>
      <c r="H3857" t="s">
        <v>2083</v>
      </c>
      <c r="I3857" t="s">
        <v>4641</v>
      </c>
      <c r="J3857" t="s">
        <v>2730</v>
      </c>
    </row>
    <row r="3858" spans="1:11">
      <c r="A3858">
        <v>386</v>
      </c>
      <c r="B3858" t="s">
        <v>3960</v>
      </c>
      <c r="C3858" t="s">
        <v>3961</v>
      </c>
      <c r="D3858" t="s">
        <v>1863</v>
      </c>
      <c r="E3858" t="s">
        <v>4381</v>
      </c>
      <c r="F3858" t="s">
        <v>4721</v>
      </c>
      <c r="G3858" t="s">
        <v>420</v>
      </c>
      <c r="H3858" t="s">
        <v>2083</v>
      </c>
      <c r="I3858" t="s">
        <v>4641</v>
      </c>
      <c r="J3858" t="s">
        <v>1816</v>
      </c>
    </row>
    <row r="3859" spans="1:11">
      <c r="A3859">
        <v>386</v>
      </c>
      <c r="B3859" t="s">
        <v>2802</v>
      </c>
      <c r="C3859" t="s">
        <v>2803</v>
      </c>
      <c r="D3859" t="s">
        <v>1791</v>
      </c>
      <c r="E3859" t="s">
        <v>4541</v>
      </c>
      <c r="F3859" t="s">
        <v>3935</v>
      </c>
      <c r="G3859" t="s">
        <v>806</v>
      </c>
      <c r="H3859" t="s">
        <v>2083</v>
      </c>
      <c r="I3859" t="s">
        <v>4641</v>
      </c>
      <c r="J3859" t="s">
        <v>1822</v>
      </c>
    </row>
    <row r="3860" spans="1:11">
      <c r="A3860">
        <v>386</v>
      </c>
      <c r="B3860" t="s">
        <v>4389</v>
      </c>
      <c r="C3860" t="s">
        <v>4390</v>
      </c>
      <c r="D3860" t="s">
        <v>1863</v>
      </c>
      <c r="E3860" t="s">
        <v>4115</v>
      </c>
      <c r="F3860" t="s">
        <v>3415</v>
      </c>
      <c r="G3860" t="s">
        <v>387</v>
      </c>
      <c r="H3860" t="s">
        <v>2083</v>
      </c>
      <c r="I3860" t="s">
        <v>4641</v>
      </c>
      <c r="J3860" t="s">
        <v>2605</v>
      </c>
    </row>
    <row r="3861" spans="1:11">
      <c r="A3861">
        <v>386</v>
      </c>
      <c r="B3861" t="s">
        <v>2770</v>
      </c>
      <c r="C3861" t="s">
        <v>2771</v>
      </c>
      <c r="D3861" t="s">
        <v>1798</v>
      </c>
      <c r="E3861" t="s">
        <v>4560</v>
      </c>
      <c r="F3861" t="s">
        <v>4722</v>
      </c>
      <c r="G3861" t="s">
        <v>4031</v>
      </c>
      <c r="H3861" t="s">
        <v>4723</v>
      </c>
      <c r="I3861" t="s">
        <v>4653</v>
      </c>
      <c r="J3861" t="s">
        <v>2864</v>
      </c>
      <c r="K3861" t="s">
        <v>1870</v>
      </c>
    </row>
    <row r="3862" spans="1:11">
      <c r="A3862">
        <v>387</v>
      </c>
      <c r="B3862" t="s">
        <v>4326</v>
      </c>
      <c r="C3862" t="s">
        <v>4327</v>
      </c>
      <c r="D3862" t="s">
        <v>4176</v>
      </c>
      <c r="E3862" t="s">
        <v>3289</v>
      </c>
      <c r="F3862" t="s">
        <v>2744</v>
      </c>
      <c r="G3862" t="s">
        <v>74</v>
      </c>
      <c r="H3862" t="s">
        <v>799</v>
      </c>
      <c r="I3862" t="s">
        <v>2065</v>
      </c>
      <c r="J3862" t="s">
        <v>1747</v>
      </c>
    </row>
    <row r="3863" spans="1:11">
      <c r="A3863">
        <v>387</v>
      </c>
      <c r="B3863" t="s">
        <v>2108</v>
      </c>
      <c r="C3863" t="s">
        <v>4336</v>
      </c>
      <c r="D3863" t="s">
        <v>2110</v>
      </c>
      <c r="E3863" t="s">
        <v>4719</v>
      </c>
      <c r="F3863" t="s">
        <v>4724</v>
      </c>
      <c r="G3863" t="s">
        <v>4725</v>
      </c>
      <c r="H3863" t="s">
        <v>2752</v>
      </c>
      <c r="I3863" t="s">
        <v>2203</v>
      </c>
      <c r="J3863" t="s">
        <v>4222</v>
      </c>
    </row>
    <row r="3864" spans="1:11">
      <c r="A3864">
        <v>387</v>
      </c>
      <c r="B3864" t="s">
        <v>4351</v>
      </c>
      <c r="C3864" t="s">
        <v>4352</v>
      </c>
      <c r="D3864" t="s">
        <v>1743</v>
      </c>
      <c r="E3864" t="s">
        <v>4646</v>
      </c>
      <c r="F3864" t="s">
        <v>4646</v>
      </c>
      <c r="G3864" t="s">
        <v>14</v>
      </c>
      <c r="H3864" t="s">
        <v>74</v>
      </c>
      <c r="I3864" t="s">
        <v>3306</v>
      </c>
      <c r="J3864" t="s">
        <v>3394</v>
      </c>
      <c r="K3864" t="s">
        <v>1886</v>
      </c>
    </row>
    <row r="3865" spans="1:11">
      <c r="A3865">
        <v>387</v>
      </c>
      <c r="B3865" t="s">
        <v>4726</v>
      </c>
      <c r="C3865" t="s">
        <v>4727</v>
      </c>
      <c r="D3865" t="s">
        <v>1743</v>
      </c>
      <c r="E3865" t="s">
        <v>3749</v>
      </c>
      <c r="F3865" t="s">
        <v>2908</v>
      </c>
      <c r="G3865" t="s">
        <v>4728</v>
      </c>
      <c r="H3865" t="s">
        <v>2752</v>
      </c>
      <c r="I3865" t="s">
        <v>3306</v>
      </c>
      <c r="J3865" t="s">
        <v>1765</v>
      </c>
    </row>
    <row r="3866" spans="1:11">
      <c r="A3866">
        <v>387</v>
      </c>
      <c r="B3866" t="s">
        <v>3155</v>
      </c>
      <c r="C3866" t="s">
        <v>3156</v>
      </c>
      <c r="D3866" t="s">
        <v>2691</v>
      </c>
      <c r="E3866" t="s">
        <v>3457</v>
      </c>
      <c r="F3866" t="s">
        <v>4066</v>
      </c>
      <c r="G3866" t="s">
        <v>4729</v>
      </c>
      <c r="H3866" t="s">
        <v>2752</v>
      </c>
      <c r="I3866" t="s">
        <v>3306</v>
      </c>
      <c r="J3866" t="s">
        <v>2858</v>
      </c>
    </row>
    <row r="3867" spans="1:11">
      <c r="A3867">
        <v>387</v>
      </c>
      <c r="B3867" t="s">
        <v>3960</v>
      </c>
      <c r="C3867" t="s">
        <v>3961</v>
      </c>
      <c r="D3867" t="s">
        <v>1863</v>
      </c>
      <c r="E3867" t="s">
        <v>4721</v>
      </c>
      <c r="F3867" t="s">
        <v>4730</v>
      </c>
      <c r="G3867" t="s">
        <v>4731</v>
      </c>
      <c r="H3867" t="s">
        <v>2752</v>
      </c>
      <c r="I3867" t="s">
        <v>3306</v>
      </c>
      <c r="J3867" t="s">
        <v>2872</v>
      </c>
    </row>
    <row r="3868" spans="1:11">
      <c r="A3868">
        <v>387</v>
      </c>
      <c r="B3868" t="s">
        <v>1951</v>
      </c>
      <c r="C3868" t="s">
        <v>1952</v>
      </c>
      <c r="D3868" t="s">
        <v>1798</v>
      </c>
      <c r="E3868" t="s">
        <v>4720</v>
      </c>
      <c r="F3868" t="s">
        <v>4732</v>
      </c>
      <c r="G3868" t="s">
        <v>4733</v>
      </c>
      <c r="H3868" t="s">
        <v>2752</v>
      </c>
      <c r="I3868" t="s">
        <v>4641</v>
      </c>
      <c r="J3868" t="s">
        <v>1840</v>
      </c>
    </row>
    <row r="3869" spans="1:11">
      <c r="A3869">
        <v>387</v>
      </c>
      <c r="B3869" t="s">
        <v>2802</v>
      </c>
      <c r="C3869" t="s">
        <v>2803</v>
      </c>
      <c r="D3869" t="s">
        <v>1791</v>
      </c>
      <c r="E3869" t="s">
        <v>3935</v>
      </c>
      <c r="F3869" t="s">
        <v>2669</v>
      </c>
      <c r="G3869" t="s">
        <v>4734</v>
      </c>
      <c r="H3869" t="s">
        <v>2752</v>
      </c>
      <c r="I3869" t="s">
        <v>4641</v>
      </c>
      <c r="J3869" t="s">
        <v>2730</v>
      </c>
    </row>
    <row r="3870" spans="1:11">
      <c r="A3870">
        <v>387</v>
      </c>
      <c r="B3870" t="s">
        <v>4039</v>
      </c>
      <c r="C3870" t="s">
        <v>4040</v>
      </c>
      <c r="D3870" t="s">
        <v>1750</v>
      </c>
      <c r="E3870" t="s">
        <v>4735</v>
      </c>
      <c r="F3870" t="s">
        <v>4736</v>
      </c>
      <c r="G3870" t="s">
        <v>4737</v>
      </c>
      <c r="H3870" t="s">
        <v>2752</v>
      </c>
      <c r="I3870" t="s">
        <v>4641</v>
      </c>
      <c r="J3870" t="s">
        <v>1816</v>
      </c>
    </row>
    <row r="3871" spans="1:11">
      <c r="A3871">
        <v>387</v>
      </c>
      <c r="B3871" t="s">
        <v>4389</v>
      </c>
      <c r="C3871" t="s">
        <v>4390</v>
      </c>
      <c r="D3871" t="s">
        <v>1863</v>
      </c>
      <c r="E3871" t="s">
        <v>3415</v>
      </c>
      <c r="F3871" t="s">
        <v>2382</v>
      </c>
      <c r="G3871" t="s">
        <v>4738</v>
      </c>
      <c r="H3871" t="s">
        <v>2752</v>
      </c>
      <c r="I3871" t="s">
        <v>4641</v>
      </c>
      <c r="J3871" t="s">
        <v>2659</v>
      </c>
    </row>
    <row r="3872" spans="1:11">
      <c r="A3872">
        <v>388</v>
      </c>
      <c r="B3872" t="s">
        <v>4326</v>
      </c>
      <c r="C3872" t="s">
        <v>4327</v>
      </c>
      <c r="D3872" t="s">
        <v>4176</v>
      </c>
      <c r="E3872" t="s">
        <v>2744</v>
      </c>
      <c r="F3872" t="s">
        <v>2350</v>
      </c>
      <c r="G3872" t="s">
        <v>2014</v>
      </c>
      <c r="H3872" t="s">
        <v>269</v>
      </c>
      <c r="I3872" t="s">
        <v>2148</v>
      </c>
      <c r="J3872" t="s">
        <v>1747</v>
      </c>
      <c r="K3872" t="s">
        <v>1886</v>
      </c>
    </row>
    <row r="3873" spans="1:11">
      <c r="A3873">
        <v>388</v>
      </c>
      <c r="B3873" t="s">
        <v>2108</v>
      </c>
      <c r="C3873" t="s">
        <v>4336</v>
      </c>
      <c r="D3873" t="s">
        <v>2110</v>
      </c>
      <c r="E3873" t="s">
        <v>4724</v>
      </c>
      <c r="F3873" t="s">
        <v>4739</v>
      </c>
      <c r="G3873" t="s">
        <v>4186</v>
      </c>
      <c r="H3873" t="s">
        <v>2178</v>
      </c>
      <c r="I3873" t="s">
        <v>2203</v>
      </c>
      <c r="J3873" t="s">
        <v>4222</v>
      </c>
    </row>
    <row r="3874" spans="1:11">
      <c r="A3874">
        <v>388</v>
      </c>
      <c r="B3874" t="s">
        <v>4726</v>
      </c>
      <c r="C3874" t="s">
        <v>4727</v>
      </c>
      <c r="D3874" t="s">
        <v>1743</v>
      </c>
      <c r="E3874" t="s">
        <v>2908</v>
      </c>
      <c r="F3874" t="s">
        <v>2591</v>
      </c>
      <c r="G3874" t="s">
        <v>3904</v>
      </c>
      <c r="H3874" t="s">
        <v>2178</v>
      </c>
      <c r="I3874" t="s">
        <v>3815</v>
      </c>
      <c r="J3874" t="s">
        <v>1753</v>
      </c>
    </row>
    <row r="3875" spans="1:11">
      <c r="A3875">
        <v>388</v>
      </c>
      <c r="B3875" t="s">
        <v>3960</v>
      </c>
      <c r="C3875" t="s">
        <v>3961</v>
      </c>
      <c r="D3875" t="s">
        <v>1863</v>
      </c>
      <c r="E3875" t="s">
        <v>4730</v>
      </c>
      <c r="F3875" t="s">
        <v>2463</v>
      </c>
      <c r="G3875" t="s">
        <v>358</v>
      </c>
      <c r="H3875" t="s">
        <v>2178</v>
      </c>
      <c r="I3875" t="s">
        <v>3815</v>
      </c>
      <c r="J3875" t="s">
        <v>3552</v>
      </c>
    </row>
    <row r="3876" spans="1:11">
      <c r="A3876">
        <v>388</v>
      </c>
      <c r="B3876" t="s">
        <v>3155</v>
      </c>
      <c r="C3876" t="s">
        <v>3156</v>
      </c>
      <c r="D3876" t="s">
        <v>2691</v>
      </c>
      <c r="E3876" t="s">
        <v>4066</v>
      </c>
      <c r="F3876" t="s">
        <v>2121</v>
      </c>
      <c r="G3876" t="s">
        <v>177</v>
      </c>
      <c r="H3876" t="s">
        <v>2178</v>
      </c>
      <c r="I3876" t="s">
        <v>3815</v>
      </c>
      <c r="J3876" t="s">
        <v>3394</v>
      </c>
    </row>
    <row r="3877" spans="1:11">
      <c r="A3877">
        <v>388</v>
      </c>
      <c r="B3877" t="s">
        <v>2802</v>
      </c>
      <c r="C3877" t="s">
        <v>2803</v>
      </c>
      <c r="D3877" t="s">
        <v>1791</v>
      </c>
      <c r="E3877" t="s">
        <v>2669</v>
      </c>
      <c r="F3877" t="s">
        <v>2127</v>
      </c>
      <c r="G3877" t="s">
        <v>3084</v>
      </c>
      <c r="H3877" t="s">
        <v>2178</v>
      </c>
      <c r="I3877" t="s">
        <v>3306</v>
      </c>
      <c r="J3877" t="s">
        <v>1770</v>
      </c>
    </row>
    <row r="3878" spans="1:11">
      <c r="A3878">
        <v>388</v>
      </c>
      <c r="B3878" t="s">
        <v>4039</v>
      </c>
      <c r="C3878" t="s">
        <v>4040</v>
      </c>
      <c r="D3878" t="s">
        <v>1750</v>
      </c>
      <c r="E3878" t="s">
        <v>4736</v>
      </c>
      <c r="F3878" t="s">
        <v>4740</v>
      </c>
      <c r="G3878" t="s">
        <v>3998</v>
      </c>
      <c r="H3878" t="s">
        <v>2178</v>
      </c>
      <c r="I3878" t="s">
        <v>3306</v>
      </c>
      <c r="J3878" t="s">
        <v>2872</v>
      </c>
    </row>
    <row r="3879" spans="1:11">
      <c r="A3879">
        <v>388</v>
      </c>
      <c r="B3879" t="s">
        <v>4351</v>
      </c>
      <c r="C3879" t="s">
        <v>4352</v>
      </c>
      <c r="D3879" t="s">
        <v>1743</v>
      </c>
      <c r="E3879" t="s">
        <v>4646</v>
      </c>
      <c r="F3879" t="s">
        <v>4646</v>
      </c>
      <c r="G3879" t="s">
        <v>14</v>
      </c>
      <c r="H3879" t="s">
        <v>46</v>
      </c>
      <c r="I3879" t="s">
        <v>3306</v>
      </c>
      <c r="J3879" t="s">
        <v>1840</v>
      </c>
      <c r="K3879" t="s">
        <v>1886</v>
      </c>
    </row>
    <row r="3880" spans="1:11">
      <c r="A3880">
        <v>388</v>
      </c>
      <c r="B3880" t="s">
        <v>1951</v>
      </c>
      <c r="C3880" t="s">
        <v>1952</v>
      </c>
      <c r="D3880" t="s">
        <v>1798</v>
      </c>
      <c r="E3880" t="s">
        <v>4732</v>
      </c>
      <c r="F3880" t="s">
        <v>4741</v>
      </c>
      <c r="G3880" t="s">
        <v>393</v>
      </c>
      <c r="H3880" t="s">
        <v>2178</v>
      </c>
      <c r="I3880" t="s">
        <v>3306</v>
      </c>
      <c r="J3880" t="s">
        <v>2730</v>
      </c>
    </row>
    <row r="3881" spans="1:11">
      <c r="A3881">
        <v>388</v>
      </c>
      <c r="B3881" t="s">
        <v>2770</v>
      </c>
      <c r="C3881" t="s">
        <v>2771</v>
      </c>
      <c r="D3881" t="s">
        <v>1798</v>
      </c>
      <c r="E3881" t="s">
        <v>4322</v>
      </c>
      <c r="F3881" t="s">
        <v>2430</v>
      </c>
      <c r="G3881" t="s">
        <v>821</v>
      </c>
      <c r="H3881" t="s">
        <v>2178</v>
      </c>
      <c r="I3881" t="s">
        <v>3306</v>
      </c>
      <c r="J3881" t="s">
        <v>1816</v>
      </c>
    </row>
    <row r="3882" spans="1:11">
      <c r="A3882">
        <v>389</v>
      </c>
      <c r="B3882" t="s">
        <v>4326</v>
      </c>
      <c r="C3882" t="s">
        <v>4327</v>
      </c>
      <c r="D3882" t="s">
        <v>4176</v>
      </c>
      <c r="E3882" t="s">
        <v>2350</v>
      </c>
      <c r="F3882" t="s">
        <v>3990</v>
      </c>
      <c r="G3882" t="s">
        <v>4742</v>
      </c>
      <c r="H3882" t="s">
        <v>2561</v>
      </c>
      <c r="I3882" t="s">
        <v>2621</v>
      </c>
      <c r="J3882" t="s">
        <v>1747</v>
      </c>
      <c r="K3882" t="s">
        <v>1886</v>
      </c>
    </row>
    <row r="3883" spans="1:11">
      <c r="A3883">
        <v>389</v>
      </c>
      <c r="B3883" t="s">
        <v>2108</v>
      </c>
      <c r="C3883" t="s">
        <v>4336</v>
      </c>
      <c r="D3883" t="s">
        <v>2110</v>
      </c>
      <c r="E3883" t="s">
        <v>4739</v>
      </c>
      <c r="F3883" t="s">
        <v>4743</v>
      </c>
      <c r="G3883" t="s">
        <v>1694</v>
      </c>
      <c r="H3883" t="s">
        <v>2178</v>
      </c>
      <c r="I3883" t="s">
        <v>2172</v>
      </c>
      <c r="J3883" t="s">
        <v>4222</v>
      </c>
    </row>
    <row r="3884" spans="1:11">
      <c r="A3884">
        <v>389</v>
      </c>
      <c r="B3884" t="s">
        <v>3960</v>
      </c>
      <c r="C3884" t="s">
        <v>3961</v>
      </c>
      <c r="D3884" t="s">
        <v>1863</v>
      </c>
      <c r="E3884" t="s">
        <v>2463</v>
      </c>
      <c r="F3884" t="s">
        <v>4744</v>
      </c>
      <c r="G3884" t="s">
        <v>807</v>
      </c>
      <c r="H3884" t="s">
        <v>2178</v>
      </c>
      <c r="I3884" t="s">
        <v>2203</v>
      </c>
      <c r="J3884" t="s">
        <v>1753</v>
      </c>
    </row>
    <row r="3885" spans="1:11">
      <c r="A3885">
        <v>389</v>
      </c>
      <c r="B3885" t="s">
        <v>4039</v>
      </c>
      <c r="C3885" t="s">
        <v>4040</v>
      </c>
      <c r="D3885" t="s">
        <v>1750</v>
      </c>
      <c r="E3885" t="s">
        <v>4740</v>
      </c>
      <c r="F3885" t="s">
        <v>4745</v>
      </c>
      <c r="G3885" t="s">
        <v>1477</v>
      </c>
      <c r="H3885" t="s">
        <v>2178</v>
      </c>
      <c r="I3885" t="s">
        <v>2203</v>
      </c>
      <c r="J3885" t="s">
        <v>3552</v>
      </c>
    </row>
    <row r="3886" spans="1:11">
      <c r="A3886">
        <v>389</v>
      </c>
      <c r="B3886" t="s">
        <v>2802</v>
      </c>
      <c r="C3886" t="s">
        <v>2803</v>
      </c>
      <c r="D3886" t="s">
        <v>1791</v>
      </c>
      <c r="E3886" t="s">
        <v>2127</v>
      </c>
      <c r="F3886" t="s">
        <v>4746</v>
      </c>
      <c r="G3886" t="s">
        <v>66</v>
      </c>
      <c r="H3886" t="s">
        <v>2178</v>
      </c>
      <c r="I3886" t="s">
        <v>3815</v>
      </c>
      <c r="J3886" t="s">
        <v>1760</v>
      </c>
    </row>
    <row r="3887" spans="1:11">
      <c r="A3887">
        <v>389</v>
      </c>
      <c r="B3887" t="s">
        <v>4726</v>
      </c>
      <c r="C3887" t="s">
        <v>4727</v>
      </c>
      <c r="D3887" t="s">
        <v>1743</v>
      </c>
      <c r="E3887" t="s">
        <v>2591</v>
      </c>
      <c r="F3887" t="s">
        <v>3339</v>
      </c>
      <c r="G3887" t="s">
        <v>3891</v>
      </c>
      <c r="H3887" t="s">
        <v>2178</v>
      </c>
      <c r="I3887" t="s">
        <v>3815</v>
      </c>
      <c r="J3887" t="s">
        <v>3394</v>
      </c>
    </row>
    <row r="3888" spans="1:11">
      <c r="A3888">
        <v>389</v>
      </c>
      <c r="B3888" t="s">
        <v>3155</v>
      </c>
      <c r="C3888" t="s">
        <v>3156</v>
      </c>
      <c r="D3888" t="s">
        <v>2691</v>
      </c>
      <c r="E3888" t="s">
        <v>2121</v>
      </c>
      <c r="F3888" t="s">
        <v>2393</v>
      </c>
      <c r="G3888" t="s">
        <v>1159</v>
      </c>
      <c r="H3888" t="s">
        <v>2178</v>
      </c>
      <c r="I3888" t="s">
        <v>3815</v>
      </c>
      <c r="J3888" t="s">
        <v>1765</v>
      </c>
    </row>
    <row r="3889" spans="1:11">
      <c r="A3889">
        <v>389</v>
      </c>
      <c r="B3889" t="s">
        <v>2770</v>
      </c>
      <c r="C3889" t="s">
        <v>2771</v>
      </c>
      <c r="D3889" t="s">
        <v>1798</v>
      </c>
      <c r="E3889" t="s">
        <v>2430</v>
      </c>
      <c r="F3889" t="s">
        <v>4747</v>
      </c>
      <c r="G3889" t="s">
        <v>1067</v>
      </c>
      <c r="H3889" t="s">
        <v>2178</v>
      </c>
      <c r="I3889" t="s">
        <v>3815</v>
      </c>
      <c r="J3889" t="s">
        <v>1770</v>
      </c>
    </row>
    <row r="3890" spans="1:11">
      <c r="A3890">
        <v>389</v>
      </c>
      <c r="B3890" t="s">
        <v>4389</v>
      </c>
      <c r="C3890" t="s">
        <v>4390</v>
      </c>
      <c r="D3890" t="s">
        <v>1863</v>
      </c>
      <c r="E3890" t="s">
        <v>2920</v>
      </c>
      <c r="F3890" t="s">
        <v>2272</v>
      </c>
      <c r="G3890" t="s">
        <v>4748</v>
      </c>
      <c r="H3890" t="s">
        <v>2178</v>
      </c>
      <c r="I3890" t="s">
        <v>3815</v>
      </c>
      <c r="J3890" t="s">
        <v>2872</v>
      </c>
    </row>
    <row r="3891" spans="1:11">
      <c r="A3891">
        <v>389</v>
      </c>
      <c r="B3891" t="s">
        <v>4351</v>
      </c>
      <c r="C3891" t="s">
        <v>4352</v>
      </c>
      <c r="D3891" t="s">
        <v>1743</v>
      </c>
      <c r="E3891" t="s">
        <v>4646</v>
      </c>
      <c r="F3891" t="s">
        <v>4646</v>
      </c>
      <c r="G3891" t="s">
        <v>14</v>
      </c>
      <c r="H3891" t="s">
        <v>3440</v>
      </c>
      <c r="I3891" t="s">
        <v>3306</v>
      </c>
      <c r="J3891" t="s">
        <v>2605</v>
      </c>
      <c r="K3891" t="s">
        <v>1870</v>
      </c>
    </row>
    <row r="3892" spans="1:11">
      <c r="A3892">
        <v>390</v>
      </c>
      <c r="B3892" t="s">
        <v>2108</v>
      </c>
      <c r="C3892" t="s">
        <v>4336</v>
      </c>
      <c r="D3892" t="s">
        <v>2110</v>
      </c>
      <c r="E3892" t="s">
        <v>4743</v>
      </c>
      <c r="F3892" t="s">
        <v>4749</v>
      </c>
      <c r="G3892" t="s">
        <v>57</v>
      </c>
      <c r="H3892" t="s">
        <v>3594</v>
      </c>
      <c r="I3892" t="s">
        <v>2203</v>
      </c>
      <c r="J3892" t="s">
        <v>1753</v>
      </c>
    </row>
    <row r="3893" spans="1:11">
      <c r="A3893">
        <v>390</v>
      </c>
      <c r="B3893" t="s">
        <v>4039</v>
      </c>
      <c r="C3893" t="s">
        <v>4040</v>
      </c>
      <c r="D3893" t="s">
        <v>1750</v>
      </c>
      <c r="E3893" t="s">
        <v>4745</v>
      </c>
      <c r="F3893" t="s">
        <v>4750</v>
      </c>
      <c r="G3893" t="s">
        <v>2328</v>
      </c>
      <c r="H3893" t="s">
        <v>3594</v>
      </c>
      <c r="I3893" t="s">
        <v>2203</v>
      </c>
      <c r="J3893" t="s">
        <v>3552</v>
      </c>
    </row>
    <row r="3894" spans="1:11">
      <c r="A3894">
        <v>390</v>
      </c>
      <c r="B3894" t="s">
        <v>4726</v>
      </c>
      <c r="C3894" t="s">
        <v>4727</v>
      </c>
      <c r="D3894" t="s">
        <v>1743</v>
      </c>
      <c r="E3894" t="s">
        <v>3339</v>
      </c>
      <c r="F3894" t="s">
        <v>2703</v>
      </c>
      <c r="G3894" t="s">
        <v>4751</v>
      </c>
      <c r="H3894" t="s">
        <v>3594</v>
      </c>
      <c r="I3894" t="s">
        <v>2203</v>
      </c>
      <c r="J3894" t="s">
        <v>1760</v>
      </c>
    </row>
    <row r="3895" spans="1:11">
      <c r="A3895">
        <v>390</v>
      </c>
      <c r="B3895" t="s">
        <v>2802</v>
      </c>
      <c r="C3895" t="s">
        <v>2803</v>
      </c>
      <c r="D3895" t="s">
        <v>1791</v>
      </c>
      <c r="E3895" t="s">
        <v>4746</v>
      </c>
      <c r="F3895" t="s">
        <v>4752</v>
      </c>
      <c r="G3895" t="s">
        <v>2224</v>
      </c>
      <c r="H3895" t="s">
        <v>3594</v>
      </c>
      <c r="I3895" t="s">
        <v>3815</v>
      </c>
      <c r="J3895" t="s">
        <v>3394</v>
      </c>
    </row>
    <row r="3896" spans="1:11">
      <c r="A3896">
        <v>390</v>
      </c>
      <c r="B3896" t="s">
        <v>3155</v>
      </c>
      <c r="C3896" t="s">
        <v>3156</v>
      </c>
      <c r="D3896" t="s">
        <v>2691</v>
      </c>
      <c r="E3896" t="s">
        <v>2393</v>
      </c>
      <c r="F3896" t="s">
        <v>4753</v>
      </c>
      <c r="G3896" t="s">
        <v>1868</v>
      </c>
      <c r="H3896" t="s">
        <v>3594</v>
      </c>
      <c r="I3896" t="s">
        <v>3815</v>
      </c>
      <c r="J3896" t="s">
        <v>3373</v>
      </c>
    </row>
    <row r="3897" spans="1:11">
      <c r="A3897">
        <v>390</v>
      </c>
      <c r="B3897" t="s">
        <v>1951</v>
      </c>
      <c r="C3897" t="s">
        <v>1952</v>
      </c>
      <c r="D3897" t="s">
        <v>1798</v>
      </c>
      <c r="E3897" t="s">
        <v>4754</v>
      </c>
      <c r="F3897" t="s">
        <v>3924</v>
      </c>
      <c r="G3897" t="s">
        <v>326</v>
      </c>
      <c r="H3897" t="s">
        <v>3594</v>
      </c>
      <c r="I3897" t="s">
        <v>3815</v>
      </c>
      <c r="J3897" t="s">
        <v>1878</v>
      </c>
    </row>
    <row r="3898" spans="1:11">
      <c r="A3898">
        <v>390</v>
      </c>
      <c r="B3898" t="s">
        <v>3500</v>
      </c>
      <c r="C3898" t="s">
        <v>4380</v>
      </c>
      <c r="D3898" t="s">
        <v>1743</v>
      </c>
      <c r="E3898" t="s">
        <v>4755</v>
      </c>
      <c r="F3898" t="s">
        <v>3917</v>
      </c>
      <c r="G3898" t="s">
        <v>413</v>
      </c>
      <c r="H3898" t="s">
        <v>3594</v>
      </c>
      <c r="I3898" t="s">
        <v>3815</v>
      </c>
      <c r="J3898" t="s">
        <v>2872</v>
      </c>
    </row>
    <row r="3899" spans="1:11">
      <c r="A3899">
        <v>390</v>
      </c>
      <c r="B3899" t="s">
        <v>3960</v>
      </c>
      <c r="C3899" t="s">
        <v>3961</v>
      </c>
      <c r="D3899" t="s">
        <v>1863</v>
      </c>
      <c r="E3899" t="s">
        <v>4744</v>
      </c>
      <c r="F3899" t="s">
        <v>4756</v>
      </c>
      <c r="G3899" t="s">
        <v>2182</v>
      </c>
      <c r="H3899" t="s">
        <v>3594</v>
      </c>
      <c r="I3899" t="s">
        <v>3815</v>
      </c>
      <c r="J3899" t="s">
        <v>1840</v>
      </c>
    </row>
    <row r="3900" spans="1:11">
      <c r="A3900">
        <v>390</v>
      </c>
      <c r="B3900" t="s">
        <v>2770</v>
      </c>
      <c r="C3900" t="s">
        <v>2771</v>
      </c>
      <c r="D3900" t="s">
        <v>1798</v>
      </c>
      <c r="E3900" t="s">
        <v>4747</v>
      </c>
      <c r="F3900" t="s">
        <v>4757</v>
      </c>
      <c r="G3900" t="s">
        <v>549</v>
      </c>
      <c r="H3900" t="s">
        <v>3594</v>
      </c>
      <c r="I3900" t="s">
        <v>3815</v>
      </c>
      <c r="J3900" t="s">
        <v>1816</v>
      </c>
    </row>
    <row r="3901" spans="1:11">
      <c r="A3901">
        <v>390</v>
      </c>
      <c r="B3901" t="s">
        <v>4351</v>
      </c>
      <c r="C3901" t="s">
        <v>4352</v>
      </c>
      <c r="D3901" t="s">
        <v>1743</v>
      </c>
      <c r="E3901" t="s">
        <v>4646</v>
      </c>
      <c r="F3901" t="s">
        <v>4758</v>
      </c>
      <c r="G3901" t="s">
        <v>3284</v>
      </c>
      <c r="H3901" t="s">
        <v>3788</v>
      </c>
      <c r="I3901" t="s">
        <v>3306</v>
      </c>
      <c r="J3901" t="s">
        <v>1822</v>
      </c>
      <c r="K3901" t="s">
        <v>1870</v>
      </c>
    </row>
    <row r="3902" spans="1:11">
      <c r="A3902">
        <v>391</v>
      </c>
      <c r="B3902" t="s">
        <v>2108</v>
      </c>
      <c r="C3902" t="s">
        <v>4336</v>
      </c>
      <c r="D3902" t="s">
        <v>2110</v>
      </c>
      <c r="E3902" t="s">
        <v>4749</v>
      </c>
      <c r="F3902" t="s">
        <v>4759</v>
      </c>
      <c r="G3902" t="s">
        <v>620</v>
      </c>
      <c r="H3902" t="s">
        <v>35</v>
      </c>
      <c r="I3902" t="s">
        <v>2203</v>
      </c>
      <c r="J3902" t="s">
        <v>1747</v>
      </c>
    </row>
    <row r="3903" spans="1:11">
      <c r="A3903">
        <v>391</v>
      </c>
      <c r="B3903" t="s">
        <v>4039</v>
      </c>
      <c r="C3903" t="s">
        <v>4040</v>
      </c>
      <c r="D3903" t="s">
        <v>1750</v>
      </c>
      <c r="E3903" t="s">
        <v>4750</v>
      </c>
      <c r="F3903" t="s">
        <v>4760</v>
      </c>
      <c r="G3903" t="s">
        <v>3272</v>
      </c>
      <c r="H3903" t="s">
        <v>35</v>
      </c>
      <c r="I3903" t="s">
        <v>2203</v>
      </c>
      <c r="J3903" t="s">
        <v>4222</v>
      </c>
    </row>
    <row r="3904" spans="1:11">
      <c r="A3904">
        <v>391</v>
      </c>
      <c r="B3904" t="s">
        <v>3155</v>
      </c>
      <c r="C3904" t="s">
        <v>3156</v>
      </c>
      <c r="D3904" t="s">
        <v>2691</v>
      </c>
      <c r="E3904" t="s">
        <v>4753</v>
      </c>
      <c r="F3904" t="s">
        <v>4761</v>
      </c>
      <c r="G3904" t="s">
        <v>3399</v>
      </c>
      <c r="H3904" t="s">
        <v>35</v>
      </c>
      <c r="I3904" t="s">
        <v>2203</v>
      </c>
      <c r="J3904" t="s">
        <v>1753</v>
      </c>
    </row>
    <row r="3905" spans="1:10">
      <c r="A3905">
        <v>391</v>
      </c>
      <c r="B3905" t="s">
        <v>4726</v>
      </c>
      <c r="C3905" t="s">
        <v>4727</v>
      </c>
      <c r="D3905" t="s">
        <v>1743</v>
      </c>
      <c r="E3905" t="s">
        <v>2703</v>
      </c>
      <c r="F3905" t="s">
        <v>2833</v>
      </c>
      <c r="G3905" t="s">
        <v>647</v>
      </c>
      <c r="H3905" t="s">
        <v>35</v>
      </c>
      <c r="I3905" t="s">
        <v>3815</v>
      </c>
      <c r="J3905" t="s">
        <v>3552</v>
      </c>
    </row>
    <row r="3906" spans="1:10">
      <c r="A3906">
        <v>391</v>
      </c>
      <c r="B3906" t="s">
        <v>1951</v>
      </c>
      <c r="C3906" t="s">
        <v>1952</v>
      </c>
      <c r="D3906" t="s">
        <v>1798</v>
      </c>
      <c r="E3906" t="s">
        <v>3924</v>
      </c>
      <c r="F3906" t="s">
        <v>4762</v>
      </c>
      <c r="G3906" t="s">
        <v>1647</v>
      </c>
      <c r="H3906" t="s">
        <v>35</v>
      </c>
      <c r="I3906" t="s">
        <v>3815</v>
      </c>
      <c r="J3906" t="s">
        <v>1760</v>
      </c>
    </row>
    <row r="3907" spans="1:10">
      <c r="A3907">
        <v>391</v>
      </c>
      <c r="B3907" t="s">
        <v>3960</v>
      </c>
      <c r="C3907" t="s">
        <v>3961</v>
      </c>
      <c r="D3907" t="s">
        <v>1863</v>
      </c>
      <c r="E3907" t="s">
        <v>4756</v>
      </c>
      <c r="F3907" t="s">
        <v>4760</v>
      </c>
      <c r="G3907" t="s">
        <v>645</v>
      </c>
      <c r="H3907" t="s">
        <v>35</v>
      </c>
      <c r="I3907" t="s">
        <v>3815</v>
      </c>
      <c r="J3907" t="s">
        <v>3394</v>
      </c>
    </row>
    <row r="3908" spans="1:10">
      <c r="A3908">
        <v>391</v>
      </c>
      <c r="B3908" t="s">
        <v>2802</v>
      </c>
      <c r="C3908" t="s">
        <v>2803</v>
      </c>
      <c r="D3908" t="s">
        <v>1791</v>
      </c>
      <c r="E3908" t="s">
        <v>4752</v>
      </c>
      <c r="F3908" t="s">
        <v>3490</v>
      </c>
      <c r="G3908" t="s">
        <v>3857</v>
      </c>
      <c r="H3908" t="s">
        <v>35</v>
      </c>
      <c r="I3908" t="s">
        <v>3815</v>
      </c>
      <c r="J3908" t="s">
        <v>3373</v>
      </c>
    </row>
    <row r="3909" spans="1:10">
      <c r="A3909">
        <v>391</v>
      </c>
      <c r="B3909" t="s">
        <v>4389</v>
      </c>
      <c r="C3909" t="s">
        <v>4390</v>
      </c>
      <c r="D3909" t="s">
        <v>1863</v>
      </c>
      <c r="E3909" t="s">
        <v>2214</v>
      </c>
      <c r="F3909" t="s">
        <v>2474</v>
      </c>
      <c r="G3909" t="s">
        <v>1534</v>
      </c>
      <c r="H3909" t="s">
        <v>35</v>
      </c>
      <c r="I3909" t="s">
        <v>3815</v>
      </c>
      <c r="J3909" t="s">
        <v>1878</v>
      </c>
    </row>
    <row r="3910" spans="1:10">
      <c r="A3910">
        <v>391</v>
      </c>
      <c r="B3910" t="s">
        <v>4763</v>
      </c>
      <c r="C3910" t="s">
        <v>4764</v>
      </c>
      <c r="D3910" t="s">
        <v>1798</v>
      </c>
      <c r="E3910" t="s">
        <v>2450</v>
      </c>
      <c r="F3910" t="s">
        <v>3620</v>
      </c>
      <c r="G3910" t="s">
        <v>3484</v>
      </c>
      <c r="H3910" t="s">
        <v>35</v>
      </c>
      <c r="I3910" t="s">
        <v>3815</v>
      </c>
      <c r="J3910" t="s">
        <v>2872</v>
      </c>
    </row>
    <row r="3911" spans="1:10">
      <c r="A3911">
        <v>391</v>
      </c>
      <c r="B3911" t="s">
        <v>2770</v>
      </c>
      <c r="C3911" t="s">
        <v>2771</v>
      </c>
      <c r="D3911" t="s">
        <v>1798</v>
      </c>
      <c r="E3911" t="s">
        <v>4757</v>
      </c>
      <c r="F3911" t="s">
        <v>3772</v>
      </c>
      <c r="G3911" t="s">
        <v>596</v>
      </c>
      <c r="H3911" t="s">
        <v>35</v>
      </c>
      <c r="I3911" t="s">
        <v>3815</v>
      </c>
      <c r="J3911" t="s">
        <v>2730</v>
      </c>
    </row>
    <row r="3912" spans="1:10">
      <c r="A3912">
        <v>392</v>
      </c>
      <c r="B3912" t="s">
        <v>2108</v>
      </c>
      <c r="C3912" t="s">
        <v>4336</v>
      </c>
      <c r="D3912" t="s">
        <v>2110</v>
      </c>
      <c r="E3912" t="s">
        <v>4759</v>
      </c>
      <c r="F3912" t="s">
        <v>4765</v>
      </c>
      <c r="G3912" t="s">
        <v>2493</v>
      </c>
      <c r="H3912" t="s">
        <v>35</v>
      </c>
      <c r="I3912" t="s">
        <v>2203</v>
      </c>
      <c r="J3912" t="s">
        <v>1747</v>
      </c>
    </row>
    <row r="3913" spans="1:10">
      <c r="A3913">
        <v>392</v>
      </c>
      <c r="B3913" t="s">
        <v>4039</v>
      </c>
      <c r="C3913" t="s">
        <v>4040</v>
      </c>
      <c r="D3913" t="s">
        <v>1750</v>
      </c>
      <c r="E3913" t="s">
        <v>4760</v>
      </c>
      <c r="F3913" t="s">
        <v>4766</v>
      </c>
      <c r="G3913" t="s">
        <v>383</v>
      </c>
      <c r="H3913" t="s">
        <v>35</v>
      </c>
      <c r="I3913" t="s">
        <v>3815</v>
      </c>
      <c r="J3913" t="s">
        <v>4222</v>
      </c>
    </row>
    <row r="3914" spans="1:10">
      <c r="A3914">
        <v>392</v>
      </c>
      <c r="B3914" t="s">
        <v>3155</v>
      </c>
      <c r="C3914" t="s">
        <v>3156</v>
      </c>
      <c r="D3914" t="s">
        <v>2691</v>
      </c>
      <c r="E3914" t="s">
        <v>4761</v>
      </c>
      <c r="F3914" t="s">
        <v>4767</v>
      </c>
      <c r="G3914" t="s">
        <v>2349</v>
      </c>
      <c r="H3914" t="s">
        <v>35</v>
      </c>
      <c r="I3914" t="s">
        <v>3815</v>
      </c>
      <c r="J3914" t="s">
        <v>1753</v>
      </c>
    </row>
    <row r="3915" spans="1:10">
      <c r="A3915">
        <v>392</v>
      </c>
      <c r="B3915" t="s">
        <v>1951</v>
      </c>
      <c r="C3915" t="s">
        <v>1952</v>
      </c>
      <c r="D3915" t="s">
        <v>1798</v>
      </c>
      <c r="E3915" t="s">
        <v>4762</v>
      </c>
      <c r="F3915" t="s">
        <v>4768</v>
      </c>
      <c r="G3915" t="s">
        <v>4361</v>
      </c>
      <c r="H3915" t="s">
        <v>35</v>
      </c>
      <c r="I3915" t="s">
        <v>3815</v>
      </c>
      <c r="J3915" t="s">
        <v>3552</v>
      </c>
    </row>
    <row r="3916" spans="1:10">
      <c r="A3916">
        <v>392</v>
      </c>
      <c r="B3916" t="s">
        <v>4726</v>
      </c>
      <c r="C3916" t="s">
        <v>4727</v>
      </c>
      <c r="D3916" t="s">
        <v>1743</v>
      </c>
      <c r="E3916" t="s">
        <v>2833</v>
      </c>
      <c r="F3916" t="s">
        <v>3724</v>
      </c>
      <c r="G3916" t="s">
        <v>4037</v>
      </c>
      <c r="H3916" t="s">
        <v>35</v>
      </c>
      <c r="I3916" t="s">
        <v>3815</v>
      </c>
      <c r="J3916" t="s">
        <v>3394</v>
      </c>
    </row>
    <row r="3917" spans="1:10">
      <c r="A3917">
        <v>392</v>
      </c>
      <c r="B3917" t="s">
        <v>2119</v>
      </c>
      <c r="C3917" t="s">
        <v>2120</v>
      </c>
      <c r="D3917" t="s">
        <v>1756</v>
      </c>
      <c r="E3917" t="s">
        <v>4769</v>
      </c>
      <c r="F3917" t="s">
        <v>4770</v>
      </c>
      <c r="G3917" t="s">
        <v>3825</v>
      </c>
      <c r="H3917" t="s">
        <v>35</v>
      </c>
      <c r="I3917" t="s">
        <v>3815</v>
      </c>
      <c r="J3917" t="s">
        <v>3373</v>
      </c>
    </row>
    <row r="3918" spans="1:10">
      <c r="A3918">
        <v>392</v>
      </c>
      <c r="B3918" t="s">
        <v>2802</v>
      </c>
      <c r="C3918" t="s">
        <v>2803</v>
      </c>
      <c r="D3918" t="s">
        <v>1791</v>
      </c>
      <c r="E3918" t="s">
        <v>3490</v>
      </c>
      <c r="F3918" t="s">
        <v>4560</v>
      </c>
      <c r="G3918" t="s">
        <v>3272</v>
      </c>
      <c r="H3918" t="s">
        <v>35</v>
      </c>
      <c r="I3918" t="s">
        <v>3306</v>
      </c>
      <c r="J3918" t="s">
        <v>1878</v>
      </c>
    </row>
    <row r="3919" spans="1:10">
      <c r="A3919">
        <v>392</v>
      </c>
      <c r="B3919" t="s">
        <v>2770</v>
      </c>
      <c r="C3919" t="s">
        <v>2771</v>
      </c>
      <c r="D3919" t="s">
        <v>1798</v>
      </c>
      <c r="E3919" t="s">
        <v>3772</v>
      </c>
      <c r="F3919" t="s">
        <v>4771</v>
      </c>
      <c r="G3919" t="s">
        <v>810</v>
      </c>
      <c r="H3919" t="s">
        <v>35</v>
      </c>
      <c r="I3919" t="s">
        <v>3306</v>
      </c>
      <c r="J3919" t="s">
        <v>2872</v>
      </c>
    </row>
    <row r="3920" spans="1:10">
      <c r="A3920">
        <v>392</v>
      </c>
      <c r="B3920" t="s">
        <v>4351</v>
      </c>
      <c r="C3920" t="s">
        <v>4352</v>
      </c>
      <c r="D3920" t="s">
        <v>1743</v>
      </c>
      <c r="E3920" t="s">
        <v>4772</v>
      </c>
      <c r="F3920" t="s">
        <v>4773</v>
      </c>
      <c r="G3920" t="s">
        <v>1705</v>
      </c>
      <c r="H3920" t="s">
        <v>35</v>
      </c>
      <c r="I3920" t="s">
        <v>3306</v>
      </c>
      <c r="J3920" t="s">
        <v>1840</v>
      </c>
    </row>
    <row r="3921" spans="1:10">
      <c r="A3921">
        <v>392</v>
      </c>
      <c r="B3921" t="s">
        <v>3960</v>
      </c>
      <c r="C3921" t="s">
        <v>3961</v>
      </c>
      <c r="D3921" t="s">
        <v>1863</v>
      </c>
      <c r="E3921" t="s">
        <v>4760</v>
      </c>
      <c r="F3921" t="s">
        <v>4774</v>
      </c>
      <c r="G3921" t="s">
        <v>1246</v>
      </c>
      <c r="H3921" t="s">
        <v>35</v>
      </c>
      <c r="I3921" t="s">
        <v>3306</v>
      </c>
      <c r="J3921" t="s">
        <v>2730</v>
      </c>
    </row>
    <row r="3922" spans="1:10">
      <c r="A3922">
        <v>393</v>
      </c>
      <c r="B3922" t="s">
        <v>2108</v>
      </c>
      <c r="C3922" t="s">
        <v>4336</v>
      </c>
      <c r="D3922" t="s">
        <v>2110</v>
      </c>
      <c r="E3922" t="s">
        <v>4765</v>
      </c>
      <c r="F3922" t="s">
        <v>4775</v>
      </c>
      <c r="G3922" t="s">
        <v>1183</v>
      </c>
      <c r="H3922" t="s">
        <v>35</v>
      </c>
      <c r="I3922" t="s">
        <v>3815</v>
      </c>
      <c r="J3922" t="s">
        <v>3552</v>
      </c>
    </row>
    <row r="3923" spans="1:10">
      <c r="A3923">
        <v>393</v>
      </c>
      <c r="B3923" t="s">
        <v>4039</v>
      </c>
      <c r="C3923" t="s">
        <v>4040</v>
      </c>
      <c r="D3923" t="s">
        <v>1750</v>
      </c>
      <c r="E3923" t="s">
        <v>4766</v>
      </c>
      <c r="F3923" t="s">
        <v>4776</v>
      </c>
      <c r="G3923" t="s">
        <v>4751</v>
      </c>
      <c r="H3923" t="s">
        <v>35</v>
      </c>
      <c r="I3923" t="s">
        <v>3815</v>
      </c>
      <c r="J3923" t="s">
        <v>3509</v>
      </c>
    </row>
    <row r="3924" spans="1:10">
      <c r="A3924">
        <v>393</v>
      </c>
      <c r="B3924" t="s">
        <v>3155</v>
      </c>
      <c r="C3924" t="s">
        <v>3156</v>
      </c>
      <c r="D3924" t="s">
        <v>2691</v>
      </c>
      <c r="E3924" t="s">
        <v>4767</v>
      </c>
      <c r="F3924" t="s">
        <v>4777</v>
      </c>
      <c r="G3924" t="s">
        <v>2290</v>
      </c>
      <c r="H3924" t="s">
        <v>35</v>
      </c>
      <c r="I3924" t="s">
        <v>3815</v>
      </c>
      <c r="J3924" t="s">
        <v>1896</v>
      </c>
    </row>
    <row r="3925" spans="1:10">
      <c r="A3925">
        <v>393</v>
      </c>
      <c r="B3925" t="s">
        <v>4726</v>
      </c>
      <c r="C3925" t="s">
        <v>4727</v>
      </c>
      <c r="D3925" t="s">
        <v>1743</v>
      </c>
      <c r="E3925" t="s">
        <v>3724</v>
      </c>
      <c r="F3925" t="s">
        <v>2017</v>
      </c>
      <c r="G3925" t="s">
        <v>858</v>
      </c>
      <c r="H3925" t="s">
        <v>35</v>
      </c>
      <c r="I3925" t="s">
        <v>3306</v>
      </c>
      <c r="J3925" t="s">
        <v>3373</v>
      </c>
    </row>
    <row r="3926" spans="1:10">
      <c r="A3926">
        <v>393</v>
      </c>
      <c r="B3926" t="s">
        <v>1951</v>
      </c>
      <c r="C3926" t="s">
        <v>1952</v>
      </c>
      <c r="D3926" t="s">
        <v>1798</v>
      </c>
      <c r="E3926" t="s">
        <v>4768</v>
      </c>
      <c r="F3926" t="s">
        <v>3983</v>
      </c>
      <c r="G3926" t="s">
        <v>641</v>
      </c>
      <c r="H3926" t="s">
        <v>35</v>
      </c>
      <c r="I3926" t="s">
        <v>3306</v>
      </c>
      <c r="J3926" t="s">
        <v>2872</v>
      </c>
    </row>
    <row r="3927" spans="1:10">
      <c r="A3927">
        <v>393</v>
      </c>
      <c r="B3927" t="s">
        <v>4389</v>
      </c>
      <c r="C3927" t="s">
        <v>4390</v>
      </c>
      <c r="D3927" t="s">
        <v>1863</v>
      </c>
      <c r="E3927" t="s">
        <v>2413</v>
      </c>
      <c r="F3927" t="s">
        <v>3869</v>
      </c>
      <c r="G3927" t="s">
        <v>1625</v>
      </c>
      <c r="H3927" t="s">
        <v>35</v>
      </c>
      <c r="I3927" t="s">
        <v>3306</v>
      </c>
      <c r="J3927" t="s">
        <v>1840</v>
      </c>
    </row>
    <row r="3928" spans="1:10">
      <c r="A3928">
        <v>393</v>
      </c>
      <c r="B3928" t="s">
        <v>2802</v>
      </c>
      <c r="C3928" t="s">
        <v>2803</v>
      </c>
      <c r="D3928" t="s">
        <v>1791</v>
      </c>
      <c r="E3928" t="s">
        <v>4560</v>
      </c>
      <c r="F3928" t="s">
        <v>4778</v>
      </c>
      <c r="G3928" t="s">
        <v>701</v>
      </c>
      <c r="H3928" t="s">
        <v>35</v>
      </c>
      <c r="I3928" t="s">
        <v>3306</v>
      </c>
      <c r="J3928" t="s">
        <v>2730</v>
      </c>
    </row>
    <row r="3929" spans="1:10">
      <c r="A3929">
        <v>393</v>
      </c>
      <c r="B3929" t="s">
        <v>2119</v>
      </c>
      <c r="C3929" t="s">
        <v>2120</v>
      </c>
      <c r="D3929" t="s">
        <v>1756</v>
      </c>
      <c r="E3929" t="s">
        <v>4770</v>
      </c>
      <c r="F3929" t="s">
        <v>4779</v>
      </c>
      <c r="G3929" t="s">
        <v>3514</v>
      </c>
      <c r="H3929" t="s">
        <v>35</v>
      </c>
      <c r="I3929" t="s">
        <v>4641</v>
      </c>
      <c r="J3929" t="s">
        <v>1816</v>
      </c>
    </row>
    <row r="3930" spans="1:10">
      <c r="A3930">
        <v>393</v>
      </c>
      <c r="B3930" t="s">
        <v>4780</v>
      </c>
      <c r="C3930" t="s">
        <v>4781</v>
      </c>
      <c r="D3930" t="s">
        <v>4176</v>
      </c>
      <c r="E3930" t="s">
        <v>4782</v>
      </c>
      <c r="F3930" t="s">
        <v>2127</v>
      </c>
      <c r="G3930" t="s">
        <v>4783</v>
      </c>
      <c r="H3930" t="s">
        <v>35</v>
      </c>
      <c r="I3930" t="s">
        <v>4641</v>
      </c>
      <c r="J3930" t="s">
        <v>2659</v>
      </c>
    </row>
    <row r="3931" spans="1:10">
      <c r="A3931">
        <v>393</v>
      </c>
      <c r="B3931" t="s">
        <v>4763</v>
      </c>
      <c r="C3931" t="s">
        <v>4764</v>
      </c>
      <c r="D3931" t="s">
        <v>1798</v>
      </c>
      <c r="E3931" t="s">
        <v>4784</v>
      </c>
      <c r="F3931" t="s">
        <v>4785</v>
      </c>
      <c r="G3931" t="s">
        <v>1017</v>
      </c>
      <c r="H3931" t="s">
        <v>35</v>
      </c>
      <c r="I3931" t="s">
        <v>4641</v>
      </c>
      <c r="J3931" t="s">
        <v>1822</v>
      </c>
    </row>
    <row r="3932" spans="1:10">
      <c r="A3932">
        <v>394</v>
      </c>
      <c r="B3932" t="s">
        <v>2108</v>
      </c>
      <c r="C3932" t="s">
        <v>4336</v>
      </c>
      <c r="D3932" t="s">
        <v>2110</v>
      </c>
      <c r="E3932" t="s">
        <v>4775</v>
      </c>
      <c r="F3932" t="s">
        <v>4786</v>
      </c>
      <c r="G3932" t="s">
        <v>1330</v>
      </c>
      <c r="H3932" t="s">
        <v>35</v>
      </c>
      <c r="I3932" t="s">
        <v>3815</v>
      </c>
      <c r="J3932" t="s">
        <v>1747</v>
      </c>
    </row>
    <row r="3933" spans="1:10">
      <c r="A3933">
        <v>394</v>
      </c>
      <c r="B3933" t="s">
        <v>4039</v>
      </c>
      <c r="C3933" t="s">
        <v>4040</v>
      </c>
      <c r="D3933" t="s">
        <v>1750</v>
      </c>
      <c r="E3933" t="s">
        <v>4776</v>
      </c>
      <c r="F3933" t="s">
        <v>4787</v>
      </c>
      <c r="G3933" t="s">
        <v>493</v>
      </c>
      <c r="H3933" t="s">
        <v>35</v>
      </c>
      <c r="I3933" t="s">
        <v>3815</v>
      </c>
      <c r="J3933" t="s">
        <v>1753</v>
      </c>
    </row>
    <row r="3934" spans="1:10">
      <c r="A3934">
        <v>394</v>
      </c>
      <c r="B3934" t="s">
        <v>1951</v>
      </c>
      <c r="C3934" t="s">
        <v>1952</v>
      </c>
      <c r="D3934" t="s">
        <v>1798</v>
      </c>
      <c r="E3934" t="s">
        <v>3983</v>
      </c>
      <c r="F3934" t="s">
        <v>4788</v>
      </c>
      <c r="G3934" t="s">
        <v>4025</v>
      </c>
      <c r="H3934" t="s">
        <v>35</v>
      </c>
      <c r="I3934" t="s">
        <v>3306</v>
      </c>
      <c r="J3934" t="s">
        <v>3552</v>
      </c>
    </row>
    <row r="3935" spans="1:10">
      <c r="A3935">
        <v>394</v>
      </c>
      <c r="B3935" t="s">
        <v>4726</v>
      </c>
      <c r="C3935" t="s">
        <v>4727</v>
      </c>
      <c r="D3935" t="s">
        <v>1743</v>
      </c>
      <c r="E3935" t="s">
        <v>2017</v>
      </c>
      <c r="F3935" t="s">
        <v>3733</v>
      </c>
      <c r="G3935" t="s">
        <v>1198</v>
      </c>
      <c r="H3935" t="s">
        <v>35</v>
      </c>
      <c r="I3935" t="s">
        <v>3306</v>
      </c>
      <c r="J3935" t="s">
        <v>1760</v>
      </c>
    </row>
    <row r="3936" spans="1:10">
      <c r="A3936">
        <v>394</v>
      </c>
      <c r="B3936" t="s">
        <v>4780</v>
      </c>
      <c r="C3936" t="s">
        <v>4781</v>
      </c>
      <c r="D3936" t="s">
        <v>4176</v>
      </c>
      <c r="E3936" t="s">
        <v>2127</v>
      </c>
      <c r="F3936" t="s">
        <v>4789</v>
      </c>
      <c r="G3936" t="s">
        <v>4015</v>
      </c>
      <c r="H3936" t="s">
        <v>35</v>
      </c>
      <c r="I3936" t="s">
        <v>3306</v>
      </c>
      <c r="J3936" t="s">
        <v>3509</v>
      </c>
    </row>
    <row r="3937" spans="1:11">
      <c r="A3937">
        <v>394</v>
      </c>
      <c r="B3937" t="s">
        <v>2119</v>
      </c>
      <c r="C3937" t="s">
        <v>2120</v>
      </c>
      <c r="D3937" t="s">
        <v>1756</v>
      </c>
      <c r="E3937" t="s">
        <v>4779</v>
      </c>
      <c r="F3937" t="s">
        <v>4779</v>
      </c>
      <c r="G3937" t="s">
        <v>14</v>
      </c>
      <c r="H3937" t="s">
        <v>35</v>
      </c>
      <c r="I3937" t="s">
        <v>3306</v>
      </c>
      <c r="J3937" t="s">
        <v>1896</v>
      </c>
    </row>
    <row r="3938" spans="1:11">
      <c r="A3938">
        <v>394</v>
      </c>
      <c r="B3938" t="s">
        <v>2802</v>
      </c>
      <c r="C3938" t="s">
        <v>2803</v>
      </c>
      <c r="D3938" t="s">
        <v>1791</v>
      </c>
      <c r="E3938" t="s">
        <v>4778</v>
      </c>
      <c r="F3938" t="s">
        <v>4755</v>
      </c>
      <c r="G3938" t="s">
        <v>3650</v>
      </c>
      <c r="H3938" t="s">
        <v>35</v>
      </c>
      <c r="I3938" t="s">
        <v>4641</v>
      </c>
      <c r="J3938" t="s">
        <v>3373</v>
      </c>
    </row>
    <row r="3939" spans="1:11">
      <c r="A3939">
        <v>394</v>
      </c>
      <c r="B3939" t="s">
        <v>3155</v>
      </c>
      <c r="C3939" t="s">
        <v>3156</v>
      </c>
      <c r="D3939" t="s">
        <v>2691</v>
      </c>
      <c r="E3939" t="s">
        <v>4777</v>
      </c>
      <c r="F3939" t="s">
        <v>4790</v>
      </c>
      <c r="G3939" t="s">
        <v>914</v>
      </c>
      <c r="H3939" t="s">
        <v>35</v>
      </c>
      <c r="I3939" t="s">
        <v>4641</v>
      </c>
      <c r="J3939" t="s">
        <v>1878</v>
      </c>
    </row>
    <row r="3940" spans="1:11">
      <c r="A3940">
        <v>394</v>
      </c>
      <c r="B3940" t="s">
        <v>4389</v>
      </c>
      <c r="C3940" t="s">
        <v>4390</v>
      </c>
      <c r="D3940" t="s">
        <v>1863</v>
      </c>
      <c r="E3940" t="s">
        <v>3869</v>
      </c>
      <c r="F3940" t="s">
        <v>3430</v>
      </c>
      <c r="G3940" t="s">
        <v>3731</v>
      </c>
      <c r="H3940" t="s">
        <v>35</v>
      </c>
      <c r="I3940" t="s">
        <v>4641</v>
      </c>
      <c r="J3940" t="s">
        <v>2872</v>
      </c>
    </row>
    <row r="3941" spans="1:11">
      <c r="A3941">
        <v>394</v>
      </c>
      <c r="B3941" t="s">
        <v>4763</v>
      </c>
      <c r="C3941" t="s">
        <v>4764</v>
      </c>
      <c r="D3941" t="s">
        <v>1798</v>
      </c>
      <c r="E3941" t="s">
        <v>4785</v>
      </c>
      <c r="F3941" t="s">
        <v>3786</v>
      </c>
      <c r="G3941" t="s">
        <v>659</v>
      </c>
      <c r="H3941" t="s">
        <v>35</v>
      </c>
      <c r="I3941" t="s">
        <v>4641</v>
      </c>
      <c r="J3941" t="s">
        <v>1840</v>
      </c>
    </row>
    <row r="3942" spans="1:11">
      <c r="A3942">
        <v>395</v>
      </c>
      <c r="B3942" t="s">
        <v>2108</v>
      </c>
      <c r="C3942" t="s">
        <v>4336</v>
      </c>
      <c r="D3942" t="s">
        <v>2110</v>
      </c>
      <c r="E3942" t="s">
        <v>4786</v>
      </c>
      <c r="F3942" t="s">
        <v>4791</v>
      </c>
      <c r="G3942" t="s">
        <v>4792</v>
      </c>
      <c r="H3942" t="s">
        <v>2418</v>
      </c>
      <c r="I3942" t="s">
        <v>2203</v>
      </c>
      <c r="J3942" t="s">
        <v>1747</v>
      </c>
    </row>
    <row r="3943" spans="1:11">
      <c r="A3943">
        <v>395</v>
      </c>
      <c r="B3943" t="s">
        <v>1951</v>
      </c>
      <c r="C3943" t="s">
        <v>1952</v>
      </c>
      <c r="D3943" t="s">
        <v>1798</v>
      </c>
      <c r="E3943" t="s">
        <v>4788</v>
      </c>
      <c r="F3943" t="s">
        <v>4475</v>
      </c>
      <c r="G3943" t="s">
        <v>4563</v>
      </c>
      <c r="H3943" t="s">
        <v>2418</v>
      </c>
      <c r="I3943" t="s">
        <v>3815</v>
      </c>
      <c r="J3943" t="s">
        <v>4222</v>
      </c>
    </row>
    <row r="3944" spans="1:11">
      <c r="A3944">
        <v>395</v>
      </c>
      <c r="B3944" t="s">
        <v>4039</v>
      </c>
      <c r="C3944" t="s">
        <v>4040</v>
      </c>
      <c r="D3944" t="s">
        <v>1750</v>
      </c>
      <c r="E3944" t="s">
        <v>4787</v>
      </c>
      <c r="F3944" t="s">
        <v>4793</v>
      </c>
      <c r="G3944" t="s">
        <v>85</v>
      </c>
      <c r="H3944" t="s">
        <v>2418</v>
      </c>
      <c r="I3944" t="s">
        <v>3815</v>
      </c>
      <c r="J3944" t="s">
        <v>3552</v>
      </c>
    </row>
    <row r="3945" spans="1:11">
      <c r="A3945">
        <v>395</v>
      </c>
      <c r="B3945" t="s">
        <v>3960</v>
      </c>
      <c r="C3945" t="s">
        <v>3961</v>
      </c>
      <c r="D3945" t="s">
        <v>1863</v>
      </c>
      <c r="E3945" t="s">
        <v>4565</v>
      </c>
      <c r="F3945" t="s">
        <v>4794</v>
      </c>
      <c r="G3945" t="s">
        <v>3859</v>
      </c>
      <c r="H3945" t="s">
        <v>2418</v>
      </c>
      <c r="I3945" t="s">
        <v>3306</v>
      </c>
      <c r="J3945" t="s">
        <v>1760</v>
      </c>
    </row>
    <row r="3946" spans="1:11">
      <c r="A3946">
        <v>395</v>
      </c>
      <c r="B3946" t="s">
        <v>4726</v>
      </c>
      <c r="C3946" t="s">
        <v>4727</v>
      </c>
      <c r="D3946" t="s">
        <v>1743</v>
      </c>
      <c r="E3946" t="s">
        <v>3733</v>
      </c>
      <c r="F3946" t="s">
        <v>3423</v>
      </c>
      <c r="G3946" t="s">
        <v>4795</v>
      </c>
      <c r="H3946" t="s">
        <v>2418</v>
      </c>
      <c r="I3946" t="s">
        <v>3306</v>
      </c>
      <c r="J3946" t="s">
        <v>3509</v>
      </c>
    </row>
    <row r="3947" spans="1:11">
      <c r="A3947">
        <v>395</v>
      </c>
      <c r="B3947" t="s">
        <v>2802</v>
      </c>
      <c r="C3947" t="s">
        <v>2803</v>
      </c>
      <c r="D3947" t="s">
        <v>1791</v>
      </c>
      <c r="E3947" t="s">
        <v>4755</v>
      </c>
      <c r="F3947" t="s">
        <v>4458</v>
      </c>
      <c r="G3947" t="s">
        <v>3712</v>
      </c>
      <c r="H3947" t="s">
        <v>2418</v>
      </c>
      <c r="I3947" t="s">
        <v>3306</v>
      </c>
      <c r="J3947" t="s">
        <v>1896</v>
      </c>
    </row>
    <row r="3948" spans="1:11">
      <c r="A3948">
        <v>395</v>
      </c>
      <c r="B3948" t="s">
        <v>3155</v>
      </c>
      <c r="C3948" t="s">
        <v>3156</v>
      </c>
      <c r="D3948" t="s">
        <v>2691</v>
      </c>
      <c r="E3948" t="s">
        <v>4790</v>
      </c>
      <c r="F3948" t="s">
        <v>4796</v>
      </c>
      <c r="G3948" t="s">
        <v>3641</v>
      </c>
      <c r="H3948" t="s">
        <v>2418</v>
      </c>
      <c r="I3948" t="s">
        <v>3306</v>
      </c>
      <c r="J3948" t="s">
        <v>3373</v>
      </c>
    </row>
    <row r="3949" spans="1:11">
      <c r="A3949">
        <v>395</v>
      </c>
      <c r="B3949" t="s">
        <v>4780</v>
      </c>
      <c r="C3949" t="s">
        <v>4781</v>
      </c>
      <c r="D3949" t="s">
        <v>4176</v>
      </c>
      <c r="E3949" t="s">
        <v>4789</v>
      </c>
      <c r="F3949" t="s">
        <v>3895</v>
      </c>
      <c r="G3949" t="s">
        <v>3355</v>
      </c>
      <c r="H3949" t="s">
        <v>2418</v>
      </c>
      <c r="I3949" t="s">
        <v>3306</v>
      </c>
      <c r="J3949" t="s">
        <v>1878</v>
      </c>
    </row>
    <row r="3950" spans="1:11">
      <c r="A3950">
        <v>395</v>
      </c>
      <c r="B3950" t="s">
        <v>4797</v>
      </c>
      <c r="C3950" t="s">
        <v>4798</v>
      </c>
      <c r="D3950" t="s">
        <v>1743</v>
      </c>
      <c r="E3950" t="s">
        <v>2350</v>
      </c>
      <c r="F3950" t="s">
        <v>3774</v>
      </c>
      <c r="G3950" t="s">
        <v>97</v>
      </c>
      <c r="H3950" t="s">
        <v>2418</v>
      </c>
      <c r="I3950" t="s">
        <v>3306</v>
      </c>
      <c r="J3950" t="s">
        <v>2872</v>
      </c>
    </row>
    <row r="3951" spans="1:11">
      <c r="A3951">
        <v>395</v>
      </c>
      <c r="B3951" t="s">
        <v>2119</v>
      </c>
      <c r="C3951" t="s">
        <v>2120</v>
      </c>
      <c r="D3951" t="s">
        <v>1756</v>
      </c>
      <c r="E3951" t="s">
        <v>4779</v>
      </c>
      <c r="F3951" t="s">
        <v>4779</v>
      </c>
      <c r="G3951" t="s">
        <v>14</v>
      </c>
      <c r="H3951" t="s">
        <v>2693</v>
      </c>
      <c r="I3951" t="s">
        <v>4641</v>
      </c>
      <c r="J3951" t="s">
        <v>1816</v>
      </c>
      <c r="K3951" t="s">
        <v>1870</v>
      </c>
    </row>
    <row r="3952" spans="1:11">
      <c r="A3952">
        <v>396</v>
      </c>
      <c r="B3952" t="s">
        <v>4039</v>
      </c>
      <c r="C3952" t="s">
        <v>4040</v>
      </c>
      <c r="D3952" t="s">
        <v>1750</v>
      </c>
      <c r="E3952" t="s">
        <v>4793</v>
      </c>
      <c r="F3952" t="s">
        <v>4422</v>
      </c>
      <c r="G3952" t="s">
        <v>3418</v>
      </c>
      <c r="H3952" t="s">
        <v>1575</v>
      </c>
      <c r="I3952" t="s">
        <v>3306</v>
      </c>
      <c r="J3952" t="s">
        <v>1878</v>
      </c>
    </row>
    <row r="3953" spans="1:11">
      <c r="A3953">
        <v>396</v>
      </c>
      <c r="B3953" t="s">
        <v>2108</v>
      </c>
      <c r="C3953" t="s">
        <v>4336</v>
      </c>
      <c r="D3953" t="s">
        <v>2110</v>
      </c>
      <c r="E3953" t="s">
        <v>4791</v>
      </c>
      <c r="F3953" t="s">
        <v>4799</v>
      </c>
      <c r="G3953" t="s">
        <v>4800</v>
      </c>
      <c r="H3953" t="s">
        <v>1575</v>
      </c>
      <c r="I3953" t="s">
        <v>3306</v>
      </c>
      <c r="J3953" t="s">
        <v>2872</v>
      </c>
    </row>
    <row r="3954" spans="1:11">
      <c r="A3954">
        <v>396</v>
      </c>
      <c r="B3954" t="s">
        <v>1951</v>
      </c>
      <c r="C3954" t="s">
        <v>1952</v>
      </c>
      <c r="D3954" t="s">
        <v>1798</v>
      </c>
      <c r="E3954" t="s">
        <v>4475</v>
      </c>
      <c r="F3954" t="s">
        <v>4736</v>
      </c>
      <c r="G3954" t="s">
        <v>4801</v>
      </c>
      <c r="H3954" t="s">
        <v>1575</v>
      </c>
      <c r="I3954" t="s">
        <v>3306</v>
      </c>
      <c r="J3954" t="s">
        <v>1840</v>
      </c>
    </row>
    <row r="3955" spans="1:11">
      <c r="A3955">
        <v>396</v>
      </c>
      <c r="B3955" t="s">
        <v>2119</v>
      </c>
      <c r="C3955" t="s">
        <v>2120</v>
      </c>
      <c r="D3955" t="s">
        <v>1756</v>
      </c>
      <c r="E3955" t="s">
        <v>4779</v>
      </c>
      <c r="F3955" t="s">
        <v>4779</v>
      </c>
      <c r="G3955" t="s">
        <v>14</v>
      </c>
      <c r="H3955" t="s">
        <v>4296</v>
      </c>
      <c r="I3955" t="s">
        <v>4641</v>
      </c>
      <c r="J3955" t="s">
        <v>2730</v>
      </c>
      <c r="K3955" t="s">
        <v>1886</v>
      </c>
    </row>
    <row r="3956" spans="1:11">
      <c r="A3956">
        <v>396</v>
      </c>
      <c r="B3956" t="s">
        <v>4797</v>
      </c>
      <c r="C3956" t="s">
        <v>4798</v>
      </c>
      <c r="D3956" t="s">
        <v>1743</v>
      </c>
      <c r="E3956" t="s">
        <v>3774</v>
      </c>
      <c r="F3956" t="s">
        <v>2598</v>
      </c>
      <c r="G3956" t="s">
        <v>1142</v>
      </c>
      <c r="H3956" t="s">
        <v>1575</v>
      </c>
      <c r="I3956" t="s">
        <v>4641</v>
      </c>
      <c r="J3956" t="s">
        <v>1975</v>
      </c>
    </row>
    <row r="3957" spans="1:11">
      <c r="A3957">
        <v>396</v>
      </c>
      <c r="B3957" t="s">
        <v>3960</v>
      </c>
      <c r="C3957" t="s">
        <v>3961</v>
      </c>
      <c r="D3957" t="s">
        <v>1863</v>
      </c>
      <c r="E3957" t="s">
        <v>4794</v>
      </c>
      <c r="F3957" t="s">
        <v>4802</v>
      </c>
      <c r="G3957" t="s">
        <v>1718</v>
      </c>
      <c r="H3957" t="s">
        <v>1575</v>
      </c>
      <c r="I3957" t="s">
        <v>4641</v>
      </c>
      <c r="J3957" t="s">
        <v>2677</v>
      </c>
    </row>
    <row r="3958" spans="1:11">
      <c r="A3958">
        <v>396</v>
      </c>
      <c r="B3958" t="s">
        <v>1927</v>
      </c>
      <c r="C3958" t="s">
        <v>1928</v>
      </c>
      <c r="D3958" t="s">
        <v>1851</v>
      </c>
      <c r="E3958" t="s">
        <v>4659</v>
      </c>
      <c r="F3958" t="s">
        <v>4803</v>
      </c>
      <c r="G3958" t="s">
        <v>4505</v>
      </c>
      <c r="H3958" t="s">
        <v>1575</v>
      </c>
      <c r="I3958" t="s">
        <v>4641</v>
      </c>
      <c r="J3958" t="s">
        <v>2618</v>
      </c>
    </row>
    <row r="3959" spans="1:11">
      <c r="A3959">
        <v>396</v>
      </c>
      <c r="B3959" t="s">
        <v>3155</v>
      </c>
      <c r="C3959" t="s">
        <v>3156</v>
      </c>
      <c r="D3959" t="s">
        <v>2691</v>
      </c>
      <c r="E3959" t="s">
        <v>4796</v>
      </c>
      <c r="F3959" t="s">
        <v>4511</v>
      </c>
      <c r="G3959" t="s">
        <v>1972</v>
      </c>
      <c r="H3959" t="s">
        <v>1575</v>
      </c>
      <c r="I3959" t="s">
        <v>4641</v>
      </c>
      <c r="J3959" t="s">
        <v>1934</v>
      </c>
    </row>
    <row r="3960" spans="1:11">
      <c r="A3960">
        <v>396</v>
      </c>
      <c r="B3960" t="s">
        <v>2802</v>
      </c>
      <c r="C3960" t="s">
        <v>2803</v>
      </c>
      <c r="D3960" t="s">
        <v>1791</v>
      </c>
      <c r="E3960" t="s">
        <v>4458</v>
      </c>
      <c r="F3960" t="s">
        <v>4804</v>
      </c>
      <c r="G3960" t="s">
        <v>711</v>
      </c>
      <c r="H3960" t="s">
        <v>1575</v>
      </c>
      <c r="I3960" t="s">
        <v>4653</v>
      </c>
      <c r="J3960" t="s">
        <v>2596</v>
      </c>
    </row>
    <row r="3961" spans="1:11">
      <c r="A3961">
        <v>396</v>
      </c>
      <c r="B3961" t="s">
        <v>4780</v>
      </c>
      <c r="C3961" t="s">
        <v>4781</v>
      </c>
      <c r="D3961" t="s">
        <v>4176</v>
      </c>
      <c r="E3961" t="s">
        <v>3895</v>
      </c>
      <c r="F3961" t="s">
        <v>3562</v>
      </c>
      <c r="G3961" t="s">
        <v>2580</v>
      </c>
      <c r="H3961" t="s">
        <v>1575</v>
      </c>
      <c r="I3961" t="s">
        <v>4653</v>
      </c>
      <c r="J3961" t="s">
        <v>2395</v>
      </c>
    </row>
    <row r="3962" spans="1:11">
      <c r="A3962">
        <v>397</v>
      </c>
      <c r="B3962" t="s">
        <v>2108</v>
      </c>
      <c r="C3962" t="s">
        <v>4336</v>
      </c>
      <c r="D3962" t="s">
        <v>2110</v>
      </c>
      <c r="E3962" t="s">
        <v>4799</v>
      </c>
      <c r="F3962" t="s">
        <v>4805</v>
      </c>
      <c r="G3962" t="s">
        <v>159</v>
      </c>
      <c r="H3962" t="s">
        <v>1916</v>
      </c>
      <c r="I3962" t="s">
        <v>3306</v>
      </c>
      <c r="J3962" t="s">
        <v>1753</v>
      </c>
    </row>
    <row r="3963" spans="1:11">
      <c r="A3963">
        <v>397</v>
      </c>
      <c r="B3963" t="s">
        <v>2119</v>
      </c>
      <c r="C3963" t="s">
        <v>2120</v>
      </c>
      <c r="D3963" t="s">
        <v>1756</v>
      </c>
      <c r="E3963" t="s">
        <v>4779</v>
      </c>
      <c r="F3963" t="s">
        <v>4779</v>
      </c>
      <c r="G3963" t="s">
        <v>14</v>
      </c>
      <c r="H3963" t="s">
        <v>2601</v>
      </c>
      <c r="I3963" t="s">
        <v>4641</v>
      </c>
      <c r="J3963" t="s">
        <v>2036</v>
      </c>
      <c r="K3963" t="s">
        <v>1886</v>
      </c>
    </row>
    <row r="3964" spans="1:11">
      <c r="A3964">
        <v>397</v>
      </c>
      <c r="B3964" t="s">
        <v>4039</v>
      </c>
      <c r="C3964" t="s">
        <v>4040</v>
      </c>
      <c r="D3964" t="s">
        <v>1750</v>
      </c>
      <c r="E3964" t="s">
        <v>4422</v>
      </c>
      <c r="F3964" t="s">
        <v>4806</v>
      </c>
      <c r="G3964" t="s">
        <v>3940</v>
      </c>
      <c r="H3964" t="s">
        <v>1916</v>
      </c>
      <c r="I3964" t="s">
        <v>4641</v>
      </c>
      <c r="J3964" t="s">
        <v>3509</v>
      </c>
    </row>
    <row r="3965" spans="1:11">
      <c r="A3965">
        <v>397</v>
      </c>
      <c r="B3965" t="s">
        <v>1951</v>
      </c>
      <c r="C3965" t="s">
        <v>1952</v>
      </c>
      <c r="D3965" t="s">
        <v>1798</v>
      </c>
      <c r="E3965" t="s">
        <v>4736</v>
      </c>
      <c r="F3965" t="s">
        <v>4807</v>
      </c>
      <c r="G3965" t="s">
        <v>3162</v>
      </c>
      <c r="H3965" t="s">
        <v>1916</v>
      </c>
      <c r="I3965" t="s">
        <v>4641</v>
      </c>
      <c r="J3965" t="s">
        <v>3373</v>
      </c>
    </row>
    <row r="3966" spans="1:11">
      <c r="A3966">
        <v>397</v>
      </c>
      <c r="B3966" t="s">
        <v>3960</v>
      </c>
      <c r="C3966" t="s">
        <v>3961</v>
      </c>
      <c r="D3966" t="s">
        <v>1863</v>
      </c>
      <c r="E3966" t="s">
        <v>4802</v>
      </c>
      <c r="F3966" t="s">
        <v>4672</v>
      </c>
      <c r="G3966" t="s">
        <v>163</v>
      </c>
      <c r="H3966" t="s">
        <v>1916</v>
      </c>
      <c r="I3966" t="s">
        <v>4641</v>
      </c>
      <c r="J3966" t="s">
        <v>2872</v>
      </c>
    </row>
    <row r="3967" spans="1:11">
      <c r="A3967">
        <v>397</v>
      </c>
      <c r="B3967" t="s">
        <v>2802</v>
      </c>
      <c r="C3967" t="s">
        <v>2803</v>
      </c>
      <c r="D3967" t="s">
        <v>1791</v>
      </c>
      <c r="E3967" t="s">
        <v>4804</v>
      </c>
      <c r="F3967" t="s">
        <v>4808</v>
      </c>
      <c r="G3967" t="s">
        <v>910</v>
      </c>
      <c r="H3967" t="s">
        <v>1916</v>
      </c>
      <c r="I3967" t="s">
        <v>4653</v>
      </c>
      <c r="J3967" t="s">
        <v>2875</v>
      </c>
    </row>
    <row r="3968" spans="1:11">
      <c r="A3968">
        <v>397</v>
      </c>
      <c r="B3968" t="s">
        <v>4638</v>
      </c>
      <c r="C3968" t="s">
        <v>4639</v>
      </c>
      <c r="D3968" t="s">
        <v>1827</v>
      </c>
      <c r="E3968" t="s">
        <v>4809</v>
      </c>
      <c r="F3968" t="s">
        <v>4378</v>
      </c>
      <c r="G3968" t="s">
        <v>530</v>
      </c>
      <c r="H3968" t="s">
        <v>1916</v>
      </c>
      <c r="I3968" t="s">
        <v>4653</v>
      </c>
      <c r="J3968" t="s">
        <v>2834</v>
      </c>
    </row>
    <row r="3969" spans="1:11">
      <c r="A3969">
        <v>397</v>
      </c>
      <c r="B3969" t="s">
        <v>4272</v>
      </c>
      <c r="C3969" t="s">
        <v>4810</v>
      </c>
      <c r="D3969" t="s">
        <v>1743</v>
      </c>
      <c r="E3969" t="s">
        <v>4811</v>
      </c>
      <c r="F3969" t="s">
        <v>4812</v>
      </c>
      <c r="G3969" t="s">
        <v>557</v>
      </c>
      <c r="H3969" t="s">
        <v>1916</v>
      </c>
      <c r="I3969" t="s">
        <v>4653</v>
      </c>
      <c r="J3969" t="s">
        <v>1975</v>
      </c>
    </row>
    <row r="3970" spans="1:11">
      <c r="A3970">
        <v>397</v>
      </c>
      <c r="B3970" t="s">
        <v>3670</v>
      </c>
      <c r="C3970" t="s">
        <v>3671</v>
      </c>
      <c r="D3970" t="s">
        <v>3672</v>
      </c>
      <c r="E3970" t="s">
        <v>4813</v>
      </c>
      <c r="F3970" t="s">
        <v>2399</v>
      </c>
      <c r="G3970" t="s">
        <v>3706</v>
      </c>
      <c r="H3970" t="s">
        <v>1916</v>
      </c>
      <c r="I3970" t="s">
        <v>4653</v>
      </c>
      <c r="J3970" t="s">
        <v>2677</v>
      </c>
    </row>
    <row r="3971" spans="1:11">
      <c r="A3971">
        <v>397</v>
      </c>
      <c r="B3971" t="s">
        <v>4797</v>
      </c>
      <c r="C3971" t="s">
        <v>4798</v>
      </c>
      <c r="D3971" t="s">
        <v>1743</v>
      </c>
      <c r="E3971" t="s">
        <v>2598</v>
      </c>
      <c r="F3971" t="s">
        <v>3669</v>
      </c>
      <c r="G3971" t="s">
        <v>4685</v>
      </c>
      <c r="H3971" t="s">
        <v>1916</v>
      </c>
      <c r="I3971" t="s">
        <v>4653</v>
      </c>
      <c r="J3971" t="s">
        <v>1932</v>
      </c>
    </row>
    <row r="3972" spans="1:11">
      <c r="A3972">
        <v>398</v>
      </c>
      <c r="B3972" t="s">
        <v>2119</v>
      </c>
      <c r="C3972" t="s">
        <v>2120</v>
      </c>
      <c r="D3972" t="s">
        <v>1756</v>
      </c>
      <c r="E3972" t="s">
        <v>4779</v>
      </c>
      <c r="F3972" t="s">
        <v>4779</v>
      </c>
      <c r="G3972" t="s">
        <v>14</v>
      </c>
      <c r="H3972" t="s">
        <v>3966</v>
      </c>
      <c r="I3972" t="s">
        <v>4641</v>
      </c>
      <c r="J3972" t="s">
        <v>4222</v>
      </c>
      <c r="K3972" t="s">
        <v>1886</v>
      </c>
    </row>
    <row r="3973" spans="1:11">
      <c r="A3973">
        <v>398</v>
      </c>
      <c r="B3973" t="s">
        <v>4039</v>
      </c>
      <c r="C3973" t="s">
        <v>4040</v>
      </c>
      <c r="D3973" t="s">
        <v>1750</v>
      </c>
      <c r="E3973" t="s">
        <v>4806</v>
      </c>
      <c r="F3973" t="s">
        <v>4814</v>
      </c>
      <c r="G3973" t="s">
        <v>1869</v>
      </c>
      <c r="H3973" t="s">
        <v>4050</v>
      </c>
      <c r="I3973" t="s">
        <v>4641</v>
      </c>
      <c r="J3973" t="s">
        <v>1753</v>
      </c>
    </row>
    <row r="3974" spans="1:11">
      <c r="A3974">
        <v>398</v>
      </c>
      <c r="B3974" t="s">
        <v>2108</v>
      </c>
      <c r="C3974" t="s">
        <v>4336</v>
      </c>
      <c r="D3974" t="s">
        <v>2110</v>
      </c>
      <c r="E3974" t="s">
        <v>4805</v>
      </c>
      <c r="F3974" t="s">
        <v>4815</v>
      </c>
      <c r="G3974" t="s">
        <v>4816</v>
      </c>
      <c r="H3974" t="s">
        <v>4050</v>
      </c>
      <c r="I3974" t="s">
        <v>4641</v>
      </c>
      <c r="J3974" t="s">
        <v>3509</v>
      </c>
    </row>
    <row r="3975" spans="1:11">
      <c r="A3975">
        <v>398</v>
      </c>
      <c r="B3975" t="s">
        <v>1951</v>
      </c>
      <c r="C3975" t="s">
        <v>1952</v>
      </c>
      <c r="D3975" t="s">
        <v>1798</v>
      </c>
      <c r="E3975" t="s">
        <v>4807</v>
      </c>
      <c r="F3975" t="s">
        <v>4817</v>
      </c>
      <c r="G3975" t="s">
        <v>3183</v>
      </c>
      <c r="H3975" t="s">
        <v>4050</v>
      </c>
      <c r="I3975" t="s">
        <v>4653</v>
      </c>
      <c r="J3975" t="s">
        <v>1878</v>
      </c>
    </row>
    <row r="3976" spans="1:11">
      <c r="A3976">
        <v>398</v>
      </c>
      <c r="B3976" t="s">
        <v>2802</v>
      </c>
      <c r="C3976" t="s">
        <v>2803</v>
      </c>
      <c r="D3976" t="s">
        <v>1791</v>
      </c>
      <c r="E3976" t="s">
        <v>4808</v>
      </c>
      <c r="F3976" t="s">
        <v>3441</v>
      </c>
      <c r="G3976" t="s">
        <v>4655</v>
      </c>
      <c r="H3976" t="s">
        <v>4050</v>
      </c>
      <c r="I3976" t="s">
        <v>4653</v>
      </c>
      <c r="J3976" t="s">
        <v>2872</v>
      </c>
    </row>
    <row r="3977" spans="1:11">
      <c r="A3977">
        <v>398</v>
      </c>
      <c r="B3977" t="s">
        <v>4638</v>
      </c>
      <c r="C3977" t="s">
        <v>4639</v>
      </c>
      <c r="D3977" t="s">
        <v>1827</v>
      </c>
      <c r="E3977" t="s">
        <v>4378</v>
      </c>
      <c r="F3977" t="s">
        <v>4818</v>
      </c>
      <c r="G3977" t="s">
        <v>84</v>
      </c>
      <c r="H3977" t="s">
        <v>4050</v>
      </c>
      <c r="I3977" t="s">
        <v>4678</v>
      </c>
      <c r="J3977" t="s">
        <v>2043</v>
      </c>
    </row>
    <row r="3978" spans="1:11">
      <c r="A3978">
        <v>398</v>
      </c>
      <c r="B3978" t="s">
        <v>3670</v>
      </c>
      <c r="C3978" t="s">
        <v>3671</v>
      </c>
      <c r="D3978" t="s">
        <v>3672</v>
      </c>
      <c r="E3978" t="s">
        <v>2399</v>
      </c>
      <c r="F3978" t="s">
        <v>3847</v>
      </c>
      <c r="G3978" t="s">
        <v>501</v>
      </c>
      <c r="H3978" t="s">
        <v>4050</v>
      </c>
      <c r="I3978" t="s">
        <v>4678</v>
      </c>
      <c r="J3978" t="s">
        <v>2834</v>
      </c>
    </row>
    <row r="3979" spans="1:11">
      <c r="A3979">
        <v>398</v>
      </c>
      <c r="B3979" t="s">
        <v>4272</v>
      </c>
      <c r="C3979" t="s">
        <v>4810</v>
      </c>
      <c r="D3979" t="s">
        <v>1743</v>
      </c>
      <c r="E3979" t="s">
        <v>4812</v>
      </c>
      <c r="F3979" t="s">
        <v>4819</v>
      </c>
      <c r="G3979" t="s">
        <v>3079</v>
      </c>
      <c r="H3979" t="s">
        <v>4050</v>
      </c>
      <c r="I3979" t="s">
        <v>4678</v>
      </c>
      <c r="J3979" t="s">
        <v>1975</v>
      </c>
    </row>
    <row r="3980" spans="1:11">
      <c r="A3980">
        <v>398</v>
      </c>
      <c r="B3980" t="s">
        <v>4389</v>
      </c>
      <c r="C3980" t="s">
        <v>4390</v>
      </c>
      <c r="D3980" t="s">
        <v>1863</v>
      </c>
      <c r="E3980" t="s">
        <v>3993</v>
      </c>
      <c r="F3980" t="s">
        <v>4752</v>
      </c>
      <c r="G3980" t="s">
        <v>4820</v>
      </c>
      <c r="H3980" t="s">
        <v>4050</v>
      </c>
      <c r="I3980" t="s">
        <v>4678</v>
      </c>
      <c r="J3980" t="s">
        <v>2677</v>
      </c>
    </row>
    <row r="3981" spans="1:11">
      <c r="A3981">
        <v>398</v>
      </c>
      <c r="B3981" t="s">
        <v>1927</v>
      </c>
      <c r="C3981" t="s">
        <v>1928</v>
      </c>
      <c r="D3981" t="s">
        <v>1851</v>
      </c>
      <c r="E3981" t="s">
        <v>4821</v>
      </c>
      <c r="F3981" t="s">
        <v>4822</v>
      </c>
      <c r="G3981" t="s">
        <v>4126</v>
      </c>
      <c r="H3981" t="s">
        <v>4050</v>
      </c>
      <c r="I3981" t="s">
        <v>4678</v>
      </c>
      <c r="J3981" t="s">
        <v>1932</v>
      </c>
    </row>
    <row r="3982" spans="1:11">
      <c r="A3982">
        <v>399</v>
      </c>
      <c r="B3982" t="s">
        <v>2119</v>
      </c>
      <c r="C3982" t="s">
        <v>2120</v>
      </c>
      <c r="D3982" t="s">
        <v>1756</v>
      </c>
      <c r="E3982" t="s">
        <v>4779</v>
      </c>
      <c r="F3982" t="s">
        <v>4779</v>
      </c>
      <c r="G3982" t="s">
        <v>14</v>
      </c>
      <c r="H3982" t="s">
        <v>4823</v>
      </c>
      <c r="I3982" t="s">
        <v>4641</v>
      </c>
      <c r="J3982" t="s">
        <v>4222</v>
      </c>
      <c r="K3982" t="s">
        <v>1886</v>
      </c>
    </row>
    <row r="3983" spans="1:11">
      <c r="A3983">
        <v>399</v>
      </c>
      <c r="B3983" t="s">
        <v>4039</v>
      </c>
      <c r="C3983" t="s">
        <v>4040</v>
      </c>
      <c r="D3983" t="s">
        <v>1750</v>
      </c>
      <c r="E3983" t="s">
        <v>4814</v>
      </c>
      <c r="F3983" t="s">
        <v>4824</v>
      </c>
      <c r="G3983" t="s">
        <v>4825</v>
      </c>
      <c r="H3983" t="s">
        <v>1608</v>
      </c>
      <c r="I3983" t="s">
        <v>4678</v>
      </c>
      <c r="J3983" t="s">
        <v>3373</v>
      </c>
    </row>
    <row r="3984" spans="1:11">
      <c r="A3984">
        <v>399</v>
      </c>
      <c r="B3984" t="s">
        <v>2802</v>
      </c>
      <c r="C3984" t="s">
        <v>2803</v>
      </c>
      <c r="D3984" t="s">
        <v>1791</v>
      </c>
      <c r="E3984" t="s">
        <v>3441</v>
      </c>
      <c r="F3984" t="s">
        <v>4826</v>
      </c>
      <c r="G3984" t="s">
        <v>780</v>
      </c>
      <c r="H3984" t="s">
        <v>1608</v>
      </c>
      <c r="I3984" t="s">
        <v>4678</v>
      </c>
      <c r="J3984" t="s">
        <v>1878</v>
      </c>
    </row>
    <row r="3985" spans="1:11">
      <c r="A3985">
        <v>399</v>
      </c>
      <c r="B3985" t="s">
        <v>3670</v>
      </c>
      <c r="C3985" t="s">
        <v>3671</v>
      </c>
      <c r="D3985" t="s">
        <v>3672</v>
      </c>
      <c r="E3985" t="s">
        <v>3847</v>
      </c>
      <c r="F3985" t="s">
        <v>2514</v>
      </c>
      <c r="G3985" t="s">
        <v>780</v>
      </c>
      <c r="H3985" t="s">
        <v>1608</v>
      </c>
      <c r="I3985" t="s">
        <v>4827</v>
      </c>
      <c r="J3985" t="s">
        <v>2872</v>
      </c>
    </row>
    <row r="3986" spans="1:11">
      <c r="A3986">
        <v>399</v>
      </c>
      <c r="B3986" t="s">
        <v>1951</v>
      </c>
      <c r="C3986" t="s">
        <v>1952</v>
      </c>
      <c r="D3986" t="s">
        <v>1798</v>
      </c>
      <c r="E3986" t="s">
        <v>4817</v>
      </c>
      <c r="F3986" t="s">
        <v>4793</v>
      </c>
      <c r="G3986" t="s">
        <v>2751</v>
      </c>
      <c r="H3986" t="s">
        <v>1608</v>
      </c>
      <c r="I3986" t="s">
        <v>4827</v>
      </c>
      <c r="J3986" t="s">
        <v>1840</v>
      </c>
    </row>
    <row r="3987" spans="1:11">
      <c r="A3987">
        <v>399</v>
      </c>
      <c r="B3987" t="s">
        <v>3960</v>
      </c>
      <c r="C3987" t="s">
        <v>3961</v>
      </c>
      <c r="D3987" t="s">
        <v>1863</v>
      </c>
      <c r="E3987" t="s">
        <v>4828</v>
      </c>
      <c r="F3987" t="s">
        <v>4829</v>
      </c>
      <c r="G3987" t="s">
        <v>3184</v>
      </c>
      <c r="H3987" t="s">
        <v>1608</v>
      </c>
      <c r="I3987" t="s">
        <v>4827</v>
      </c>
      <c r="J3987" t="s">
        <v>2875</v>
      </c>
    </row>
    <row r="3988" spans="1:11">
      <c r="A3988">
        <v>399</v>
      </c>
      <c r="B3988" t="s">
        <v>4272</v>
      </c>
      <c r="C3988" t="s">
        <v>4810</v>
      </c>
      <c r="D3988" t="s">
        <v>1743</v>
      </c>
      <c r="E3988" t="s">
        <v>4819</v>
      </c>
      <c r="F3988" t="s">
        <v>4830</v>
      </c>
      <c r="G3988" t="s">
        <v>510</v>
      </c>
      <c r="H3988" t="s">
        <v>1608</v>
      </c>
      <c r="I3988" t="s">
        <v>4827</v>
      </c>
      <c r="J3988" t="s">
        <v>2834</v>
      </c>
    </row>
    <row r="3989" spans="1:11">
      <c r="A3989">
        <v>399</v>
      </c>
      <c r="B3989" t="s">
        <v>1927</v>
      </c>
      <c r="C3989" t="s">
        <v>1928</v>
      </c>
      <c r="D3989" t="s">
        <v>1851</v>
      </c>
      <c r="E3989" t="s">
        <v>4822</v>
      </c>
      <c r="F3989" t="s">
        <v>4831</v>
      </c>
      <c r="G3989" t="s">
        <v>4832</v>
      </c>
      <c r="H3989" t="s">
        <v>1608</v>
      </c>
      <c r="I3989" t="s">
        <v>4827</v>
      </c>
      <c r="J3989" t="s">
        <v>1975</v>
      </c>
    </row>
    <row r="3990" spans="1:11">
      <c r="A3990">
        <v>399</v>
      </c>
      <c r="B3990" t="s">
        <v>4638</v>
      </c>
      <c r="C3990" t="s">
        <v>4639</v>
      </c>
      <c r="D3990" t="s">
        <v>1827</v>
      </c>
      <c r="E3990" t="s">
        <v>4818</v>
      </c>
      <c r="F3990" t="s">
        <v>4833</v>
      </c>
      <c r="G3990" t="s">
        <v>715</v>
      </c>
      <c r="H3990" t="s">
        <v>1608</v>
      </c>
      <c r="I3990" t="s">
        <v>4827</v>
      </c>
      <c r="J3990" t="s">
        <v>2677</v>
      </c>
    </row>
    <row r="3991" spans="1:11">
      <c r="A3991">
        <v>399</v>
      </c>
      <c r="B3991" t="s">
        <v>4834</v>
      </c>
      <c r="C3991" t="s">
        <v>4835</v>
      </c>
      <c r="D3991" t="s">
        <v>1773</v>
      </c>
      <c r="E3991" t="s">
        <v>2643</v>
      </c>
      <c r="F3991" t="s">
        <v>4193</v>
      </c>
      <c r="G3991" t="s">
        <v>75</v>
      </c>
      <c r="H3991" t="s">
        <v>1608</v>
      </c>
      <c r="I3991" t="s">
        <v>4827</v>
      </c>
      <c r="J3991" t="s">
        <v>1932</v>
      </c>
    </row>
    <row r="3992" spans="1:11">
      <c r="A3992">
        <v>400</v>
      </c>
      <c r="B3992" t="s">
        <v>2119</v>
      </c>
      <c r="C3992" t="s">
        <v>2120</v>
      </c>
      <c r="D3992" t="s">
        <v>1756</v>
      </c>
      <c r="E3992" t="s">
        <v>4779</v>
      </c>
      <c r="F3992" t="s">
        <v>4836</v>
      </c>
      <c r="G3992" t="s">
        <v>4837</v>
      </c>
      <c r="H3992" t="s">
        <v>4084</v>
      </c>
      <c r="I3992" t="s">
        <v>4641</v>
      </c>
      <c r="J3992" t="s">
        <v>3751</v>
      </c>
      <c r="K3992" t="s">
        <v>1886</v>
      </c>
    </row>
    <row r="3993" spans="1:11">
      <c r="A3993">
        <v>400</v>
      </c>
      <c r="B3993" t="s">
        <v>4039</v>
      </c>
      <c r="C3993" t="s">
        <v>4040</v>
      </c>
      <c r="D3993" t="s">
        <v>1750</v>
      </c>
      <c r="E3993" t="s">
        <v>4824</v>
      </c>
      <c r="F3993" t="s">
        <v>4838</v>
      </c>
      <c r="G3993" t="s">
        <v>958</v>
      </c>
      <c r="H3993" t="s">
        <v>2016</v>
      </c>
      <c r="I3993" t="s">
        <v>4678</v>
      </c>
      <c r="J3993" t="s">
        <v>2376</v>
      </c>
    </row>
    <row r="3994" spans="1:11">
      <c r="A3994">
        <v>400</v>
      </c>
      <c r="B3994" t="s">
        <v>1951</v>
      </c>
      <c r="C3994" t="s">
        <v>1952</v>
      </c>
      <c r="D3994" t="s">
        <v>1798</v>
      </c>
      <c r="E3994" t="s">
        <v>4793</v>
      </c>
      <c r="F3994" t="s">
        <v>4769</v>
      </c>
      <c r="G3994" t="s">
        <v>548</v>
      </c>
      <c r="H3994" t="s">
        <v>2016</v>
      </c>
      <c r="I3994" t="s">
        <v>4678</v>
      </c>
      <c r="J3994" t="s">
        <v>2875</v>
      </c>
    </row>
    <row r="3995" spans="1:11">
      <c r="A3995">
        <v>400</v>
      </c>
      <c r="B3995" t="s">
        <v>2802</v>
      </c>
      <c r="C3995" t="s">
        <v>2803</v>
      </c>
      <c r="D3995" t="s">
        <v>1791</v>
      </c>
      <c r="E3995" t="s">
        <v>4826</v>
      </c>
      <c r="F3995" t="s">
        <v>4543</v>
      </c>
      <c r="G3995" t="s">
        <v>1880</v>
      </c>
      <c r="H3995" t="s">
        <v>2016</v>
      </c>
      <c r="I3995" t="s">
        <v>4827</v>
      </c>
      <c r="J3995" t="s">
        <v>2834</v>
      </c>
    </row>
    <row r="3996" spans="1:11">
      <c r="A3996">
        <v>400</v>
      </c>
      <c r="B3996" t="s">
        <v>4272</v>
      </c>
      <c r="C3996" t="s">
        <v>4810</v>
      </c>
      <c r="D3996" t="s">
        <v>1743</v>
      </c>
      <c r="E3996" t="s">
        <v>4830</v>
      </c>
      <c r="F3996" t="s">
        <v>4839</v>
      </c>
      <c r="G3996" t="s">
        <v>4840</v>
      </c>
      <c r="H3996" t="s">
        <v>2016</v>
      </c>
      <c r="I3996" t="s">
        <v>4827</v>
      </c>
      <c r="J3996" t="s">
        <v>2844</v>
      </c>
    </row>
    <row r="3997" spans="1:11">
      <c r="A3997">
        <v>400</v>
      </c>
      <c r="B3997" t="s">
        <v>3670</v>
      </c>
      <c r="C3997" t="s">
        <v>3671</v>
      </c>
      <c r="D3997" t="s">
        <v>3672</v>
      </c>
      <c r="E3997" t="s">
        <v>2514</v>
      </c>
      <c r="F3997" t="s">
        <v>3776</v>
      </c>
      <c r="G3997" t="s">
        <v>4841</v>
      </c>
      <c r="H3997" t="s">
        <v>2016</v>
      </c>
      <c r="I3997" t="s">
        <v>3576</v>
      </c>
      <c r="J3997" t="s">
        <v>2380</v>
      </c>
    </row>
    <row r="3998" spans="1:11">
      <c r="A3998">
        <v>400</v>
      </c>
      <c r="B3998" t="s">
        <v>4638</v>
      </c>
      <c r="C3998" t="s">
        <v>4639</v>
      </c>
      <c r="D3998" t="s">
        <v>1827</v>
      </c>
      <c r="E3998" t="s">
        <v>4833</v>
      </c>
      <c r="F3998" t="s">
        <v>4425</v>
      </c>
      <c r="G3998" t="s">
        <v>3265</v>
      </c>
      <c r="H3998" t="s">
        <v>2016</v>
      </c>
      <c r="I3998" t="s">
        <v>3576</v>
      </c>
      <c r="J3998" t="s">
        <v>2705</v>
      </c>
    </row>
    <row r="3999" spans="1:11">
      <c r="A3999">
        <v>400</v>
      </c>
      <c r="B3999" t="s">
        <v>2108</v>
      </c>
      <c r="C3999" t="s">
        <v>4336</v>
      </c>
      <c r="D3999" t="s">
        <v>2110</v>
      </c>
      <c r="E3999" t="s">
        <v>4842</v>
      </c>
      <c r="F3999" t="s">
        <v>4843</v>
      </c>
      <c r="G3999" t="s">
        <v>1100</v>
      </c>
      <c r="H3999" t="s">
        <v>2016</v>
      </c>
      <c r="I3999" t="s">
        <v>3576</v>
      </c>
      <c r="J3999" t="s">
        <v>2381</v>
      </c>
    </row>
    <row r="4000" spans="1:11">
      <c r="A4000">
        <v>400</v>
      </c>
      <c r="B4000" t="s">
        <v>3155</v>
      </c>
      <c r="C4000" t="s">
        <v>3156</v>
      </c>
      <c r="D4000" t="s">
        <v>2691</v>
      </c>
      <c r="E4000" t="s">
        <v>4844</v>
      </c>
      <c r="F4000" t="s">
        <v>4845</v>
      </c>
      <c r="G4000" t="s">
        <v>1901</v>
      </c>
      <c r="H4000" t="s">
        <v>2016</v>
      </c>
      <c r="I4000" t="s">
        <v>3576</v>
      </c>
      <c r="J4000" t="s">
        <v>2681</v>
      </c>
    </row>
    <row r="4001" spans="1:10">
      <c r="A4001">
        <v>400</v>
      </c>
      <c r="B4001" t="s">
        <v>1927</v>
      </c>
      <c r="C4001" t="s">
        <v>1928</v>
      </c>
      <c r="D4001" t="s">
        <v>1851</v>
      </c>
      <c r="E4001" t="s">
        <v>4831</v>
      </c>
      <c r="F4001" t="s">
        <v>4846</v>
      </c>
      <c r="G4001" t="s">
        <v>1063</v>
      </c>
      <c r="H4001" t="s">
        <v>2016</v>
      </c>
      <c r="I4001" t="s">
        <v>3576</v>
      </c>
      <c r="J4001" t="s">
        <v>4652</v>
      </c>
    </row>
    <row r="4002" spans="1:10">
      <c r="A4002">
        <v>401</v>
      </c>
      <c r="B4002" t="s">
        <v>1951</v>
      </c>
      <c r="C4002" t="s">
        <v>1952</v>
      </c>
      <c r="D4002" t="s">
        <v>1798</v>
      </c>
      <c r="E4002" t="s">
        <v>4769</v>
      </c>
      <c r="F4002" t="s">
        <v>4847</v>
      </c>
      <c r="G4002" t="s">
        <v>1141</v>
      </c>
      <c r="H4002" t="s">
        <v>35</v>
      </c>
      <c r="I4002" t="s">
        <v>4827</v>
      </c>
      <c r="J4002" t="s">
        <v>3509</v>
      </c>
    </row>
    <row r="4003" spans="1:10">
      <c r="A4003">
        <v>401</v>
      </c>
      <c r="B4003" t="s">
        <v>2119</v>
      </c>
      <c r="C4003" t="s">
        <v>2120</v>
      </c>
      <c r="D4003" t="s">
        <v>1756</v>
      </c>
      <c r="E4003" t="s">
        <v>4836</v>
      </c>
      <c r="F4003" t="s">
        <v>4848</v>
      </c>
      <c r="G4003" t="s">
        <v>4849</v>
      </c>
      <c r="H4003" t="s">
        <v>35</v>
      </c>
      <c r="I4003" t="s">
        <v>4827</v>
      </c>
      <c r="J4003" t="s">
        <v>3373</v>
      </c>
    </row>
    <row r="4004" spans="1:10">
      <c r="A4004">
        <v>401</v>
      </c>
      <c r="B4004" t="s">
        <v>2108</v>
      </c>
      <c r="C4004" t="s">
        <v>4336</v>
      </c>
      <c r="D4004" t="s">
        <v>2110</v>
      </c>
      <c r="E4004" t="s">
        <v>4843</v>
      </c>
      <c r="F4004" t="s">
        <v>4850</v>
      </c>
      <c r="G4004" t="s">
        <v>2921</v>
      </c>
      <c r="H4004" t="s">
        <v>35</v>
      </c>
      <c r="I4004" t="s">
        <v>4827</v>
      </c>
      <c r="J4004" t="s">
        <v>3367</v>
      </c>
    </row>
    <row r="4005" spans="1:10">
      <c r="A4005">
        <v>401</v>
      </c>
      <c r="B4005" t="s">
        <v>4039</v>
      </c>
      <c r="C4005" t="s">
        <v>4040</v>
      </c>
      <c r="D4005" t="s">
        <v>1750</v>
      </c>
      <c r="E4005" t="s">
        <v>4838</v>
      </c>
      <c r="F4005" t="s">
        <v>4851</v>
      </c>
      <c r="G4005" t="s">
        <v>3466</v>
      </c>
      <c r="H4005" t="s">
        <v>35</v>
      </c>
      <c r="I4005" t="s">
        <v>3576</v>
      </c>
      <c r="J4005" t="s">
        <v>2376</v>
      </c>
    </row>
    <row r="4006" spans="1:10">
      <c r="A4006">
        <v>401</v>
      </c>
      <c r="B4006" t="s">
        <v>4834</v>
      </c>
      <c r="C4006" t="s">
        <v>4835</v>
      </c>
      <c r="D4006" t="s">
        <v>1773</v>
      </c>
      <c r="E4006" t="s">
        <v>2535</v>
      </c>
      <c r="F4006" t="s">
        <v>3895</v>
      </c>
      <c r="G4006" t="s">
        <v>4852</v>
      </c>
      <c r="H4006" t="s">
        <v>35</v>
      </c>
      <c r="I4006" t="s">
        <v>3576</v>
      </c>
      <c r="J4006" t="s">
        <v>2434</v>
      </c>
    </row>
    <row r="4007" spans="1:10">
      <c r="A4007">
        <v>401</v>
      </c>
      <c r="B4007" t="s">
        <v>4638</v>
      </c>
      <c r="C4007" t="s">
        <v>4639</v>
      </c>
      <c r="D4007" t="s">
        <v>1827</v>
      </c>
      <c r="E4007" t="s">
        <v>4425</v>
      </c>
      <c r="F4007" t="s">
        <v>4853</v>
      </c>
      <c r="G4007" t="s">
        <v>4037</v>
      </c>
      <c r="H4007" t="s">
        <v>35</v>
      </c>
      <c r="I4007" t="s">
        <v>4854</v>
      </c>
      <c r="J4007" t="s">
        <v>2844</v>
      </c>
    </row>
    <row r="4008" spans="1:10">
      <c r="A4008">
        <v>401</v>
      </c>
      <c r="B4008" t="s">
        <v>2802</v>
      </c>
      <c r="C4008" t="s">
        <v>2803</v>
      </c>
      <c r="D4008" t="s">
        <v>1791</v>
      </c>
      <c r="E4008" t="s">
        <v>4543</v>
      </c>
      <c r="F4008" t="s">
        <v>4855</v>
      </c>
      <c r="G4008" t="s">
        <v>4856</v>
      </c>
      <c r="H4008" t="s">
        <v>35</v>
      </c>
      <c r="I4008" t="s">
        <v>4854</v>
      </c>
      <c r="J4008" t="s">
        <v>2380</v>
      </c>
    </row>
    <row r="4009" spans="1:10">
      <c r="A4009">
        <v>401</v>
      </c>
      <c r="B4009" t="s">
        <v>3670</v>
      </c>
      <c r="C4009" t="s">
        <v>3671</v>
      </c>
      <c r="D4009" t="s">
        <v>3672</v>
      </c>
      <c r="E4009" t="s">
        <v>3776</v>
      </c>
      <c r="F4009" t="s">
        <v>4857</v>
      </c>
      <c r="G4009" t="s">
        <v>655</v>
      </c>
      <c r="H4009" t="s">
        <v>35</v>
      </c>
      <c r="I4009" t="s">
        <v>4854</v>
      </c>
      <c r="J4009" t="s">
        <v>2705</v>
      </c>
    </row>
    <row r="4010" spans="1:10">
      <c r="A4010">
        <v>401</v>
      </c>
      <c r="B4010" t="s">
        <v>4272</v>
      </c>
      <c r="C4010" t="s">
        <v>4810</v>
      </c>
      <c r="D4010" t="s">
        <v>1743</v>
      </c>
      <c r="E4010" t="s">
        <v>4839</v>
      </c>
      <c r="F4010" t="s">
        <v>4858</v>
      </c>
      <c r="G4010" t="s">
        <v>1695</v>
      </c>
      <c r="H4010" t="s">
        <v>35</v>
      </c>
      <c r="I4010" t="s">
        <v>4854</v>
      </c>
      <c r="J4010" t="s">
        <v>2381</v>
      </c>
    </row>
    <row r="4011" spans="1:10">
      <c r="A4011">
        <v>401</v>
      </c>
      <c r="B4011" t="s">
        <v>4726</v>
      </c>
      <c r="C4011" t="s">
        <v>4727</v>
      </c>
      <c r="D4011" t="s">
        <v>1743</v>
      </c>
      <c r="E4011" t="s">
        <v>2470</v>
      </c>
      <c r="F4011" t="s">
        <v>4859</v>
      </c>
      <c r="G4011" t="s">
        <v>3265</v>
      </c>
      <c r="H4011" t="s">
        <v>35</v>
      </c>
      <c r="I4011" t="s">
        <v>4854</v>
      </c>
      <c r="J4011" t="s">
        <v>4643</v>
      </c>
    </row>
    <row r="4012" spans="1:10">
      <c r="A4012">
        <v>402</v>
      </c>
      <c r="B4012" t="s">
        <v>1951</v>
      </c>
      <c r="C4012" t="s">
        <v>1952</v>
      </c>
      <c r="D4012" t="s">
        <v>1798</v>
      </c>
      <c r="E4012" t="s">
        <v>4847</v>
      </c>
      <c r="F4012" t="s">
        <v>4860</v>
      </c>
      <c r="G4012" t="s">
        <v>159</v>
      </c>
      <c r="H4012" t="s">
        <v>35</v>
      </c>
      <c r="I4012" t="s">
        <v>4827</v>
      </c>
      <c r="J4012" t="s">
        <v>3509</v>
      </c>
    </row>
    <row r="4013" spans="1:10">
      <c r="A4013">
        <v>402</v>
      </c>
      <c r="B4013" t="s">
        <v>4039</v>
      </c>
      <c r="C4013" t="s">
        <v>4040</v>
      </c>
      <c r="D4013" t="s">
        <v>1750</v>
      </c>
      <c r="E4013" t="s">
        <v>4851</v>
      </c>
      <c r="F4013" t="s">
        <v>4861</v>
      </c>
      <c r="G4013" t="s">
        <v>3891</v>
      </c>
      <c r="H4013" t="s">
        <v>35</v>
      </c>
      <c r="I4013" t="s">
        <v>4854</v>
      </c>
      <c r="J4013" t="s">
        <v>1878</v>
      </c>
    </row>
    <row r="4014" spans="1:10">
      <c r="A4014">
        <v>402</v>
      </c>
      <c r="B4014" t="s">
        <v>3670</v>
      </c>
      <c r="C4014" t="s">
        <v>3671</v>
      </c>
      <c r="D4014" t="s">
        <v>3672</v>
      </c>
      <c r="E4014" t="s">
        <v>4857</v>
      </c>
      <c r="F4014" t="s">
        <v>4862</v>
      </c>
      <c r="G4014" t="s">
        <v>943</v>
      </c>
      <c r="H4014" t="s">
        <v>35</v>
      </c>
      <c r="I4014" t="s">
        <v>4854</v>
      </c>
      <c r="J4014" t="s">
        <v>2875</v>
      </c>
    </row>
    <row r="4015" spans="1:10">
      <c r="A4015">
        <v>402</v>
      </c>
      <c r="B4015" t="s">
        <v>2108</v>
      </c>
      <c r="C4015" t="s">
        <v>4336</v>
      </c>
      <c r="D4015" t="s">
        <v>2110</v>
      </c>
      <c r="E4015" t="s">
        <v>4850</v>
      </c>
      <c r="F4015" t="s">
        <v>4863</v>
      </c>
      <c r="G4015" t="s">
        <v>1421</v>
      </c>
      <c r="H4015" t="s">
        <v>35</v>
      </c>
      <c r="I4015" t="s">
        <v>4864</v>
      </c>
      <c r="J4015" t="s">
        <v>2834</v>
      </c>
    </row>
    <row r="4016" spans="1:10">
      <c r="A4016">
        <v>402</v>
      </c>
      <c r="B4016" t="s">
        <v>4272</v>
      </c>
      <c r="C4016" t="s">
        <v>4810</v>
      </c>
      <c r="D4016" t="s">
        <v>1743</v>
      </c>
      <c r="E4016" t="s">
        <v>4858</v>
      </c>
      <c r="F4016" t="s">
        <v>4865</v>
      </c>
      <c r="G4016" t="s">
        <v>777</v>
      </c>
      <c r="H4016" t="s">
        <v>35</v>
      </c>
      <c r="I4016" t="s">
        <v>4866</v>
      </c>
      <c r="J4016" t="s">
        <v>4643</v>
      </c>
    </row>
    <row r="4017" spans="1:10">
      <c r="A4017">
        <v>402</v>
      </c>
      <c r="B4017" t="s">
        <v>4867</v>
      </c>
      <c r="C4017" t="s">
        <v>4868</v>
      </c>
      <c r="D4017" t="s">
        <v>4176</v>
      </c>
      <c r="E4017" t="s">
        <v>4869</v>
      </c>
      <c r="F4017" t="s">
        <v>4870</v>
      </c>
      <c r="G4017" t="s">
        <v>4871</v>
      </c>
      <c r="H4017" t="s">
        <v>35</v>
      </c>
      <c r="I4017" t="s">
        <v>4866</v>
      </c>
      <c r="J4017" t="s">
        <v>4652</v>
      </c>
    </row>
    <row r="4018" spans="1:10">
      <c r="A4018">
        <v>402</v>
      </c>
      <c r="B4018" t="s">
        <v>3914</v>
      </c>
      <c r="C4018" t="s">
        <v>3915</v>
      </c>
      <c r="D4018" t="s">
        <v>1791</v>
      </c>
      <c r="E4018" t="s">
        <v>4872</v>
      </c>
      <c r="F4018" t="s">
        <v>4873</v>
      </c>
      <c r="G4018" t="s">
        <v>655</v>
      </c>
      <c r="H4018" t="s">
        <v>35</v>
      </c>
      <c r="I4018" t="s">
        <v>4874</v>
      </c>
      <c r="J4018" t="s">
        <v>2645</v>
      </c>
    </row>
    <row r="4019" spans="1:10">
      <c r="A4019">
        <v>402</v>
      </c>
      <c r="B4019" t="s">
        <v>4638</v>
      </c>
      <c r="C4019" t="s">
        <v>4639</v>
      </c>
      <c r="D4019" t="s">
        <v>1827</v>
      </c>
      <c r="E4019" t="s">
        <v>4853</v>
      </c>
      <c r="F4019" t="s">
        <v>4875</v>
      </c>
      <c r="G4019" t="s">
        <v>1206</v>
      </c>
      <c r="H4019" t="s">
        <v>35</v>
      </c>
      <c r="I4019" t="s">
        <v>4874</v>
      </c>
      <c r="J4019" t="s">
        <v>2864</v>
      </c>
    </row>
    <row r="4020" spans="1:10">
      <c r="A4020">
        <v>402</v>
      </c>
      <c r="B4020" t="s">
        <v>4876</v>
      </c>
      <c r="C4020" t="s">
        <v>4877</v>
      </c>
      <c r="D4020" t="s">
        <v>1756</v>
      </c>
      <c r="E4020" t="s">
        <v>4878</v>
      </c>
      <c r="F4020" t="s">
        <v>4879</v>
      </c>
      <c r="G4020" t="s">
        <v>3736</v>
      </c>
      <c r="H4020" t="s">
        <v>35</v>
      </c>
      <c r="I4020" t="s">
        <v>4874</v>
      </c>
      <c r="J4020" t="s">
        <v>3341</v>
      </c>
    </row>
    <row r="4021" spans="1:10">
      <c r="A4021">
        <v>402</v>
      </c>
      <c r="B4021" t="s">
        <v>4880</v>
      </c>
      <c r="C4021" t="s">
        <v>4881</v>
      </c>
      <c r="D4021" t="s">
        <v>1863</v>
      </c>
      <c r="E4021" t="s">
        <v>4882</v>
      </c>
      <c r="F4021" t="s">
        <v>4883</v>
      </c>
      <c r="G4021" t="s">
        <v>4501</v>
      </c>
      <c r="H4021" t="s">
        <v>35</v>
      </c>
      <c r="I4021" t="s">
        <v>4874</v>
      </c>
      <c r="J4021" t="s">
        <v>4884</v>
      </c>
    </row>
    <row r="4022" spans="1:10">
      <c r="A4022">
        <v>403</v>
      </c>
      <c r="B4022" t="s">
        <v>4039</v>
      </c>
      <c r="C4022" t="s">
        <v>4040</v>
      </c>
      <c r="D4022" t="s">
        <v>1750</v>
      </c>
      <c r="E4022" t="s">
        <v>4861</v>
      </c>
      <c r="F4022" t="s">
        <v>4885</v>
      </c>
      <c r="G4022" t="s">
        <v>362</v>
      </c>
      <c r="H4022" t="s">
        <v>35</v>
      </c>
      <c r="I4022" t="s">
        <v>4854</v>
      </c>
      <c r="J4022" t="s">
        <v>3509</v>
      </c>
    </row>
    <row r="4023" spans="1:10">
      <c r="A4023">
        <v>403</v>
      </c>
      <c r="B4023" t="s">
        <v>1951</v>
      </c>
      <c r="C4023" t="s">
        <v>1952</v>
      </c>
      <c r="D4023" t="s">
        <v>1798</v>
      </c>
      <c r="E4023" t="s">
        <v>4860</v>
      </c>
      <c r="F4023" t="s">
        <v>4886</v>
      </c>
      <c r="G4023" t="s">
        <v>4887</v>
      </c>
      <c r="H4023" t="s">
        <v>35</v>
      </c>
      <c r="I4023" t="s">
        <v>4854</v>
      </c>
      <c r="J4023" t="s">
        <v>3373</v>
      </c>
    </row>
    <row r="4024" spans="1:10">
      <c r="A4024">
        <v>403</v>
      </c>
      <c r="B4024" t="s">
        <v>4272</v>
      </c>
      <c r="C4024" t="s">
        <v>4810</v>
      </c>
      <c r="D4024" t="s">
        <v>1743</v>
      </c>
      <c r="E4024" t="s">
        <v>4865</v>
      </c>
      <c r="F4024" t="s">
        <v>4888</v>
      </c>
      <c r="G4024" t="s">
        <v>539</v>
      </c>
      <c r="H4024" t="s">
        <v>35</v>
      </c>
      <c r="I4024" t="s">
        <v>4864</v>
      </c>
      <c r="J4024" t="s">
        <v>2376</v>
      </c>
    </row>
    <row r="4025" spans="1:10">
      <c r="A4025">
        <v>403</v>
      </c>
      <c r="B4025" t="s">
        <v>2108</v>
      </c>
      <c r="C4025" t="s">
        <v>4336</v>
      </c>
      <c r="D4025" t="s">
        <v>2110</v>
      </c>
      <c r="E4025" t="s">
        <v>4863</v>
      </c>
      <c r="F4025" t="s">
        <v>4889</v>
      </c>
      <c r="G4025" t="s">
        <v>2594</v>
      </c>
      <c r="H4025" t="s">
        <v>35</v>
      </c>
      <c r="I4025" t="s">
        <v>4864</v>
      </c>
      <c r="J4025" t="s">
        <v>2434</v>
      </c>
    </row>
    <row r="4026" spans="1:10">
      <c r="A4026">
        <v>403</v>
      </c>
      <c r="B4026" t="s">
        <v>3670</v>
      </c>
      <c r="C4026" t="s">
        <v>3671</v>
      </c>
      <c r="D4026" t="s">
        <v>3672</v>
      </c>
      <c r="E4026" t="s">
        <v>4862</v>
      </c>
      <c r="F4026" t="s">
        <v>3975</v>
      </c>
      <c r="G4026" t="s">
        <v>150</v>
      </c>
      <c r="H4026" t="s">
        <v>35</v>
      </c>
      <c r="I4026" t="s">
        <v>4866</v>
      </c>
      <c r="J4026" t="s">
        <v>2844</v>
      </c>
    </row>
    <row r="4027" spans="1:10">
      <c r="A4027">
        <v>403</v>
      </c>
      <c r="B4027" t="s">
        <v>4834</v>
      </c>
      <c r="C4027" t="s">
        <v>4835</v>
      </c>
      <c r="D4027" t="s">
        <v>1773</v>
      </c>
      <c r="E4027" t="s">
        <v>2103</v>
      </c>
      <c r="F4027" t="s">
        <v>3813</v>
      </c>
      <c r="G4027" t="s">
        <v>3860</v>
      </c>
      <c r="H4027" t="s">
        <v>35</v>
      </c>
      <c r="I4027" t="s">
        <v>4866</v>
      </c>
      <c r="J4027" t="s">
        <v>2705</v>
      </c>
    </row>
    <row r="4028" spans="1:10">
      <c r="A4028">
        <v>403</v>
      </c>
      <c r="B4028" t="s">
        <v>1927</v>
      </c>
      <c r="C4028" t="s">
        <v>1928</v>
      </c>
      <c r="D4028" t="s">
        <v>1851</v>
      </c>
      <c r="E4028" t="s">
        <v>4890</v>
      </c>
      <c r="F4028" t="s">
        <v>4891</v>
      </c>
      <c r="G4028" t="s">
        <v>4892</v>
      </c>
      <c r="H4028" t="s">
        <v>35</v>
      </c>
      <c r="I4028" t="s">
        <v>4866</v>
      </c>
      <c r="J4028" t="s">
        <v>2681</v>
      </c>
    </row>
    <row r="4029" spans="1:10">
      <c r="A4029">
        <v>403</v>
      </c>
      <c r="B4029" t="s">
        <v>4876</v>
      </c>
      <c r="C4029" t="s">
        <v>4877</v>
      </c>
      <c r="D4029" t="s">
        <v>1756</v>
      </c>
      <c r="E4029" t="s">
        <v>4879</v>
      </c>
      <c r="F4029" t="s">
        <v>4893</v>
      </c>
      <c r="G4029" t="s">
        <v>211</v>
      </c>
      <c r="H4029" t="s">
        <v>35</v>
      </c>
      <c r="I4029" t="s">
        <v>4866</v>
      </c>
      <c r="J4029" t="s">
        <v>4652</v>
      </c>
    </row>
    <row r="4030" spans="1:10">
      <c r="A4030">
        <v>403</v>
      </c>
      <c r="B4030" t="s">
        <v>2189</v>
      </c>
      <c r="C4030" t="s">
        <v>2190</v>
      </c>
      <c r="D4030" t="s">
        <v>4493</v>
      </c>
      <c r="E4030" t="s">
        <v>4894</v>
      </c>
      <c r="F4030" t="s">
        <v>4895</v>
      </c>
      <c r="G4030" t="s">
        <v>354</v>
      </c>
      <c r="H4030" t="s">
        <v>35</v>
      </c>
      <c r="I4030" t="s">
        <v>4866</v>
      </c>
      <c r="J4030" t="s">
        <v>4654</v>
      </c>
    </row>
    <row r="4031" spans="1:10">
      <c r="A4031">
        <v>403</v>
      </c>
      <c r="B4031" t="s">
        <v>4896</v>
      </c>
      <c r="C4031" t="s">
        <v>4897</v>
      </c>
      <c r="D4031" t="s">
        <v>1863</v>
      </c>
      <c r="E4031" t="s">
        <v>4898</v>
      </c>
      <c r="F4031" t="s">
        <v>4899</v>
      </c>
      <c r="G4031" t="s">
        <v>3350</v>
      </c>
      <c r="H4031" t="s">
        <v>35</v>
      </c>
      <c r="I4031" t="s">
        <v>4874</v>
      </c>
      <c r="J4031" t="s">
        <v>2864</v>
      </c>
    </row>
    <row r="4032" spans="1:10">
      <c r="A4032">
        <v>404</v>
      </c>
      <c r="B4032" t="s">
        <v>4039</v>
      </c>
      <c r="C4032" t="s">
        <v>4040</v>
      </c>
      <c r="D4032" t="s">
        <v>1750</v>
      </c>
      <c r="E4032" t="s">
        <v>4885</v>
      </c>
      <c r="F4032" t="s">
        <v>4900</v>
      </c>
      <c r="G4032" t="s">
        <v>3319</v>
      </c>
      <c r="H4032" t="s">
        <v>35</v>
      </c>
      <c r="I4032" t="s">
        <v>3576</v>
      </c>
      <c r="J4032" t="s">
        <v>1896</v>
      </c>
    </row>
    <row r="4033" spans="1:10">
      <c r="A4033">
        <v>404</v>
      </c>
      <c r="B4033" t="s">
        <v>4272</v>
      </c>
      <c r="C4033" t="s">
        <v>4810</v>
      </c>
      <c r="D4033" t="s">
        <v>1743</v>
      </c>
      <c r="E4033" t="s">
        <v>4888</v>
      </c>
      <c r="F4033" t="s">
        <v>4901</v>
      </c>
      <c r="G4033" t="s">
        <v>694</v>
      </c>
      <c r="H4033" t="s">
        <v>35</v>
      </c>
      <c r="I4033" t="s">
        <v>4864</v>
      </c>
      <c r="J4033" t="s">
        <v>2434</v>
      </c>
    </row>
    <row r="4034" spans="1:10">
      <c r="A4034">
        <v>404</v>
      </c>
      <c r="B4034" t="s">
        <v>3670</v>
      </c>
      <c r="C4034" t="s">
        <v>3671</v>
      </c>
      <c r="D4034" t="s">
        <v>3672</v>
      </c>
      <c r="E4034" t="s">
        <v>3975</v>
      </c>
      <c r="F4034" t="s">
        <v>4902</v>
      </c>
      <c r="G4034" t="s">
        <v>305</v>
      </c>
      <c r="H4034" t="s">
        <v>35</v>
      </c>
      <c r="I4034" t="s">
        <v>4866</v>
      </c>
      <c r="J4034" t="s">
        <v>2380</v>
      </c>
    </row>
    <row r="4035" spans="1:10">
      <c r="A4035">
        <v>404</v>
      </c>
      <c r="B4035" t="s">
        <v>2189</v>
      </c>
      <c r="C4035" t="s">
        <v>2190</v>
      </c>
      <c r="D4035" t="s">
        <v>4493</v>
      </c>
      <c r="E4035" t="s">
        <v>4895</v>
      </c>
      <c r="F4035" t="s">
        <v>4584</v>
      </c>
      <c r="G4035" t="s">
        <v>2810</v>
      </c>
      <c r="H4035" t="s">
        <v>35</v>
      </c>
      <c r="I4035" t="s">
        <v>4874</v>
      </c>
      <c r="J4035" t="s">
        <v>4652</v>
      </c>
    </row>
    <row r="4036" spans="1:10">
      <c r="A4036">
        <v>404</v>
      </c>
      <c r="B4036" t="s">
        <v>2108</v>
      </c>
      <c r="C4036" t="s">
        <v>4336</v>
      </c>
      <c r="D4036" t="s">
        <v>2110</v>
      </c>
      <c r="E4036" t="s">
        <v>4889</v>
      </c>
      <c r="F4036" t="s">
        <v>4903</v>
      </c>
      <c r="G4036" t="s">
        <v>4904</v>
      </c>
      <c r="H4036" t="s">
        <v>35</v>
      </c>
      <c r="I4036" t="s">
        <v>4874</v>
      </c>
      <c r="J4036" t="s">
        <v>4905</v>
      </c>
    </row>
    <row r="4037" spans="1:10">
      <c r="A4037">
        <v>404</v>
      </c>
      <c r="B4037" t="s">
        <v>3155</v>
      </c>
      <c r="C4037" t="s">
        <v>3156</v>
      </c>
      <c r="D4037" t="s">
        <v>2691</v>
      </c>
      <c r="E4037" t="s">
        <v>4906</v>
      </c>
      <c r="F4037" t="s">
        <v>4695</v>
      </c>
      <c r="G4037" t="s">
        <v>4907</v>
      </c>
      <c r="H4037" t="s">
        <v>35</v>
      </c>
      <c r="I4037" t="s">
        <v>4874</v>
      </c>
      <c r="J4037" t="s">
        <v>4908</v>
      </c>
    </row>
    <row r="4038" spans="1:10">
      <c r="A4038">
        <v>404</v>
      </c>
      <c r="B4038" t="s">
        <v>1927</v>
      </c>
      <c r="C4038" t="s">
        <v>1928</v>
      </c>
      <c r="D4038" t="s">
        <v>1851</v>
      </c>
      <c r="E4038" t="s">
        <v>4891</v>
      </c>
      <c r="F4038" t="s">
        <v>4909</v>
      </c>
      <c r="G4038" t="s">
        <v>3595</v>
      </c>
      <c r="H4038" t="s">
        <v>35</v>
      </c>
      <c r="I4038" t="s">
        <v>4874</v>
      </c>
      <c r="J4038" t="s">
        <v>4910</v>
      </c>
    </row>
    <row r="4039" spans="1:10">
      <c r="A4039">
        <v>404</v>
      </c>
      <c r="B4039" t="s">
        <v>4409</v>
      </c>
      <c r="C4039" t="s">
        <v>4410</v>
      </c>
      <c r="D4039" t="s">
        <v>1756</v>
      </c>
      <c r="E4039" t="s">
        <v>4911</v>
      </c>
      <c r="F4039" t="s">
        <v>4912</v>
      </c>
      <c r="G4039" t="s">
        <v>455</v>
      </c>
      <c r="H4039" t="s">
        <v>35</v>
      </c>
      <c r="I4039" t="s">
        <v>4913</v>
      </c>
      <c r="J4039" t="s">
        <v>3329</v>
      </c>
    </row>
    <row r="4040" spans="1:10">
      <c r="A4040">
        <v>404</v>
      </c>
      <c r="B4040" t="s">
        <v>4880</v>
      </c>
      <c r="C4040" t="s">
        <v>4881</v>
      </c>
      <c r="D4040" t="s">
        <v>1863</v>
      </c>
      <c r="E4040" t="s">
        <v>4815</v>
      </c>
      <c r="F4040" t="s">
        <v>4914</v>
      </c>
      <c r="G4040" t="s">
        <v>4915</v>
      </c>
      <c r="H4040" t="s">
        <v>35</v>
      </c>
      <c r="I4040" t="s">
        <v>4913</v>
      </c>
      <c r="J4040" t="s">
        <v>4916</v>
      </c>
    </row>
    <row r="4041" spans="1:10">
      <c r="A4041">
        <v>404</v>
      </c>
      <c r="B4041" t="s">
        <v>4917</v>
      </c>
      <c r="C4041" t="s">
        <v>4918</v>
      </c>
      <c r="D4041" t="s">
        <v>3672</v>
      </c>
      <c r="E4041" t="s">
        <v>4112</v>
      </c>
      <c r="F4041" t="s">
        <v>3480</v>
      </c>
      <c r="G4041" t="s">
        <v>2766</v>
      </c>
      <c r="H4041" t="s">
        <v>35</v>
      </c>
      <c r="I4041" t="s">
        <v>4913</v>
      </c>
      <c r="J4041" t="s">
        <v>4919</v>
      </c>
    </row>
    <row r="4042" spans="1:10">
      <c r="A4042">
        <v>405</v>
      </c>
      <c r="B4042" t="s">
        <v>4039</v>
      </c>
      <c r="C4042" t="s">
        <v>4040</v>
      </c>
      <c r="D4042" t="s">
        <v>1750</v>
      </c>
      <c r="E4042" t="s">
        <v>4900</v>
      </c>
      <c r="F4042" t="s">
        <v>4920</v>
      </c>
      <c r="G4042" t="s">
        <v>3458</v>
      </c>
      <c r="H4042" t="s">
        <v>35</v>
      </c>
      <c r="I4042" t="s">
        <v>3576</v>
      </c>
      <c r="J4042" t="s">
        <v>2434</v>
      </c>
    </row>
    <row r="4043" spans="1:10">
      <c r="A4043">
        <v>405</v>
      </c>
      <c r="B4043" t="s">
        <v>3670</v>
      </c>
      <c r="C4043" t="s">
        <v>3671</v>
      </c>
      <c r="D4043" t="s">
        <v>3672</v>
      </c>
      <c r="E4043" t="s">
        <v>4902</v>
      </c>
      <c r="F4043" t="s">
        <v>4921</v>
      </c>
      <c r="G4043" t="s">
        <v>4922</v>
      </c>
      <c r="H4043" t="s">
        <v>35</v>
      </c>
      <c r="I4043" t="s">
        <v>4866</v>
      </c>
      <c r="J4043" t="s">
        <v>4692</v>
      </c>
    </row>
    <row r="4044" spans="1:10">
      <c r="A4044">
        <v>405</v>
      </c>
      <c r="B4044" t="s">
        <v>4876</v>
      </c>
      <c r="C4044" t="s">
        <v>4877</v>
      </c>
      <c r="D4044" t="s">
        <v>1756</v>
      </c>
      <c r="E4044" t="s">
        <v>4475</v>
      </c>
      <c r="F4044" t="s">
        <v>4474</v>
      </c>
      <c r="G4044" t="s">
        <v>3240</v>
      </c>
      <c r="H4044" t="s">
        <v>35</v>
      </c>
      <c r="I4044" t="s">
        <v>4866</v>
      </c>
      <c r="J4044" t="s">
        <v>4923</v>
      </c>
    </row>
    <row r="4045" spans="1:10">
      <c r="A4045">
        <v>405</v>
      </c>
      <c r="B4045" t="s">
        <v>2189</v>
      </c>
      <c r="C4045" t="s">
        <v>2190</v>
      </c>
      <c r="D4045" t="s">
        <v>4493</v>
      </c>
      <c r="E4045" t="s">
        <v>4584</v>
      </c>
      <c r="F4045" t="s">
        <v>4663</v>
      </c>
      <c r="G4045" t="s">
        <v>923</v>
      </c>
      <c r="H4045" t="s">
        <v>35</v>
      </c>
      <c r="I4045" t="s">
        <v>4866</v>
      </c>
      <c r="J4045" t="s">
        <v>4908</v>
      </c>
    </row>
    <row r="4046" spans="1:10">
      <c r="A4046">
        <v>405</v>
      </c>
      <c r="B4046" t="s">
        <v>4272</v>
      </c>
      <c r="C4046" t="s">
        <v>4810</v>
      </c>
      <c r="D4046" t="s">
        <v>1743</v>
      </c>
      <c r="E4046" t="s">
        <v>4901</v>
      </c>
      <c r="F4046" t="s">
        <v>4924</v>
      </c>
      <c r="G4046" t="s">
        <v>1466</v>
      </c>
      <c r="H4046" t="s">
        <v>35</v>
      </c>
      <c r="I4046" t="s">
        <v>4874</v>
      </c>
      <c r="J4046" t="s">
        <v>2707</v>
      </c>
    </row>
    <row r="4047" spans="1:10">
      <c r="A4047">
        <v>405</v>
      </c>
      <c r="B4047" t="s">
        <v>2108</v>
      </c>
      <c r="C4047" t="s">
        <v>4336</v>
      </c>
      <c r="D4047" t="s">
        <v>2110</v>
      </c>
      <c r="E4047" t="s">
        <v>4903</v>
      </c>
      <c r="F4047" t="s">
        <v>4925</v>
      </c>
      <c r="G4047" t="s">
        <v>160</v>
      </c>
      <c r="H4047" t="s">
        <v>35</v>
      </c>
      <c r="I4047" t="s">
        <v>4874</v>
      </c>
      <c r="J4047" t="s">
        <v>4926</v>
      </c>
    </row>
    <row r="4048" spans="1:10">
      <c r="A4048">
        <v>405</v>
      </c>
      <c r="B4048" t="s">
        <v>1927</v>
      </c>
      <c r="C4048" t="s">
        <v>1928</v>
      </c>
      <c r="D4048" t="s">
        <v>1851</v>
      </c>
      <c r="E4048" t="s">
        <v>4909</v>
      </c>
      <c r="F4048" t="s">
        <v>4927</v>
      </c>
      <c r="G4048" t="s">
        <v>602</v>
      </c>
      <c r="H4048" t="s">
        <v>35</v>
      </c>
      <c r="I4048" t="s">
        <v>4874</v>
      </c>
      <c r="J4048" t="s">
        <v>4928</v>
      </c>
    </row>
    <row r="4049" spans="1:11">
      <c r="A4049">
        <v>405</v>
      </c>
      <c r="B4049" t="s">
        <v>4638</v>
      </c>
      <c r="C4049" t="s">
        <v>4639</v>
      </c>
      <c r="D4049" t="s">
        <v>1827</v>
      </c>
      <c r="E4049" t="s">
        <v>4824</v>
      </c>
      <c r="F4049" t="s">
        <v>4929</v>
      </c>
      <c r="G4049" t="s">
        <v>688</v>
      </c>
      <c r="H4049" t="s">
        <v>35</v>
      </c>
      <c r="I4049" t="s">
        <v>4913</v>
      </c>
      <c r="J4049" t="s">
        <v>4930</v>
      </c>
    </row>
    <row r="4050" spans="1:11">
      <c r="A4050">
        <v>405</v>
      </c>
      <c r="B4050" t="s">
        <v>4409</v>
      </c>
      <c r="C4050" t="s">
        <v>4410</v>
      </c>
      <c r="D4050" t="s">
        <v>1756</v>
      </c>
      <c r="E4050" t="s">
        <v>4912</v>
      </c>
      <c r="F4050" t="s">
        <v>4931</v>
      </c>
      <c r="G4050" t="s">
        <v>4932</v>
      </c>
      <c r="H4050" t="s">
        <v>35</v>
      </c>
      <c r="I4050" t="s">
        <v>4913</v>
      </c>
      <c r="J4050" t="s">
        <v>4933</v>
      </c>
    </row>
    <row r="4051" spans="1:11">
      <c r="A4051">
        <v>405</v>
      </c>
      <c r="B4051" t="s">
        <v>3155</v>
      </c>
      <c r="C4051" t="s">
        <v>3156</v>
      </c>
      <c r="D4051" t="s">
        <v>2691</v>
      </c>
      <c r="E4051" t="s">
        <v>4695</v>
      </c>
      <c r="F4051" t="s">
        <v>3584</v>
      </c>
      <c r="G4051" t="s">
        <v>4934</v>
      </c>
      <c r="H4051" t="s">
        <v>35</v>
      </c>
      <c r="I4051" t="s">
        <v>4913</v>
      </c>
      <c r="J4051" t="s">
        <v>4935</v>
      </c>
    </row>
    <row r="4052" spans="1:11">
      <c r="A4052">
        <v>406</v>
      </c>
      <c r="B4052" t="s">
        <v>4039</v>
      </c>
      <c r="C4052" t="s">
        <v>4040</v>
      </c>
      <c r="D4052" t="s">
        <v>1750</v>
      </c>
      <c r="E4052" t="s">
        <v>4920</v>
      </c>
      <c r="F4052" t="s">
        <v>4936</v>
      </c>
      <c r="G4052" t="s">
        <v>4937</v>
      </c>
      <c r="H4052" t="s">
        <v>2654</v>
      </c>
      <c r="I4052" t="s">
        <v>3576</v>
      </c>
      <c r="J4052" t="s">
        <v>3751</v>
      </c>
    </row>
    <row r="4053" spans="1:11">
      <c r="A4053">
        <v>406</v>
      </c>
      <c r="B4053" t="s">
        <v>4272</v>
      </c>
      <c r="C4053" t="s">
        <v>4810</v>
      </c>
      <c r="D4053" t="s">
        <v>1743</v>
      </c>
      <c r="E4053" t="s">
        <v>4924</v>
      </c>
      <c r="F4053" t="s">
        <v>4938</v>
      </c>
      <c r="G4053" t="s">
        <v>4939</v>
      </c>
      <c r="H4053" t="s">
        <v>2654</v>
      </c>
      <c r="I4053" t="s">
        <v>4854</v>
      </c>
      <c r="J4053" t="s">
        <v>2445</v>
      </c>
    </row>
    <row r="4054" spans="1:11">
      <c r="A4054">
        <v>406</v>
      </c>
      <c r="B4054" t="s">
        <v>4876</v>
      </c>
      <c r="C4054" t="s">
        <v>4877</v>
      </c>
      <c r="D4054" t="s">
        <v>1756</v>
      </c>
      <c r="E4054" t="s">
        <v>4474</v>
      </c>
      <c r="F4054" t="s">
        <v>4603</v>
      </c>
      <c r="G4054" t="s">
        <v>4940</v>
      </c>
      <c r="H4054" t="s">
        <v>2654</v>
      </c>
      <c r="I4054" t="s">
        <v>4864</v>
      </c>
      <c r="J4054" t="s">
        <v>3367</v>
      </c>
    </row>
    <row r="4055" spans="1:11">
      <c r="A4055">
        <v>406</v>
      </c>
      <c r="B4055" t="s">
        <v>2189</v>
      </c>
      <c r="C4055" t="s">
        <v>2190</v>
      </c>
      <c r="D4055" t="s">
        <v>4493</v>
      </c>
      <c r="E4055" t="s">
        <v>4663</v>
      </c>
      <c r="F4055" t="s">
        <v>4941</v>
      </c>
      <c r="G4055" t="s">
        <v>4942</v>
      </c>
      <c r="H4055" t="s">
        <v>2654</v>
      </c>
      <c r="I4055" t="s">
        <v>4864</v>
      </c>
      <c r="J4055" t="s">
        <v>2886</v>
      </c>
    </row>
    <row r="4056" spans="1:11">
      <c r="A4056">
        <v>406</v>
      </c>
      <c r="B4056" t="s">
        <v>4943</v>
      </c>
      <c r="C4056" t="s">
        <v>4944</v>
      </c>
      <c r="D4056" t="s">
        <v>1773</v>
      </c>
      <c r="E4056" t="s">
        <v>4580</v>
      </c>
      <c r="F4056" t="s">
        <v>4945</v>
      </c>
      <c r="G4056" t="s">
        <v>2925</v>
      </c>
      <c r="H4056" t="s">
        <v>2654</v>
      </c>
      <c r="I4056" t="s">
        <v>4866</v>
      </c>
      <c r="J4056" t="s">
        <v>4643</v>
      </c>
    </row>
    <row r="4057" spans="1:11">
      <c r="A4057">
        <v>406</v>
      </c>
      <c r="B4057" t="s">
        <v>1927</v>
      </c>
      <c r="C4057" t="s">
        <v>1928</v>
      </c>
      <c r="D4057" t="s">
        <v>1851</v>
      </c>
      <c r="E4057" t="s">
        <v>4927</v>
      </c>
      <c r="F4057" t="s">
        <v>4946</v>
      </c>
      <c r="G4057" t="s">
        <v>4947</v>
      </c>
      <c r="H4057" t="s">
        <v>2654</v>
      </c>
      <c r="I4057" t="s">
        <v>4874</v>
      </c>
      <c r="J4057" t="s">
        <v>4923</v>
      </c>
    </row>
    <row r="4058" spans="1:11">
      <c r="A4058">
        <v>406</v>
      </c>
      <c r="B4058" t="s">
        <v>4797</v>
      </c>
      <c r="C4058" t="s">
        <v>4798</v>
      </c>
      <c r="D4058" t="s">
        <v>1743</v>
      </c>
      <c r="E4058" t="s">
        <v>3939</v>
      </c>
      <c r="F4058" t="s">
        <v>4948</v>
      </c>
      <c r="G4058" t="s">
        <v>4083</v>
      </c>
      <c r="H4058" t="s">
        <v>2654</v>
      </c>
      <c r="I4058" t="s">
        <v>4874</v>
      </c>
      <c r="J4058" t="s">
        <v>4905</v>
      </c>
    </row>
    <row r="4059" spans="1:11">
      <c r="A4059">
        <v>406</v>
      </c>
      <c r="B4059" t="s">
        <v>4949</v>
      </c>
      <c r="C4059" t="s">
        <v>4950</v>
      </c>
      <c r="D4059" t="s">
        <v>1863</v>
      </c>
      <c r="E4059" t="s">
        <v>4951</v>
      </c>
      <c r="F4059" t="s">
        <v>4952</v>
      </c>
      <c r="G4059" t="s">
        <v>4953</v>
      </c>
      <c r="H4059" t="s">
        <v>2654</v>
      </c>
      <c r="I4059" t="s">
        <v>4874</v>
      </c>
      <c r="J4059" t="s">
        <v>4908</v>
      </c>
    </row>
    <row r="4060" spans="1:11">
      <c r="A4060">
        <v>406</v>
      </c>
      <c r="B4060" t="s">
        <v>4638</v>
      </c>
      <c r="C4060" t="s">
        <v>4639</v>
      </c>
      <c r="D4060" t="s">
        <v>1827</v>
      </c>
      <c r="E4060" t="s">
        <v>4929</v>
      </c>
      <c r="F4060" t="s">
        <v>4954</v>
      </c>
      <c r="G4060" t="s">
        <v>4361</v>
      </c>
      <c r="H4060" t="s">
        <v>2654</v>
      </c>
      <c r="I4060" t="s">
        <v>4874</v>
      </c>
      <c r="J4060" t="s">
        <v>2645</v>
      </c>
    </row>
    <row r="4061" spans="1:11">
      <c r="A4061">
        <v>406</v>
      </c>
      <c r="B4061" t="s">
        <v>4409</v>
      </c>
      <c r="C4061" t="s">
        <v>4410</v>
      </c>
      <c r="D4061" t="s">
        <v>1756</v>
      </c>
      <c r="E4061" t="s">
        <v>4931</v>
      </c>
      <c r="F4061" t="s">
        <v>4931</v>
      </c>
      <c r="G4061" t="s">
        <v>14</v>
      </c>
      <c r="H4061" t="s">
        <v>4601</v>
      </c>
      <c r="I4061" t="s">
        <v>4955</v>
      </c>
      <c r="J4061" t="s">
        <v>4956</v>
      </c>
      <c r="K4061" t="s">
        <v>1870</v>
      </c>
    </row>
    <row r="4062" spans="1:11">
      <c r="A4062">
        <v>407</v>
      </c>
      <c r="B4062" t="s">
        <v>4039</v>
      </c>
      <c r="C4062" t="s">
        <v>4040</v>
      </c>
      <c r="D4062" t="s">
        <v>1750</v>
      </c>
      <c r="E4062" t="s">
        <v>4936</v>
      </c>
      <c r="F4062" t="s">
        <v>4957</v>
      </c>
      <c r="G4062" t="s">
        <v>4256</v>
      </c>
      <c r="H4062" t="s">
        <v>1981</v>
      </c>
      <c r="I4062" t="s">
        <v>4874</v>
      </c>
      <c r="J4062" t="s">
        <v>2380</v>
      </c>
    </row>
    <row r="4063" spans="1:11">
      <c r="A4063">
        <v>407</v>
      </c>
      <c r="B4063" t="s">
        <v>4272</v>
      </c>
      <c r="C4063" t="s">
        <v>4810</v>
      </c>
      <c r="D4063" t="s">
        <v>1743</v>
      </c>
      <c r="E4063" t="s">
        <v>4938</v>
      </c>
      <c r="F4063" t="s">
        <v>4958</v>
      </c>
      <c r="G4063" t="s">
        <v>4959</v>
      </c>
      <c r="H4063" t="s">
        <v>1981</v>
      </c>
      <c r="I4063" t="s">
        <v>4913</v>
      </c>
      <c r="J4063" t="s">
        <v>2131</v>
      </c>
    </row>
    <row r="4064" spans="1:11">
      <c r="A4064">
        <v>407</v>
      </c>
      <c r="B4064" t="s">
        <v>4876</v>
      </c>
      <c r="C4064" t="s">
        <v>4877</v>
      </c>
      <c r="D4064" t="s">
        <v>1756</v>
      </c>
      <c r="E4064" t="s">
        <v>4603</v>
      </c>
      <c r="F4064" t="s">
        <v>4960</v>
      </c>
      <c r="G4064" t="s">
        <v>4961</v>
      </c>
      <c r="H4064" t="s">
        <v>1981</v>
      </c>
      <c r="I4064" t="s">
        <v>4913</v>
      </c>
      <c r="J4064" t="s">
        <v>4923</v>
      </c>
    </row>
    <row r="4065" spans="1:11">
      <c r="A4065">
        <v>407</v>
      </c>
      <c r="B4065" t="s">
        <v>4943</v>
      </c>
      <c r="C4065" t="s">
        <v>4944</v>
      </c>
      <c r="D4065" t="s">
        <v>1773</v>
      </c>
      <c r="E4065" t="s">
        <v>4945</v>
      </c>
      <c r="F4065" t="s">
        <v>4924</v>
      </c>
      <c r="G4065" t="s">
        <v>1813</v>
      </c>
      <c r="H4065" t="s">
        <v>1981</v>
      </c>
      <c r="I4065" t="s">
        <v>4962</v>
      </c>
      <c r="J4065" t="s">
        <v>4933</v>
      </c>
    </row>
    <row r="4066" spans="1:11">
      <c r="A4066">
        <v>407</v>
      </c>
      <c r="B4066" t="s">
        <v>3670</v>
      </c>
      <c r="C4066" t="s">
        <v>3671</v>
      </c>
      <c r="D4066" t="s">
        <v>3672</v>
      </c>
      <c r="E4066" t="s">
        <v>4963</v>
      </c>
      <c r="F4066" t="s">
        <v>4964</v>
      </c>
      <c r="G4066" t="s">
        <v>4965</v>
      </c>
      <c r="H4066" t="s">
        <v>1981</v>
      </c>
      <c r="I4066" t="s">
        <v>4962</v>
      </c>
      <c r="J4066" t="s">
        <v>4935</v>
      </c>
    </row>
    <row r="4067" spans="1:11">
      <c r="A4067">
        <v>407</v>
      </c>
      <c r="B4067" t="s">
        <v>4966</v>
      </c>
      <c r="C4067" t="s">
        <v>4967</v>
      </c>
      <c r="D4067" t="s">
        <v>1798</v>
      </c>
      <c r="E4067" t="s">
        <v>4968</v>
      </c>
      <c r="F4067" t="s">
        <v>4969</v>
      </c>
      <c r="G4067" t="s">
        <v>3900</v>
      </c>
      <c r="H4067" t="s">
        <v>1981</v>
      </c>
      <c r="I4067" t="s">
        <v>4962</v>
      </c>
      <c r="J4067" t="s">
        <v>4970</v>
      </c>
    </row>
    <row r="4068" spans="1:11">
      <c r="A4068">
        <v>407</v>
      </c>
      <c r="B4068" t="s">
        <v>1927</v>
      </c>
      <c r="C4068" t="s">
        <v>1928</v>
      </c>
      <c r="D4068" t="s">
        <v>1851</v>
      </c>
      <c r="E4068" t="s">
        <v>4946</v>
      </c>
      <c r="F4068" t="s">
        <v>4971</v>
      </c>
      <c r="G4068" t="s">
        <v>2423</v>
      </c>
      <c r="H4068" t="s">
        <v>1981</v>
      </c>
      <c r="I4068" t="s">
        <v>4962</v>
      </c>
      <c r="J4068" t="s">
        <v>4972</v>
      </c>
    </row>
    <row r="4069" spans="1:11">
      <c r="A4069">
        <v>407</v>
      </c>
      <c r="B4069" t="s">
        <v>4351</v>
      </c>
      <c r="C4069" t="s">
        <v>4352</v>
      </c>
      <c r="D4069" t="s">
        <v>1743</v>
      </c>
      <c r="E4069" t="s">
        <v>4973</v>
      </c>
      <c r="F4069" t="s">
        <v>4974</v>
      </c>
      <c r="G4069" t="s">
        <v>4549</v>
      </c>
      <c r="H4069" t="s">
        <v>1981</v>
      </c>
      <c r="I4069" t="s">
        <v>4962</v>
      </c>
      <c r="J4069" t="s">
        <v>4975</v>
      </c>
    </row>
    <row r="4070" spans="1:11">
      <c r="A4070">
        <v>407</v>
      </c>
      <c r="B4070" t="s">
        <v>4976</v>
      </c>
      <c r="C4070" t="s">
        <v>4977</v>
      </c>
      <c r="D4070" t="s">
        <v>4176</v>
      </c>
      <c r="E4070" t="s">
        <v>4978</v>
      </c>
      <c r="F4070" t="s">
        <v>4979</v>
      </c>
      <c r="G4070" t="s">
        <v>21</v>
      </c>
      <c r="H4070" t="s">
        <v>1981</v>
      </c>
      <c r="I4070" t="s">
        <v>4962</v>
      </c>
      <c r="J4070" t="s">
        <v>4980</v>
      </c>
    </row>
    <row r="4071" spans="1:11">
      <c r="A4071">
        <v>407</v>
      </c>
      <c r="B4071" t="s">
        <v>4409</v>
      </c>
      <c r="C4071" t="s">
        <v>4410</v>
      </c>
      <c r="D4071" t="s">
        <v>1756</v>
      </c>
      <c r="E4071" t="s">
        <v>4931</v>
      </c>
      <c r="F4071" t="s">
        <v>4981</v>
      </c>
      <c r="G4071" t="s">
        <v>4385</v>
      </c>
      <c r="H4071" t="s">
        <v>2919</v>
      </c>
      <c r="I4071" t="s">
        <v>4955</v>
      </c>
      <c r="J4071" t="s">
        <v>4982</v>
      </c>
      <c r="K4071" t="s">
        <v>1870</v>
      </c>
    </row>
    <row r="4072" spans="1:11">
      <c r="A4072">
        <v>408</v>
      </c>
      <c r="B4072" t="s">
        <v>4039</v>
      </c>
      <c r="C4072" t="s">
        <v>4040</v>
      </c>
      <c r="D4072" t="s">
        <v>1750</v>
      </c>
      <c r="E4072" t="s">
        <v>4957</v>
      </c>
      <c r="F4072" t="s">
        <v>4983</v>
      </c>
      <c r="G4072" t="s">
        <v>910</v>
      </c>
      <c r="H4072" t="s">
        <v>35</v>
      </c>
      <c r="I4072" t="s">
        <v>4962</v>
      </c>
      <c r="J4072" t="s">
        <v>4972</v>
      </c>
    </row>
    <row r="4073" spans="1:11">
      <c r="A4073">
        <v>408</v>
      </c>
      <c r="B4073" t="s">
        <v>4876</v>
      </c>
      <c r="C4073" t="s">
        <v>4877</v>
      </c>
      <c r="D4073" t="s">
        <v>1756</v>
      </c>
      <c r="E4073" t="s">
        <v>4960</v>
      </c>
      <c r="F4073" t="s">
        <v>4984</v>
      </c>
      <c r="G4073" t="s">
        <v>1441</v>
      </c>
      <c r="H4073" t="s">
        <v>35</v>
      </c>
      <c r="I4073" t="s">
        <v>4955</v>
      </c>
      <c r="J4073" t="s">
        <v>4985</v>
      </c>
    </row>
    <row r="4074" spans="1:11">
      <c r="A4074">
        <v>408</v>
      </c>
      <c r="B4074" t="s">
        <v>4943</v>
      </c>
      <c r="C4074" t="s">
        <v>4944</v>
      </c>
      <c r="D4074" t="s">
        <v>1773</v>
      </c>
      <c r="E4074" t="s">
        <v>4924</v>
      </c>
      <c r="F4074" t="s">
        <v>4899</v>
      </c>
      <c r="G4074" t="s">
        <v>558</v>
      </c>
      <c r="H4074" t="s">
        <v>35</v>
      </c>
      <c r="I4074" t="s">
        <v>4955</v>
      </c>
      <c r="J4074" t="s">
        <v>4986</v>
      </c>
    </row>
    <row r="4075" spans="1:11">
      <c r="A4075">
        <v>408</v>
      </c>
      <c r="B4075" t="s">
        <v>4272</v>
      </c>
      <c r="C4075" t="s">
        <v>4810</v>
      </c>
      <c r="D4075" t="s">
        <v>1743</v>
      </c>
      <c r="E4075" t="s">
        <v>4958</v>
      </c>
      <c r="F4075" t="s">
        <v>4987</v>
      </c>
      <c r="G4075" t="s">
        <v>715</v>
      </c>
      <c r="H4075" t="s">
        <v>35</v>
      </c>
      <c r="I4075" t="s">
        <v>4955</v>
      </c>
      <c r="J4075" t="s">
        <v>4988</v>
      </c>
    </row>
    <row r="4076" spans="1:11">
      <c r="A4076">
        <v>408</v>
      </c>
      <c r="B4076" t="s">
        <v>2189</v>
      </c>
      <c r="C4076" t="s">
        <v>2190</v>
      </c>
      <c r="D4076" t="s">
        <v>4493</v>
      </c>
      <c r="E4076" t="s">
        <v>4989</v>
      </c>
      <c r="F4076" t="s">
        <v>4990</v>
      </c>
      <c r="G4076" t="s">
        <v>353</v>
      </c>
      <c r="H4076" t="s">
        <v>35</v>
      </c>
      <c r="I4076" t="s">
        <v>4991</v>
      </c>
      <c r="J4076" t="s">
        <v>4992</v>
      </c>
    </row>
    <row r="4077" spans="1:11">
      <c r="A4077">
        <v>408</v>
      </c>
      <c r="B4077" t="s">
        <v>4966</v>
      </c>
      <c r="C4077" t="s">
        <v>4967</v>
      </c>
      <c r="D4077" t="s">
        <v>1798</v>
      </c>
      <c r="E4077" t="s">
        <v>4969</v>
      </c>
      <c r="F4077" t="s">
        <v>4772</v>
      </c>
      <c r="G4077" t="s">
        <v>386</v>
      </c>
      <c r="H4077" t="s">
        <v>35</v>
      </c>
      <c r="I4077" t="s">
        <v>4991</v>
      </c>
      <c r="J4077" t="s">
        <v>4993</v>
      </c>
    </row>
    <row r="4078" spans="1:11">
      <c r="A4078">
        <v>408</v>
      </c>
      <c r="B4078" t="s">
        <v>1927</v>
      </c>
      <c r="C4078" t="s">
        <v>1928</v>
      </c>
      <c r="D4078" t="s">
        <v>1851</v>
      </c>
      <c r="E4078" t="s">
        <v>4971</v>
      </c>
      <c r="F4078" t="s">
        <v>4994</v>
      </c>
      <c r="G4078" t="s">
        <v>4995</v>
      </c>
      <c r="H4078" t="s">
        <v>35</v>
      </c>
      <c r="I4078" t="s">
        <v>4991</v>
      </c>
      <c r="J4078" t="s">
        <v>4996</v>
      </c>
    </row>
    <row r="4079" spans="1:11">
      <c r="A4079">
        <v>408</v>
      </c>
      <c r="B4079" t="s">
        <v>3670</v>
      </c>
      <c r="C4079" t="s">
        <v>3671</v>
      </c>
      <c r="D4079" t="s">
        <v>3672</v>
      </c>
      <c r="E4079" t="s">
        <v>4964</v>
      </c>
      <c r="F4079" t="s">
        <v>4997</v>
      </c>
      <c r="G4079" t="s">
        <v>1518</v>
      </c>
      <c r="H4079" t="s">
        <v>35</v>
      </c>
      <c r="I4079" t="s">
        <v>4991</v>
      </c>
      <c r="J4079" t="s">
        <v>4998</v>
      </c>
    </row>
    <row r="4080" spans="1:11">
      <c r="A4080">
        <v>408</v>
      </c>
      <c r="B4080" t="s">
        <v>4999</v>
      </c>
      <c r="C4080" t="s">
        <v>5000</v>
      </c>
      <c r="D4080" t="s">
        <v>1750</v>
      </c>
      <c r="E4080" t="s">
        <v>5001</v>
      </c>
      <c r="F4080" t="s">
        <v>4709</v>
      </c>
      <c r="G4080" t="s">
        <v>5002</v>
      </c>
      <c r="H4080" t="s">
        <v>35</v>
      </c>
      <c r="I4080" t="s">
        <v>5003</v>
      </c>
      <c r="J4080" t="s">
        <v>5004</v>
      </c>
    </row>
    <row r="4081" spans="1:10">
      <c r="A4081">
        <v>408</v>
      </c>
      <c r="B4081" t="s">
        <v>5005</v>
      </c>
      <c r="C4081" t="s">
        <v>5006</v>
      </c>
      <c r="D4081" t="s">
        <v>4589</v>
      </c>
      <c r="E4081" t="s">
        <v>3623</v>
      </c>
      <c r="F4081" t="s">
        <v>5007</v>
      </c>
      <c r="G4081" t="s">
        <v>5008</v>
      </c>
      <c r="H4081" t="s">
        <v>35</v>
      </c>
      <c r="I4081" t="s">
        <v>5003</v>
      </c>
      <c r="J4081" t="s">
        <v>5009</v>
      </c>
    </row>
    <row r="4082" spans="1:10">
      <c r="A4082">
        <v>409</v>
      </c>
      <c r="B4082" t="s">
        <v>4039</v>
      </c>
      <c r="C4082" t="s">
        <v>4040</v>
      </c>
      <c r="D4082" t="s">
        <v>1750</v>
      </c>
      <c r="E4082" t="s">
        <v>4983</v>
      </c>
      <c r="F4082" t="s">
        <v>5010</v>
      </c>
      <c r="G4082" t="s">
        <v>4058</v>
      </c>
      <c r="H4082" t="s">
        <v>35</v>
      </c>
      <c r="I4082" t="s">
        <v>5011</v>
      </c>
      <c r="J4082" t="s">
        <v>5012</v>
      </c>
    </row>
    <row r="4083" spans="1:10">
      <c r="A4083">
        <v>409</v>
      </c>
      <c r="B4083" t="s">
        <v>4272</v>
      </c>
      <c r="C4083" t="s">
        <v>4810</v>
      </c>
      <c r="D4083" t="s">
        <v>1743</v>
      </c>
      <c r="E4083" t="s">
        <v>4987</v>
      </c>
      <c r="F4083" t="s">
        <v>5013</v>
      </c>
      <c r="G4083" t="s">
        <v>2732</v>
      </c>
      <c r="H4083" t="s">
        <v>35</v>
      </c>
      <c r="I4083" t="s">
        <v>4955</v>
      </c>
      <c r="J4083" t="s">
        <v>3320</v>
      </c>
    </row>
    <row r="4084" spans="1:10">
      <c r="A4084">
        <v>409</v>
      </c>
      <c r="B4084" t="s">
        <v>4876</v>
      </c>
      <c r="C4084" t="s">
        <v>4877</v>
      </c>
      <c r="D4084" t="s">
        <v>1756</v>
      </c>
      <c r="E4084" t="s">
        <v>4984</v>
      </c>
      <c r="F4084" t="s">
        <v>5014</v>
      </c>
      <c r="G4084" t="s">
        <v>5015</v>
      </c>
      <c r="H4084" t="s">
        <v>35</v>
      </c>
      <c r="I4084" t="s">
        <v>4991</v>
      </c>
      <c r="J4084" t="s">
        <v>5016</v>
      </c>
    </row>
    <row r="4085" spans="1:10">
      <c r="A4085">
        <v>409</v>
      </c>
      <c r="B4085" t="s">
        <v>4999</v>
      </c>
      <c r="C4085" t="s">
        <v>5000</v>
      </c>
      <c r="D4085" t="s">
        <v>1750</v>
      </c>
      <c r="E4085" t="s">
        <v>4709</v>
      </c>
      <c r="F4085" t="s">
        <v>5017</v>
      </c>
      <c r="G4085" t="s">
        <v>5018</v>
      </c>
      <c r="H4085" t="s">
        <v>35</v>
      </c>
      <c r="I4085" t="s">
        <v>4991</v>
      </c>
      <c r="J4085" t="s">
        <v>5019</v>
      </c>
    </row>
    <row r="4086" spans="1:10">
      <c r="A4086">
        <v>409</v>
      </c>
      <c r="B4086" t="s">
        <v>4943</v>
      </c>
      <c r="C4086" t="s">
        <v>4944</v>
      </c>
      <c r="D4086" t="s">
        <v>1773</v>
      </c>
      <c r="E4086" t="s">
        <v>4899</v>
      </c>
      <c r="F4086" t="s">
        <v>5020</v>
      </c>
      <c r="G4086" t="s">
        <v>5021</v>
      </c>
      <c r="H4086" t="s">
        <v>35</v>
      </c>
      <c r="I4086" t="s">
        <v>4991</v>
      </c>
      <c r="J4086" t="s">
        <v>5022</v>
      </c>
    </row>
    <row r="4087" spans="1:10">
      <c r="A4087">
        <v>409</v>
      </c>
      <c r="B4087" t="s">
        <v>4966</v>
      </c>
      <c r="C4087" t="s">
        <v>4967</v>
      </c>
      <c r="D4087" t="s">
        <v>1798</v>
      </c>
      <c r="E4087" t="s">
        <v>4772</v>
      </c>
      <c r="F4087" t="s">
        <v>5023</v>
      </c>
      <c r="G4087" t="s">
        <v>5024</v>
      </c>
      <c r="H4087" t="s">
        <v>35</v>
      </c>
      <c r="I4087" t="s">
        <v>4991</v>
      </c>
      <c r="J4087" t="s">
        <v>5025</v>
      </c>
    </row>
    <row r="4088" spans="1:10">
      <c r="A4088">
        <v>409</v>
      </c>
      <c r="B4088" t="s">
        <v>2189</v>
      </c>
      <c r="C4088" t="s">
        <v>2190</v>
      </c>
      <c r="D4088" t="s">
        <v>4493</v>
      </c>
      <c r="E4088" t="s">
        <v>4990</v>
      </c>
      <c r="F4088" t="s">
        <v>5026</v>
      </c>
      <c r="G4088" t="s">
        <v>5027</v>
      </c>
      <c r="H4088" t="s">
        <v>35</v>
      </c>
      <c r="I4088" t="s">
        <v>5003</v>
      </c>
      <c r="J4088" t="s">
        <v>5028</v>
      </c>
    </row>
    <row r="4089" spans="1:10">
      <c r="A4089">
        <v>409</v>
      </c>
      <c r="B4089" t="s">
        <v>4867</v>
      </c>
      <c r="C4089" t="s">
        <v>4868</v>
      </c>
      <c r="D4089" t="s">
        <v>4176</v>
      </c>
      <c r="E4089" t="s">
        <v>5029</v>
      </c>
      <c r="F4089" t="s">
        <v>5030</v>
      </c>
      <c r="G4089" t="s">
        <v>5031</v>
      </c>
      <c r="H4089" t="s">
        <v>35</v>
      </c>
      <c r="I4089" t="s">
        <v>5003</v>
      </c>
      <c r="J4089" t="s">
        <v>5032</v>
      </c>
    </row>
    <row r="4090" spans="1:10">
      <c r="A4090">
        <v>409</v>
      </c>
      <c r="B4090" t="s">
        <v>4351</v>
      </c>
      <c r="C4090" t="s">
        <v>4352</v>
      </c>
      <c r="D4090" t="s">
        <v>1743</v>
      </c>
      <c r="E4090" t="s">
        <v>5033</v>
      </c>
      <c r="F4090" t="s">
        <v>5034</v>
      </c>
      <c r="G4090" t="s">
        <v>5035</v>
      </c>
      <c r="H4090" t="s">
        <v>35</v>
      </c>
      <c r="I4090" t="s">
        <v>5003</v>
      </c>
      <c r="J4090" t="s">
        <v>5036</v>
      </c>
    </row>
    <row r="4091" spans="1:10">
      <c r="A4091">
        <v>409</v>
      </c>
      <c r="B4091" t="s">
        <v>2108</v>
      </c>
      <c r="C4091" t="s">
        <v>4336</v>
      </c>
      <c r="D4091" t="s">
        <v>2110</v>
      </c>
      <c r="E4091" t="s">
        <v>5037</v>
      </c>
      <c r="F4091" t="s">
        <v>5038</v>
      </c>
      <c r="G4091" t="s">
        <v>3065</v>
      </c>
      <c r="H4091" t="s">
        <v>35</v>
      </c>
      <c r="I4091" t="s">
        <v>5039</v>
      </c>
      <c r="J4091" t="s">
        <v>5040</v>
      </c>
    </row>
    <row r="4092" spans="1:10">
      <c r="A4092">
        <v>410</v>
      </c>
      <c r="B4092" t="s">
        <v>4039</v>
      </c>
      <c r="C4092" t="s">
        <v>4040</v>
      </c>
      <c r="D4092" t="s">
        <v>1750</v>
      </c>
      <c r="E4092" t="s">
        <v>5010</v>
      </c>
      <c r="F4092" t="s">
        <v>5041</v>
      </c>
      <c r="G4092" t="s">
        <v>5042</v>
      </c>
      <c r="H4092" t="s">
        <v>35</v>
      </c>
      <c r="I4092" t="s">
        <v>5039</v>
      </c>
      <c r="J4092" t="s">
        <v>5043</v>
      </c>
    </row>
    <row r="4093" spans="1:10">
      <c r="A4093">
        <v>410</v>
      </c>
      <c r="B4093" t="s">
        <v>4272</v>
      </c>
      <c r="C4093" t="s">
        <v>4810</v>
      </c>
      <c r="D4093" t="s">
        <v>1743</v>
      </c>
      <c r="E4093" t="s">
        <v>5013</v>
      </c>
      <c r="F4093" t="s">
        <v>5044</v>
      </c>
      <c r="G4093" t="s">
        <v>5045</v>
      </c>
      <c r="H4093" t="s">
        <v>35</v>
      </c>
      <c r="I4093" t="s">
        <v>5039</v>
      </c>
      <c r="J4093" t="s">
        <v>5046</v>
      </c>
    </row>
    <row r="4094" spans="1:10">
      <c r="A4094">
        <v>410</v>
      </c>
      <c r="B4094" t="s">
        <v>2108</v>
      </c>
      <c r="C4094" t="s">
        <v>4336</v>
      </c>
      <c r="D4094" t="s">
        <v>2110</v>
      </c>
      <c r="E4094" t="s">
        <v>5038</v>
      </c>
      <c r="F4094" t="s">
        <v>5047</v>
      </c>
      <c r="G4094" t="s">
        <v>2406</v>
      </c>
      <c r="H4094" t="s">
        <v>35</v>
      </c>
      <c r="I4094" t="s">
        <v>5048</v>
      </c>
      <c r="J4094" t="s">
        <v>5049</v>
      </c>
    </row>
    <row r="4095" spans="1:10">
      <c r="A4095">
        <v>410</v>
      </c>
      <c r="B4095" t="s">
        <v>3670</v>
      </c>
      <c r="C4095" t="s">
        <v>3671</v>
      </c>
      <c r="D4095" t="s">
        <v>3672</v>
      </c>
      <c r="E4095" t="s">
        <v>5050</v>
      </c>
      <c r="F4095" t="s">
        <v>5051</v>
      </c>
      <c r="G4095" t="s">
        <v>3075</v>
      </c>
      <c r="H4095" t="s">
        <v>35</v>
      </c>
      <c r="I4095" t="s">
        <v>5052</v>
      </c>
      <c r="J4095" t="s">
        <v>5025</v>
      </c>
    </row>
    <row r="4096" spans="1:10">
      <c r="A4096">
        <v>410</v>
      </c>
      <c r="B4096" t="s">
        <v>4867</v>
      </c>
      <c r="C4096" t="s">
        <v>4868</v>
      </c>
      <c r="D4096" t="s">
        <v>4176</v>
      </c>
      <c r="E4096" t="s">
        <v>5030</v>
      </c>
      <c r="F4096" t="s">
        <v>4938</v>
      </c>
      <c r="G4096" t="s">
        <v>5053</v>
      </c>
      <c r="H4096" t="s">
        <v>35</v>
      </c>
      <c r="I4096" t="s">
        <v>5054</v>
      </c>
      <c r="J4096" t="s">
        <v>2735</v>
      </c>
    </row>
    <row r="4097" spans="1:11">
      <c r="A4097">
        <v>410</v>
      </c>
      <c r="B4097" t="s">
        <v>4943</v>
      </c>
      <c r="C4097" t="s">
        <v>4944</v>
      </c>
      <c r="D4097" t="s">
        <v>1773</v>
      </c>
      <c r="E4097" t="s">
        <v>5020</v>
      </c>
      <c r="F4097" t="s">
        <v>5055</v>
      </c>
      <c r="G4097" t="s">
        <v>5056</v>
      </c>
      <c r="H4097" t="s">
        <v>35</v>
      </c>
      <c r="I4097" t="s">
        <v>5054</v>
      </c>
      <c r="J4097" t="s">
        <v>5036</v>
      </c>
    </row>
    <row r="4098" spans="1:11">
      <c r="A4098">
        <v>410</v>
      </c>
      <c r="B4098" t="s">
        <v>4966</v>
      </c>
      <c r="C4098" t="s">
        <v>4967</v>
      </c>
      <c r="D4098" t="s">
        <v>1798</v>
      </c>
      <c r="E4098" t="s">
        <v>5023</v>
      </c>
      <c r="F4098" t="s">
        <v>5057</v>
      </c>
      <c r="G4098" t="s">
        <v>5058</v>
      </c>
      <c r="H4098" t="s">
        <v>35</v>
      </c>
      <c r="I4098" t="s">
        <v>5054</v>
      </c>
      <c r="J4098" t="s">
        <v>5059</v>
      </c>
    </row>
    <row r="4099" spans="1:11">
      <c r="A4099">
        <v>410</v>
      </c>
      <c r="B4099" t="s">
        <v>1927</v>
      </c>
      <c r="C4099" t="s">
        <v>1928</v>
      </c>
      <c r="D4099" t="s">
        <v>1851</v>
      </c>
      <c r="E4099" t="s">
        <v>5060</v>
      </c>
      <c r="F4099" t="s">
        <v>5061</v>
      </c>
      <c r="G4099" t="s">
        <v>2686</v>
      </c>
      <c r="H4099" t="s">
        <v>35</v>
      </c>
      <c r="I4099" t="s">
        <v>5054</v>
      </c>
      <c r="J4099" t="s">
        <v>5062</v>
      </c>
    </row>
    <row r="4100" spans="1:11">
      <c r="A4100">
        <v>410</v>
      </c>
      <c r="B4100" t="s">
        <v>4351</v>
      </c>
      <c r="C4100" t="s">
        <v>4352</v>
      </c>
      <c r="D4100" t="s">
        <v>1743</v>
      </c>
      <c r="E4100" t="s">
        <v>5034</v>
      </c>
      <c r="F4100" t="s">
        <v>5063</v>
      </c>
      <c r="G4100" t="s">
        <v>5064</v>
      </c>
      <c r="H4100" t="s">
        <v>35</v>
      </c>
      <c r="I4100" t="s">
        <v>5065</v>
      </c>
      <c r="J4100" t="s">
        <v>5066</v>
      </c>
    </row>
    <row r="4101" spans="1:11">
      <c r="A4101">
        <v>410</v>
      </c>
      <c r="B4101" t="s">
        <v>4999</v>
      </c>
      <c r="C4101" t="s">
        <v>5000</v>
      </c>
      <c r="D4101" t="s">
        <v>1750</v>
      </c>
      <c r="E4101" t="s">
        <v>5017</v>
      </c>
      <c r="F4101" t="s">
        <v>5067</v>
      </c>
      <c r="G4101" t="s">
        <v>4544</v>
      </c>
      <c r="H4101" t="s">
        <v>35</v>
      </c>
      <c r="I4101" t="s">
        <v>5065</v>
      </c>
      <c r="J4101" t="s">
        <v>5068</v>
      </c>
    </row>
    <row r="4102" spans="1:11">
      <c r="A4102">
        <v>411</v>
      </c>
      <c r="B4102" t="s">
        <v>5069</v>
      </c>
      <c r="C4102" t="s">
        <v>5070</v>
      </c>
      <c r="D4102" t="s">
        <v>3933</v>
      </c>
      <c r="E4102" t="s">
        <v>1988</v>
      </c>
      <c r="F4102" t="s">
        <v>5071</v>
      </c>
      <c r="G4102" t="s">
        <v>5072</v>
      </c>
      <c r="H4102" t="s">
        <v>1705</v>
      </c>
      <c r="I4102" t="s">
        <v>4991</v>
      </c>
      <c r="J4102" t="s">
        <v>5073</v>
      </c>
    </row>
    <row r="4103" spans="1:11">
      <c r="A4103">
        <v>411</v>
      </c>
      <c r="B4103" t="s">
        <v>4039</v>
      </c>
      <c r="C4103" t="s">
        <v>4040</v>
      </c>
      <c r="D4103" t="s">
        <v>1750</v>
      </c>
      <c r="E4103" t="s">
        <v>5041</v>
      </c>
      <c r="F4103" t="s">
        <v>5074</v>
      </c>
      <c r="G4103" t="s">
        <v>5075</v>
      </c>
      <c r="H4103" t="s">
        <v>1705</v>
      </c>
      <c r="I4103" t="s">
        <v>5054</v>
      </c>
      <c r="J4103" t="s">
        <v>5076</v>
      </c>
    </row>
    <row r="4104" spans="1:11">
      <c r="A4104">
        <v>411</v>
      </c>
      <c r="B4104" t="s">
        <v>1927</v>
      </c>
      <c r="C4104" t="s">
        <v>1928</v>
      </c>
      <c r="D4104" t="s">
        <v>1851</v>
      </c>
      <c r="E4104" t="s">
        <v>5061</v>
      </c>
      <c r="F4104" t="s">
        <v>5077</v>
      </c>
      <c r="G4104" t="s">
        <v>5078</v>
      </c>
      <c r="H4104" t="s">
        <v>1705</v>
      </c>
      <c r="I4104" t="s">
        <v>5065</v>
      </c>
      <c r="J4104" t="s">
        <v>5079</v>
      </c>
    </row>
    <row r="4105" spans="1:11">
      <c r="A4105">
        <v>411</v>
      </c>
      <c r="B4105" t="s">
        <v>2108</v>
      </c>
      <c r="C4105" t="s">
        <v>4336</v>
      </c>
      <c r="D4105" t="s">
        <v>2110</v>
      </c>
      <c r="E4105" t="s">
        <v>5047</v>
      </c>
      <c r="F4105" t="s">
        <v>5080</v>
      </c>
      <c r="G4105" t="s">
        <v>5081</v>
      </c>
      <c r="H4105" t="s">
        <v>1705</v>
      </c>
      <c r="I4105" t="s">
        <v>5082</v>
      </c>
      <c r="J4105" t="s">
        <v>5083</v>
      </c>
    </row>
    <row r="4106" spans="1:11">
      <c r="A4106">
        <v>411</v>
      </c>
      <c r="B4106" t="s">
        <v>3670</v>
      </c>
      <c r="C4106" t="s">
        <v>3671</v>
      </c>
      <c r="D4106" t="s">
        <v>3672</v>
      </c>
      <c r="E4106" t="s">
        <v>5051</v>
      </c>
      <c r="F4106" t="s">
        <v>5051</v>
      </c>
      <c r="G4106" t="s">
        <v>14</v>
      </c>
      <c r="H4106" t="s">
        <v>4386</v>
      </c>
      <c r="I4106" t="s">
        <v>5084</v>
      </c>
      <c r="J4106" t="s">
        <v>5009</v>
      </c>
      <c r="K4106" t="s">
        <v>1886</v>
      </c>
    </row>
    <row r="4107" spans="1:11">
      <c r="A4107">
        <v>411</v>
      </c>
      <c r="B4107" t="s">
        <v>4272</v>
      </c>
      <c r="C4107" t="s">
        <v>4810</v>
      </c>
      <c r="D4107" t="s">
        <v>1743</v>
      </c>
      <c r="E4107" t="s">
        <v>5044</v>
      </c>
      <c r="F4107" t="s">
        <v>5085</v>
      </c>
      <c r="G4107" t="s">
        <v>5086</v>
      </c>
      <c r="H4107" t="s">
        <v>1705</v>
      </c>
      <c r="I4107" t="s">
        <v>5087</v>
      </c>
      <c r="J4107" t="s">
        <v>5088</v>
      </c>
    </row>
    <row r="4108" spans="1:11">
      <c r="A4108">
        <v>411</v>
      </c>
      <c r="B4108" t="s">
        <v>4966</v>
      </c>
      <c r="C4108" t="s">
        <v>4967</v>
      </c>
      <c r="D4108" t="s">
        <v>1798</v>
      </c>
      <c r="E4108" t="s">
        <v>5057</v>
      </c>
      <c r="F4108" t="s">
        <v>5089</v>
      </c>
      <c r="G4108" t="s">
        <v>5090</v>
      </c>
      <c r="H4108" t="s">
        <v>1705</v>
      </c>
      <c r="I4108" t="s">
        <v>5087</v>
      </c>
      <c r="J4108" t="s">
        <v>5091</v>
      </c>
    </row>
    <row r="4109" spans="1:11">
      <c r="A4109">
        <v>411</v>
      </c>
      <c r="B4109" t="s">
        <v>4943</v>
      </c>
      <c r="C4109" t="s">
        <v>4944</v>
      </c>
      <c r="D4109" t="s">
        <v>1773</v>
      </c>
      <c r="E4109" t="s">
        <v>5055</v>
      </c>
      <c r="F4109" t="s">
        <v>5092</v>
      </c>
      <c r="G4109" t="s">
        <v>5093</v>
      </c>
      <c r="H4109" t="s">
        <v>1705</v>
      </c>
      <c r="I4109" t="s">
        <v>5087</v>
      </c>
      <c r="J4109" t="s">
        <v>5094</v>
      </c>
    </row>
    <row r="4110" spans="1:11">
      <c r="A4110">
        <v>411</v>
      </c>
      <c r="B4110" t="s">
        <v>3155</v>
      </c>
      <c r="C4110" t="s">
        <v>3156</v>
      </c>
      <c r="D4110" t="s">
        <v>2691</v>
      </c>
      <c r="E4110" t="s">
        <v>5095</v>
      </c>
      <c r="F4110" t="s">
        <v>5096</v>
      </c>
      <c r="G4110" t="s">
        <v>3636</v>
      </c>
      <c r="H4110" t="s">
        <v>1705</v>
      </c>
      <c r="I4110" t="s">
        <v>5087</v>
      </c>
      <c r="J4110" t="s">
        <v>5097</v>
      </c>
    </row>
    <row r="4111" spans="1:11">
      <c r="A4111">
        <v>411</v>
      </c>
      <c r="B4111" t="s">
        <v>4351</v>
      </c>
      <c r="C4111" t="s">
        <v>4352</v>
      </c>
      <c r="D4111" t="s">
        <v>1743</v>
      </c>
      <c r="E4111" t="s">
        <v>5063</v>
      </c>
      <c r="F4111" t="s">
        <v>5098</v>
      </c>
      <c r="G4111" t="s">
        <v>5099</v>
      </c>
      <c r="H4111" t="s">
        <v>1705</v>
      </c>
      <c r="I4111" t="s">
        <v>5100</v>
      </c>
      <c r="J4111" t="s">
        <v>5101</v>
      </c>
    </row>
    <row r="4112" spans="1:11">
      <c r="A4112">
        <v>412</v>
      </c>
      <c r="B4112" t="s">
        <v>5069</v>
      </c>
      <c r="C4112" t="s">
        <v>5070</v>
      </c>
      <c r="D4112" t="s">
        <v>3933</v>
      </c>
      <c r="E4112" t="s">
        <v>5071</v>
      </c>
      <c r="F4112" t="s">
        <v>1864</v>
      </c>
      <c r="G4112" t="s">
        <v>5102</v>
      </c>
      <c r="H4112" t="s">
        <v>1872</v>
      </c>
      <c r="I4112" t="s">
        <v>5103</v>
      </c>
      <c r="J4112" t="s">
        <v>2605</v>
      </c>
    </row>
    <row r="4113" spans="1:11">
      <c r="A4113">
        <v>412</v>
      </c>
      <c r="B4113" t="s">
        <v>4039</v>
      </c>
      <c r="C4113" t="s">
        <v>4040</v>
      </c>
      <c r="D4113" t="s">
        <v>1750</v>
      </c>
      <c r="E4113" t="s">
        <v>5074</v>
      </c>
      <c r="F4113" t="s">
        <v>5104</v>
      </c>
      <c r="G4113" t="s">
        <v>3977</v>
      </c>
      <c r="H4113" t="s">
        <v>1872</v>
      </c>
      <c r="I4113" t="s">
        <v>5054</v>
      </c>
      <c r="J4113" t="s">
        <v>4975</v>
      </c>
    </row>
    <row r="4114" spans="1:11">
      <c r="A4114">
        <v>412</v>
      </c>
      <c r="B4114" t="s">
        <v>4272</v>
      </c>
      <c r="C4114" t="s">
        <v>4810</v>
      </c>
      <c r="D4114" t="s">
        <v>1743</v>
      </c>
      <c r="E4114" t="s">
        <v>5085</v>
      </c>
      <c r="F4114" t="s">
        <v>5105</v>
      </c>
      <c r="G4114" t="s">
        <v>2736</v>
      </c>
      <c r="H4114" t="s">
        <v>1872</v>
      </c>
      <c r="I4114" t="s">
        <v>5082</v>
      </c>
      <c r="J4114" t="s">
        <v>5106</v>
      </c>
    </row>
    <row r="4115" spans="1:11">
      <c r="A4115">
        <v>412</v>
      </c>
      <c r="B4115" t="s">
        <v>5107</v>
      </c>
      <c r="C4115" t="s">
        <v>5108</v>
      </c>
      <c r="D4115" t="s">
        <v>2691</v>
      </c>
      <c r="E4115" t="s">
        <v>5109</v>
      </c>
      <c r="F4115" t="s">
        <v>5110</v>
      </c>
      <c r="G4115" t="s">
        <v>2942</v>
      </c>
      <c r="H4115" t="s">
        <v>1872</v>
      </c>
      <c r="I4115" t="s">
        <v>5082</v>
      </c>
      <c r="J4115" t="s">
        <v>5111</v>
      </c>
    </row>
    <row r="4116" spans="1:11">
      <c r="A4116">
        <v>412</v>
      </c>
      <c r="B4116" t="s">
        <v>5112</v>
      </c>
      <c r="C4116" t="s">
        <v>5113</v>
      </c>
      <c r="D4116" t="s">
        <v>1798</v>
      </c>
      <c r="E4116" t="s">
        <v>5114</v>
      </c>
      <c r="F4116" t="s">
        <v>5115</v>
      </c>
      <c r="G4116" t="s">
        <v>5116</v>
      </c>
      <c r="H4116" t="s">
        <v>1872</v>
      </c>
      <c r="I4116" t="s">
        <v>5082</v>
      </c>
      <c r="J4116" t="s">
        <v>5117</v>
      </c>
    </row>
    <row r="4117" spans="1:11">
      <c r="A4117">
        <v>412</v>
      </c>
      <c r="B4117" t="s">
        <v>2770</v>
      </c>
      <c r="C4117" t="s">
        <v>2771</v>
      </c>
      <c r="D4117" t="s">
        <v>1798</v>
      </c>
      <c r="E4117" t="s">
        <v>5118</v>
      </c>
      <c r="F4117" t="s">
        <v>5119</v>
      </c>
      <c r="G4117" t="s">
        <v>3806</v>
      </c>
      <c r="H4117" t="s">
        <v>1872</v>
      </c>
      <c r="I4117" t="s">
        <v>5082</v>
      </c>
      <c r="J4117" t="s">
        <v>5120</v>
      </c>
    </row>
    <row r="4118" spans="1:11">
      <c r="A4118">
        <v>412</v>
      </c>
      <c r="B4118" t="s">
        <v>4867</v>
      </c>
      <c r="C4118" t="s">
        <v>4868</v>
      </c>
      <c r="D4118" t="s">
        <v>4176</v>
      </c>
      <c r="E4118" t="s">
        <v>5121</v>
      </c>
      <c r="F4118" t="s">
        <v>5122</v>
      </c>
      <c r="G4118" t="s">
        <v>5123</v>
      </c>
      <c r="H4118" t="s">
        <v>1872</v>
      </c>
      <c r="I4118" t="s">
        <v>5084</v>
      </c>
      <c r="J4118" t="s">
        <v>4993</v>
      </c>
    </row>
    <row r="4119" spans="1:11">
      <c r="A4119">
        <v>412</v>
      </c>
      <c r="B4119" t="s">
        <v>5124</v>
      </c>
      <c r="C4119" t="s">
        <v>5125</v>
      </c>
      <c r="D4119" t="s">
        <v>1780</v>
      </c>
      <c r="E4119" t="s">
        <v>5126</v>
      </c>
      <c r="F4119" t="s">
        <v>5127</v>
      </c>
      <c r="G4119" t="s">
        <v>5128</v>
      </c>
      <c r="H4119" t="s">
        <v>1872</v>
      </c>
      <c r="I4119" t="s">
        <v>5084</v>
      </c>
      <c r="J4119" t="s">
        <v>5079</v>
      </c>
    </row>
    <row r="4120" spans="1:11">
      <c r="A4120">
        <v>412</v>
      </c>
      <c r="B4120" t="s">
        <v>1927</v>
      </c>
      <c r="C4120" t="s">
        <v>1928</v>
      </c>
      <c r="D4120" t="s">
        <v>1851</v>
      </c>
      <c r="E4120" t="s">
        <v>5077</v>
      </c>
      <c r="F4120" t="s">
        <v>5026</v>
      </c>
      <c r="G4120" t="s">
        <v>5129</v>
      </c>
      <c r="H4120" t="s">
        <v>1872</v>
      </c>
      <c r="I4120" t="s">
        <v>5084</v>
      </c>
      <c r="J4120" t="s">
        <v>5130</v>
      </c>
    </row>
    <row r="4121" spans="1:11">
      <c r="A4121">
        <v>412</v>
      </c>
      <c r="B4121" t="s">
        <v>3670</v>
      </c>
      <c r="C4121" t="s">
        <v>3671</v>
      </c>
      <c r="D4121" t="s">
        <v>3672</v>
      </c>
      <c r="E4121" t="s">
        <v>5051</v>
      </c>
      <c r="F4121" t="s">
        <v>3551</v>
      </c>
      <c r="G4121" t="s">
        <v>5131</v>
      </c>
      <c r="H4121" t="s">
        <v>4626</v>
      </c>
      <c r="I4121" t="s">
        <v>5084</v>
      </c>
      <c r="J4121" t="s">
        <v>5132</v>
      </c>
      <c r="K4121" t="s">
        <v>1870</v>
      </c>
    </row>
    <row r="4122" spans="1:11">
      <c r="A4122">
        <v>413</v>
      </c>
      <c r="B4122" t="s">
        <v>5069</v>
      </c>
      <c r="C4122" t="s">
        <v>5070</v>
      </c>
      <c r="D4122" t="s">
        <v>3933</v>
      </c>
      <c r="E4122" t="s">
        <v>1864</v>
      </c>
      <c r="F4122" t="s">
        <v>3138</v>
      </c>
      <c r="G4122" t="s">
        <v>5133</v>
      </c>
      <c r="H4122" t="s">
        <v>35</v>
      </c>
      <c r="I4122" t="s">
        <v>4864</v>
      </c>
      <c r="J4122" t="s">
        <v>3751</v>
      </c>
    </row>
    <row r="4123" spans="1:11">
      <c r="A4123">
        <v>413</v>
      </c>
      <c r="B4123" t="s">
        <v>5134</v>
      </c>
      <c r="C4123" t="s">
        <v>5135</v>
      </c>
      <c r="D4123" t="s">
        <v>1863</v>
      </c>
      <c r="E4123" t="s">
        <v>5136</v>
      </c>
      <c r="F4123" t="s">
        <v>5137</v>
      </c>
      <c r="G4123" t="s">
        <v>5138</v>
      </c>
      <c r="H4123" t="s">
        <v>35</v>
      </c>
      <c r="I4123" t="s">
        <v>5139</v>
      </c>
      <c r="J4123" t="s">
        <v>1783</v>
      </c>
    </row>
    <row r="4124" spans="1:11">
      <c r="A4124">
        <v>413</v>
      </c>
      <c r="B4124" t="s">
        <v>5140</v>
      </c>
      <c r="C4124" t="s">
        <v>5141</v>
      </c>
      <c r="D4124" t="s">
        <v>1863</v>
      </c>
      <c r="E4124" t="s">
        <v>5142</v>
      </c>
      <c r="F4124" t="s">
        <v>5143</v>
      </c>
      <c r="G4124" t="s">
        <v>5144</v>
      </c>
      <c r="H4124" t="s">
        <v>35</v>
      </c>
      <c r="I4124" t="s">
        <v>4962</v>
      </c>
      <c r="J4124" t="s">
        <v>1795</v>
      </c>
    </row>
    <row r="4125" spans="1:11">
      <c r="A4125">
        <v>413</v>
      </c>
      <c r="B4125" t="s">
        <v>4272</v>
      </c>
      <c r="C4125" t="s">
        <v>4810</v>
      </c>
      <c r="D4125" t="s">
        <v>1743</v>
      </c>
      <c r="E4125" t="s">
        <v>5105</v>
      </c>
      <c r="F4125" t="s">
        <v>5145</v>
      </c>
      <c r="G4125" t="s">
        <v>3207</v>
      </c>
      <c r="H4125" t="s">
        <v>35</v>
      </c>
      <c r="I4125" t="s">
        <v>5011</v>
      </c>
      <c r="J4125" t="s">
        <v>2596</v>
      </c>
    </row>
    <row r="4126" spans="1:11">
      <c r="A4126">
        <v>413</v>
      </c>
      <c r="B4126" t="s">
        <v>4039</v>
      </c>
      <c r="C4126" t="s">
        <v>4040</v>
      </c>
      <c r="D4126" t="s">
        <v>1750</v>
      </c>
      <c r="E4126" t="s">
        <v>5104</v>
      </c>
      <c r="F4126" t="s">
        <v>5146</v>
      </c>
      <c r="G4126" t="s">
        <v>5147</v>
      </c>
      <c r="H4126" t="s">
        <v>35</v>
      </c>
      <c r="I4126" t="s">
        <v>5011</v>
      </c>
      <c r="J4126" t="s">
        <v>1913</v>
      </c>
    </row>
    <row r="4127" spans="1:11">
      <c r="A4127">
        <v>413</v>
      </c>
      <c r="B4127" t="s">
        <v>3670</v>
      </c>
      <c r="C4127" t="s">
        <v>3671</v>
      </c>
      <c r="D4127" t="s">
        <v>3672</v>
      </c>
      <c r="E4127" t="s">
        <v>3551</v>
      </c>
      <c r="F4127" t="s">
        <v>4460</v>
      </c>
      <c r="G4127" t="s">
        <v>5148</v>
      </c>
      <c r="H4127" t="s">
        <v>35</v>
      </c>
      <c r="I4127" t="s">
        <v>5011</v>
      </c>
      <c r="J4127" t="s">
        <v>5149</v>
      </c>
    </row>
    <row r="4128" spans="1:11">
      <c r="A4128">
        <v>413</v>
      </c>
      <c r="B4128" t="s">
        <v>1927</v>
      </c>
      <c r="C4128" t="s">
        <v>1928</v>
      </c>
      <c r="D4128" t="s">
        <v>1851</v>
      </c>
      <c r="E4128" t="s">
        <v>5026</v>
      </c>
      <c r="F4128" t="s">
        <v>5150</v>
      </c>
      <c r="G4128" t="s">
        <v>3522</v>
      </c>
      <c r="H4128" t="s">
        <v>35</v>
      </c>
      <c r="I4128" t="s">
        <v>5011</v>
      </c>
      <c r="J4128" t="s">
        <v>2622</v>
      </c>
    </row>
    <row r="4129" spans="1:11">
      <c r="A4129">
        <v>413</v>
      </c>
      <c r="B4129" t="s">
        <v>4638</v>
      </c>
      <c r="C4129" t="s">
        <v>4639</v>
      </c>
      <c r="D4129" t="s">
        <v>1827</v>
      </c>
      <c r="E4129" t="s">
        <v>5151</v>
      </c>
      <c r="F4129" t="s">
        <v>5152</v>
      </c>
      <c r="G4129" t="s">
        <v>5153</v>
      </c>
      <c r="H4129" t="s">
        <v>35</v>
      </c>
      <c r="I4129" t="s">
        <v>4955</v>
      </c>
      <c r="J4129" t="s">
        <v>2864</v>
      </c>
    </row>
    <row r="4130" spans="1:11">
      <c r="A4130">
        <v>413</v>
      </c>
      <c r="B4130" t="s">
        <v>4867</v>
      </c>
      <c r="C4130" t="s">
        <v>4868</v>
      </c>
      <c r="D4130" t="s">
        <v>4176</v>
      </c>
      <c r="E4130" t="s">
        <v>5122</v>
      </c>
      <c r="F4130" t="s">
        <v>3987</v>
      </c>
      <c r="G4130" t="s">
        <v>5154</v>
      </c>
      <c r="H4130" t="s">
        <v>35</v>
      </c>
      <c r="I4130" t="s">
        <v>4991</v>
      </c>
      <c r="J4130" t="s">
        <v>3341</v>
      </c>
    </row>
    <row r="4131" spans="1:11">
      <c r="A4131">
        <v>413</v>
      </c>
      <c r="B4131" t="s">
        <v>5155</v>
      </c>
      <c r="C4131" t="s">
        <v>5156</v>
      </c>
      <c r="D4131" t="s">
        <v>4176</v>
      </c>
      <c r="E4131" t="s">
        <v>5157</v>
      </c>
      <c r="F4131" t="s">
        <v>5158</v>
      </c>
      <c r="G4131" t="s">
        <v>5159</v>
      </c>
      <c r="H4131" t="s">
        <v>35</v>
      </c>
      <c r="I4131" t="s">
        <v>4991</v>
      </c>
      <c r="J4131" t="s">
        <v>4916</v>
      </c>
    </row>
    <row r="4132" spans="1:11">
      <c r="A4132">
        <v>414</v>
      </c>
      <c r="B4132" t="s">
        <v>4638</v>
      </c>
      <c r="C4132" t="s">
        <v>4639</v>
      </c>
      <c r="D4132" t="s">
        <v>1827</v>
      </c>
      <c r="E4132" t="s">
        <v>5152</v>
      </c>
      <c r="F4132" t="s">
        <v>5160</v>
      </c>
      <c r="G4132" t="s">
        <v>5161</v>
      </c>
      <c r="H4132" t="s">
        <v>2914</v>
      </c>
      <c r="I4132" t="s">
        <v>3576</v>
      </c>
      <c r="J4132" t="s">
        <v>2649</v>
      </c>
    </row>
    <row r="4133" spans="1:11">
      <c r="A4133">
        <v>414</v>
      </c>
      <c r="B4133" t="s">
        <v>4326</v>
      </c>
      <c r="C4133" t="s">
        <v>4327</v>
      </c>
      <c r="D4133" t="s">
        <v>4176</v>
      </c>
      <c r="E4133" t="s">
        <v>4448</v>
      </c>
      <c r="F4133" t="s">
        <v>5162</v>
      </c>
      <c r="G4133" t="s">
        <v>5163</v>
      </c>
      <c r="H4133" t="s">
        <v>2914</v>
      </c>
      <c r="I4133" t="s">
        <v>4854</v>
      </c>
      <c r="J4133" t="s">
        <v>2549</v>
      </c>
    </row>
    <row r="4134" spans="1:11">
      <c r="A4134">
        <v>414</v>
      </c>
      <c r="B4134" t="s">
        <v>5164</v>
      </c>
      <c r="C4134" t="s">
        <v>5165</v>
      </c>
      <c r="D4134" t="s">
        <v>1827</v>
      </c>
      <c r="E4134" t="s">
        <v>3547</v>
      </c>
      <c r="F4134" t="s">
        <v>5166</v>
      </c>
      <c r="G4134" t="s">
        <v>1972</v>
      </c>
      <c r="H4134" t="s">
        <v>2914</v>
      </c>
      <c r="I4134" t="s">
        <v>4854</v>
      </c>
      <c r="J4134" t="s">
        <v>2603</v>
      </c>
    </row>
    <row r="4135" spans="1:11">
      <c r="A4135">
        <v>414</v>
      </c>
      <c r="B4135" t="s">
        <v>2950</v>
      </c>
      <c r="C4135" t="s">
        <v>2951</v>
      </c>
      <c r="D4135" t="s">
        <v>1798</v>
      </c>
      <c r="E4135" t="s">
        <v>3542</v>
      </c>
      <c r="F4135" t="s">
        <v>5167</v>
      </c>
      <c r="G4135" t="s">
        <v>2921</v>
      </c>
      <c r="H4135" t="s">
        <v>2914</v>
      </c>
      <c r="I4135" t="s">
        <v>4854</v>
      </c>
      <c r="J4135" t="s">
        <v>1822</v>
      </c>
    </row>
    <row r="4136" spans="1:11">
      <c r="A4136">
        <v>414</v>
      </c>
      <c r="B4136" t="s">
        <v>4867</v>
      </c>
      <c r="C4136" t="s">
        <v>4868</v>
      </c>
      <c r="D4136" t="s">
        <v>4176</v>
      </c>
      <c r="E4136" t="s">
        <v>3987</v>
      </c>
      <c r="F4136" t="s">
        <v>4079</v>
      </c>
      <c r="G4136" t="s">
        <v>2197</v>
      </c>
      <c r="H4136" t="s">
        <v>2914</v>
      </c>
      <c r="I4136" t="s">
        <v>4854</v>
      </c>
      <c r="J4136" t="s">
        <v>1932</v>
      </c>
    </row>
    <row r="4137" spans="1:11">
      <c r="A4137">
        <v>414</v>
      </c>
      <c r="B4137" t="s">
        <v>5168</v>
      </c>
      <c r="C4137" t="s">
        <v>5169</v>
      </c>
      <c r="D4137" t="s">
        <v>4493</v>
      </c>
      <c r="E4137" t="s">
        <v>3634</v>
      </c>
      <c r="F4137" t="s">
        <v>3871</v>
      </c>
      <c r="G4137" t="s">
        <v>3452</v>
      </c>
      <c r="H4137" t="s">
        <v>2914</v>
      </c>
      <c r="I4137" t="s">
        <v>4854</v>
      </c>
      <c r="J4137" t="s">
        <v>2618</v>
      </c>
    </row>
    <row r="4138" spans="1:11">
      <c r="A4138">
        <v>414</v>
      </c>
      <c r="B4138" t="s">
        <v>5170</v>
      </c>
      <c r="C4138" t="s">
        <v>5171</v>
      </c>
      <c r="D4138" t="s">
        <v>3672</v>
      </c>
      <c r="E4138" t="s">
        <v>2671</v>
      </c>
      <c r="F4138" t="s">
        <v>2545</v>
      </c>
      <c r="G4138" t="s">
        <v>1640</v>
      </c>
      <c r="H4138" t="s">
        <v>2914</v>
      </c>
      <c r="I4138" t="s">
        <v>4864</v>
      </c>
      <c r="J4138" t="s">
        <v>1934</v>
      </c>
    </row>
    <row r="4139" spans="1:11">
      <c r="A4139">
        <v>414</v>
      </c>
      <c r="B4139" t="s">
        <v>5172</v>
      </c>
      <c r="C4139" t="s">
        <v>5173</v>
      </c>
      <c r="D4139" t="s">
        <v>1756</v>
      </c>
      <c r="E4139" t="s">
        <v>5174</v>
      </c>
      <c r="F4139" t="s">
        <v>4808</v>
      </c>
      <c r="G4139" t="s">
        <v>5175</v>
      </c>
      <c r="H4139" t="s">
        <v>2914</v>
      </c>
      <c r="I4139" t="s">
        <v>4864</v>
      </c>
      <c r="J4139" t="s">
        <v>2681</v>
      </c>
    </row>
    <row r="4140" spans="1:11">
      <c r="A4140">
        <v>414</v>
      </c>
      <c r="B4140" t="s">
        <v>4726</v>
      </c>
      <c r="C4140" t="s">
        <v>4727</v>
      </c>
      <c r="D4140" t="s">
        <v>1743</v>
      </c>
      <c r="E4140" t="s">
        <v>4813</v>
      </c>
      <c r="F4140" t="s">
        <v>3209</v>
      </c>
      <c r="G4140" t="s">
        <v>4823</v>
      </c>
      <c r="H4140" t="s">
        <v>2914</v>
      </c>
      <c r="I4140" t="s">
        <v>4864</v>
      </c>
      <c r="J4140" t="s">
        <v>2395</v>
      </c>
    </row>
    <row r="4141" spans="1:11">
      <c r="A4141">
        <v>414</v>
      </c>
      <c r="B4141" t="s">
        <v>4272</v>
      </c>
      <c r="C4141" t="s">
        <v>4810</v>
      </c>
      <c r="D4141" t="s">
        <v>1743</v>
      </c>
      <c r="E4141" t="s">
        <v>5145</v>
      </c>
      <c r="F4141" t="s">
        <v>5176</v>
      </c>
      <c r="G4141" t="s">
        <v>4681</v>
      </c>
      <c r="H4141" t="s">
        <v>5177</v>
      </c>
      <c r="I4141" t="s">
        <v>5003</v>
      </c>
      <c r="J4141" t="s">
        <v>5178</v>
      </c>
      <c r="K4141" t="s">
        <v>1870</v>
      </c>
    </row>
    <row r="4142" spans="1:11">
      <c r="A4142">
        <v>415</v>
      </c>
      <c r="B4142" t="s">
        <v>4326</v>
      </c>
      <c r="C4142" t="s">
        <v>4327</v>
      </c>
      <c r="D4142" t="s">
        <v>4176</v>
      </c>
      <c r="E4142" t="s">
        <v>5162</v>
      </c>
      <c r="F4142" t="s">
        <v>4459</v>
      </c>
      <c r="G4142" t="s">
        <v>3100</v>
      </c>
      <c r="H4142" t="s">
        <v>2061</v>
      </c>
      <c r="I4142" t="s">
        <v>4653</v>
      </c>
      <c r="J4142" t="s">
        <v>4222</v>
      </c>
      <c r="K4142" t="s">
        <v>1886</v>
      </c>
    </row>
    <row r="4143" spans="1:11">
      <c r="A4143">
        <v>415</v>
      </c>
      <c r="B4143" t="s">
        <v>5164</v>
      </c>
      <c r="C4143" t="s">
        <v>5165</v>
      </c>
      <c r="D4143" t="s">
        <v>1827</v>
      </c>
      <c r="E4143" t="s">
        <v>5166</v>
      </c>
      <c r="F4143" t="s">
        <v>2379</v>
      </c>
      <c r="G4143" t="s">
        <v>3398</v>
      </c>
      <c r="H4143" t="s">
        <v>4392</v>
      </c>
      <c r="I4143" t="s">
        <v>4678</v>
      </c>
      <c r="J4143" t="s">
        <v>3597</v>
      </c>
    </row>
    <row r="4144" spans="1:11">
      <c r="A4144">
        <v>415</v>
      </c>
      <c r="B4144" t="s">
        <v>4867</v>
      </c>
      <c r="C4144" t="s">
        <v>4868</v>
      </c>
      <c r="D4144" t="s">
        <v>4176</v>
      </c>
      <c r="E4144" t="s">
        <v>4079</v>
      </c>
      <c r="F4144" t="s">
        <v>5179</v>
      </c>
      <c r="G4144" t="s">
        <v>5180</v>
      </c>
      <c r="H4144" t="s">
        <v>4392</v>
      </c>
      <c r="I4144" t="s">
        <v>4827</v>
      </c>
      <c r="J4144" t="s">
        <v>2649</v>
      </c>
    </row>
    <row r="4145" spans="1:10">
      <c r="A4145">
        <v>415</v>
      </c>
      <c r="B4145" t="s">
        <v>2950</v>
      </c>
      <c r="C4145" t="s">
        <v>2951</v>
      </c>
      <c r="D4145" t="s">
        <v>1798</v>
      </c>
      <c r="E4145" t="s">
        <v>5167</v>
      </c>
      <c r="F4145" t="s">
        <v>3257</v>
      </c>
      <c r="G4145" t="s">
        <v>3236</v>
      </c>
      <c r="H4145" t="s">
        <v>4801</v>
      </c>
      <c r="I4145" t="s">
        <v>4827</v>
      </c>
      <c r="J4145" t="s">
        <v>3428</v>
      </c>
    </row>
    <row r="4146" spans="1:10">
      <c r="A4146">
        <v>415</v>
      </c>
      <c r="B4146" t="s">
        <v>5170</v>
      </c>
      <c r="C4146" t="s">
        <v>5171</v>
      </c>
      <c r="D4146" t="s">
        <v>3672</v>
      </c>
      <c r="E4146" t="s">
        <v>2545</v>
      </c>
      <c r="F4146" t="s">
        <v>2322</v>
      </c>
      <c r="G4146" t="s">
        <v>5181</v>
      </c>
      <c r="H4146" t="s">
        <v>4392</v>
      </c>
      <c r="I4146" t="s">
        <v>4827</v>
      </c>
      <c r="J4146" t="s">
        <v>2549</v>
      </c>
    </row>
    <row r="4147" spans="1:10">
      <c r="A4147">
        <v>415</v>
      </c>
      <c r="B4147" t="s">
        <v>4726</v>
      </c>
      <c r="C4147" t="s">
        <v>4727</v>
      </c>
      <c r="D4147" t="s">
        <v>1743</v>
      </c>
      <c r="E4147" t="s">
        <v>3209</v>
      </c>
      <c r="F4147" t="s">
        <v>5182</v>
      </c>
      <c r="G4147" t="s">
        <v>5183</v>
      </c>
      <c r="H4147" t="s">
        <v>4801</v>
      </c>
      <c r="I4147" t="s">
        <v>4827</v>
      </c>
      <c r="J4147" t="s">
        <v>2603</v>
      </c>
    </row>
    <row r="4148" spans="1:10">
      <c r="A4148">
        <v>415</v>
      </c>
      <c r="B4148" t="s">
        <v>3155</v>
      </c>
      <c r="C4148" t="s">
        <v>3156</v>
      </c>
      <c r="D4148" t="s">
        <v>2691</v>
      </c>
      <c r="E4148" t="s">
        <v>4745</v>
      </c>
      <c r="F4148" t="s">
        <v>5184</v>
      </c>
      <c r="G4148" t="s">
        <v>2233</v>
      </c>
      <c r="H4148" t="s">
        <v>4392</v>
      </c>
      <c r="I4148" t="s">
        <v>4827</v>
      </c>
      <c r="J4148" t="s">
        <v>1822</v>
      </c>
    </row>
    <row r="4149" spans="1:10">
      <c r="A4149">
        <v>415</v>
      </c>
      <c r="B4149" t="s">
        <v>5168</v>
      </c>
      <c r="C4149" t="s">
        <v>5169</v>
      </c>
      <c r="D4149" t="s">
        <v>4493</v>
      </c>
      <c r="E4149" t="s">
        <v>3871</v>
      </c>
      <c r="F4149" t="s">
        <v>5185</v>
      </c>
      <c r="G4149" t="s">
        <v>1981</v>
      </c>
      <c r="H4149" t="s">
        <v>4392</v>
      </c>
      <c r="I4149" t="s">
        <v>3576</v>
      </c>
      <c r="J4149" t="s">
        <v>1932</v>
      </c>
    </row>
    <row r="4150" spans="1:10">
      <c r="A4150">
        <v>415</v>
      </c>
      <c r="B4150" t="s">
        <v>4638</v>
      </c>
      <c r="C4150" t="s">
        <v>4639</v>
      </c>
      <c r="D4150" t="s">
        <v>1827</v>
      </c>
      <c r="E4150" t="s">
        <v>5160</v>
      </c>
      <c r="F4150" t="s">
        <v>4866</v>
      </c>
      <c r="G4150" t="s">
        <v>2412</v>
      </c>
      <c r="H4150" t="s">
        <v>5186</v>
      </c>
      <c r="I4150" t="s">
        <v>3576</v>
      </c>
      <c r="J4150" t="s">
        <v>1934</v>
      </c>
    </row>
    <row r="4151" spans="1:10">
      <c r="A4151">
        <v>415</v>
      </c>
      <c r="B4151" t="s">
        <v>5172</v>
      </c>
      <c r="C4151" t="s">
        <v>5173</v>
      </c>
      <c r="D4151" t="s">
        <v>1756</v>
      </c>
      <c r="E4151" t="s">
        <v>4808</v>
      </c>
      <c r="F4151" t="s">
        <v>5187</v>
      </c>
      <c r="G4151" t="s">
        <v>5188</v>
      </c>
      <c r="H4151" t="s">
        <v>4633</v>
      </c>
      <c r="I4151" t="s">
        <v>3576</v>
      </c>
      <c r="J4151" t="s">
        <v>2395</v>
      </c>
    </row>
    <row r="4152" spans="1:10">
      <c r="A4152">
        <v>416</v>
      </c>
      <c r="B4152" t="s">
        <v>4326</v>
      </c>
      <c r="C4152" t="s">
        <v>4327</v>
      </c>
      <c r="D4152" t="s">
        <v>4176</v>
      </c>
      <c r="E4152" t="s">
        <v>4459</v>
      </c>
      <c r="F4152" t="s">
        <v>4611</v>
      </c>
      <c r="G4152" t="s">
        <v>5189</v>
      </c>
      <c r="H4152" t="s">
        <v>5190</v>
      </c>
      <c r="I4152" t="s">
        <v>4653</v>
      </c>
      <c r="J4152" t="s">
        <v>1747</v>
      </c>
    </row>
    <row r="4153" spans="1:10">
      <c r="A4153">
        <v>416</v>
      </c>
      <c r="B4153" t="s">
        <v>5164</v>
      </c>
      <c r="C4153" t="s">
        <v>5165</v>
      </c>
      <c r="D4153" t="s">
        <v>1827</v>
      </c>
      <c r="E4153" t="s">
        <v>2379</v>
      </c>
      <c r="F4153" t="s">
        <v>4484</v>
      </c>
      <c r="G4153" t="s">
        <v>284</v>
      </c>
      <c r="H4153" t="s">
        <v>4368</v>
      </c>
      <c r="I4153" t="s">
        <v>4864</v>
      </c>
      <c r="J4153" t="s">
        <v>2603</v>
      </c>
    </row>
    <row r="4154" spans="1:10">
      <c r="A4154">
        <v>416</v>
      </c>
      <c r="B4154" t="s">
        <v>4999</v>
      </c>
      <c r="C4154" t="s">
        <v>5000</v>
      </c>
      <c r="D4154" t="s">
        <v>1750</v>
      </c>
      <c r="E4154" t="s">
        <v>5191</v>
      </c>
      <c r="F4154" t="s">
        <v>5192</v>
      </c>
      <c r="G4154" t="s">
        <v>848</v>
      </c>
      <c r="H4154" t="s">
        <v>4368</v>
      </c>
      <c r="I4154" t="s">
        <v>4864</v>
      </c>
      <c r="J4154" t="s">
        <v>2659</v>
      </c>
    </row>
    <row r="4155" spans="1:10">
      <c r="A4155">
        <v>416</v>
      </c>
      <c r="B4155" t="s">
        <v>4966</v>
      </c>
      <c r="C4155" t="s">
        <v>4967</v>
      </c>
      <c r="D4155" t="s">
        <v>1798</v>
      </c>
      <c r="E4155" t="s">
        <v>5193</v>
      </c>
      <c r="F4155" t="s">
        <v>5194</v>
      </c>
      <c r="G4155" t="s">
        <v>5195</v>
      </c>
      <c r="H4155" t="s">
        <v>4368</v>
      </c>
      <c r="I4155" t="s">
        <v>4866</v>
      </c>
      <c r="J4155" t="s">
        <v>2605</v>
      </c>
    </row>
    <row r="4156" spans="1:10">
      <c r="A4156">
        <v>416</v>
      </c>
      <c r="B4156" t="s">
        <v>5196</v>
      </c>
      <c r="C4156" t="s">
        <v>5197</v>
      </c>
      <c r="D4156" t="s">
        <v>3672</v>
      </c>
      <c r="E4156" t="s">
        <v>5198</v>
      </c>
      <c r="F4156" t="s">
        <v>5199</v>
      </c>
      <c r="G4156" t="s">
        <v>188</v>
      </c>
      <c r="H4156" t="s">
        <v>4368</v>
      </c>
      <c r="I4156" t="s">
        <v>4866</v>
      </c>
      <c r="J4156" t="s">
        <v>1934</v>
      </c>
    </row>
    <row r="4157" spans="1:10">
      <c r="A4157">
        <v>416</v>
      </c>
      <c r="B4157" t="s">
        <v>3155</v>
      </c>
      <c r="C4157" t="s">
        <v>3156</v>
      </c>
      <c r="D4157" t="s">
        <v>2691</v>
      </c>
      <c r="E4157" t="s">
        <v>5184</v>
      </c>
      <c r="F4157" t="s">
        <v>4886</v>
      </c>
      <c r="G4157" t="s">
        <v>1218</v>
      </c>
      <c r="H4157" t="s">
        <v>4368</v>
      </c>
      <c r="I4157" t="s">
        <v>4866</v>
      </c>
      <c r="J4157" t="s">
        <v>2395</v>
      </c>
    </row>
    <row r="4158" spans="1:10">
      <c r="A4158">
        <v>416</v>
      </c>
      <c r="B4158" t="s">
        <v>5170</v>
      </c>
      <c r="C4158" t="s">
        <v>5171</v>
      </c>
      <c r="D4158" t="s">
        <v>3672</v>
      </c>
      <c r="E4158" t="s">
        <v>2322</v>
      </c>
      <c r="F4158" t="s">
        <v>5200</v>
      </c>
      <c r="G4158" t="s">
        <v>2128</v>
      </c>
      <c r="H4158" t="s">
        <v>4368</v>
      </c>
      <c r="I4158" t="s">
        <v>4866</v>
      </c>
      <c r="J4158" t="s">
        <v>2639</v>
      </c>
    </row>
    <row r="4159" spans="1:10">
      <c r="A4159">
        <v>416</v>
      </c>
      <c r="B4159" t="s">
        <v>5201</v>
      </c>
      <c r="C4159" t="s">
        <v>5202</v>
      </c>
      <c r="D4159" t="s">
        <v>1863</v>
      </c>
      <c r="E4159" t="s">
        <v>3385</v>
      </c>
      <c r="F4159" t="s">
        <v>3782</v>
      </c>
      <c r="G4159" t="s">
        <v>186</v>
      </c>
      <c r="H4159" t="s">
        <v>4368</v>
      </c>
      <c r="I4159" t="s">
        <v>4874</v>
      </c>
      <c r="J4159" t="s">
        <v>4662</v>
      </c>
    </row>
    <row r="4160" spans="1:10">
      <c r="A4160">
        <v>416</v>
      </c>
      <c r="B4160" t="s">
        <v>5168</v>
      </c>
      <c r="C4160" t="s">
        <v>5169</v>
      </c>
      <c r="D4160" t="s">
        <v>4493</v>
      </c>
      <c r="E4160" t="s">
        <v>5185</v>
      </c>
      <c r="F4160" t="s">
        <v>2607</v>
      </c>
      <c r="G4160" t="s">
        <v>5203</v>
      </c>
      <c r="H4160" t="s">
        <v>4368</v>
      </c>
      <c r="I4160" t="s">
        <v>4874</v>
      </c>
      <c r="J4160" t="s">
        <v>4908</v>
      </c>
    </row>
    <row r="4161" spans="1:10">
      <c r="A4161">
        <v>416</v>
      </c>
      <c r="B4161" t="s">
        <v>2950</v>
      </c>
      <c r="C4161" t="s">
        <v>2951</v>
      </c>
      <c r="D4161" t="s">
        <v>1798</v>
      </c>
      <c r="E4161" t="s">
        <v>3257</v>
      </c>
      <c r="F4161" t="s">
        <v>4767</v>
      </c>
      <c r="G4161" t="s">
        <v>5204</v>
      </c>
      <c r="H4161" t="s">
        <v>4368</v>
      </c>
      <c r="I4161" t="s">
        <v>4874</v>
      </c>
      <c r="J4161" t="s">
        <v>4910</v>
      </c>
    </row>
    <row r="4162" spans="1:10">
      <c r="A4162">
        <v>417</v>
      </c>
      <c r="B4162" t="s">
        <v>4638</v>
      </c>
      <c r="C4162" t="s">
        <v>4639</v>
      </c>
      <c r="D4162" t="s">
        <v>1827</v>
      </c>
      <c r="E4162" t="s">
        <v>4874</v>
      </c>
      <c r="F4162" t="s">
        <v>5205</v>
      </c>
      <c r="G4162" t="s">
        <v>3476</v>
      </c>
      <c r="H4162" t="s">
        <v>35</v>
      </c>
      <c r="I4162" t="s">
        <v>4913</v>
      </c>
      <c r="J4162" t="s">
        <v>1822</v>
      </c>
    </row>
    <row r="4163" spans="1:10">
      <c r="A4163">
        <v>417</v>
      </c>
      <c r="B4163" t="s">
        <v>4867</v>
      </c>
      <c r="C4163" t="s">
        <v>4868</v>
      </c>
      <c r="D4163" t="s">
        <v>4176</v>
      </c>
      <c r="E4163" t="s">
        <v>4826</v>
      </c>
      <c r="F4163" t="s">
        <v>4407</v>
      </c>
      <c r="G4163" t="s">
        <v>5206</v>
      </c>
      <c r="H4163" t="s">
        <v>35</v>
      </c>
      <c r="I4163" t="s">
        <v>4913</v>
      </c>
      <c r="J4163" t="s">
        <v>2605</v>
      </c>
    </row>
    <row r="4164" spans="1:10">
      <c r="A4164">
        <v>417</v>
      </c>
      <c r="B4164" t="s">
        <v>5164</v>
      </c>
      <c r="C4164" t="s">
        <v>5165</v>
      </c>
      <c r="D4164" t="s">
        <v>1827</v>
      </c>
      <c r="E4164" t="s">
        <v>4484</v>
      </c>
      <c r="F4164" t="s">
        <v>4088</v>
      </c>
      <c r="G4164" t="s">
        <v>4081</v>
      </c>
      <c r="H4164" t="s">
        <v>35</v>
      </c>
      <c r="I4164" t="s">
        <v>4913</v>
      </c>
      <c r="J4164" t="s">
        <v>2618</v>
      </c>
    </row>
    <row r="4165" spans="1:10">
      <c r="A4165">
        <v>417</v>
      </c>
      <c r="B4165" t="s">
        <v>5168</v>
      </c>
      <c r="C4165" t="s">
        <v>5169</v>
      </c>
      <c r="D4165" t="s">
        <v>4493</v>
      </c>
      <c r="E4165" t="s">
        <v>2607</v>
      </c>
      <c r="F4165" t="s">
        <v>2450</v>
      </c>
      <c r="G4165" t="s">
        <v>4267</v>
      </c>
      <c r="H4165" t="s">
        <v>35</v>
      </c>
      <c r="I4165" t="s">
        <v>4913</v>
      </c>
      <c r="J4165" t="s">
        <v>1934</v>
      </c>
    </row>
    <row r="4166" spans="1:10">
      <c r="A4166">
        <v>417</v>
      </c>
      <c r="B4166" t="s">
        <v>2950</v>
      </c>
      <c r="C4166" t="s">
        <v>2951</v>
      </c>
      <c r="D4166" t="s">
        <v>1798</v>
      </c>
      <c r="E4166" t="s">
        <v>4767</v>
      </c>
      <c r="F4166" t="s">
        <v>2172</v>
      </c>
      <c r="G4166" t="s">
        <v>1481</v>
      </c>
      <c r="H4166" t="s">
        <v>35</v>
      </c>
      <c r="I4166" t="s">
        <v>5103</v>
      </c>
      <c r="J4166" t="s">
        <v>2639</v>
      </c>
    </row>
    <row r="4167" spans="1:10">
      <c r="A4167">
        <v>417</v>
      </c>
      <c r="B4167" t="s">
        <v>5196</v>
      </c>
      <c r="C4167" t="s">
        <v>5197</v>
      </c>
      <c r="D4167" t="s">
        <v>3672</v>
      </c>
      <c r="E4167" t="s">
        <v>5199</v>
      </c>
      <c r="F4167" t="s">
        <v>5207</v>
      </c>
      <c r="G4167" t="s">
        <v>1857</v>
      </c>
      <c r="H4167" t="s">
        <v>35</v>
      </c>
      <c r="I4167" t="s">
        <v>5103</v>
      </c>
      <c r="J4167" t="s">
        <v>4649</v>
      </c>
    </row>
    <row r="4168" spans="1:10">
      <c r="A4168">
        <v>417</v>
      </c>
      <c r="B4168" t="s">
        <v>3670</v>
      </c>
      <c r="C4168" t="s">
        <v>3671</v>
      </c>
      <c r="D4168" t="s">
        <v>3672</v>
      </c>
      <c r="E4168" t="s">
        <v>4571</v>
      </c>
      <c r="F4168" t="s">
        <v>3638</v>
      </c>
      <c r="G4168" t="s">
        <v>5208</v>
      </c>
      <c r="H4168" t="s">
        <v>35</v>
      </c>
      <c r="I4168" t="s">
        <v>5103</v>
      </c>
      <c r="J4168" t="s">
        <v>4652</v>
      </c>
    </row>
    <row r="4169" spans="1:10">
      <c r="A4169">
        <v>417</v>
      </c>
      <c r="B4169" t="s">
        <v>5209</v>
      </c>
      <c r="C4169" t="s">
        <v>5210</v>
      </c>
      <c r="D4169" t="s">
        <v>1780</v>
      </c>
      <c r="E4169" t="s">
        <v>4559</v>
      </c>
      <c r="F4169" t="s">
        <v>4519</v>
      </c>
      <c r="G4169" t="s">
        <v>5211</v>
      </c>
      <c r="H4169" t="s">
        <v>35</v>
      </c>
      <c r="I4169" t="s">
        <v>5103</v>
      </c>
      <c r="J4169" t="s">
        <v>4908</v>
      </c>
    </row>
    <row r="4170" spans="1:10">
      <c r="A4170">
        <v>417</v>
      </c>
      <c r="B4170" t="s">
        <v>4326</v>
      </c>
      <c r="C4170" t="s">
        <v>4327</v>
      </c>
      <c r="D4170" t="s">
        <v>4176</v>
      </c>
      <c r="E4170" t="s">
        <v>4611</v>
      </c>
      <c r="F4170" t="s">
        <v>5212</v>
      </c>
      <c r="G4170" t="s">
        <v>4323</v>
      </c>
      <c r="H4170" t="s">
        <v>35</v>
      </c>
      <c r="I4170" t="s">
        <v>5103</v>
      </c>
      <c r="J4170" t="s">
        <v>4910</v>
      </c>
    </row>
    <row r="4171" spans="1:10">
      <c r="A4171">
        <v>417</v>
      </c>
      <c r="B4171" t="s">
        <v>4039</v>
      </c>
      <c r="C4171" t="s">
        <v>4040</v>
      </c>
      <c r="D4171" t="s">
        <v>1750</v>
      </c>
      <c r="E4171" t="s">
        <v>5213</v>
      </c>
      <c r="F4171" t="s">
        <v>5214</v>
      </c>
      <c r="G4171" t="s">
        <v>178</v>
      </c>
      <c r="H4171" t="s">
        <v>35</v>
      </c>
      <c r="I4171" t="s">
        <v>5139</v>
      </c>
      <c r="J4171" t="s">
        <v>5215</v>
      </c>
    </row>
    <row r="4172" spans="1:10">
      <c r="A4172">
        <v>418</v>
      </c>
      <c r="B4172" t="s">
        <v>3670</v>
      </c>
      <c r="C4172" t="s">
        <v>3671</v>
      </c>
      <c r="D4172" t="s">
        <v>3672</v>
      </c>
      <c r="E4172" t="s">
        <v>3638</v>
      </c>
      <c r="F4172" t="s">
        <v>3935</v>
      </c>
      <c r="G4172" t="s">
        <v>5216</v>
      </c>
      <c r="H4172" t="s">
        <v>35</v>
      </c>
      <c r="I4172" t="s">
        <v>4854</v>
      </c>
      <c r="J4172" t="s">
        <v>2036</v>
      </c>
    </row>
    <row r="4173" spans="1:10">
      <c r="A4173">
        <v>418</v>
      </c>
      <c r="B4173" t="s">
        <v>5164</v>
      </c>
      <c r="C4173" t="s">
        <v>5165</v>
      </c>
      <c r="D4173" t="s">
        <v>1827</v>
      </c>
      <c r="E4173" t="s">
        <v>4088</v>
      </c>
      <c r="F4173" t="s">
        <v>5217</v>
      </c>
      <c r="G4173" t="s">
        <v>5218</v>
      </c>
      <c r="H4173" t="s">
        <v>35</v>
      </c>
      <c r="I4173" t="s">
        <v>4854</v>
      </c>
      <c r="J4173" t="s">
        <v>3464</v>
      </c>
    </row>
    <row r="4174" spans="1:10">
      <c r="A4174">
        <v>418</v>
      </c>
      <c r="B4174" t="s">
        <v>4867</v>
      </c>
      <c r="C4174" t="s">
        <v>4868</v>
      </c>
      <c r="D4174" t="s">
        <v>4176</v>
      </c>
      <c r="E4174" t="s">
        <v>4407</v>
      </c>
      <c r="F4174" t="s">
        <v>5219</v>
      </c>
      <c r="G4174" t="s">
        <v>5220</v>
      </c>
      <c r="H4174" t="s">
        <v>35</v>
      </c>
      <c r="I4174" t="s">
        <v>4864</v>
      </c>
      <c r="J4174" t="s">
        <v>1777</v>
      </c>
    </row>
    <row r="4175" spans="1:10">
      <c r="A4175">
        <v>418</v>
      </c>
      <c r="B4175" t="s">
        <v>5196</v>
      </c>
      <c r="C4175" t="s">
        <v>5197</v>
      </c>
      <c r="D4175" t="s">
        <v>3672</v>
      </c>
      <c r="E4175" t="s">
        <v>5207</v>
      </c>
      <c r="F4175" t="s">
        <v>5221</v>
      </c>
      <c r="G4175" t="s">
        <v>5222</v>
      </c>
      <c r="H4175" t="s">
        <v>35</v>
      </c>
      <c r="I4175" t="s">
        <v>4864</v>
      </c>
      <c r="J4175" t="s">
        <v>2603</v>
      </c>
    </row>
    <row r="4176" spans="1:10">
      <c r="A4176">
        <v>418</v>
      </c>
      <c r="B4176" t="s">
        <v>4797</v>
      </c>
      <c r="C4176" t="s">
        <v>4798</v>
      </c>
      <c r="D4176" t="s">
        <v>1743</v>
      </c>
      <c r="E4176" t="s">
        <v>5223</v>
      </c>
      <c r="F4176" t="s">
        <v>5224</v>
      </c>
      <c r="G4176" t="s">
        <v>5225</v>
      </c>
      <c r="H4176" t="s">
        <v>35</v>
      </c>
      <c r="I4176" t="s">
        <v>4864</v>
      </c>
      <c r="J4176" t="s">
        <v>1783</v>
      </c>
    </row>
    <row r="4177" spans="1:10">
      <c r="A4177">
        <v>418</v>
      </c>
      <c r="B4177" t="s">
        <v>5209</v>
      </c>
      <c r="C4177" t="s">
        <v>5210</v>
      </c>
      <c r="D4177" t="s">
        <v>1780</v>
      </c>
      <c r="E4177" t="s">
        <v>4519</v>
      </c>
      <c r="F4177" t="s">
        <v>5226</v>
      </c>
      <c r="G4177" t="s">
        <v>5227</v>
      </c>
      <c r="H4177" t="s">
        <v>35</v>
      </c>
      <c r="I4177" t="s">
        <v>4864</v>
      </c>
      <c r="J4177" t="s">
        <v>1822</v>
      </c>
    </row>
    <row r="4178" spans="1:10">
      <c r="A4178">
        <v>418</v>
      </c>
      <c r="B4178" t="s">
        <v>4876</v>
      </c>
      <c r="C4178" t="s">
        <v>4877</v>
      </c>
      <c r="D4178" t="s">
        <v>1756</v>
      </c>
      <c r="E4178" t="s">
        <v>5228</v>
      </c>
      <c r="F4178" t="s">
        <v>4845</v>
      </c>
      <c r="G4178" t="s">
        <v>5229</v>
      </c>
      <c r="H4178" t="s">
        <v>35</v>
      </c>
      <c r="I4178" t="s">
        <v>4866</v>
      </c>
      <c r="J4178" t="s">
        <v>2605</v>
      </c>
    </row>
    <row r="4179" spans="1:10">
      <c r="A4179">
        <v>418</v>
      </c>
      <c r="B4179" t="s">
        <v>5230</v>
      </c>
      <c r="C4179" t="s">
        <v>5231</v>
      </c>
      <c r="D4179" t="s">
        <v>2110</v>
      </c>
      <c r="E4179" t="s">
        <v>3570</v>
      </c>
      <c r="F4179" t="s">
        <v>5232</v>
      </c>
      <c r="G4179" t="s">
        <v>5233</v>
      </c>
      <c r="H4179" t="s">
        <v>35</v>
      </c>
      <c r="I4179" t="s">
        <v>4866</v>
      </c>
      <c r="J4179" t="s">
        <v>1932</v>
      </c>
    </row>
    <row r="4180" spans="1:10">
      <c r="A4180">
        <v>418</v>
      </c>
      <c r="B4180" t="s">
        <v>5234</v>
      </c>
      <c r="C4180" t="s">
        <v>5235</v>
      </c>
      <c r="D4180" t="s">
        <v>4493</v>
      </c>
      <c r="E4180" t="s">
        <v>4540</v>
      </c>
      <c r="F4180" t="s">
        <v>5236</v>
      </c>
      <c r="G4180" t="s">
        <v>5237</v>
      </c>
      <c r="H4180" t="s">
        <v>35</v>
      </c>
      <c r="I4180" t="s">
        <v>4866</v>
      </c>
      <c r="J4180" t="s">
        <v>2618</v>
      </c>
    </row>
    <row r="4181" spans="1:10">
      <c r="A4181">
        <v>418</v>
      </c>
      <c r="B4181" t="s">
        <v>5238</v>
      </c>
      <c r="C4181" t="s">
        <v>5239</v>
      </c>
      <c r="D4181" t="s">
        <v>1780</v>
      </c>
      <c r="E4181" t="s">
        <v>5240</v>
      </c>
      <c r="F4181" t="s">
        <v>5241</v>
      </c>
      <c r="G4181" t="s">
        <v>5242</v>
      </c>
      <c r="H4181" t="s">
        <v>35</v>
      </c>
      <c r="I4181" t="s">
        <v>4866</v>
      </c>
      <c r="J4181" t="s">
        <v>1934</v>
      </c>
    </row>
    <row r="4182" spans="1:10">
      <c r="A4182">
        <v>419</v>
      </c>
      <c r="B4182" t="s">
        <v>3670</v>
      </c>
      <c r="C4182" t="s">
        <v>3671</v>
      </c>
      <c r="D4182" t="s">
        <v>3672</v>
      </c>
      <c r="E4182" t="s">
        <v>3935</v>
      </c>
      <c r="F4182" t="s">
        <v>3586</v>
      </c>
      <c r="G4182" t="s">
        <v>5243</v>
      </c>
      <c r="H4182" t="s">
        <v>35</v>
      </c>
      <c r="I4182" t="s">
        <v>4864</v>
      </c>
      <c r="J4182" t="s">
        <v>2649</v>
      </c>
    </row>
    <row r="4183" spans="1:10">
      <c r="A4183">
        <v>419</v>
      </c>
      <c r="B4183" t="s">
        <v>4797</v>
      </c>
      <c r="C4183" t="s">
        <v>4798</v>
      </c>
      <c r="D4183" t="s">
        <v>1743</v>
      </c>
      <c r="E4183" t="s">
        <v>5224</v>
      </c>
      <c r="F4183" t="s">
        <v>4963</v>
      </c>
      <c r="G4183" t="s">
        <v>2331</v>
      </c>
      <c r="H4183" t="s">
        <v>35</v>
      </c>
      <c r="I4183" t="s">
        <v>4874</v>
      </c>
      <c r="J4183" t="s">
        <v>2549</v>
      </c>
    </row>
    <row r="4184" spans="1:10">
      <c r="A4184">
        <v>419</v>
      </c>
      <c r="B4184" t="s">
        <v>5164</v>
      </c>
      <c r="C4184" t="s">
        <v>5165</v>
      </c>
      <c r="D4184" t="s">
        <v>1827</v>
      </c>
      <c r="E4184" t="s">
        <v>5217</v>
      </c>
      <c r="F4184" t="s">
        <v>4104</v>
      </c>
      <c r="G4184" t="s">
        <v>5244</v>
      </c>
      <c r="H4184" t="s">
        <v>35</v>
      </c>
      <c r="I4184" t="s">
        <v>4874</v>
      </c>
      <c r="J4184" t="s">
        <v>1777</v>
      </c>
    </row>
    <row r="4185" spans="1:10">
      <c r="A4185">
        <v>419</v>
      </c>
      <c r="B4185" t="s">
        <v>5196</v>
      </c>
      <c r="C4185" t="s">
        <v>5197</v>
      </c>
      <c r="D4185" t="s">
        <v>3672</v>
      </c>
      <c r="E4185" t="s">
        <v>5221</v>
      </c>
      <c r="F4185" t="s">
        <v>5245</v>
      </c>
      <c r="G4185" t="s">
        <v>2863</v>
      </c>
      <c r="H4185" t="s">
        <v>35</v>
      </c>
      <c r="I4185" t="s">
        <v>4874</v>
      </c>
      <c r="J4185" t="s">
        <v>2603</v>
      </c>
    </row>
    <row r="4186" spans="1:10">
      <c r="A4186">
        <v>419</v>
      </c>
      <c r="B4186" t="s">
        <v>5005</v>
      </c>
      <c r="C4186" t="s">
        <v>5006</v>
      </c>
      <c r="D4186" t="s">
        <v>4589</v>
      </c>
      <c r="E4186" t="s">
        <v>5246</v>
      </c>
      <c r="F4186" t="s">
        <v>5247</v>
      </c>
      <c r="G4186" t="s">
        <v>4601</v>
      </c>
      <c r="H4186" t="s">
        <v>35</v>
      </c>
      <c r="I4186" t="s">
        <v>4913</v>
      </c>
      <c r="J4186" t="s">
        <v>2659</v>
      </c>
    </row>
    <row r="4187" spans="1:10">
      <c r="A4187">
        <v>419</v>
      </c>
      <c r="B4187" t="s">
        <v>5234</v>
      </c>
      <c r="C4187" t="s">
        <v>5235</v>
      </c>
      <c r="D4187" t="s">
        <v>4493</v>
      </c>
      <c r="E4187" t="s">
        <v>5236</v>
      </c>
      <c r="F4187" t="s">
        <v>5248</v>
      </c>
      <c r="G4187" t="s">
        <v>3683</v>
      </c>
      <c r="H4187" t="s">
        <v>35</v>
      </c>
      <c r="I4187" t="s">
        <v>4913</v>
      </c>
      <c r="J4187" t="s">
        <v>2605</v>
      </c>
    </row>
    <row r="4188" spans="1:10">
      <c r="A4188">
        <v>419</v>
      </c>
      <c r="B4188" t="s">
        <v>4876</v>
      </c>
      <c r="C4188" t="s">
        <v>4877</v>
      </c>
      <c r="D4188" t="s">
        <v>1756</v>
      </c>
      <c r="E4188" t="s">
        <v>4845</v>
      </c>
      <c r="F4188" t="s">
        <v>5249</v>
      </c>
      <c r="G4188" t="s">
        <v>788</v>
      </c>
      <c r="H4188" t="s">
        <v>35</v>
      </c>
      <c r="I4188" t="s">
        <v>4913</v>
      </c>
      <c r="J4188" t="s">
        <v>1932</v>
      </c>
    </row>
    <row r="4189" spans="1:10">
      <c r="A4189">
        <v>419</v>
      </c>
      <c r="B4189" t="s">
        <v>4867</v>
      </c>
      <c r="C4189" t="s">
        <v>4868</v>
      </c>
      <c r="D4189" t="s">
        <v>4176</v>
      </c>
      <c r="E4189" t="s">
        <v>5219</v>
      </c>
      <c r="F4189" t="s">
        <v>5250</v>
      </c>
      <c r="G4189" t="s">
        <v>5251</v>
      </c>
      <c r="H4189" t="s">
        <v>35</v>
      </c>
      <c r="I4189" t="s">
        <v>4913</v>
      </c>
      <c r="J4189" t="s">
        <v>2618</v>
      </c>
    </row>
    <row r="4190" spans="1:10">
      <c r="A4190">
        <v>419</v>
      </c>
      <c r="B4190" t="s">
        <v>4272</v>
      </c>
      <c r="C4190" t="s">
        <v>4810</v>
      </c>
      <c r="D4190" t="s">
        <v>1743</v>
      </c>
      <c r="E4190" t="s">
        <v>5252</v>
      </c>
      <c r="F4190" t="s">
        <v>5253</v>
      </c>
      <c r="G4190" t="s">
        <v>3072</v>
      </c>
      <c r="H4190" t="s">
        <v>35</v>
      </c>
      <c r="I4190" t="s">
        <v>4913</v>
      </c>
      <c r="J4190" t="s">
        <v>1934</v>
      </c>
    </row>
    <row r="4191" spans="1:10">
      <c r="A4191">
        <v>419</v>
      </c>
      <c r="B4191" t="s">
        <v>4896</v>
      </c>
      <c r="C4191" t="s">
        <v>4897</v>
      </c>
      <c r="D4191" t="s">
        <v>1863</v>
      </c>
      <c r="E4191" t="s">
        <v>5254</v>
      </c>
      <c r="F4191" t="s">
        <v>5255</v>
      </c>
      <c r="G4191" t="s">
        <v>1010</v>
      </c>
      <c r="H4191" t="s">
        <v>35</v>
      </c>
      <c r="I4191" t="s">
        <v>5103</v>
      </c>
      <c r="J4191" t="s">
        <v>2639</v>
      </c>
    </row>
    <row r="4192" spans="1:10">
      <c r="A4192">
        <v>420</v>
      </c>
      <c r="B4192" t="s">
        <v>3670</v>
      </c>
      <c r="C4192" t="s">
        <v>3671</v>
      </c>
      <c r="D4192" t="s">
        <v>3672</v>
      </c>
      <c r="E4192" t="s">
        <v>3586</v>
      </c>
      <c r="F4192" t="s">
        <v>2432</v>
      </c>
      <c r="G4192" t="s">
        <v>5256</v>
      </c>
      <c r="H4192" t="s">
        <v>35</v>
      </c>
      <c r="I4192" t="s">
        <v>4874</v>
      </c>
      <c r="J4192" t="s">
        <v>3464</v>
      </c>
    </row>
    <row r="4193" spans="1:10">
      <c r="A4193">
        <v>420</v>
      </c>
      <c r="B4193" t="s">
        <v>5164</v>
      </c>
      <c r="C4193" t="s">
        <v>5165</v>
      </c>
      <c r="D4193" t="s">
        <v>1827</v>
      </c>
      <c r="E4193" t="s">
        <v>4104</v>
      </c>
      <c r="F4193" t="s">
        <v>3843</v>
      </c>
      <c r="G4193" t="s">
        <v>5257</v>
      </c>
      <c r="H4193" t="s">
        <v>35</v>
      </c>
      <c r="I4193" t="s">
        <v>5103</v>
      </c>
      <c r="J4193" t="s">
        <v>1777</v>
      </c>
    </row>
    <row r="4194" spans="1:10">
      <c r="A4194">
        <v>420</v>
      </c>
      <c r="B4194" t="s">
        <v>2802</v>
      </c>
      <c r="C4194" t="s">
        <v>2803</v>
      </c>
      <c r="D4194" t="s">
        <v>1791</v>
      </c>
      <c r="E4194" t="s">
        <v>4866</v>
      </c>
      <c r="F4194" t="s">
        <v>5258</v>
      </c>
      <c r="G4194" t="s">
        <v>5259</v>
      </c>
      <c r="H4194" t="s">
        <v>35</v>
      </c>
      <c r="I4194" t="s">
        <v>5139</v>
      </c>
      <c r="J4194" t="s">
        <v>1822</v>
      </c>
    </row>
    <row r="4195" spans="1:10">
      <c r="A4195">
        <v>420</v>
      </c>
      <c r="B4195" t="s">
        <v>4638</v>
      </c>
      <c r="C4195" t="s">
        <v>4639</v>
      </c>
      <c r="D4195" t="s">
        <v>1827</v>
      </c>
      <c r="E4195" t="s">
        <v>5146</v>
      </c>
      <c r="F4195" t="s">
        <v>5118</v>
      </c>
      <c r="G4195" t="s">
        <v>5260</v>
      </c>
      <c r="H4195" t="s">
        <v>35</v>
      </c>
      <c r="I4195" t="s">
        <v>5139</v>
      </c>
      <c r="J4195" t="s">
        <v>2605</v>
      </c>
    </row>
    <row r="4196" spans="1:10">
      <c r="A4196">
        <v>420</v>
      </c>
      <c r="B4196" t="s">
        <v>3155</v>
      </c>
      <c r="C4196" t="s">
        <v>3156</v>
      </c>
      <c r="D4196" t="s">
        <v>2691</v>
      </c>
      <c r="E4196" t="s">
        <v>5261</v>
      </c>
      <c r="F4196" t="s">
        <v>5262</v>
      </c>
      <c r="G4196" t="s">
        <v>3806</v>
      </c>
      <c r="H4196" t="s">
        <v>35</v>
      </c>
      <c r="I4196" t="s">
        <v>5139</v>
      </c>
      <c r="J4196" t="s">
        <v>1932</v>
      </c>
    </row>
    <row r="4197" spans="1:10">
      <c r="A4197">
        <v>420</v>
      </c>
      <c r="B4197" t="s">
        <v>2950</v>
      </c>
      <c r="C4197" t="s">
        <v>2951</v>
      </c>
      <c r="D4197" t="s">
        <v>1798</v>
      </c>
      <c r="E4197" t="s">
        <v>4504</v>
      </c>
      <c r="F4197" t="s">
        <v>2593</v>
      </c>
      <c r="G4197" t="s">
        <v>5263</v>
      </c>
      <c r="H4197" t="s">
        <v>35</v>
      </c>
      <c r="I4197" t="s">
        <v>4962</v>
      </c>
      <c r="J4197" t="s">
        <v>2618</v>
      </c>
    </row>
    <row r="4198" spans="1:10">
      <c r="A4198">
        <v>420</v>
      </c>
      <c r="B4198" t="s">
        <v>4876</v>
      </c>
      <c r="C4198" t="s">
        <v>4877</v>
      </c>
      <c r="D4198" t="s">
        <v>1756</v>
      </c>
      <c r="E4198" t="s">
        <v>5249</v>
      </c>
      <c r="F4198" t="s">
        <v>3405</v>
      </c>
      <c r="G4198" t="s">
        <v>5264</v>
      </c>
      <c r="H4198" t="s">
        <v>35</v>
      </c>
      <c r="I4198" t="s">
        <v>4962</v>
      </c>
      <c r="J4198" t="s">
        <v>2681</v>
      </c>
    </row>
    <row r="4199" spans="1:10">
      <c r="A4199">
        <v>420</v>
      </c>
      <c r="B4199" t="s">
        <v>5265</v>
      </c>
      <c r="C4199" t="s">
        <v>5266</v>
      </c>
      <c r="D4199" t="s">
        <v>1863</v>
      </c>
      <c r="E4199" t="s">
        <v>3287</v>
      </c>
      <c r="F4199" t="s">
        <v>4347</v>
      </c>
      <c r="G4199" t="s">
        <v>5267</v>
      </c>
      <c r="H4199" t="s">
        <v>35</v>
      </c>
      <c r="I4199" t="s">
        <v>4962</v>
      </c>
      <c r="J4199" t="s">
        <v>2395</v>
      </c>
    </row>
    <row r="4200" spans="1:10">
      <c r="A4200">
        <v>420</v>
      </c>
      <c r="B4200" t="s">
        <v>4867</v>
      </c>
      <c r="C4200" t="s">
        <v>4868</v>
      </c>
      <c r="D4200" t="s">
        <v>4176</v>
      </c>
      <c r="E4200" t="s">
        <v>5250</v>
      </c>
      <c r="F4200" t="s">
        <v>4534</v>
      </c>
      <c r="G4200" t="s">
        <v>5268</v>
      </c>
      <c r="H4200" t="s">
        <v>35</v>
      </c>
      <c r="I4200" t="s">
        <v>4962</v>
      </c>
      <c r="J4200" t="s">
        <v>2639</v>
      </c>
    </row>
    <row r="4201" spans="1:10">
      <c r="A4201">
        <v>420</v>
      </c>
      <c r="B4201" t="s">
        <v>5005</v>
      </c>
      <c r="C4201" t="s">
        <v>5006</v>
      </c>
      <c r="D4201" t="s">
        <v>4589</v>
      </c>
      <c r="E4201" t="s">
        <v>5247</v>
      </c>
      <c r="F4201" t="s">
        <v>2359</v>
      </c>
      <c r="G4201" t="s">
        <v>5269</v>
      </c>
      <c r="H4201" t="s">
        <v>35</v>
      </c>
      <c r="I4201" t="s">
        <v>4962</v>
      </c>
      <c r="J4201" t="s">
        <v>4649</v>
      </c>
    </row>
    <row r="4202" spans="1:10">
      <c r="A4202">
        <v>421</v>
      </c>
      <c r="B4202" t="s">
        <v>3670</v>
      </c>
      <c r="C4202" t="s">
        <v>3671</v>
      </c>
      <c r="D4202" t="s">
        <v>3672</v>
      </c>
      <c r="E4202" t="s">
        <v>2432</v>
      </c>
      <c r="F4202" t="s">
        <v>2646</v>
      </c>
      <c r="G4202" t="s">
        <v>2979</v>
      </c>
      <c r="H4202" t="s">
        <v>35</v>
      </c>
      <c r="I4202" t="s">
        <v>4854</v>
      </c>
      <c r="J4202" t="s">
        <v>3751</v>
      </c>
    </row>
    <row r="4203" spans="1:10">
      <c r="A4203">
        <v>421</v>
      </c>
      <c r="B4203" t="s">
        <v>4876</v>
      </c>
      <c r="C4203" t="s">
        <v>4877</v>
      </c>
      <c r="D4203" t="s">
        <v>1756</v>
      </c>
      <c r="E4203" t="s">
        <v>3405</v>
      </c>
      <c r="F4203" t="s">
        <v>5270</v>
      </c>
      <c r="G4203" t="s">
        <v>3735</v>
      </c>
      <c r="H4203" t="s">
        <v>35</v>
      </c>
      <c r="I4203" t="s">
        <v>4864</v>
      </c>
      <c r="J4203" t="s">
        <v>3464</v>
      </c>
    </row>
    <row r="4204" spans="1:10">
      <c r="A4204">
        <v>421</v>
      </c>
      <c r="B4204" t="s">
        <v>5005</v>
      </c>
      <c r="C4204" t="s">
        <v>5006</v>
      </c>
      <c r="D4204" t="s">
        <v>4589</v>
      </c>
      <c r="E4204" t="s">
        <v>2359</v>
      </c>
      <c r="F4204" t="s">
        <v>3635</v>
      </c>
      <c r="G4204" t="s">
        <v>4254</v>
      </c>
      <c r="H4204" t="s">
        <v>35</v>
      </c>
      <c r="I4204" t="s">
        <v>4866</v>
      </c>
      <c r="J4204" t="s">
        <v>2649</v>
      </c>
    </row>
    <row r="4205" spans="1:10">
      <c r="A4205">
        <v>421</v>
      </c>
      <c r="B4205" t="s">
        <v>5196</v>
      </c>
      <c r="C4205" t="s">
        <v>5197</v>
      </c>
      <c r="D4205" t="s">
        <v>3672</v>
      </c>
      <c r="E4205" t="s">
        <v>5271</v>
      </c>
      <c r="F4205" t="s">
        <v>5272</v>
      </c>
      <c r="G4205" t="s">
        <v>5273</v>
      </c>
      <c r="H4205" t="s">
        <v>35</v>
      </c>
      <c r="I4205" t="s">
        <v>4866</v>
      </c>
      <c r="J4205" t="s">
        <v>3428</v>
      </c>
    </row>
    <row r="4206" spans="1:10">
      <c r="A4206">
        <v>421</v>
      </c>
      <c r="B4206" t="s">
        <v>5274</v>
      </c>
      <c r="C4206" t="s">
        <v>5275</v>
      </c>
      <c r="D4206" t="s">
        <v>1791</v>
      </c>
      <c r="E4206" t="s">
        <v>2248</v>
      </c>
      <c r="F4206" t="s">
        <v>2648</v>
      </c>
      <c r="G4206" t="s">
        <v>5276</v>
      </c>
      <c r="H4206" t="s">
        <v>35</v>
      </c>
      <c r="I4206" t="s">
        <v>4866</v>
      </c>
      <c r="J4206" t="s">
        <v>2549</v>
      </c>
    </row>
    <row r="4207" spans="1:10">
      <c r="A4207">
        <v>421</v>
      </c>
      <c r="B4207" t="s">
        <v>5164</v>
      </c>
      <c r="C4207" t="s">
        <v>5165</v>
      </c>
      <c r="D4207" t="s">
        <v>1827</v>
      </c>
      <c r="E4207" t="s">
        <v>3843</v>
      </c>
      <c r="F4207" t="s">
        <v>3830</v>
      </c>
      <c r="G4207" t="s">
        <v>1221</v>
      </c>
      <c r="H4207" t="s">
        <v>35</v>
      </c>
      <c r="I4207" t="s">
        <v>4866</v>
      </c>
      <c r="J4207" t="s">
        <v>1777</v>
      </c>
    </row>
    <row r="4208" spans="1:10">
      <c r="A4208">
        <v>421</v>
      </c>
      <c r="B4208" t="s">
        <v>2802</v>
      </c>
      <c r="C4208" t="s">
        <v>2803</v>
      </c>
      <c r="D4208" t="s">
        <v>1791</v>
      </c>
      <c r="E4208" t="s">
        <v>5258</v>
      </c>
      <c r="F4208" t="s">
        <v>5277</v>
      </c>
      <c r="G4208" t="s">
        <v>3873</v>
      </c>
      <c r="H4208" t="s">
        <v>35</v>
      </c>
      <c r="I4208" t="s">
        <v>4866</v>
      </c>
      <c r="J4208" t="s">
        <v>2603</v>
      </c>
    </row>
    <row r="4209" spans="1:10">
      <c r="A4209">
        <v>421</v>
      </c>
      <c r="B4209" t="s">
        <v>4867</v>
      </c>
      <c r="C4209" t="s">
        <v>4868</v>
      </c>
      <c r="D4209" t="s">
        <v>4176</v>
      </c>
      <c r="E4209" t="s">
        <v>4534</v>
      </c>
      <c r="F4209" t="s">
        <v>4921</v>
      </c>
      <c r="G4209" t="s">
        <v>182</v>
      </c>
      <c r="H4209" t="s">
        <v>35</v>
      </c>
      <c r="I4209" t="s">
        <v>4874</v>
      </c>
      <c r="J4209" t="s">
        <v>1783</v>
      </c>
    </row>
    <row r="4210" spans="1:10">
      <c r="A4210">
        <v>421</v>
      </c>
      <c r="B4210" t="s">
        <v>5234</v>
      </c>
      <c r="C4210" t="s">
        <v>5235</v>
      </c>
      <c r="D4210" t="s">
        <v>4493</v>
      </c>
      <c r="E4210" t="s">
        <v>3405</v>
      </c>
      <c r="F4210" t="s">
        <v>3439</v>
      </c>
      <c r="G4210" t="s">
        <v>5276</v>
      </c>
      <c r="H4210" t="s">
        <v>35</v>
      </c>
      <c r="I4210" t="s">
        <v>4874</v>
      </c>
      <c r="J4210" t="s">
        <v>1822</v>
      </c>
    </row>
    <row r="4211" spans="1:10">
      <c r="A4211">
        <v>421</v>
      </c>
      <c r="B4211" t="s">
        <v>4999</v>
      </c>
      <c r="C4211" t="s">
        <v>5000</v>
      </c>
      <c r="D4211" t="s">
        <v>1750</v>
      </c>
      <c r="E4211" t="s">
        <v>5278</v>
      </c>
      <c r="F4211" t="s">
        <v>5279</v>
      </c>
      <c r="G4211" t="s">
        <v>3876</v>
      </c>
      <c r="H4211" t="s">
        <v>35</v>
      </c>
      <c r="I4211" t="s">
        <v>4874</v>
      </c>
      <c r="J4211" t="s">
        <v>2605</v>
      </c>
    </row>
    <row r="4212" spans="1:10">
      <c r="A4212">
        <v>422</v>
      </c>
      <c r="B4212" t="s">
        <v>4999</v>
      </c>
      <c r="C4212" t="s">
        <v>5000</v>
      </c>
      <c r="D4212" t="s">
        <v>1750</v>
      </c>
      <c r="E4212" t="s">
        <v>5279</v>
      </c>
      <c r="F4212" t="s">
        <v>5279</v>
      </c>
      <c r="G4212" t="s">
        <v>14</v>
      </c>
      <c r="H4212" t="s">
        <v>35</v>
      </c>
      <c r="I4212" t="s">
        <v>3576</v>
      </c>
      <c r="J4212" t="s">
        <v>4222</v>
      </c>
    </row>
    <row r="4213" spans="1:10">
      <c r="A4213">
        <v>422</v>
      </c>
      <c r="B4213" t="s">
        <v>5196</v>
      </c>
      <c r="C4213" t="s">
        <v>5197</v>
      </c>
      <c r="D4213" t="s">
        <v>3672</v>
      </c>
      <c r="E4213" t="s">
        <v>5272</v>
      </c>
      <c r="F4213" t="s">
        <v>5280</v>
      </c>
      <c r="G4213" t="s">
        <v>3383</v>
      </c>
      <c r="H4213" t="s">
        <v>35</v>
      </c>
      <c r="I4213" t="s">
        <v>3576</v>
      </c>
      <c r="J4213" t="s">
        <v>3751</v>
      </c>
    </row>
    <row r="4214" spans="1:10">
      <c r="A4214">
        <v>422</v>
      </c>
      <c r="B4214" t="s">
        <v>4876</v>
      </c>
      <c r="C4214" t="s">
        <v>4877</v>
      </c>
      <c r="D4214" t="s">
        <v>1756</v>
      </c>
      <c r="E4214" t="s">
        <v>5270</v>
      </c>
      <c r="F4214" t="s">
        <v>4777</v>
      </c>
      <c r="G4214" t="s">
        <v>1839</v>
      </c>
      <c r="H4214" t="s">
        <v>35</v>
      </c>
      <c r="I4214" t="s">
        <v>3576</v>
      </c>
      <c r="J4214" t="s">
        <v>2036</v>
      </c>
    </row>
    <row r="4215" spans="1:10">
      <c r="A4215">
        <v>422</v>
      </c>
      <c r="B4215" t="s">
        <v>4638</v>
      </c>
      <c r="C4215" t="s">
        <v>4639</v>
      </c>
      <c r="D4215" t="s">
        <v>1827</v>
      </c>
      <c r="E4215" t="s">
        <v>5281</v>
      </c>
      <c r="F4215" t="s">
        <v>5282</v>
      </c>
      <c r="G4215" t="s">
        <v>693</v>
      </c>
      <c r="H4215" t="s">
        <v>35</v>
      </c>
      <c r="I4215" t="s">
        <v>3576</v>
      </c>
      <c r="J4215" t="s">
        <v>3597</v>
      </c>
    </row>
    <row r="4216" spans="1:10">
      <c r="A4216">
        <v>422</v>
      </c>
      <c r="B4216" t="s">
        <v>4780</v>
      </c>
      <c r="C4216" t="s">
        <v>4781</v>
      </c>
      <c r="D4216" t="s">
        <v>4176</v>
      </c>
      <c r="E4216" t="s">
        <v>3358</v>
      </c>
      <c r="F4216" t="s">
        <v>5247</v>
      </c>
      <c r="G4216" t="s">
        <v>2509</v>
      </c>
      <c r="H4216" t="s">
        <v>35</v>
      </c>
      <c r="I4216" t="s">
        <v>3576</v>
      </c>
      <c r="J4216" t="s">
        <v>2547</v>
      </c>
    </row>
    <row r="4217" spans="1:10">
      <c r="A4217">
        <v>422</v>
      </c>
      <c r="B4217" t="s">
        <v>5005</v>
      </c>
      <c r="C4217" t="s">
        <v>5006</v>
      </c>
      <c r="D4217" t="s">
        <v>4589</v>
      </c>
      <c r="E4217" t="s">
        <v>3635</v>
      </c>
      <c r="F4217" t="s">
        <v>4193</v>
      </c>
      <c r="G4217" t="s">
        <v>3865</v>
      </c>
      <c r="H4217" t="s">
        <v>35</v>
      </c>
      <c r="I4217" t="s">
        <v>3576</v>
      </c>
      <c r="J4217" t="s">
        <v>3464</v>
      </c>
    </row>
    <row r="4218" spans="1:10">
      <c r="A4218">
        <v>422</v>
      </c>
      <c r="B4218" t="s">
        <v>5274</v>
      </c>
      <c r="C4218" t="s">
        <v>5275</v>
      </c>
      <c r="D4218" t="s">
        <v>1791</v>
      </c>
      <c r="E4218" t="s">
        <v>2648</v>
      </c>
      <c r="F4218" t="s">
        <v>2213</v>
      </c>
      <c r="G4218" t="s">
        <v>449</v>
      </c>
      <c r="H4218" t="s">
        <v>35</v>
      </c>
      <c r="I4218" t="s">
        <v>3576</v>
      </c>
      <c r="J4218" t="s">
        <v>2649</v>
      </c>
    </row>
    <row r="4219" spans="1:10">
      <c r="A4219">
        <v>422</v>
      </c>
      <c r="B4219" t="s">
        <v>2802</v>
      </c>
      <c r="C4219" t="s">
        <v>2803</v>
      </c>
      <c r="D4219" t="s">
        <v>1791</v>
      </c>
      <c r="E4219" t="s">
        <v>5277</v>
      </c>
      <c r="F4219" t="s">
        <v>3930</v>
      </c>
      <c r="G4219" t="s">
        <v>1447</v>
      </c>
      <c r="H4219" t="s">
        <v>35</v>
      </c>
      <c r="I4219" t="s">
        <v>3576</v>
      </c>
      <c r="J4219" t="s">
        <v>2549</v>
      </c>
    </row>
    <row r="4220" spans="1:10">
      <c r="A4220">
        <v>422</v>
      </c>
      <c r="B4220" t="s">
        <v>5170</v>
      </c>
      <c r="C4220" t="s">
        <v>5171</v>
      </c>
      <c r="D4220" t="s">
        <v>3672</v>
      </c>
      <c r="E4220" t="s">
        <v>3997</v>
      </c>
      <c r="F4220" t="s">
        <v>4080</v>
      </c>
      <c r="G4220" t="s">
        <v>4148</v>
      </c>
      <c r="H4220" t="s">
        <v>35</v>
      </c>
      <c r="I4220" t="s">
        <v>3576</v>
      </c>
      <c r="J4220" t="s">
        <v>1777</v>
      </c>
    </row>
    <row r="4221" spans="1:10">
      <c r="A4221">
        <v>422</v>
      </c>
      <c r="B4221" t="s">
        <v>5168</v>
      </c>
      <c r="C4221" t="s">
        <v>5169</v>
      </c>
      <c r="D4221" t="s">
        <v>4493</v>
      </c>
      <c r="E4221" t="s">
        <v>3929</v>
      </c>
      <c r="F4221" t="s">
        <v>2333</v>
      </c>
      <c r="G4221" t="s">
        <v>896</v>
      </c>
      <c r="H4221" t="s">
        <v>35</v>
      </c>
      <c r="I4221" t="s">
        <v>4854</v>
      </c>
      <c r="J4221" t="s">
        <v>2603</v>
      </c>
    </row>
    <row r="4222" spans="1:10">
      <c r="A4222">
        <v>423</v>
      </c>
      <c r="B4222" t="s">
        <v>5168</v>
      </c>
      <c r="C4222" t="s">
        <v>5169</v>
      </c>
      <c r="D4222" t="s">
        <v>4493</v>
      </c>
      <c r="E4222" t="s">
        <v>2333</v>
      </c>
      <c r="F4222" t="s">
        <v>3774</v>
      </c>
      <c r="G4222" t="s">
        <v>4525</v>
      </c>
      <c r="H4222" t="s">
        <v>2202</v>
      </c>
      <c r="I4222" t="s">
        <v>4678</v>
      </c>
      <c r="J4222" t="s">
        <v>1747</v>
      </c>
    </row>
    <row r="4223" spans="1:10">
      <c r="A4223">
        <v>423</v>
      </c>
      <c r="B4223" t="s">
        <v>4638</v>
      </c>
      <c r="C4223" t="s">
        <v>4639</v>
      </c>
      <c r="D4223" t="s">
        <v>1827</v>
      </c>
      <c r="E4223" t="s">
        <v>5282</v>
      </c>
      <c r="F4223" t="s">
        <v>4562</v>
      </c>
      <c r="G4223" t="s">
        <v>3810</v>
      </c>
      <c r="H4223" t="s">
        <v>2202</v>
      </c>
      <c r="I4223" t="s">
        <v>4678</v>
      </c>
      <c r="J4223" t="s">
        <v>4222</v>
      </c>
    </row>
    <row r="4224" spans="1:10">
      <c r="A4224">
        <v>423</v>
      </c>
      <c r="B4224" t="s">
        <v>3155</v>
      </c>
      <c r="C4224" t="s">
        <v>3156</v>
      </c>
      <c r="D4224" t="s">
        <v>2691</v>
      </c>
      <c r="E4224" t="s">
        <v>4427</v>
      </c>
      <c r="F4224" t="s">
        <v>4521</v>
      </c>
      <c r="G4224" t="s">
        <v>5283</v>
      </c>
      <c r="H4224" t="s">
        <v>2202</v>
      </c>
      <c r="I4224" t="s">
        <v>4678</v>
      </c>
      <c r="J4224" t="s">
        <v>2543</v>
      </c>
    </row>
    <row r="4225" spans="1:11">
      <c r="A4225">
        <v>423</v>
      </c>
      <c r="B4225" t="s">
        <v>5238</v>
      </c>
      <c r="C4225" t="s">
        <v>5239</v>
      </c>
      <c r="D4225" t="s">
        <v>1780</v>
      </c>
      <c r="E4225" t="s">
        <v>5284</v>
      </c>
      <c r="F4225" t="s">
        <v>5285</v>
      </c>
      <c r="G4225" t="s">
        <v>5286</v>
      </c>
      <c r="H4225" t="s">
        <v>2202</v>
      </c>
      <c r="I4225" t="s">
        <v>4678</v>
      </c>
      <c r="J4225" t="s">
        <v>3751</v>
      </c>
    </row>
    <row r="4226" spans="1:11">
      <c r="A4226">
        <v>423</v>
      </c>
      <c r="B4226" t="s">
        <v>4409</v>
      </c>
      <c r="C4226" t="s">
        <v>4410</v>
      </c>
      <c r="D4226" t="s">
        <v>1756</v>
      </c>
      <c r="E4226" t="s">
        <v>5287</v>
      </c>
      <c r="F4226" t="s">
        <v>5288</v>
      </c>
      <c r="G4226" t="s">
        <v>5289</v>
      </c>
      <c r="H4226" t="s">
        <v>2202</v>
      </c>
      <c r="I4226" t="s">
        <v>4678</v>
      </c>
      <c r="J4226" t="s">
        <v>2036</v>
      </c>
    </row>
    <row r="4227" spans="1:11">
      <c r="A4227">
        <v>423</v>
      </c>
      <c r="B4227" t="s">
        <v>4326</v>
      </c>
      <c r="C4227" t="s">
        <v>4327</v>
      </c>
      <c r="D4227" t="s">
        <v>4176</v>
      </c>
      <c r="E4227" t="s">
        <v>3470</v>
      </c>
      <c r="F4227" t="s">
        <v>5290</v>
      </c>
      <c r="G4227" t="s">
        <v>51</v>
      </c>
      <c r="H4227" t="s">
        <v>2202</v>
      </c>
      <c r="I4227" t="s">
        <v>4678</v>
      </c>
      <c r="J4227" t="s">
        <v>3597</v>
      </c>
    </row>
    <row r="4228" spans="1:11">
      <c r="A4228">
        <v>423</v>
      </c>
      <c r="B4228" t="s">
        <v>5274</v>
      </c>
      <c r="C4228" t="s">
        <v>5275</v>
      </c>
      <c r="D4228" t="s">
        <v>1791</v>
      </c>
      <c r="E4228" t="s">
        <v>2213</v>
      </c>
      <c r="F4228" t="s">
        <v>2364</v>
      </c>
      <c r="G4228" t="s">
        <v>3197</v>
      </c>
      <c r="H4228" t="s">
        <v>2202</v>
      </c>
      <c r="I4228" t="s">
        <v>4678</v>
      </c>
      <c r="J4228" t="s">
        <v>2547</v>
      </c>
    </row>
    <row r="4229" spans="1:11">
      <c r="A4229">
        <v>423</v>
      </c>
      <c r="B4229" t="s">
        <v>4876</v>
      </c>
      <c r="C4229" t="s">
        <v>4877</v>
      </c>
      <c r="D4229" t="s">
        <v>1756</v>
      </c>
      <c r="E4229" t="s">
        <v>4777</v>
      </c>
      <c r="F4229" t="s">
        <v>3764</v>
      </c>
      <c r="G4229" t="s">
        <v>2993</v>
      </c>
      <c r="H4229" t="s">
        <v>2202</v>
      </c>
      <c r="I4229" t="s">
        <v>4678</v>
      </c>
      <c r="J4229" t="s">
        <v>3464</v>
      </c>
    </row>
    <row r="4230" spans="1:11">
      <c r="A4230">
        <v>423</v>
      </c>
      <c r="B4230" t="s">
        <v>4999</v>
      </c>
      <c r="C4230" t="s">
        <v>5000</v>
      </c>
      <c r="D4230" t="s">
        <v>1750</v>
      </c>
      <c r="E4230" t="s">
        <v>5279</v>
      </c>
      <c r="F4230" t="s">
        <v>5279</v>
      </c>
      <c r="G4230" t="s">
        <v>14</v>
      </c>
      <c r="H4230" t="s">
        <v>2216</v>
      </c>
      <c r="I4230" t="s">
        <v>4854</v>
      </c>
      <c r="J4230" t="s">
        <v>5291</v>
      </c>
      <c r="K4230" t="s">
        <v>1870</v>
      </c>
    </row>
    <row r="4231" spans="1:11">
      <c r="A4231">
        <v>423</v>
      </c>
      <c r="B4231" t="s">
        <v>5170</v>
      </c>
      <c r="C4231" t="s">
        <v>5171</v>
      </c>
      <c r="D4231" t="s">
        <v>3672</v>
      </c>
      <c r="E4231" t="s">
        <v>4080</v>
      </c>
      <c r="F4231" t="s">
        <v>4080</v>
      </c>
      <c r="G4231" t="s">
        <v>14</v>
      </c>
      <c r="H4231" t="s">
        <v>4263</v>
      </c>
      <c r="I4231" t="s">
        <v>4864</v>
      </c>
      <c r="J4231" t="s">
        <v>5292</v>
      </c>
      <c r="K4231" t="s">
        <v>1870</v>
      </c>
    </row>
    <row r="4232" spans="1:11">
      <c r="A4232">
        <v>424</v>
      </c>
      <c r="B4232" t="s">
        <v>4638</v>
      </c>
      <c r="C4232" t="s">
        <v>4639</v>
      </c>
      <c r="D4232" t="s">
        <v>1827</v>
      </c>
      <c r="E4232" t="s">
        <v>4562</v>
      </c>
      <c r="F4232" t="s">
        <v>5293</v>
      </c>
      <c r="G4232" t="s">
        <v>3210</v>
      </c>
      <c r="H4232" t="s">
        <v>2154</v>
      </c>
      <c r="I4232" t="s">
        <v>3306</v>
      </c>
      <c r="J4232" t="s">
        <v>1747</v>
      </c>
    </row>
    <row r="4233" spans="1:11">
      <c r="A4233">
        <v>424</v>
      </c>
      <c r="B4233" t="s">
        <v>5238</v>
      </c>
      <c r="C4233" t="s">
        <v>5239</v>
      </c>
      <c r="D4233" t="s">
        <v>1780</v>
      </c>
      <c r="E4233" t="s">
        <v>5285</v>
      </c>
      <c r="F4233" t="s">
        <v>4702</v>
      </c>
      <c r="G4233" t="s">
        <v>3560</v>
      </c>
      <c r="H4233" t="s">
        <v>2154</v>
      </c>
      <c r="I4233" t="s">
        <v>3306</v>
      </c>
      <c r="J4233" t="s">
        <v>4222</v>
      </c>
    </row>
    <row r="4234" spans="1:11">
      <c r="A4234">
        <v>424</v>
      </c>
      <c r="B4234" t="s">
        <v>3155</v>
      </c>
      <c r="C4234" t="s">
        <v>3156</v>
      </c>
      <c r="D4234" t="s">
        <v>2691</v>
      </c>
      <c r="E4234" t="s">
        <v>4521</v>
      </c>
      <c r="F4234" t="s">
        <v>4879</v>
      </c>
      <c r="G4234" t="s">
        <v>5294</v>
      </c>
      <c r="H4234" t="s">
        <v>2154</v>
      </c>
      <c r="I4234" t="s">
        <v>3306</v>
      </c>
      <c r="J4234" t="s">
        <v>2543</v>
      </c>
    </row>
    <row r="4235" spans="1:11">
      <c r="A4235">
        <v>424</v>
      </c>
      <c r="B4235" t="s">
        <v>5168</v>
      </c>
      <c r="C4235" t="s">
        <v>5169</v>
      </c>
      <c r="D4235" t="s">
        <v>4493</v>
      </c>
      <c r="E4235" t="s">
        <v>3774</v>
      </c>
      <c r="F4235" t="s">
        <v>2598</v>
      </c>
      <c r="G4235" t="s">
        <v>1142</v>
      </c>
      <c r="H4235" t="s">
        <v>2154</v>
      </c>
      <c r="I4235" t="s">
        <v>3306</v>
      </c>
      <c r="J4235" t="s">
        <v>3751</v>
      </c>
    </row>
    <row r="4236" spans="1:11">
      <c r="A4236">
        <v>424</v>
      </c>
      <c r="B4236" t="s">
        <v>5005</v>
      </c>
      <c r="C4236" t="s">
        <v>5006</v>
      </c>
      <c r="D4236" t="s">
        <v>4589</v>
      </c>
      <c r="E4236" t="s">
        <v>2132</v>
      </c>
      <c r="F4236" t="s">
        <v>3911</v>
      </c>
      <c r="G4236" t="s">
        <v>4871</v>
      </c>
      <c r="H4236" t="s">
        <v>2154</v>
      </c>
      <c r="I4236" t="s">
        <v>4641</v>
      </c>
      <c r="J4236" t="s">
        <v>2036</v>
      </c>
    </row>
    <row r="4237" spans="1:11">
      <c r="A4237">
        <v>424</v>
      </c>
      <c r="B4237" t="s">
        <v>4896</v>
      </c>
      <c r="C4237" t="s">
        <v>4897</v>
      </c>
      <c r="D4237" t="s">
        <v>1863</v>
      </c>
      <c r="E4237" t="s">
        <v>4702</v>
      </c>
      <c r="F4237" t="s">
        <v>5295</v>
      </c>
      <c r="G4237" t="s">
        <v>688</v>
      </c>
      <c r="H4237" t="s">
        <v>2154</v>
      </c>
      <c r="I4237" t="s">
        <v>4641</v>
      </c>
      <c r="J4237" t="s">
        <v>3597</v>
      </c>
    </row>
    <row r="4238" spans="1:11">
      <c r="A4238">
        <v>424</v>
      </c>
      <c r="B4238" t="s">
        <v>5234</v>
      </c>
      <c r="C4238" t="s">
        <v>5235</v>
      </c>
      <c r="D4238" t="s">
        <v>4493</v>
      </c>
      <c r="E4238" t="s">
        <v>2450</v>
      </c>
      <c r="F4238" t="s">
        <v>3851</v>
      </c>
      <c r="G4238" t="s">
        <v>4136</v>
      </c>
      <c r="H4238" t="s">
        <v>2154</v>
      </c>
      <c r="I4238" t="s">
        <v>4641</v>
      </c>
      <c r="J4238" t="s">
        <v>2547</v>
      </c>
    </row>
    <row r="4239" spans="1:11">
      <c r="A4239">
        <v>424</v>
      </c>
      <c r="B4239" t="s">
        <v>4876</v>
      </c>
      <c r="C4239" t="s">
        <v>4877</v>
      </c>
      <c r="D4239" t="s">
        <v>1756</v>
      </c>
      <c r="E4239" t="s">
        <v>3764</v>
      </c>
      <c r="F4239" t="s">
        <v>3776</v>
      </c>
      <c r="G4239" t="s">
        <v>1287</v>
      </c>
      <c r="H4239" t="s">
        <v>2154</v>
      </c>
      <c r="I4239" t="s">
        <v>4641</v>
      </c>
      <c r="J4239" t="s">
        <v>3464</v>
      </c>
    </row>
    <row r="4240" spans="1:11">
      <c r="A4240">
        <v>424</v>
      </c>
      <c r="B4240" t="s">
        <v>4999</v>
      </c>
      <c r="C4240" t="s">
        <v>5000</v>
      </c>
      <c r="D4240" t="s">
        <v>1750</v>
      </c>
      <c r="E4240" t="s">
        <v>5279</v>
      </c>
      <c r="F4240" t="s">
        <v>4451</v>
      </c>
      <c r="G4240" t="s">
        <v>1017</v>
      </c>
      <c r="H4240" t="s">
        <v>1885</v>
      </c>
      <c r="I4240" t="s">
        <v>4854</v>
      </c>
      <c r="J4240" t="s">
        <v>5296</v>
      </c>
      <c r="K4240" t="s">
        <v>1870</v>
      </c>
    </row>
    <row r="4241" spans="1:11">
      <c r="A4241">
        <v>424</v>
      </c>
      <c r="B4241" t="s">
        <v>5170</v>
      </c>
      <c r="C4241" t="s">
        <v>5171</v>
      </c>
      <c r="D4241" t="s">
        <v>3672</v>
      </c>
      <c r="E4241" t="s">
        <v>4080</v>
      </c>
      <c r="F4241" t="s">
        <v>4080</v>
      </c>
      <c r="G4241" t="s">
        <v>14</v>
      </c>
      <c r="H4241" t="s">
        <v>2012</v>
      </c>
      <c r="I4241" t="s">
        <v>4864</v>
      </c>
      <c r="J4241" t="s">
        <v>5297</v>
      </c>
      <c r="K4241" t="s">
        <v>1870</v>
      </c>
    </row>
    <row r="4242" spans="1:11">
      <c r="A4242">
        <v>425</v>
      </c>
      <c r="B4242" t="s">
        <v>3155</v>
      </c>
      <c r="C4242" t="s">
        <v>3156</v>
      </c>
      <c r="D4242" t="s">
        <v>2691</v>
      </c>
      <c r="E4242" t="s">
        <v>4879</v>
      </c>
      <c r="F4242" t="s">
        <v>3815</v>
      </c>
      <c r="G4242" t="s">
        <v>5298</v>
      </c>
      <c r="H4242" t="s">
        <v>1981</v>
      </c>
      <c r="I4242" t="s">
        <v>4678</v>
      </c>
      <c r="J4242" t="s">
        <v>1747</v>
      </c>
    </row>
    <row r="4243" spans="1:11">
      <c r="A4243">
        <v>425</v>
      </c>
      <c r="B4243" t="s">
        <v>4638</v>
      </c>
      <c r="C4243" t="s">
        <v>4639</v>
      </c>
      <c r="D4243" t="s">
        <v>1827</v>
      </c>
      <c r="E4243" t="s">
        <v>5293</v>
      </c>
      <c r="F4243" t="s">
        <v>5281</v>
      </c>
      <c r="G4243" t="s">
        <v>1931</v>
      </c>
      <c r="H4243" t="s">
        <v>1981</v>
      </c>
      <c r="I4243" t="s">
        <v>4678</v>
      </c>
      <c r="J4243" t="s">
        <v>4222</v>
      </c>
    </row>
    <row r="4244" spans="1:11">
      <c r="A4244">
        <v>425</v>
      </c>
      <c r="B4244" t="s">
        <v>5168</v>
      </c>
      <c r="C4244" t="s">
        <v>5169</v>
      </c>
      <c r="D4244" t="s">
        <v>4493</v>
      </c>
      <c r="E4244" t="s">
        <v>2598</v>
      </c>
      <c r="F4244" t="s">
        <v>5299</v>
      </c>
      <c r="G4244" t="s">
        <v>3328</v>
      </c>
      <c r="H4244" t="s">
        <v>1981</v>
      </c>
      <c r="I4244" t="s">
        <v>4678</v>
      </c>
      <c r="J4244" t="s">
        <v>2543</v>
      </c>
    </row>
    <row r="4245" spans="1:11">
      <c r="A4245">
        <v>425</v>
      </c>
      <c r="B4245" t="s">
        <v>5238</v>
      </c>
      <c r="C4245" t="s">
        <v>5239</v>
      </c>
      <c r="D4245" t="s">
        <v>1780</v>
      </c>
      <c r="E4245" t="s">
        <v>4702</v>
      </c>
      <c r="F4245" t="s">
        <v>3567</v>
      </c>
      <c r="G4245" t="s">
        <v>3734</v>
      </c>
      <c r="H4245" t="s">
        <v>1981</v>
      </c>
      <c r="I4245" t="s">
        <v>4678</v>
      </c>
      <c r="J4245" t="s">
        <v>3751</v>
      </c>
    </row>
    <row r="4246" spans="1:11">
      <c r="A4246">
        <v>425</v>
      </c>
      <c r="B4246" t="s">
        <v>5274</v>
      </c>
      <c r="C4246" t="s">
        <v>5275</v>
      </c>
      <c r="D4246" t="s">
        <v>1791</v>
      </c>
      <c r="E4246" t="s">
        <v>1953</v>
      </c>
      <c r="F4246" t="s">
        <v>2666</v>
      </c>
      <c r="G4246" t="s">
        <v>2962</v>
      </c>
      <c r="H4246" t="s">
        <v>1981</v>
      </c>
      <c r="I4246" t="s">
        <v>4678</v>
      </c>
      <c r="J4246" t="s">
        <v>2036</v>
      </c>
    </row>
    <row r="4247" spans="1:11">
      <c r="A4247">
        <v>425</v>
      </c>
      <c r="B4247" t="s">
        <v>2119</v>
      </c>
      <c r="C4247" t="s">
        <v>2120</v>
      </c>
      <c r="D4247" t="s">
        <v>1756</v>
      </c>
      <c r="E4247" t="s">
        <v>5300</v>
      </c>
      <c r="F4247" t="s">
        <v>5301</v>
      </c>
      <c r="G4247" t="s">
        <v>789</v>
      </c>
      <c r="H4247" t="s">
        <v>1981</v>
      </c>
      <c r="I4247" t="s">
        <v>4678</v>
      </c>
      <c r="J4247" t="s">
        <v>3597</v>
      </c>
    </row>
    <row r="4248" spans="1:11">
      <c r="A4248">
        <v>425</v>
      </c>
      <c r="B4248" t="s">
        <v>2802</v>
      </c>
      <c r="C4248" t="s">
        <v>2803</v>
      </c>
      <c r="D4248" t="s">
        <v>1791</v>
      </c>
      <c r="E4248" t="s">
        <v>5302</v>
      </c>
      <c r="F4248" t="s">
        <v>4768</v>
      </c>
      <c r="G4248" t="s">
        <v>264</v>
      </c>
      <c r="H4248" t="s">
        <v>1981</v>
      </c>
      <c r="I4248" t="s">
        <v>4678</v>
      </c>
      <c r="J4248" t="s">
        <v>2547</v>
      </c>
    </row>
    <row r="4249" spans="1:11">
      <c r="A4249">
        <v>425</v>
      </c>
      <c r="B4249" t="s">
        <v>4326</v>
      </c>
      <c r="C4249" t="s">
        <v>4327</v>
      </c>
      <c r="D4249" t="s">
        <v>4176</v>
      </c>
      <c r="E4249" t="s">
        <v>5200</v>
      </c>
      <c r="F4249" t="s">
        <v>5303</v>
      </c>
      <c r="G4249" t="s">
        <v>5304</v>
      </c>
      <c r="H4249" t="s">
        <v>1981</v>
      </c>
      <c r="I4249" t="s">
        <v>4827</v>
      </c>
      <c r="J4249" t="s">
        <v>3464</v>
      </c>
    </row>
    <row r="4250" spans="1:11">
      <c r="A4250">
        <v>425</v>
      </c>
      <c r="B4250" t="s">
        <v>5005</v>
      </c>
      <c r="C4250" t="s">
        <v>5006</v>
      </c>
      <c r="D4250" t="s">
        <v>4589</v>
      </c>
      <c r="E4250" t="s">
        <v>3911</v>
      </c>
      <c r="F4250" t="s">
        <v>3929</v>
      </c>
      <c r="G4250" t="s">
        <v>1333</v>
      </c>
      <c r="H4250" t="s">
        <v>1981</v>
      </c>
      <c r="I4250" t="s">
        <v>4827</v>
      </c>
      <c r="J4250" t="s">
        <v>2649</v>
      </c>
    </row>
    <row r="4251" spans="1:11">
      <c r="A4251">
        <v>425</v>
      </c>
      <c r="B4251" t="s">
        <v>5170</v>
      </c>
      <c r="C4251" t="s">
        <v>5171</v>
      </c>
      <c r="D4251" t="s">
        <v>3672</v>
      </c>
      <c r="E4251" t="s">
        <v>4080</v>
      </c>
      <c r="F4251" t="s">
        <v>4080</v>
      </c>
      <c r="G4251" t="s">
        <v>14</v>
      </c>
      <c r="H4251" t="s">
        <v>2271</v>
      </c>
      <c r="I4251" t="s">
        <v>4864</v>
      </c>
      <c r="J4251" t="s">
        <v>4985</v>
      </c>
      <c r="K4251" t="s">
        <v>1870</v>
      </c>
    </row>
    <row r="4252" spans="1:11">
      <c r="A4252">
        <v>426</v>
      </c>
      <c r="B4252" t="s">
        <v>5238</v>
      </c>
      <c r="C4252" t="s">
        <v>5239</v>
      </c>
      <c r="D4252" t="s">
        <v>1780</v>
      </c>
      <c r="E4252" t="s">
        <v>3567</v>
      </c>
      <c r="F4252" t="s">
        <v>5305</v>
      </c>
      <c r="G4252" t="s">
        <v>5306</v>
      </c>
      <c r="H4252" t="s">
        <v>1705</v>
      </c>
      <c r="I4252" t="s">
        <v>4678</v>
      </c>
      <c r="J4252" t="s">
        <v>1747</v>
      </c>
    </row>
    <row r="4253" spans="1:11">
      <c r="A4253">
        <v>426</v>
      </c>
      <c r="B4253" t="s">
        <v>3155</v>
      </c>
      <c r="C4253" t="s">
        <v>3156</v>
      </c>
      <c r="D4253" t="s">
        <v>2691</v>
      </c>
      <c r="E4253" t="s">
        <v>3815</v>
      </c>
      <c r="F4253" t="s">
        <v>4756</v>
      </c>
      <c r="G4253" t="s">
        <v>5307</v>
      </c>
      <c r="H4253" t="s">
        <v>1705</v>
      </c>
      <c r="I4253" t="s">
        <v>4678</v>
      </c>
      <c r="J4253" t="s">
        <v>4222</v>
      </c>
    </row>
    <row r="4254" spans="1:11">
      <c r="A4254">
        <v>426</v>
      </c>
      <c r="B4254" t="s">
        <v>4638</v>
      </c>
      <c r="C4254" t="s">
        <v>4639</v>
      </c>
      <c r="D4254" t="s">
        <v>1827</v>
      </c>
      <c r="E4254" t="s">
        <v>5281</v>
      </c>
      <c r="F4254" t="s">
        <v>5308</v>
      </c>
      <c r="G4254" t="s">
        <v>488</v>
      </c>
      <c r="H4254" t="s">
        <v>1705</v>
      </c>
      <c r="I4254" t="s">
        <v>4678</v>
      </c>
      <c r="J4254" t="s">
        <v>2543</v>
      </c>
    </row>
    <row r="4255" spans="1:11">
      <c r="A4255">
        <v>426</v>
      </c>
      <c r="B4255" t="s">
        <v>2119</v>
      </c>
      <c r="C4255" t="s">
        <v>2120</v>
      </c>
      <c r="D4255" t="s">
        <v>1756</v>
      </c>
      <c r="E4255" t="s">
        <v>5301</v>
      </c>
      <c r="F4255" t="s">
        <v>5309</v>
      </c>
      <c r="G4255" t="s">
        <v>1586</v>
      </c>
      <c r="H4255" t="s">
        <v>1705</v>
      </c>
      <c r="I4255" t="s">
        <v>4678</v>
      </c>
      <c r="J4255" t="s">
        <v>3751</v>
      </c>
    </row>
    <row r="4256" spans="1:11">
      <c r="A4256">
        <v>426</v>
      </c>
      <c r="B4256" t="s">
        <v>5310</v>
      </c>
      <c r="C4256" t="s">
        <v>5311</v>
      </c>
      <c r="D4256" t="s">
        <v>1863</v>
      </c>
      <c r="E4256" t="s">
        <v>3260</v>
      </c>
      <c r="F4256" t="s">
        <v>3926</v>
      </c>
      <c r="G4256" t="s">
        <v>5312</v>
      </c>
      <c r="H4256" t="s">
        <v>1705</v>
      </c>
      <c r="I4256" t="s">
        <v>4678</v>
      </c>
      <c r="J4256" t="s">
        <v>2036</v>
      </c>
    </row>
    <row r="4257" spans="1:11">
      <c r="A4257">
        <v>426</v>
      </c>
      <c r="B4257" t="s">
        <v>5274</v>
      </c>
      <c r="C4257" t="s">
        <v>5275</v>
      </c>
      <c r="D4257" t="s">
        <v>1791</v>
      </c>
      <c r="E4257" t="s">
        <v>2666</v>
      </c>
      <c r="F4257" t="s">
        <v>2567</v>
      </c>
      <c r="G4257" t="s">
        <v>848</v>
      </c>
      <c r="H4257" t="s">
        <v>1705</v>
      </c>
      <c r="I4257" t="s">
        <v>4678</v>
      </c>
      <c r="J4257" t="s">
        <v>3597</v>
      </c>
    </row>
    <row r="4258" spans="1:11">
      <c r="A4258">
        <v>426</v>
      </c>
      <c r="B4258" t="s">
        <v>5168</v>
      </c>
      <c r="C4258" t="s">
        <v>5169</v>
      </c>
      <c r="D4258" t="s">
        <v>4493</v>
      </c>
      <c r="E4258" t="s">
        <v>5299</v>
      </c>
      <c r="F4258" t="s">
        <v>5313</v>
      </c>
      <c r="G4258" t="s">
        <v>4568</v>
      </c>
      <c r="H4258" t="s">
        <v>1705</v>
      </c>
      <c r="I4258" t="s">
        <v>4678</v>
      </c>
      <c r="J4258" t="s">
        <v>2547</v>
      </c>
    </row>
    <row r="4259" spans="1:11">
      <c r="A4259">
        <v>426</v>
      </c>
      <c r="B4259" t="s">
        <v>2802</v>
      </c>
      <c r="C4259" t="s">
        <v>2803</v>
      </c>
      <c r="D4259" t="s">
        <v>1791</v>
      </c>
      <c r="E4259" t="s">
        <v>4768</v>
      </c>
      <c r="F4259" t="s">
        <v>5314</v>
      </c>
      <c r="G4259" t="s">
        <v>5315</v>
      </c>
      <c r="H4259" t="s">
        <v>1705</v>
      </c>
      <c r="I4259" t="s">
        <v>4827</v>
      </c>
      <c r="J4259" t="s">
        <v>3464</v>
      </c>
    </row>
    <row r="4260" spans="1:11">
      <c r="A4260">
        <v>426</v>
      </c>
      <c r="B4260" t="s">
        <v>4409</v>
      </c>
      <c r="C4260" t="s">
        <v>4410</v>
      </c>
      <c r="D4260" t="s">
        <v>1756</v>
      </c>
      <c r="E4260" t="s">
        <v>5212</v>
      </c>
      <c r="F4260" t="s">
        <v>5316</v>
      </c>
      <c r="G4260" t="s">
        <v>5317</v>
      </c>
      <c r="H4260" t="s">
        <v>1705</v>
      </c>
      <c r="I4260" t="s">
        <v>4827</v>
      </c>
      <c r="J4260" t="s">
        <v>2649</v>
      </c>
    </row>
    <row r="4261" spans="1:11">
      <c r="A4261">
        <v>426</v>
      </c>
      <c r="B4261" t="s">
        <v>5170</v>
      </c>
      <c r="C4261" t="s">
        <v>5171</v>
      </c>
      <c r="D4261" t="s">
        <v>3672</v>
      </c>
      <c r="E4261" t="s">
        <v>4080</v>
      </c>
      <c r="F4261" t="s">
        <v>4080</v>
      </c>
      <c r="G4261" t="s">
        <v>14</v>
      </c>
      <c r="H4261" t="s">
        <v>5318</v>
      </c>
      <c r="I4261" t="s">
        <v>4864</v>
      </c>
      <c r="J4261" t="s">
        <v>4988</v>
      </c>
      <c r="K4261" t="s">
        <v>1870</v>
      </c>
    </row>
    <row r="4262" spans="1:11">
      <c r="A4262">
        <v>427</v>
      </c>
      <c r="B4262" t="s">
        <v>5274</v>
      </c>
      <c r="C4262" t="s">
        <v>5275</v>
      </c>
      <c r="D4262" t="s">
        <v>1791</v>
      </c>
      <c r="E4262" t="s">
        <v>2567</v>
      </c>
      <c r="F4262" t="s">
        <v>3278</v>
      </c>
      <c r="G4262" t="s">
        <v>846</v>
      </c>
      <c r="H4262" t="s">
        <v>4686</v>
      </c>
      <c r="I4262" t="s">
        <v>4854</v>
      </c>
      <c r="J4262" t="s">
        <v>3751</v>
      </c>
    </row>
    <row r="4263" spans="1:11">
      <c r="A4263">
        <v>427</v>
      </c>
      <c r="B4263" t="s">
        <v>3155</v>
      </c>
      <c r="C4263" t="s">
        <v>3156</v>
      </c>
      <c r="D4263" t="s">
        <v>2691</v>
      </c>
      <c r="E4263" t="s">
        <v>4756</v>
      </c>
      <c r="F4263" t="s">
        <v>5319</v>
      </c>
      <c r="G4263" t="s">
        <v>914</v>
      </c>
      <c r="H4263" t="s">
        <v>4686</v>
      </c>
      <c r="I4263" t="s">
        <v>4854</v>
      </c>
      <c r="J4263" t="s">
        <v>2036</v>
      </c>
    </row>
    <row r="4264" spans="1:11">
      <c r="A4264">
        <v>427</v>
      </c>
      <c r="B4264" t="s">
        <v>4638</v>
      </c>
      <c r="C4264" t="s">
        <v>4639</v>
      </c>
      <c r="D4264" t="s">
        <v>1827</v>
      </c>
      <c r="E4264" t="s">
        <v>5308</v>
      </c>
      <c r="F4264" t="s">
        <v>4803</v>
      </c>
      <c r="G4264" t="s">
        <v>1056</v>
      </c>
      <c r="H4264" t="s">
        <v>4686</v>
      </c>
      <c r="I4264" t="s">
        <v>4854</v>
      </c>
      <c r="J4264" t="s">
        <v>2547</v>
      </c>
    </row>
    <row r="4265" spans="1:11">
      <c r="A4265">
        <v>427</v>
      </c>
      <c r="B4265" t="s">
        <v>5238</v>
      </c>
      <c r="C4265" t="s">
        <v>5239</v>
      </c>
      <c r="D4265" t="s">
        <v>1780</v>
      </c>
      <c r="E4265" t="s">
        <v>5305</v>
      </c>
      <c r="F4265" t="s">
        <v>5320</v>
      </c>
      <c r="G4265" t="s">
        <v>2513</v>
      </c>
      <c r="H4265" t="s">
        <v>4686</v>
      </c>
      <c r="I4265" t="s">
        <v>4854</v>
      </c>
      <c r="J4265" t="s">
        <v>3428</v>
      </c>
    </row>
    <row r="4266" spans="1:11">
      <c r="A4266">
        <v>427</v>
      </c>
      <c r="B4266" t="s">
        <v>5168</v>
      </c>
      <c r="C4266" t="s">
        <v>5169</v>
      </c>
      <c r="D4266" t="s">
        <v>4493</v>
      </c>
      <c r="E4266" t="s">
        <v>5313</v>
      </c>
      <c r="F4266" t="s">
        <v>3550</v>
      </c>
      <c r="G4266" t="s">
        <v>4200</v>
      </c>
      <c r="H4266" t="s">
        <v>4686</v>
      </c>
      <c r="I4266" t="s">
        <v>4854</v>
      </c>
      <c r="J4266" t="s">
        <v>2603</v>
      </c>
    </row>
    <row r="4267" spans="1:11">
      <c r="A4267">
        <v>427</v>
      </c>
      <c r="B4267" t="s">
        <v>4409</v>
      </c>
      <c r="C4267" t="s">
        <v>4410</v>
      </c>
      <c r="D4267" t="s">
        <v>1756</v>
      </c>
      <c r="E4267" t="s">
        <v>5316</v>
      </c>
      <c r="F4267" t="s">
        <v>5321</v>
      </c>
      <c r="G4267" t="s">
        <v>4317</v>
      </c>
      <c r="H4267" t="s">
        <v>4686</v>
      </c>
      <c r="I4267" t="s">
        <v>4864</v>
      </c>
      <c r="J4267" t="s">
        <v>1783</v>
      </c>
    </row>
    <row r="4268" spans="1:11">
      <c r="A4268">
        <v>427</v>
      </c>
      <c r="B4268" t="s">
        <v>2119</v>
      </c>
      <c r="C4268" t="s">
        <v>2120</v>
      </c>
      <c r="D4268" t="s">
        <v>1756</v>
      </c>
      <c r="E4268" t="s">
        <v>5309</v>
      </c>
      <c r="F4268" t="s">
        <v>5322</v>
      </c>
      <c r="G4268" t="s">
        <v>1492</v>
      </c>
      <c r="H4268" t="s">
        <v>4686</v>
      </c>
      <c r="I4268" t="s">
        <v>4864</v>
      </c>
      <c r="J4268" t="s">
        <v>2552</v>
      </c>
    </row>
    <row r="4269" spans="1:11">
      <c r="A4269">
        <v>427</v>
      </c>
      <c r="B4269" t="s">
        <v>5170</v>
      </c>
      <c r="C4269" t="s">
        <v>5171</v>
      </c>
      <c r="D4269" t="s">
        <v>3672</v>
      </c>
      <c r="E4269" t="s">
        <v>4080</v>
      </c>
      <c r="F4269" t="s">
        <v>4080</v>
      </c>
      <c r="G4269" t="s">
        <v>14</v>
      </c>
      <c r="H4269" t="s">
        <v>672</v>
      </c>
      <c r="I4269" t="s">
        <v>4864</v>
      </c>
      <c r="J4269" t="s">
        <v>1822</v>
      </c>
      <c r="K4269" t="s">
        <v>1886</v>
      </c>
    </row>
    <row r="4270" spans="1:11">
      <c r="A4270">
        <v>427</v>
      </c>
      <c r="B4270" t="s">
        <v>4876</v>
      </c>
      <c r="C4270" t="s">
        <v>4877</v>
      </c>
      <c r="D4270" t="s">
        <v>1756</v>
      </c>
      <c r="E4270" t="s">
        <v>3939</v>
      </c>
      <c r="F4270" t="s">
        <v>3939</v>
      </c>
      <c r="G4270" t="s">
        <v>14</v>
      </c>
      <c r="H4270" t="s">
        <v>4686</v>
      </c>
      <c r="I4270" t="s">
        <v>4864</v>
      </c>
      <c r="J4270" t="s">
        <v>2605</v>
      </c>
    </row>
    <row r="4271" spans="1:11">
      <c r="A4271">
        <v>427</v>
      </c>
      <c r="B4271" t="s">
        <v>5310</v>
      </c>
      <c r="C4271" t="s">
        <v>5311</v>
      </c>
      <c r="D4271" t="s">
        <v>1863</v>
      </c>
      <c r="E4271" t="s">
        <v>3926</v>
      </c>
      <c r="F4271" t="s">
        <v>3701</v>
      </c>
      <c r="G4271" t="s">
        <v>1175</v>
      </c>
      <c r="H4271" t="s">
        <v>4686</v>
      </c>
      <c r="I4271" t="s">
        <v>4864</v>
      </c>
      <c r="J4271" t="s">
        <v>1795</v>
      </c>
    </row>
    <row r="4272" spans="1:11">
      <c r="A4272">
        <v>428</v>
      </c>
      <c r="B4272" t="s">
        <v>5170</v>
      </c>
      <c r="C4272" t="s">
        <v>5171</v>
      </c>
      <c r="D4272" t="s">
        <v>3672</v>
      </c>
      <c r="E4272" t="s">
        <v>4080</v>
      </c>
      <c r="F4272" t="s">
        <v>4080</v>
      </c>
      <c r="G4272" t="s">
        <v>14</v>
      </c>
      <c r="H4272" t="s">
        <v>60</v>
      </c>
      <c r="I4272" t="s">
        <v>4864</v>
      </c>
      <c r="J4272" t="s">
        <v>2547</v>
      </c>
      <c r="K4272" t="s">
        <v>1886</v>
      </c>
    </row>
    <row r="4273" spans="1:11">
      <c r="A4273">
        <v>428</v>
      </c>
      <c r="B4273" t="s">
        <v>5274</v>
      </c>
      <c r="C4273" t="s">
        <v>5275</v>
      </c>
      <c r="D4273" t="s">
        <v>1791</v>
      </c>
      <c r="E4273" t="s">
        <v>3278</v>
      </c>
      <c r="F4273" t="s">
        <v>2422</v>
      </c>
      <c r="G4273" t="s">
        <v>2210</v>
      </c>
      <c r="H4273" t="s">
        <v>1937</v>
      </c>
      <c r="I4273" t="s">
        <v>4864</v>
      </c>
      <c r="J4273" t="s">
        <v>3464</v>
      </c>
    </row>
    <row r="4274" spans="1:11">
      <c r="A4274">
        <v>428</v>
      </c>
      <c r="B4274" t="s">
        <v>4409</v>
      </c>
      <c r="C4274" t="s">
        <v>4410</v>
      </c>
      <c r="D4274" t="s">
        <v>1756</v>
      </c>
      <c r="E4274" t="s">
        <v>5321</v>
      </c>
      <c r="F4274" t="s">
        <v>5323</v>
      </c>
      <c r="G4274" t="s">
        <v>5324</v>
      </c>
      <c r="H4274" t="s">
        <v>1937</v>
      </c>
      <c r="I4274" t="s">
        <v>4864</v>
      </c>
      <c r="J4274" t="s">
        <v>2649</v>
      </c>
    </row>
    <row r="4275" spans="1:11">
      <c r="A4275">
        <v>428</v>
      </c>
      <c r="B4275" t="s">
        <v>2802</v>
      </c>
      <c r="C4275" t="s">
        <v>2803</v>
      </c>
      <c r="D4275" t="s">
        <v>1791</v>
      </c>
      <c r="E4275" t="s">
        <v>5198</v>
      </c>
      <c r="F4275" t="s">
        <v>5325</v>
      </c>
      <c r="G4275" t="s">
        <v>5326</v>
      </c>
      <c r="H4275" t="s">
        <v>1937</v>
      </c>
      <c r="I4275" t="s">
        <v>4866</v>
      </c>
      <c r="J4275" t="s">
        <v>2549</v>
      </c>
    </row>
    <row r="4276" spans="1:11">
      <c r="A4276">
        <v>428</v>
      </c>
      <c r="B4276" t="s">
        <v>3155</v>
      </c>
      <c r="C4276" t="s">
        <v>3156</v>
      </c>
      <c r="D4276" t="s">
        <v>2691</v>
      </c>
      <c r="E4276" t="s">
        <v>5319</v>
      </c>
      <c r="F4276" t="s">
        <v>5327</v>
      </c>
      <c r="G4276" t="s">
        <v>4314</v>
      </c>
      <c r="H4276" t="s">
        <v>1937</v>
      </c>
      <c r="I4276" t="s">
        <v>4866</v>
      </c>
      <c r="J4276" t="s">
        <v>2603</v>
      </c>
    </row>
    <row r="4277" spans="1:11">
      <c r="A4277">
        <v>428</v>
      </c>
      <c r="B4277" t="s">
        <v>5238</v>
      </c>
      <c r="C4277" t="s">
        <v>5239</v>
      </c>
      <c r="D4277" t="s">
        <v>1780</v>
      </c>
      <c r="E4277" t="s">
        <v>5320</v>
      </c>
      <c r="F4277" t="s">
        <v>5328</v>
      </c>
      <c r="G4277" t="s">
        <v>5304</v>
      </c>
      <c r="H4277" t="s">
        <v>1937</v>
      </c>
      <c r="I4277" t="s">
        <v>4866</v>
      </c>
      <c r="J4277" t="s">
        <v>1783</v>
      </c>
    </row>
    <row r="4278" spans="1:11">
      <c r="A4278">
        <v>428</v>
      </c>
      <c r="B4278" t="s">
        <v>5310</v>
      </c>
      <c r="C4278" t="s">
        <v>5311</v>
      </c>
      <c r="D4278" t="s">
        <v>1863</v>
      </c>
      <c r="E4278" t="s">
        <v>3701</v>
      </c>
      <c r="F4278" t="s">
        <v>3984</v>
      </c>
      <c r="G4278" t="s">
        <v>2867</v>
      </c>
      <c r="H4278" t="s">
        <v>1937</v>
      </c>
      <c r="I4278" t="s">
        <v>4866</v>
      </c>
      <c r="J4278" t="s">
        <v>2552</v>
      </c>
    </row>
    <row r="4279" spans="1:11">
      <c r="A4279">
        <v>428</v>
      </c>
      <c r="B4279" t="s">
        <v>4638</v>
      </c>
      <c r="C4279" t="s">
        <v>4639</v>
      </c>
      <c r="D4279" t="s">
        <v>1827</v>
      </c>
      <c r="E4279" t="s">
        <v>4803</v>
      </c>
      <c r="F4279" t="s">
        <v>5329</v>
      </c>
      <c r="G4279" t="s">
        <v>3431</v>
      </c>
      <c r="H4279" t="s">
        <v>1937</v>
      </c>
      <c r="I4279" t="s">
        <v>4866</v>
      </c>
      <c r="J4279" t="s">
        <v>1822</v>
      </c>
    </row>
    <row r="4280" spans="1:11">
      <c r="A4280">
        <v>428</v>
      </c>
      <c r="B4280" t="s">
        <v>4896</v>
      </c>
      <c r="C4280" t="s">
        <v>4897</v>
      </c>
      <c r="D4280" t="s">
        <v>1863</v>
      </c>
      <c r="E4280" t="s">
        <v>5330</v>
      </c>
      <c r="F4280" t="s">
        <v>5331</v>
      </c>
      <c r="G4280" t="s">
        <v>5332</v>
      </c>
      <c r="H4280" t="s">
        <v>1937</v>
      </c>
      <c r="I4280" t="s">
        <v>4866</v>
      </c>
      <c r="J4280" t="s">
        <v>2605</v>
      </c>
    </row>
    <row r="4281" spans="1:11">
      <c r="A4281">
        <v>428</v>
      </c>
      <c r="B4281" t="s">
        <v>2119</v>
      </c>
      <c r="C4281" t="s">
        <v>2120</v>
      </c>
      <c r="D4281" t="s">
        <v>1756</v>
      </c>
      <c r="E4281" t="s">
        <v>5322</v>
      </c>
      <c r="F4281" t="s">
        <v>5333</v>
      </c>
      <c r="G4281" t="s">
        <v>5334</v>
      </c>
      <c r="H4281" t="s">
        <v>1937</v>
      </c>
      <c r="I4281" t="s">
        <v>4866</v>
      </c>
      <c r="J4281" t="s">
        <v>1795</v>
      </c>
    </row>
    <row r="4282" spans="1:11">
      <c r="A4282">
        <v>429</v>
      </c>
      <c r="B4282" t="s">
        <v>5170</v>
      </c>
      <c r="C4282" t="s">
        <v>5171</v>
      </c>
      <c r="D4282" t="s">
        <v>3672</v>
      </c>
      <c r="E4282" t="s">
        <v>4080</v>
      </c>
      <c r="F4282" t="s">
        <v>4080</v>
      </c>
      <c r="G4282" t="s">
        <v>14</v>
      </c>
      <c r="H4282" t="s">
        <v>1691</v>
      </c>
      <c r="I4282" t="s">
        <v>4864</v>
      </c>
      <c r="J4282" t="s">
        <v>2547</v>
      </c>
      <c r="K4282" t="s">
        <v>1886</v>
      </c>
    </row>
    <row r="4283" spans="1:11">
      <c r="A4283">
        <v>429</v>
      </c>
      <c r="B4283" t="s">
        <v>5274</v>
      </c>
      <c r="C4283" t="s">
        <v>5275</v>
      </c>
      <c r="D4283" t="s">
        <v>1791</v>
      </c>
      <c r="E4283" t="s">
        <v>2422</v>
      </c>
      <c r="F4283" t="s">
        <v>2839</v>
      </c>
      <c r="G4283" t="s">
        <v>5335</v>
      </c>
      <c r="H4283" t="s">
        <v>2016</v>
      </c>
      <c r="I4283" t="s">
        <v>4866</v>
      </c>
      <c r="J4283" t="s">
        <v>3428</v>
      </c>
    </row>
    <row r="4284" spans="1:11">
      <c r="A4284">
        <v>429</v>
      </c>
      <c r="B4284" t="s">
        <v>4638</v>
      </c>
      <c r="C4284" t="s">
        <v>4639</v>
      </c>
      <c r="D4284" t="s">
        <v>1827</v>
      </c>
      <c r="E4284" t="s">
        <v>5329</v>
      </c>
      <c r="F4284" t="s">
        <v>5336</v>
      </c>
      <c r="G4284" t="s">
        <v>3938</v>
      </c>
      <c r="H4284" t="s">
        <v>2016</v>
      </c>
      <c r="I4284" t="s">
        <v>4866</v>
      </c>
      <c r="J4284" t="s">
        <v>2549</v>
      </c>
    </row>
    <row r="4285" spans="1:11">
      <c r="A4285">
        <v>429</v>
      </c>
      <c r="B4285" t="s">
        <v>4876</v>
      </c>
      <c r="C4285" t="s">
        <v>4877</v>
      </c>
      <c r="D4285" t="s">
        <v>1756</v>
      </c>
      <c r="E4285" t="s">
        <v>5337</v>
      </c>
      <c r="F4285" t="s">
        <v>5338</v>
      </c>
      <c r="G4285" t="s">
        <v>3206</v>
      </c>
      <c r="H4285" t="s">
        <v>2016</v>
      </c>
      <c r="I4285" t="s">
        <v>4866</v>
      </c>
      <c r="J4285" t="s">
        <v>3025</v>
      </c>
    </row>
    <row r="4286" spans="1:11">
      <c r="A4286">
        <v>429</v>
      </c>
      <c r="B4286" t="s">
        <v>5005</v>
      </c>
      <c r="C4286" t="s">
        <v>5006</v>
      </c>
      <c r="D4286" t="s">
        <v>4589</v>
      </c>
      <c r="E4286" t="s">
        <v>5339</v>
      </c>
      <c r="F4286" t="s">
        <v>4857</v>
      </c>
      <c r="G4286" t="s">
        <v>3718</v>
      </c>
      <c r="H4286" t="s">
        <v>2016</v>
      </c>
      <c r="I4286" t="s">
        <v>4866</v>
      </c>
      <c r="J4286" t="s">
        <v>2603</v>
      </c>
    </row>
    <row r="4287" spans="1:11">
      <c r="A4287">
        <v>429</v>
      </c>
      <c r="B4287" t="s">
        <v>2802</v>
      </c>
      <c r="C4287" t="s">
        <v>2803</v>
      </c>
      <c r="D4287" t="s">
        <v>1791</v>
      </c>
      <c r="E4287" t="s">
        <v>5325</v>
      </c>
      <c r="F4287" t="s">
        <v>4855</v>
      </c>
      <c r="G4287" t="s">
        <v>5340</v>
      </c>
      <c r="H4287" t="s">
        <v>2016</v>
      </c>
      <c r="I4287" t="s">
        <v>4874</v>
      </c>
      <c r="J4287" t="s">
        <v>2552</v>
      </c>
    </row>
    <row r="4288" spans="1:11">
      <c r="A4288">
        <v>429</v>
      </c>
      <c r="B4288" t="s">
        <v>5168</v>
      </c>
      <c r="C4288" t="s">
        <v>5169</v>
      </c>
      <c r="D4288" t="s">
        <v>4493</v>
      </c>
      <c r="E4288" t="s">
        <v>2313</v>
      </c>
      <c r="F4288" t="s">
        <v>4345</v>
      </c>
      <c r="G4288" t="s">
        <v>603</v>
      </c>
      <c r="H4288" t="s">
        <v>2016</v>
      </c>
      <c r="I4288" t="s">
        <v>4874</v>
      </c>
      <c r="J4288" t="s">
        <v>1822</v>
      </c>
    </row>
    <row r="4289" spans="1:11">
      <c r="A4289">
        <v>429</v>
      </c>
      <c r="B4289" t="s">
        <v>5310</v>
      </c>
      <c r="C4289" t="s">
        <v>5311</v>
      </c>
      <c r="D4289" t="s">
        <v>1863</v>
      </c>
      <c r="E4289" t="s">
        <v>3984</v>
      </c>
      <c r="F4289" t="s">
        <v>5341</v>
      </c>
      <c r="G4289" t="s">
        <v>2899</v>
      </c>
      <c r="H4289" t="s">
        <v>2016</v>
      </c>
      <c r="I4289" t="s">
        <v>4874</v>
      </c>
      <c r="J4289" t="s">
        <v>1795</v>
      </c>
    </row>
    <row r="4290" spans="1:11">
      <c r="A4290">
        <v>429</v>
      </c>
      <c r="B4290" t="s">
        <v>4409</v>
      </c>
      <c r="C4290" t="s">
        <v>4410</v>
      </c>
      <c r="D4290" t="s">
        <v>1756</v>
      </c>
      <c r="E4290" t="s">
        <v>5323</v>
      </c>
      <c r="F4290" t="s">
        <v>5342</v>
      </c>
      <c r="G4290" t="s">
        <v>1068</v>
      </c>
      <c r="H4290" t="s">
        <v>2016</v>
      </c>
      <c r="I4290" t="s">
        <v>4874</v>
      </c>
      <c r="J4290" t="s">
        <v>2618</v>
      </c>
    </row>
    <row r="4291" spans="1:11">
      <c r="A4291">
        <v>429</v>
      </c>
      <c r="B4291" t="s">
        <v>2119</v>
      </c>
      <c r="C4291" t="s">
        <v>2120</v>
      </c>
      <c r="D4291" t="s">
        <v>1756</v>
      </c>
      <c r="E4291" t="s">
        <v>5333</v>
      </c>
      <c r="F4291" t="s">
        <v>5343</v>
      </c>
      <c r="G4291" t="s">
        <v>1156</v>
      </c>
      <c r="H4291" t="s">
        <v>2016</v>
      </c>
      <c r="I4291" t="s">
        <v>4874</v>
      </c>
      <c r="J4291" t="s">
        <v>1934</v>
      </c>
    </row>
    <row r="4292" spans="1:11">
      <c r="A4292">
        <v>430</v>
      </c>
      <c r="B4292" t="s">
        <v>5170</v>
      </c>
      <c r="C4292" t="s">
        <v>5171</v>
      </c>
      <c r="D4292" t="s">
        <v>3672</v>
      </c>
      <c r="E4292" t="s">
        <v>4080</v>
      </c>
      <c r="F4292" t="s">
        <v>4080</v>
      </c>
      <c r="G4292" t="s">
        <v>14</v>
      </c>
      <c r="H4292" t="s">
        <v>1233</v>
      </c>
      <c r="I4292" t="s">
        <v>4864</v>
      </c>
      <c r="J4292" t="s">
        <v>3597</v>
      </c>
      <c r="K4292" t="s">
        <v>1886</v>
      </c>
    </row>
    <row r="4293" spans="1:11">
      <c r="A4293">
        <v>430</v>
      </c>
      <c r="B4293" t="s">
        <v>5168</v>
      </c>
      <c r="C4293" t="s">
        <v>5169</v>
      </c>
      <c r="D4293" t="s">
        <v>4493</v>
      </c>
      <c r="E4293" t="s">
        <v>4345</v>
      </c>
      <c r="F4293" t="s">
        <v>3424</v>
      </c>
      <c r="G4293" t="s">
        <v>5344</v>
      </c>
      <c r="H4293" t="s">
        <v>3110</v>
      </c>
      <c r="I4293" t="s">
        <v>4864</v>
      </c>
      <c r="J4293" t="s">
        <v>2547</v>
      </c>
    </row>
    <row r="4294" spans="1:11">
      <c r="A4294">
        <v>430</v>
      </c>
      <c r="B4294" t="s">
        <v>4409</v>
      </c>
      <c r="C4294" t="s">
        <v>4410</v>
      </c>
      <c r="D4294" t="s">
        <v>1756</v>
      </c>
      <c r="E4294" t="s">
        <v>5342</v>
      </c>
      <c r="F4294" t="s">
        <v>5345</v>
      </c>
      <c r="G4294" t="s">
        <v>5346</v>
      </c>
      <c r="H4294" t="s">
        <v>3110</v>
      </c>
      <c r="I4294" t="s">
        <v>4864</v>
      </c>
      <c r="J4294" t="s">
        <v>3464</v>
      </c>
    </row>
    <row r="4295" spans="1:11">
      <c r="A4295">
        <v>430</v>
      </c>
      <c r="B4295" t="s">
        <v>3155</v>
      </c>
      <c r="C4295" t="s">
        <v>3156</v>
      </c>
      <c r="D4295" t="s">
        <v>2691</v>
      </c>
      <c r="E4295" t="s">
        <v>5327</v>
      </c>
      <c r="F4295" t="s">
        <v>5347</v>
      </c>
      <c r="G4295" t="s">
        <v>5348</v>
      </c>
      <c r="H4295" t="s">
        <v>3110</v>
      </c>
      <c r="I4295" t="s">
        <v>4864</v>
      </c>
      <c r="J4295" t="s">
        <v>2649</v>
      </c>
    </row>
    <row r="4296" spans="1:11">
      <c r="A4296">
        <v>430</v>
      </c>
      <c r="B4296" t="s">
        <v>4638</v>
      </c>
      <c r="C4296" t="s">
        <v>4639</v>
      </c>
      <c r="D4296" t="s">
        <v>1827</v>
      </c>
      <c r="E4296" t="s">
        <v>5336</v>
      </c>
      <c r="F4296" t="s">
        <v>5349</v>
      </c>
      <c r="G4296" t="s">
        <v>4305</v>
      </c>
      <c r="H4296" t="s">
        <v>3110</v>
      </c>
      <c r="I4296" t="s">
        <v>4866</v>
      </c>
      <c r="J4296" t="s">
        <v>1777</v>
      </c>
    </row>
    <row r="4297" spans="1:11">
      <c r="A4297">
        <v>430</v>
      </c>
      <c r="B4297" t="s">
        <v>5201</v>
      </c>
      <c r="C4297" t="s">
        <v>5202</v>
      </c>
      <c r="D4297" t="s">
        <v>1863</v>
      </c>
      <c r="E4297" t="s">
        <v>4067</v>
      </c>
      <c r="F4297" t="s">
        <v>3763</v>
      </c>
      <c r="G4297" t="s">
        <v>5350</v>
      </c>
      <c r="H4297" t="s">
        <v>3110</v>
      </c>
      <c r="I4297" t="s">
        <v>4866</v>
      </c>
      <c r="J4297" t="s">
        <v>2603</v>
      </c>
    </row>
    <row r="4298" spans="1:11">
      <c r="A4298">
        <v>430</v>
      </c>
      <c r="B4298" t="s">
        <v>5005</v>
      </c>
      <c r="C4298" t="s">
        <v>5006</v>
      </c>
      <c r="D4298" t="s">
        <v>4589</v>
      </c>
      <c r="E4298" t="s">
        <v>4857</v>
      </c>
      <c r="F4298" t="s">
        <v>4521</v>
      </c>
      <c r="G4298" t="s">
        <v>4300</v>
      </c>
      <c r="H4298" t="s">
        <v>3110</v>
      </c>
      <c r="I4298" t="s">
        <v>4866</v>
      </c>
      <c r="J4298" t="s">
        <v>2659</v>
      </c>
    </row>
    <row r="4299" spans="1:11">
      <c r="A4299">
        <v>430</v>
      </c>
      <c r="B4299" t="s">
        <v>5310</v>
      </c>
      <c r="C4299" t="s">
        <v>5311</v>
      </c>
      <c r="D4299" t="s">
        <v>1863</v>
      </c>
      <c r="E4299" t="s">
        <v>5341</v>
      </c>
      <c r="F4299" t="s">
        <v>3925</v>
      </c>
      <c r="G4299" t="s">
        <v>5351</v>
      </c>
      <c r="H4299" t="s">
        <v>3110</v>
      </c>
      <c r="I4299" t="s">
        <v>4874</v>
      </c>
      <c r="J4299" t="s">
        <v>1822</v>
      </c>
    </row>
    <row r="4300" spans="1:11">
      <c r="A4300">
        <v>430</v>
      </c>
      <c r="B4300" t="s">
        <v>5265</v>
      </c>
      <c r="C4300" t="s">
        <v>5266</v>
      </c>
      <c r="D4300" t="s">
        <v>1863</v>
      </c>
      <c r="E4300" t="s">
        <v>3782</v>
      </c>
      <c r="F4300" t="s">
        <v>4533</v>
      </c>
      <c r="G4300" t="s">
        <v>5352</v>
      </c>
      <c r="H4300" t="s">
        <v>3110</v>
      </c>
      <c r="I4300" t="s">
        <v>4874</v>
      </c>
      <c r="J4300" t="s">
        <v>1932</v>
      </c>
    </row>
    <row r="4301" spans="1:11">
      <c r="A4301">
        <v>430</v>
      </c>
      <c r="B4301" t="s">
        <v>4876</v>
      </c>
      <c r="C4301" t="s">
        <v>4877</v>
      </c>
      <c r="D4301" t="s">
        <v>1756</v>
      </c>
      <c r="E4301" t="s">
        <v>5338</v>
      </c>
      <c r="F4301" t="s">
        <v>4700</v>
      </c>
      <c r="G4301" t="s">
        <v>3188</v>
      </c>
      <c r="H4301" t="s">
        <v>3110</v>
      </c>
      <c r="I4301" t="s">
        <v>4874</v>
      </c>
      <c r="J4301" t="s">
        <v>2618</v>
      </c>
    </row>
    <row r="4302" spans="1:11">
      <c r="A4302">
        <v>431</v>
      </c>
      <c r="B4302" t="s">
        <v>5170</v>
      </c>
      <c r="C4302" t="s">
        <v>5171</v>
      </c>
      <c r="D4302" t="s">
        <v>3672</v>
      </c>
      <c r="E4302" t="s">
        <v>4080</v>
      </c>
      <c r="F4302" t="s">
        <v>4080</v>
      </c>
      <c r="G4302" t="s">
        <v>14</v>
      </c>
      <c r="H4302" t="s">
        <v>807</v>
      </c>
      <c r="I4302" t="s">
        <v>4864</v>
      </c>
      <c r="J4302" t="s">
        <v>3597</v>
      </c>
      <c r="K4302" t="s">
        <v>1886</v>
      </c>
    </row>
    <row r="4303" spans="1:11">
      <c r="A4303">
        <v>431</v>
      </c>
      <c r="B4303" t="s">
        <v>4876</v>
      </c>
      <c r="C4303" t="s">
        <v>4877</v>
      </c>
      <c r="D4303" t="s">
        <v>1756</v>
      </c>
      <c r="E4303" t="s">
        <v>4700</v>
      </c>
      <c r="F4303" t="s">
        <v>4690</v>
      </c>
      <c r="G4303" t="s">
        <v>755</v>
      </c>
      <c r="H4303" t="s">
        <v>597</v>
      </c>
      <c r="I4303" t="s">
        <v>4913</v>
      </c>
      <c r="J4303" t="s">
        <v>2603</v>
      </c>
    </row>
    <row r="4304" spans="1:11">
      <c r="A4304">
        <v>431</v>
      </c>
      <c r="B4304" t="s">
        <v>5005</v>
      </c>
      <c r="C4304" t="s">
        <v>5006</v>
      </c>
      <c r="D4304" t="s">
        <v>4589</v>
      </c>
      <c r="E4304" t="s">
        <v>4521</v>
      </c>
      <c r="F4304" t="s">
        <v>2112</v>
      </c>
      <c r="G4304" t="s">
        <v>1658</v>
      </c>
      <c r="H4304" t="s">
        <v>597</v>
      </c>
      <c r="I4304" t="s">
        <v>5103</v>
      </c>
      <c r="J4304" t="s">
        <v>1783</v>
      </c>
    </row>
    <row r="4305" spans="1:11">
      <c r="A4305">
        <v>431</v>
      </c>
      <c r="B4305" t="s">
        <v>5168</v>
      </c>
      <c r="C4305" t="s">
        <v>5169</v>
      </c>
      <c r="D4305" t="s">
        <v>4493</v>
      </c>
      <c r="E4305" t="s">
        <v>3424</v>
      </c>
      <c r="F4305" t="s">
        <v>5353</v>
      </c>
      <c r="G4305" t="s">
        <v>61</v>
      </c>
      <c r="H4305" t="s">
        <v>597</v>
      </c>
      <c r="I4305" t="s">
        <v>5103</v>
      </c>
      <c r="J4305" t="s">
        <v>2659</v>
      </c>
    </row>
    <row r="4306" spans="1:11">
      <c r="A4306">
        <v>431</v>
      </c>
      <c r="B4306" t="s">
        <v>5274</v>
      </c>
      <c r="C4306" t="s">
        <v>5275</v>
      </c>
      <c r="D4306" t="s">
        <v>1791</v>
      </c>
      <c r="E4306" t="s">
        <v>3533</v>
      </c>
      <c r="F4306" t="s">
        <v>3906</v>
      </c>
      <c r="G4306" t="s">
        <v>361</v>
      </c>
      <c r="H4306" t="s">
        <v>597</v>
      </c>
      <c r="I4306" t="s">
        <v>5103</v>
      </c>
      <c r="J4306" t="s">
        <v>1822</v>
      </c>
    </row>
    <row r="4307" spans="1:11">
      <c r="A4307">
        <v>431</v>
      </c>
      <c r="B4307" t="s">
        <v>4638</v>
      </c>
      <c r="C4307" t="s">
        <v>4639</v>
      </c>
      <c r="D4307" t="s">
        <v>1827</v>
      </c>
      <c r="E4307" t="s">
        <v>5349</v>
      </c>
      <c r="F4307" t="s">
        <v>5354</v>
      </c>
      <c r="G4307" t="s">
        <v>3848</v>
      </c>
      <c r="H4307" t="s">
        <v>597</v>
      </c>
      <c r="I4307" t="s">
        <v>5103</v>
      </c>
      <c r="J4307" t="s">
        <v>2605</v>
      </c>
    </row>
    <row r="4308" spans="1:11">
      <c r="A4308">
        <v>431</v>
      </c>
      <c r="B4308" t="s">
        <v>3155</v>
      </c>
      <c r="C4308" t="s">
        <v>3156</v>
      </c>
      <c r="D4308" t="s">
        <v>2691</v>
      </c>
      <c r="E4308" t="s">
        <v>5347</v>
      </c>
      <c r="F4308" t="s">
        <v>5355</v>
      </c>
      <c r="G4308" t="s">
        <v>3817</v>
      </c>
      <c r="H4308" t="s">
        <v>597</v>
      </c>
      <c r="I4308" t="s">
        <v>5103</v>
      </c>
      <c r="J4308" t="s">
        <v>1932</v>
      </c>
    </row>
    <row r="4309" spans="1:11">
      <c r="A4309">
        <v>431</v>
      </c>
      <c r="B4309" t="s">
        <v>5164</v>
      </c>
      <c r="C4309" t="s">
        <v>5165</v>
      </c>
      <c r="D4309" t="s">
        <v>1827</v>
      </c>
      <c r="E4309" t="s">
        <v>3512</v>
      </c>
      <c r="F4309" t="s">
        <v>4902</v>
      </c>
      <c r="G4309" t="s">
        <v>4100</v>
      </c>
      <c r="H4309" t="s">
        <v>597</v>
      </c>
      <c r="I4309" t="s">
        <v>5139</v>
      </c>
      <c r="J4309" t="s">
        <v>2618</v>
      </c>
    </row>
    <row r="4310" spans="1:11">
      <c r="A4310">
        <v>431</v>
      </c>
      <c r="B4310" t="s">
        <v>4409</v>
      </c>
      <c r="C4310" t="s">
        <v>4410</v>
      </c>
      <c r="D4310" t="s">
        <v>1756</v>
      </c>
      <c r="E4310" t="s">
        <v>5345</v>
      </c>
      <c r="F4310" t="s">
        <v>5356</v>
      </c>
      <c r="G4310" t="s">
        <v>5357</v>
      </c>
      <c r="H4310" t="s">
        <v>597</v>
      </c>
      <c r="I4310" t="s">
        <v>5139</v>
      </c>
      <c r="J4310" t="s">
        <v>2681</v>
      </c>
    </row>
    <row r="4311" spans="1:11">
      <c r="A4311">
        <v>431</v>
      </c>
      <c r="B4311" t="s">
        <v>5265</v>
      </c>
      <c r="C4311" t="s">
        <v>5266</v>
      </c>
      <c r="D4311" t="s">
        <v>1863</v>
      </c>
      <c r="E4311" t="s">
        <v>4533</v>
      </c>
      <c r="F4311" t="s">
        <v>5228</v>
      </c>
      <c r="G4311" t="s">
        <v>417</v>
      </c>
      <c r="H4311" t="s">
        <v>597</v>
      </c>
      <c r="I4311" t="s">
        <v>5139</v>
      </c>
      <c r="J4311" t="s">
        <v>2395</v>
      </c>
    </row>
    <row r="4312" spans="1:11">
      <c r="A4312">
        <v>432</v>
      </c>
      <c r="B4312" t="s">
        <v>5170</v>
      </c>
      <c r="C4312" t="s">
        <v>5171</v>
      </c>
      <c r="D4312" t="s">
        <v>3672</v>
      </c>
      <c r="E4312" t="s">
        <v>4080</v>
      </c>
      <c r="F4312" t="s">
        <v>4080</v>
      </c>
      <c r="G4312" t="s">
        <v>14</v>
      </c>
      <c r="H4312" t="s">
        <v>3145</v>
      </c>
      <c r="I4312" t="s">
        <v>4864</v>
      </c>
      <c r="J4312" t="s">
        <v>3751</v>
      </c>
      <c r="K4312" t="s">
        <v>1886</v>
      </c>
    </row>
    <row r="4313" spans="1:11">
      <c r="A4313">
        <v>432</v>
      </c>
      <c r="B4313" t="s">
        <v>5274</v>
      </c>
      <c r="C4313" t="s">
        <v>5275</v>
      </c>
      <c r="D4313" t="s">
        <v>1791</v>
      </c>
      <c r="E4313" t="s">
        <v>3906</v>
      </c>
      <c r="F4313" t="s">
        <v>4020</v>
      </c>
      <c r="G4313" t="s">
        <v>2727</v>
      </c>
      <c r="H4313" t="s">
        <v>4515</v>
      </c>
      <c r="I4313" t="s">
        <v>5103</v>
      </c>
      <c r="J4313" t="s">
        <v>2549</v>
      </c>
    </row>
    <row r="4314" spans="1:11">
      <c r="A4314">
        <v>432</v>
      </c>
      <c r="B4314" t="s">
        <v>4638</v>
      </c>
      <c r="C4314" t="s">
        <v>4639</v>
      </c>
      <c r="D4314" t="s">
        <v>1827</v>
      </c>
      <c r="E4314" t="s">
        <v>5354</v>
      </c>
      <c r="F4314" t="s">
        <v>5358</v>
      </c>
      <c r="G4314" t="s">
        <v>1804</v>
      </c>
      <c r="H4314" t="s">
        <v>4515</v>
      </c>
      <c r="I4314" t="s">
        <v>5139</v>
      </c>
      <c r="J4314" t="s">
        <v>2603</v>
      </c>
    </row>
    <row r="4315" spans="1:11">
      <c r="A4315">
        <v>432</v>
      </c>
      <c r="B4315" t="s">
        <v>4876</v>
      </c>
      <c r="C4315" t="s">
        <v>4877</v>
      </c>
      <c r="D4315" t="s">
        <v>1756</v>
      </c>
      <c r="E4315" t="s">
        <v>4690</v>
      </c>
      <c r="F4315" t="s">
        <v>5359</v>
      </c>
      <c r="G4315" t="s">
        <v>2016</v>
      </c>
      <c r="H4315" t="s">
        <v>4515</v>
      </c>
      <c r="I4315" t="s">
        <v>5139</v>
      </c>
      <c r="J4315" t="s">
        <v>1783</v>
      </c>
    </row>
    <row r="4316" spans="1:11">
      <c r="A4316">
        <v>432</v>
      </c>
      <c r="B4316" t="s">
        <v>5238</v>
      </c>
      <c r="C4316" t="s">
        <v>5239</v>
      </c>
      <c r="D4316" t="s">
        <v>1780</v>
      </c>
      <c r="E4316" t="s">
        <v>5360</v>
      </c>
      <c r="F4316" t="s">
        <v>5361</v>
      </c>
      <c r="G4316" t="s">
        <v>5362</v>
      </c>
      <c r="H4316" t="s">
        <v>4515</v>
      </c>
      <c r="I4316" t="s">
        <v>4962</v>
      </c>
      <c r="J4316" t="s">
        <v>1822</v>
      </c>
    </row>
    <row r="4317" spans="1:11">
      <c r="A4317">
        <v>432</v>
      </c>
      <c r="B4317" t="s">
        <v>5168</v>
      </c>
      <c r="C4317" t="s">
        <v>5169</v>
      </c>
      <c r="D4317" t="s">
        <v>4493</v>
      </c>
      <c r="E4317" t="s">
        <v>5353</v>
      </c>
      <c r="F4317" t="s">
        <v>4730</v>
      </c>
      <c r="G4317" t="s">
        <v>1713</v>
      </c>
      <c r="H4317" t="s">
        <v>4515</v>
      </c>
      <c r="I4317" t="s">
        <v>4962</v>
      </c>
      <c r="J4317" t="s">
        <v>2605</v>
      </c>
    </row>
    <row r="4318" spans="1:11">
      <c r="A4318">
        <v>432</v>
      </c>
      <c r="B4318" t="s">
        <v>5164</v>
      </c>
      <c r="C4318" t="s">
        <v>5165</v>
      </c>
      <c r="D4318" t="s">
        <v>1827</v>
      </c>
      <c r="E4318" t="s">
        <v>4902</v>
      </c>
      <c r="F4318" t="s">
        <v>5363</v>
      </c>
      <c r="G4318" t="s">
        <v>4157</v>
      </c>
      <c r="H4318" t="s">
        <v>4515</v>
      </c>
      <c r="I4318" t="s">
        <v>4962</v>
      </c>
      <c r="J4318" t="s">
        <v>2618</v>
      </c>
    </row>
    <row r="4319" spans="1:11">
      <c r="A4319">
        <v>432</v>
      </c>
      <c r="B4319" t="s">
        <v>5310</v>
      </c>
      <c r="C4319" t="s">
        <v>5311</v>
      </c>
      <c r="D4319" t="s">
        <v>1863</v>
      </c>
      <c r="E4319" t="s">
        <v>3266</v>
      </c>
      <c r="F4319" t="s">
        <v>4489</v>
      </c>
      <c r="G4319" t="s">
        <v>2589</v>
      </c>
      <c r="H4319" t="s">
        <v>4515</v>
      </c>
      <c r="I4319" t="s">
        <v>4962</v>
      </c>
      <c r="J4319" t="s">
        <v>1934</v>
      </c>
    </row>
    <row r="4320" spans="1:11">
      <c r="A4320">
        <v>432</v>
      </c>
      <c r="B4320" t="s">
        <v>4650</v>
      </c>
      <c r="C4320" t="s">
        <v>4651</v>
      </c>
      <c r="D4320" t="s">
        <v>4589</v>
      </c>
      <c r="E4320" t="s">
        <v>2833</v>
      </c>
      <c r="F4320" t="s">
        <v>2460</v>
      </c>
      <c r="G4320" t="s">
        <v>3322</v>
      </c>
      <c r="H4320" t="s">
        <v>4515</v>
      </c>
      <c r="I4320" t="s">
        <v>4962</v>
      </c>
      <c r="J4320" t="s">
        <v>2395</v>
      </c>
    </row>
    <row r="4321" spans="1:11">
      <c r="A4321">
        <v>432</v>
      </c>
      <c r="B4321" t="s">
        <v>5364</v>
      </c>
      <c r="C4321" t="s">
        <v>5365</v>
      </c>
      <c r="D4321" t="s">
        <v>1798</v>
      </c>
      <c r="E4321" t="s">
        <v>2413</v>
      </c>
      <c r="F4321" t="s">
        <v>3516</v>
      </c>
      <c r="G4321" t="s">
        <v>2104</v>
      </c>
      <c r="H4321" t="s">
        <v>4515</v>
      </c>
      <c r="I4321" t="s">
        <v>5011</v>
      </c>
      <c r="J4321" t="s">
        <v>2639</v>
      </c>
    </row>
    <row r="4322" spans="1:11">
      <c r="A4322">
        <v>433</v>
      </c>
      <c r="B4322" t="s">
        <v>5170</v>
      </c>
      <c r="C4322" t="s">
        <v>5171</v>
      </c>
      <c r="D4322" t="s">
        <v>3672</v>
      </c>
      <c r="E4322" t="s">
        <v>4080</v>
      </c>
      <c r="F4322" t="s">
        <v>4080</v>
      </c>
      <c r="G4322" t="s">
        <v>14</v>
      </c>
      <c r="H4322" t="s">
        <v>583</v>
      </c>
      <c r="I4322" t="s">
        <v>4864</v>
      </c>
      <c r="J4322" t="s">
        <v>3751</v>
      </c>
      <c r="K4322" t="s">
        <v>1886</v>
      </c>
    </row>
    <row r="4323" spans="1:11">
      <c r="A4323">
        <v>433</v>
      </c>
      <c r="B4323" t="s">
        <v>5168</v>
      </c>
      <c r="C4323" t="s">
        <v>5169</v>
      </c>
      <c r="D4323" t="s">
        <v>4493</v>
      </c>
      <c r="E4323" t="s">
        <v>4730</v>
      </c>
      <c r="F4323" t="s">
        <v>4449</v>
      </c>
      <c r="G4323" t="s">
        <v>5289</v>
      </c>
      <c r="H4323" t="s">
        <v>2178</v>
      </c>
      <c r="I4323" t="s">
        <v>4962</v>
      </c>
      <c r="J4323" t="s">
        <v>2603</v>
      </c>
    </row>
    <row r="4324" spans="1:11">
      <c r="A4324">
        <v>433</v>
      </c>
      <c r="B4324" t="s">
        <v>4876</v>
      </c>
      <c r="C4324" t="s">
        <v>4877</v>
      </c>
      <c r="D4324" t="s">
        <v>1756</v>
      </c>
      <c r="E4324" t="s">
        <v>5359</v>
      </c>
      <c r="F4324" t="s">
        <v>5282</v>
      </c>
      <c r="G4324" t="s">
        <v>3863</v>
      </c>
      <c r="H4324" t="s">
        <v>2178</v>
      </c>
      <c r="I4324" t="s">
        <v>4962</v>
      </c>
      <c r="J4324" t="s">
        <v>1783</v>
      </c>
    </row>
    <row r="4325" spans="1:11">
      <c r="A4325">
        <v>433</v>
      </c>
      <c r="B4325" t="s">
        <v>5310</v>
      </c>
      <c r="C4325" t="s">
        <v>5311</v>
      </c>
      <c r="D4325" t="s">
        <v>1863</v>
      </c>
      <c r="E4325" t="s">
        <v>4489</v>
      </c>
      <c r="F4325" t="s">
        <v>5366</v>
      </c>
      <c r="G4325" t="s">
        <v>5367</v>
      </c>
      <c r="H4325" t="s">
        <v>2178</v>
      </c>
      <c r="I4325" t="s">
        <v>4962</v>
      </c>
      <c r="J4325" t="s">
        <v>1822</v>
      </c>
    </row>
    <row r="4326" spans="1:11">
      <c r="A4326">
        <v>433</v>
      </c>
      <c r="B4326" t="s">
        <v>5164</v>
      </c>
      <c r="C4326" t="s">
        <v>5165</v>
      </c>
      <c r="D4326" t="s">
        <v>1827</v>
      </c>
      <c r="E4326" t="s">
        <v>5363</v>
      </c>
      <c r="F4326" t="s">
        <v>3358</v>
      </c>
      <c r="G4326" t="s">
        <v>3825</v>
      </c>
      <c r="H4326" t="s">
        <v>2178</v>
      </c>
      <c r="I4326" t="s">
        <v>4962</v>
      </c>
      <c r="J4326" t="s">
        <v>1932</v>
      </c>
    </row>
    <row r="4327" spans="1:11">
      <c r="A4327">
        <v>433</v>
      </c>
      <c r="B4327" t="s">
        <v>5274</v>
      </c>
      <c r="C4327" t="s">
        <v>5275</v>
      </c>
      <c r="D4327" t="s">
        <v>1791</v>
      </c>
      <c r="E4327" t="s">
        <v>4020</v>
      </c>
      <c r="F4327" t="s">
        <v>2302</v>
      </c>
      <c r="G4327" t="s">
        <v>921</v>
      </c>
      <c r="H4327" t="s">
        <v>2178</v>
      </c>
      <c r="I4327" t="s">
        <v>5011</v>
      </c>
      <c r="J4327" t="s">
        <v>2618</v>
      </c>
    </row>
    <row r="4328" spans="1:11">
      <c r="A4328">
        <v>433</v>
      </c>
      <c r="B4328" t="s">
        <v>5364</v>
      </c>
      <c r="C4328" t="s">
        <v>5365</v>
      </c>
      <c r="D4328" t="s">
        <v>1798</v>
      </c>
      <c r="E4328" t="s">
        <v>3516</v>
      </c>
      <c r="F4328" t="s">
        <v>2492</v>
      </c>
      <c r="G4328" t="s">
        <v>4332</v>
      </c>
      <c r="H4328" t="s">
        <v>2178</v>
      </c>
      <c r="I4328" t="s">
        <v>4955</v>
      </c>
      <c r="J4328" t="s">
        <v>2395</v>
      </c>
    </row>
    <row r="4329" spans="1:11">
      <c r="A4329">
        <v>433</v>
      </c>
      <c r="B4329" t="s">
        <v>5238</v>
      </c>
      <c r="C4329" t="s">
        <v>5239</v>
      </c>
      <c r="D4329" t="s">
        <v>1780</v>
      </c>
      <c r="E4329" t="s">
        <v>5361</v>
      </c>
      <c r="F4329" t="s">
        <v>5368</v>
      </c>
      <c r="G4329" t="s">
        <v>2931</v>
      </c>
      <c r="H4329" t="s">
        <v>2178</v>
      </c>
      <c r="I4329" t="s">
        <v>4955</v>
      </c>
      <c r="J4329" t="s">
        <v>4649</v>
      </c>
    </row>
    <row r="4330" spans="1:11">
      <c r="A4330">
        <v>433</v>
      </c>
      <c r="B4330" t="s">
        <v>4638</v>
      </c>
      <c r="C4330" t="s">
        <v>4639</v>
      </c>
      <c r="D4330" t="s">
        <v>1827</v>
      </c>
      <c r="E4330" t="s">
        <v>5358</v>
      </c>
      <c r="F4330" t="s">
        <v>4799</v>
      </c>
      <c r="G4330" t="s">
        <v>5211</v>
      </c>
      <c r="H4330" t="s">
        <v>2178</v>
      </c>
      <c r="I4330" t="s">
        <v>4955</v>
      </c>
      <c r="J4330" t="s">
        <v>4908</v>
      </c>
    </row>
    <row r="4331" spans="1:11">
      <c r="A4331">
        <v>433</v>
      </c>
      <c r="B4331" t="s">
        <v>4966</v>
      </c>
      <c r="C4331" t="s">
        <v>4967</v>
      </c>
      <c r="D4331" t="s">
        <v>1798</v>
      </c>
      <c r="E4331" t="s">
        <v>5369</v>
      </c>
      <c r="F4331" t="s">
        <v>5370</v>
      </c>
      <c r="G4331" t="s">
        <v>3321</v>
      </c>
      <c r="H4331" t="s">
        <v>2178</v>
      </c>
      <c r="I4331" t="s">
        <v>4955</v>
      </c>
      <c r="J4331" t="s">
        <v>4910</v>
      </c>
    </row>
    <row r="4332" spans="1:11">
      <c r="A4332">
        <v>434</v>
      </c>
      <c r="B4332" t="s">
        <v>5170</v>
      </c>
      <c r="C4332" t="s">
        <v>5171</v>
      </c>
      <c r="D4332" t="s">
        <v>3672</v>
      </c>
      <c r="E4332" t="s">
        <v>4080</v>
      </c>
      <c r="F4332" t="s">
        <v>4080</v>
      </c>
      <c r="G4332" t="s">
        <v>14</v>
      </c>
      <c r="H4332" t="s">
        <v>2051</v>
      </c>
      <c r="I4332" t="s">
        <v>4864</v>
      </c>
      <c r="J4332" t="s">
        <v>2543</v>
      </c>
      <c r="K4332" t="s">
        <v>1886</v>
      </c>
    </row>
    <row r="4333" spans="1:11">
      <c r="A4333">
        <v>434</v>
      </c>
      <c r="B4333" t="s">
        <v>5168</v>
      </c>
      <c r="C4333" t="s">
        <v>5169</v>
      </c>
      <c r="D4333" t="s">
        <v>4493</v>
      </c>
      <c r="E4333" t="s">
        <v>4449</v>
      </c>
      <c r="F4333" t="s">
        <v>2402</v>
      </c>
      <c r="G4333" t="s">
        <v>5371</v>
      </c>
      <c r="H4333" t="s">
        <v>4518</v>
      </c>
      <c r="I4333" t="s">
        <v>5139</v>
      </c>
      <c r="J4333" t="s">
        <v>1777</v>
      </c>
    </row>
    <row r="4334" spans="1:11">
      <c r="A4334">
        <v>434</v>
      </c>
      <c r="B4334" t="s">
        <v>5274</v>
      </c>
      <c r="C4334" t="s">
        <v>5275</v>
      </c>
      <c r="D4334" t="s">
        <v>1791</v>
      </c>
      <c r="E4334" t="s">
        <v>2302</v>
      </c>
      <c r="F4334" t="s">
        <v>5372</v>
      </c>
      <c r="G4334" t="s">
        <v>5373</v>
      </c>
      <c r="H4334" t="s">
        <v>4518</v>
      </c>
      <c r="I4334" t="s">
        <v>4962</v>
      </c>
      <c r="J4334" t="s">
        <v>2603</v>
      </c>
    </row>
    <row r="4335" spans="1:11">
      <c r="A4335">
        <v>434</v>
      </c>
      <c r="B4335" t="s">
        <v>3155</v>
      </c>
      <c r="C4335" t="s">
        <v>3156</v>
      </c>
      <c r="D4335" t="s">
        <v>2691</v>
      </c>
      <c r="E4335" t="s">
        <v>5374</v>
      </c>
      <c r="F4335" t="s">
        <v>5375</v>
      </c>
      <c r="G4335" t="s">
        <v>76</v>
      </c>
      <c r="H4335" t="s">
        <v>4518</v>
      </c>
      <c r="I4335" t="s">
        <v>4962</v>
      </c>
      <c r="J4335" t="s">
        <v>1783</v>
      </c>
    </row>
    <row r="4336" spans="1:11">
      <c r="A4336">
        <v>434</v>
      </c>
      <c r="B4336" t="s">
        <v>5376</v>
      </c>
      <c r="C4336" t="s">
        <v>5377</v>
      </c>
      <c r="D4336" t="s">
        <v>3656</v>
      </c>
      <c r="E4336" t="s">
        <v>3719</v>
      </c>
      <c r="F4336" t="s">
        <v>2138</v>
      </c>
      <c r="G4336" t="s">
        <v>267</v>
      </c>
      <c r="H4336" t="s">
        <v>4518</v>
      </c>
      <c r="I4336" t="s">
        <v>4962</v>
      </c>
      <c r="J4336" t="s">
        <v>1822</v>
      </c>
    </row>
    <row r="4337" spans="1:11">
      <c r="A4337">
        <v>434</v>
      </c>
      <c r="B4337" t="s">
        <v>4876</v>
      </c>
      <c r="C4337" t="s">
        <v>4877</v>
      </c>
      <c r="D4337" t="s">
        <v>1756</v>
      </c>
      <c r="E4337" t="s">
        <v>5282</v>
      </c>
      <c r="F4337" t="s">
        <v>5212</v>
      </c>
      <c r="G4337" t="s">
        <v>5378</v>
      </c>
      <c r="H4337" t="s">
        <v>4518</v>
      </c>
      <c r="I4337" t="s">
        <v>4962</v>
      </c>
      <c r="J4337" t="s">
        <v>2605</v>
      </c>
    </row>
    <row r="4338" spans="1:11">
      <c r="A4338">
        <v>434</v>
      </c>
      <c r="B4338" t="s">
        <v>5234</v>
      </c>
      <c r="C4338" t="s">
        <v>5235</v>
      </c>
      <c r="D4338" t="s">
        <v>4493</v>
      </c>
      <c r="E4338" t="s">
        <v>3450</v>
      </c>
      <c r="F4338" t="s">
        <v>2147</v>
      </c>
      <c r="G4338" t="s">
        <v>780</v>
      </c>
      <c r="H4338" t="s">
        <v>4518</v>
      </c>
      <c r="I4338" t="s">
        <v>4962</v>
      </c>
      <c r="J4338" t="s">
        <v>2618</v>
      </c>
    </row>
    <row r="4339" spans="1:11">
      <c r="A4339">
        <v>434</v>
      </c>
      <c r="B4339" t="s">
        <v>5310</v>
      </c>
      <c r="C4339" t="s">
        <v>5311</v>
      </c>
      <c r="D4339" t="s">
        <v>1863</v>
      </c>
      <c r="E4339" t="s">
        <v>5366</v>
      </c>
      <c r="F4339" t="s">
        <v>4778</v>
      </c>
      <c r="G4339" t="s">
        <v>858</v>
      </c>
      <c r="H4339" t="s">
        <v>4518</v>
      </c>
      <c r="I4339" t="s">
        <v>4962</v>
      </c>
      <c r="J4339" t="s">
        <v>1934</v>
      </c>
    </row>
    <row r="4340" spans="1:11">
      <c r="A4340">
        <v>434</v>
      </c>
      <c r="B4340" t="s">
        <v>5364</v>
      </c>
      <c r="C4340" t="s">
        <v>5365</v>
      </c>
      <c r="D4340" t="s">
        <v>1798</v>
      </c>
      <c r="E4340" t="s">
        <v>2492</v>
      </c>
      <c r="F4340" t="s">
        <v>2769</v>
      </c>
      <c r="G4340" t="s">
        <v>5379</v>
      </c>
      <c r="H4340" t="s">
        <v>4518</v>
      </c>
      <c r="I4340" t="s">
        <v>4962</v>
      </c>
      <c r="J4340" t="s">
        <v>2395</v>
      </c>
    </row>
    <row r="4341" spans="1:11">
      <c r="A4341">
        <v>434</v>
      </c>
      <c r="B4341" t="s">
        <v>4638</v>
      </c>
      <c r="C4341" t="s">
        <v>4639</v>
      </c>
      <c r="D4341" t="s">
        <v>1827</v>
      </c>
      <c r="E4341" t="s">
        <v>4799</v>
      </c>
      <c r="F4341" t="s">
        <v>5380</v>
      </c>
      <c r="G4341" t="s">
        <v>1085</v>
      </c>
      <c r="H4341" t="s">
        <v>4518</v>
      </c>
      <c r="I4341" t="s">
        <v>5011</v>
      </c>
      <c r="J4341" t="s">
        <v>2639</v>
      </c>
    </row>
    <row r="4342" spans="1:11">
      <c r="A4342">
        <v>435</v>
      </c>
      <c r="B4342" t="s">
        <v>5170</v>
      </c>
      <c r="C4342" t="s">
        <v>5171</v>
      </c>
      <c r="D4342" t="s">
        <v>3672</v>
      </c>
      <c r="E4342" t="s">
        <v>4080</v>
      </c>
      <c r="F4342" t="s">
        <v>5381</v>
      </c>
      <c r="G4342" t="s">
        <v>5382</v>
      </c>
      <c r="H4342" t="s">
        <v>1487</v>
      </c>
      <c r="I4342" t="s">
        <v>4864</v>
      </c>
      <c r="J4342" t="s">
        <v>2543</v>
      </c>
      <c r="K4342" t="s">
        <v>1886</v>
      </c>
    </row>
    <row r="4343" spans="1:11">
      <c r="A4343">
        <v>435</v>
      </c>
      <c r="B4343" t="s">
        <v>3155</v>
      </c>
      <c r="C4343" t="s">
        <v>3156</v>
      </c>
      <c r="D4343" t="s">
        <v>2691</v>
      </c>
      <c r="E4343" t="s">
        <v>5375</v>
      </c>
      <c r="F4343" t="s">
        <v>5383</v>
      </c>
      <c r="G4343" t="s">
        <v>2733</v>
      </c>
      <c r="H4343" t="s">
        <v>1869</v>
      </c>
      <c r="I4343" t="s">
        <v>5011</v>
      </c>
      <c r="J4343" t="s">
        <v>2659</v>
      </c>
    </row>
    <row r="4344" spans="1:11">
      <c r="A4344">
        <v>435</v>
      </c>
      <c r="B4344" t="s">
        <v>5384</v>
      </c>
      <c r="C4344" t="s">
        <v>5385</v>
      </c>
      <c r="D4344" t="s">
        <v>1798</v>
      </c>
      <c r="E4344" t="s">
        <v>2658</v>
      </c>
      <c r="F4344" t="s">
        <v>4005</v>
      </c>
      <c r="G4344" t="s">
        <v>2369</v>
      </c>
      <c r="H4344" t="s">
        <v>1869</v>
      </c>
      <c r="I4344" t="s">
        <v>5011</v>
      </c>
      <c r="J4344" t="s">
        <v>1822</v>
      </c>
    </row>
    <row r="4345" spans="1:11">
      <c r="A4345">
        <v>435</v>
      </c>
      <c r="B4345" t="s">
        <v>5168</v>
      </c>
      <c r="C4345" t="s">
        <v>5169</v>
      </c>
      <c r="D4345" t="s">
        <v>4493</v>
      </c>
      <c r="E4345" t="s">
        <v>2402</v>
      </c>
      <c r="F4345" t="s">
        <v>5386</v>
      </c>
      <c r="G4345" t="s">
        <v>4441</v>
      </c>
      <c r="H4345" t="s">
        <v>1869</v>
      </c>
      <c r="I4345" t="s">
        <v>5011</v>
      </c>
      <c r="J4345" t="s">
        <v>2605</v>
      </c>
    </row>
    <row r="4346" spans="1:11">
      <c r="A4346">
        <v>435</v>
      </c>
      <c r="B4346" t="s">
        <v>5234</v>
      </c>
      <c r="C4346" t="s">
        <v>5235</v>
      </c>
      <c r="D4346" t="s">
        <v>4493</v>
      </c>
      <c r="E4346" t="s">
        <v>2147</v>
      </c>
      <c r="F4346" t="s">
        <v>5387</v>
      </c>
      <c r="G4346" t="s">
        <v>1246</v>
      </c>
      <c r="H4346" t="s">
        <v>1869</v>
      </c>
      <c r="I4346" t="s">
        <v>5011</v>
      </c>
      <c r="J4346" t="s">
        <v>1932</v>
      </c>
    </row>
    <row r="4347" spans="1:11">
      <c r="A4347">
        <v>435</v>
      </c>
      <c r="B4347" t="s">
        <v>5310</v>
      </c>
      <c r="C4347" t="s">
        <v>5311</v>
      </c>
      <c r="D4347" t="s">
        <v>1863</v>
      </c>
      <c r="E4347" t="s">
        <v>4778</v>
      </c>
      <c r="F4347" t="s">
        <v>4524</v>
      </c>
      <c r="G4347" t="s">
        <v>1877</v>
      </c>
      <c r="H4347" t="s">
        <v>1869</v>
      </c>
      <c r="I4347" t="s">
        <v>5011</v>
      </c>
      <c r="J4347" t="s">
        <v>2618</v>
      </c>
    </row>
    <row r="4348" spans="1:11">
      <c r="A4348">
        <v>435</v>
      </c>
      <c r="B4348" t="s">
        <v>4638</v>
      </c>
      <c r="C4348" t="s">
        <v>4639</v>
      </c>
      <c r="D4348" t="s">
        <v>1827</v>
      </c>
      <c r="E4348" t="s">
        <v>5380</v>
      </c>
      <c r="F4348" t="s">
        <v>5014</v>
      </c>
      <c r="G4348" t="s">
        <v>183</v>
      </c>
      <c r="H4348" t="s">
        <v>1869</v>
      </c>
      <c r="I4348" t="s">
        <v>5011</v>
      </c>
      <c r="J4348" t="s">
        <v>1934</v>
      </c>
    </row>
    <row r="4349" spans="1:11">
      <c r="A4349">
        <v>435</v>
      </c>
      <c r="B4349" t="s">
        <v>4976</v>
      </c>
      <c r="C4349" t="s">
        <v>4977</v>
      </c>
      <c r="D4349" t="s">
        <v>4176</v>
      </c>
      <c r="E4349" t="s">
        <v>5388</v>
      </c>
      <c r="F4349" t="s">
        <v>3505</v>
      </c>
      <c r="G4349" t="s">
        <v>614</v>
      </c>
      <c r="H4349" t="s">
        <v>1869</v>
      </c>
      <c r="I4349" t="s">
        <v>5011</v>
      </c>
      <c r="J4349" t="s">
        <v>2681</v>
      </c>
    </row>
    <row r="4350" spans="1:11">
      <c r="A4350">
        <v>435</v>
      </c>
      <c r="B4350" t="s">
        <v>2123</v>
      </c>
      <c r="C4350" t="s">
        <v>2124</v>
      </c>
      <c r="D4350" t="s">
        <v>2691</v>
      </c>
      <c r="E4350" t="s">
        <v>4519</v>
      </c>
      <c r="F4350" t="s">
        <v>4617</v>
      </c>
      <c r="G4350" t="s">
        <v>313</v>
      </c>
      <c r="H4350" t="s">
        <v>1869</v>
      </c>
      <c r="I4350" t="s">
        <v>4955</v>
      </c>
      <c r="J4350" t="s">
        <v>2639</v>
      </c>
    </row>
    <row r="4351" spans="1:11">
      <c r="A4351">
        <v>435</v>
      </c>
      <c r="B4351" t="s">
        <v>5364</v>
      </c>
      <c r="C4351" t="s">
        <v>5365</v>
      </c>
      <c r="D4351" t="s">
        <v>1798</v>
      </c>
      <c r="E4351" t="s">
        <v>2769</v>
      </c>
      <c r="F4351" t="s">
        <v>3468</v>
      </c>
      <c r="G4351" t="s">
        <v>282</v>
      </c>
      <c r="H4351" t="s">
        <v>1869</v>
      </c>
      <c r="I4351" t="s">
        <v>4955</v>
      </c>
      <c r="J4351" t="s">
        <v>4652</v>
      </c>
    </row>
    <row r="4352" spans="1:11">
      <c r="A4352">
        <v>436</v>
      </c>
      <c r="B4352" t="s">
        <v>5170</v>
      </c>
      <c r="C4352" t="s">
        <v>5171</v>
      </c>
      <c r="D4352" t="s">
        <v>3672</v>
      </c>
      <c r="E4352" t="s">
        <v>5381</v>
      </c>
      <c r="F4352" t="s">
        <v>5389</v>
      </c>
      <c r="G4352" t="s">
        <v>5390</v>
      </c>
      <c r="H4352" t="s">
        <v>3729</v>
      </c>
      <c r="I4352" t="s">
        <v>5103</v>
      </c>
      <c r="J4352" t="s">
        <v>2603</v>
      </c>
    </row>
    <row r="4353" spans="1:10">
      <c r="A4353">
        <v>436</v>
      </c>
      <c r="B4353" t="s">
        <v>4638</v>
      </c>
      <c r="C4353" t="s">
        <v>4639</v>
      </c>
      <c r="D4353" t="s">
        <v>1827</v>
      </c>
      <c r="E4353" t="s">
        <v>5014</v>
      </c>
      <c r="F4353" t="s">
        <v>5391</v>
      </c>
      <c r="G4353" t="s">
        <v>900</v>
      </c>
      <c r="H4353" t="s">
        <v>2690</v>
      </c>
      <c r="I4353" t="s">
        <v>5011</v>
      </c>
      <c r="J4353" t="s">
        <v>2381</v>
      </c>
    </row>
    <row r="4354" spans="1:10">
      <c r="A4354">
        <v>436</v>
      </c>
      <c r="B4354" t="s">
        <v>5234</v>
      </c>
      <c r="C4354" t="s">
        <v>5235</v>
      </c>
      <c r="D4354" t="s">
        <v>4493</v>
      </c>
      <c r="E4354" t="s">
        <v>5387</v>
      </c>
      <c r="F4354" t="s">
        <v>4870</v>
      </c>
      <c r="G4354" t="s">
        <v>244</v>
      </c>
      <c r="H4354" t="s">
        <v>2690</v>
      </c>
      <c r="I4354" t="s">
        <v>5011</v>
      </c>
      <c r="J4354" t="s">
        <v>2681</v>
      </c>
    </row>
    <row r="4355" spans="1:10">
      <c r="A4355">
        <v>436</v>
      </c>
      <c r="B4355" t="s">
        <v>5384</v>
      </c>
      <c r="C4355" t="s">
        <v>5385</v>
      </c>
      <c r="D4355" t="s">
        <v>1798</v>
      </c>
      <c r="E4355" t="s">
        <v>4005</v>
      </c>
      <c r="F4355" t="s">
        <v>3634</v>
      </c>
      <c r="G4355" t="s">
        <v>1339</v>
      </c>
      <c r="H4355" t="s">
        <v>2690</v>
      </c>
      <c r="I4355" t="s">
        <v>4955</v>
      </c>
      <c r="J4355" t="s">
        <v>2131</v>
      </c>
    </row>
    <row r="4356" spans="1:10">
      <c r="A4356">
        <v>436</v>
      </c>
      <c r="B4356" t="s">
        <v>4876</v>
      </c>
      <c r="C4356" t="s">
        <v>4877</v>
      </c>
      <c r="D4356" t="s">
        <v>1756</v>
      </c>
      <c r="E4356" t="s">
        <v>5295</v>
      </c>
      <c r="F4356" t="s">
        <v>5392</v>
      </c>
      <c r="G4356" t="s">
        <v>347</v>
      </c>
      <c r="H4356" t="s">
        <v>2690</v>
      </c>
      <c r="I4356" t="s">
        <v>4955</v>
      </c>
      <c r="J4356" t="s">
        <v>4652</v>
      </c>
    </row>
    <row r="4357" spans="1:10">
      <c r="A4357">
        <v>436</v>
      </c>
      <c r="B4357" t="s">
        <v>5364</v>
      </c>
      <c r="C4357" t="s">
        <v>5365</v>
      </c>
      <c r="D4357" t="s">
        <v>1798</v>
      </c>
      <c r="E4357" t="s">
        <v>3468</v>
      </c>
      <c r="F4357" t="s">
        <v>3761</v>
      </c>
      <c r="G4357" t="s">
        <v>5393</v>
      </c>
      <c r="H4357" t="s">
        <v>2690</v>
      </c>
      <c r="I4357" t="s">
        <v>4955</v>
      </c>
      <c r="J4357" t="s">
        <v>4908</v>
      </c>
    </row>
    <row r="4358" spans="1:10">
      <c r="A4358">
        <v>436</v>
      </c>
      <c r="B4358" t="s">
        <v>5168</v>
      </c>
      <c r="C4358" t="s">
        <v>5169</v>
      </c>
      <c r="D4358" t="s">
        <v>4493</v>
      </c>
      <c r="E4358" t="s">
        <v>5386</v>
      </c>
      <c r="F4358" t="s">
        <v>4948</v>
      </c>
      <c r="G4358" t="s">
        <v>449</v>
      </c>
      <c r="H4358" t="s">
        <v>2690</v>
      </c>
      <c r="I4358" t="s">
        <v>4955</v>
      </c>
      <c r="J4358" t="s">
        <v>4910</v>
      </c>
    </row>
    <row r="4359" spans="1:10">
      <c r="A4359">
        <v>436</v>
      </c>
      <c r="B4359" t="s">
        <v>3155</v>
      </c>
      <c r="C4359" t="s">
        <v>3156</v>
      </c>
      <c r="D4359" t="s">
        <v>2691</v>
      </c>
      <c r="E4359" t="s">
        <v>5383</v>
      </c>
      <c r="F4359" t="s">
        <v>5394</v>
      </c>
      <c r="G4359" t="s">
        <v>5395</v>
      </c>
      <c r="H4359" t="s">
        <v>2690</v>
      </c>
      <c r="I4359" t="s">
        <v>4955</v>
      </c>
      <c r="J4359" t="s">
        <v>5215</v>
      </c>
    </row>
    <row r="4360" spans="1:10">
      <c r="A4360">
        <v>436</v>
      </c>
      <c r="B4360" t="s">
        <v>5164</v>
      </c>
      <c r="C4360" t="s">
        <v>5165</v>
      </c>
      <c r="D4360" t="s">
        <v>1827</v>
      </c>
      <c r="E4360" t="s">
        <v>5396</v>
      </c>
      <c r="F4360" t="s">
        <v>4504</v>
      </c>
      <c r="G4360" t="s">
        <v>823</v>
      </c>
      <c r="H4360" t="s">
        <v>2690</v>
      </c>
      <c r="I4360" t="s">
        <v>4955</v>
      </c>
      <c r="J4360" t="s">
        <v>2234</v>
      </c>
    </row>
    <row r="4361" spans="1:10">
      <c r="A4361">
        <v>436</v>
      </c>
      <c r="B4361" t="s">
        <v>3670</v>
      </c>
      <c r="C4361" t="s">
        <v>3671</v>
      </c>
      <c r="D4361" t="s">
        <v>3672</v>
      </c>
      <c r="E4361" t="s">
        <v>4531</v>
      </c>
      <c r="F4361" t="s">
        <v>4534</v>
      </c>
      <c r="G4361" t="s">
        <v>3250</v>
      </c>
      <c r="H4361" t="s">
        <v>2690</v>
      </c>
      <c r="I4361" t="s">
        <v>4991</v>
      </c>
      <c r="J4361" t="s">
        <v>5397</v>
      </c>
    </row>
    <row r="4362" spans="1:10">
      <c r="A4362">
        <v>437</v>
      </c>
      <c r="B4362" t="s">
        <v>4876</v>
      </c>
      <c r="C4362" t="s">
        <v>4877</v>
      </c>
      <c r="D4362" t="s">
        <v>1756</v>
      </c>
      <c r="E4362" t="s">
        <v>5392</v>
      </c>
      <c r="F4362" t="s">
        <v>4699</v>
      </c>
      <c r="G4362" t="s">
        <v>3938</v>
      </c>
      <c r="H4362" t="s">
        <v>35</v>
      </c>
      <c r="I4362" t="s">
        <v>4991</v>
      </c>
      <c r="J4362" t="s">
        <v>2381</v>
      </c>
    </row>
    <row r="4363" spans="1:10">
      <c r="A4363">
        <v>437</v>
      </c>
      <c r="B4363" t="s">
        <v>5168</v>
      </c>
      <c r="C4363" t="s">
        <v>5169</v>
      </c>
      <c r="D4363" t="s">
        <v>4493</v>
      </c>
      <c r="E4363" t="s">
        <v>4948</v>
      </c>
      <c r="F4363" t="s">
        <v>5398</v>
      </c>
      <c r="G4363" t="s">
        <v>1350</v>
      </c>
      <c r="H4363" t="s">
        <v>35</v>
      </c>
      <c r="I4363" t="s">
        <v>4991</v>
      </c>
      <c r="J4363" t="s">
        <v>2681</v>
      </c>
    </row>
    <row r="4364" spans="1:10">
      <c r="A4364">
        <v>437</v>
      </c>
      <c r="B4364" t="s">
        <v>4638</v>
      </c>
      <c r="C4364" t="s">
        <v>4639</v>
      </c>
      <c r="D4364" t="s">
        <v>1827</v>
      </c>
      <c r="E4364" t="s">
        <v>5391</v>
      </c>
      <c r="F4364" t="s">
        <v>5399</v>
      </c>
      <c r="G4364" t="s">
        <v>3748</v>
      </c>
      <c r="H4364" t="s">
        <v>35</v>
      </c>
      <c r="I4364" t="s">
        <v>4991</v>
      </c>
      <c r="J4364" t="s">
        <v>2395</v>
      </c>
    </row>
    <row r="4365" spans="1:10">
      <c r="A4365">
        <v>437</v>
      </c>
      <c r="B4365" t="s">
        <v>5164</v>
      </c>
      <c r="C4365" t="s">
        <v>5165</v>
      </c>
      <c r="D4365" t="s">
        <v>1827</v>
      </c>
      <c r="E4365" t="s">
        <v>4504</v>
      </c>
      <c r="F4365" t="s">
        <v>4417</v>
      </c>
      <c r="G4365" t="s">
        <v>1169</v>
      </c>
      <c r="H4365" t="s">
        <v>35</v>
      </c>
      <c r="I4365" t="s">
        <v>4991</v>
      </c>
      <c r="J4365" t="s">
        <v>2131</v>
      </c>
    </row>
    <row r="4366" spans="1:10">
      <c r="A4366">
        <v>437</v>
      </c>
      <c r="B4366" t="s">
        <v>5234</v>
      </c>
      <c r="C4366" t="s">
        <v>5235</v>
      </c>
      <c r="D4366" t="s">
        <v>4493</v>
      </c>
      <c r="E4366" t="s">
        <v>4870</v>
      </c>
      <c r="F4366" t="s">
        <v>5400</v>
      </c>
      <c r="G4366" t="s">
        <v>4573</v>
      </c>
      <c r="H4366" t="s">
        <v>35</v>
      </c>
      <c r="I4366" t="s">
        <v>4991</v>
      </c>
      <c r="J4366" t="s">
        <v>4649</v>
      </c>
    </row>
    <row r="4367" spans="1:10">
      <c r="A4367">
        <v>437</v>
      </c>
      <c r="B4367" t="s">
        <v>5401</v>
      </c>
      <c r="C4367" t="s">
        <v>5402</v>
      </c>
      <c r="D4367" t="s">
        <v>1827</v>
      </c>
      <c r="E4367" t="s">
        <v>5403</v>
      </c>
      <c r="F4367" t="s">
        <v>5404</v>
      </c>
      <c r="G4367" t="s">
        <v>5405</v>
      </c>
      <c r="H4367" t="s">
        <v>35</v>
      </c>
      <c r="I4367" t="s">
        <v>5003</v>
      </c>
      <c r="J4367" t="s">
        <v>2707</v>
      </c>
    </row>
    <row r="4368" spans="1:10">
      <c r="A4368">
        <v>437</v>
      </c>
      <c r="B4368" t="s">
        <v>3155</v>
      </c>
      <c r="C4368" t="s">
        <v>3156</v>
      </c>
      <c r="D4368" t="s">
        <v>2691</v>
      </c>
      <c r="E4368" t="s">
        <v>5394</v>
      </c>
      <c r="F4368" t="s">
        <v>5369</v>
      </c>
      <c r="G4368" t="s">
        <v>2195</v>
      </c>
      <c r="H4368" t="s">
        <v>35</v>
      </c>
      <c r="I4368" t="s">
        <v>5003</v>
      </c>
      <c r="J4368" t="s">
        <v>5215</v>
      </c>
    </row>
    <row r="4369" spans="1:10">
      <c r="A4369">
        <v>437</v>
      </c>
      <c r="B4369" t="s">
        <v>4650</v>
      </c>
      <c r="C4369" t="s">
        <v>4651</v>
      </c>
      <c r="D4369" t="s">
        <v>4589</v>
      </c>
      <c r="E4369" t="s">
        <v>2749</v>
      </c>
      <c r="F4369" t="s">
        <v>3518</v>
      </c>
      <c r="G4369" t="s">
        <v>1254</v>
      </c>
      <c r="H4369" t="s">
        <v>35</v>
      </c>
      <c r="I4369" t="s">
        <v>5003</v>
      </c>
      <c r="J4369" t="s">
        <v>5397</v>
      </c>
    </row>
    <row r="4370" spans="1:10">
      <c r="A4370">
        <v>437</v>
      </c>
      <c r="B4370" t="s">
        <v>5384</v>
      </c>
      <c r="C4370" t="s">
        <v>5385</v>
      </c>
      <c r="D4370" t="s">
        <v>1798</v>
      </c>
      <c r="E4370" t="s">
        <v>3634</v>
      </c>
      <c r="F4370" t="s">
        <v>4466</v>
      </c>
      <c r="G4370" t="s">
        <v>3889</v>
      </c>
      <c r="H4370" t="s">
        <v>35</v>
      </c>
      <c r="I4370" t="s">
        <v>5003</v>
      </c>
      <c r="J4370" t="s">
        <v>5406</v>
      </c>
    </row>
    <row r="4371" spans="1:10">
      <c r="A4371">
        <v>437</v>
      </c>
      <c r="B4371" t="s">
        <v>3670</v>
      </c>
      <c r="C4371" t="s">
        <v>3671</v>
      </c>
      <c r="D4371" t="s">
        <v>3672</v>
      </c>
      <c r="E4371" t="s">
        <v>4534</v>
      </c>
      <c r="F4371" t="s">
        <v>5407</v>
      </c>
      <c r="G4371" t="s">
        <v>1210</v>
      </c>
      <c r="H4371" t="s">
        <v>35</v>
      </c>
      <c r="I4371" t="s">
        <v>5039</v>
      </c>
      <c r="J4371" t="s">
        <v>5408</v>
      </c>
    </row>
    <row r="4372" spans="1:10">
      <c r="A4372">
        <v>438</v>
      </c>
      <c r="B4372" t="s">
        <v>5168</v>
      </c>
      <c r="C4372" t="s">
        <v>5169</v>
      </c>
      <c r="D4372" t="s">
        <v>4493</v>
      </c>
      <c r="E4372" t="s">
        <v>5398</v>
      </c>
      <c r="F4372" t="s">
        <v>4345</v>
      </c>
      <c r="G4372" t="s">
        <v>5409</v>
      </c>
      <c r="H4372" t="s">
        <v>35</v>
      </c>
      <c r="I4372" t="s">
        <v>4955</v>
      </c>
      <c r="J4372" t="s">
        <v>2677</v>
      </c>
    </row>
    <row r="4373" spans="1:10">
      <c r="A4373">
        <v>438</v>
      </c>
      <c r="B4373" t="s">
        <v>4638</v>
      </c>
      <c r="C4373" t="s">
        <v>4639</v>
      </c>
      <c r="D4373" t="s">
        <v>1827</v>
      </c>
      <c r="E4373" t="s">
        <v>5399</v>
      </c>
      <c r="F4373" t="s">
        <v>5410</v>
      </c>
      <c r="G4373" t="s">
        <v>5411</v>
      </c>
      <c r="H4373" t="s">
        <v>35</v>
      </c>
      <c r="I4373" t="s">
        <v>4991</v>
      </c>
      <c r="J4373" t="s">
        <v>2618</v>
      </c>
    </row>
    <row r="4374" spans="1:10">
      <c r="A4374">
        <v>438</v>
      </c>
      <c r="B4374" t="s">
        <v>4876</v>
      </c>
      <c r="C4374" t="s">
        <v>4877</v>
      </c>
      <c r="D4374" t="s">
        <v>1756</v>
      </c>
      <c r="E4374" t="s">
        <v>4699</v>
      </c>
      <c r="F4374" t="s">
        <v>5412</v>
      </c>
      <c r="G4374" t="s">
        <v>5413</v>
      </c>
      <c r="H4374" t="s">
        <v>35</v>
      </c>
      <c r="I4374" t="s">
        <v>4991</v>
      </c>
      <c r="J4374" t="s">
        <v>2381</v>
      </c>
    </row>
    <row r="4375" spans="1:10">
      <c r="A4375">
        <v>438</v>
      </c>
      <c r="B4375" t="s">
        <v>5384</v>
      </c>
      <c r="C4375" t="s">
        <v>5385</v>
      </c>
      <c r="D4375" t="s">
        <v>1798</v>
      </c>
      <c r="E4375" t="s">
        <v>4466</v>
      </c>
      <c r="F4375" t="s">
        <v>3811</v>
      </c>
      <c r="G4375" t="s">
        <v>5414</v>
      </c>
      <c r="H4375" t="s">
        <v>35</v>
      </c>
      <c r="I4375" t="s">
        <v>5003</v>
      </c>
      <c r="J4375" t="s">
        <v>2131</v>
      </c>
    </row>
    <row r="4376" spans="1:10">
      <c r="A4376">
        <v>438</v>
      </c>
      <c r="B4376" t="s">
        <v>4650</v>
      </c>
      <c r="C4376" t="s">
        <v>4651</v>
      </c>
      <c r="D4376" t="s">
        <v>4589</v>
      </c>
      <c r="E4376" t="s">
        <v>3518</v>
      </c>
      <c r="F4376" t="s">
        <v>1994</v>
      </c>
      <c r="G4376" t="s">
        <v>5415</v>
      </c>
      <c r="H4376" t="s">
        <v>35</v>
      </c>
      <c r="I4376" t="s">
        <v>5003</v>
      </c>
      <c r="J4376" t="s">
        <v>4649</v>
      </c>
    </row>
    <row r="4377" spans="1:10">
      <c r="A4377">
        <v>438</v>
      </c>
      <c r="B4377" t="s">
        <v>3155</v>
      </c>
      <c r="C4377" t="s">
        <v>3156</v>
      </c>
      <c r="D4377" t="s">
        <v>2691</v>
      </c>
      <c r="E4377" t="s">
        <v>5369</v>
      </c>
      <c r="F4377" t="s">
        <v>5416</v>
      </c>
      <c r="G4377" t="s">
        <v>5417</v>
      </c>
      <c r="H4377" t="s">
        <v>35</v>
      </c>
      <c r="I4377" t="s">
        <v>5003</v>
      </c>
      <c r="J4377" t="s">
        <v>4905</v>
      </c>
    </row>
    <row r="4378" spans="1:10">
      <c r="A4378">
        <v>438</v>
      </c>
      <c r="B4378" t="s">
        <v>4976</v>
      </c>
      <c r="C4378" t="s">
        <v>4977</v>
      </c>
      <c r="D4378" t="s">
        <v>4176</v>
      </c>
      <c r="E4378" t="s">
        <v>5418</v>
      </c>
      <c r="F4378" t="s">
        <v>4658</v>
      </c>
      <c r="G4378" t="s">
        <v>5419</v>
      </c>
      <c r="H4378" t="s">
        <v>35</v>
      </c>
      <c r="I4378" t="s">
        <v>5039</v>
      </c>
      <c r="J4378" t="s">
        <v>2707</v>
      </c>
    </row>
    <row r="4379" spans="1:10">
      <c r="A4379">
        <v>438</v>
      </c>
      <c r="B4379" t="s">
        <v>5164</v>
      </c>
      <c r="C4379" t="s">
        <v>5165</v>
      </c>
      <c r="D4379" t="s">
        <v>1827</v>
      </c>
      <c r="E4379" t="s">
        <v>4417</v>
      </c>
      <c r="F4379" t="s">
        <v>4471</v>
      </c>
      <c r="G4379" t="s">
        <v>5420</v>
      </c>
      <c r="H4379" t="s">
        <v>35</v>
      </c>
      <c r="I4379" t="s">
        <v>5039</v>
      </c>
      <c r="J4379" t="s">
        <v>5421</v>
      </c>
    </row>
    <row r="4380" spans="1:10">
      <c r="A4380">
        <v>438</v>
      </c>
      <c r="B4380" t="s">
        <v>5310</v>
      </c>
      <c r="C4380" t="s">
        <v>5311</v>
      </c>
      <c r="D4380" t="s">
        <v>1863</v>
      </c>
      <c r="E4380" t="s">
        <v>5422</v>
      </c>
      <c r="F4380" t="s">
        <v>2172</v>
      </c>
      <c r="G4380" t="s">
        <v>5423</v>
      </c>
      <c r="H4380" t="s">
        <v>35</v>
      </c>
      <c r="I4380" t="s">
        <v>5039</v>
      </c>
      <c r="J4380" t="s">
        <v>5397</v>
      </c>
    </row>
    <row r="4381" spans="1:10">
      <c r="A4381">
        <v>438</v>
      </c>
      <c r="B4381" t="s">
        <v>3670</v>
      </c>
      <c r="C4381" t="s">
        <v>3671</v>
      </c>
      <c r="D4381" t="s">
        <v>3672</v>
      </c>
      <c r="E4381" t="s">
        <v>5407</v>
      </c>
      <c r="F4381" t="s">
        <v>4045</v>
      </c>
      <c r="G4381" t="s">
        <v>5424</v>
      </c>
      <c r="H4381" t="s">
        <v>35</v>
      </c>
      <c r="I4381" t="s">
        <v>5039</v>
      </c>
      <c r="J4381" t="s">
        <v>2721</v>
      </c>
    </row>
    <row r="4382" spans="1:10">
      <c r="A4382">
        <v>439</v>
      </c>
      <c r="B4382" t="s">
        <v>5425</v>
      </c>
      <c r="C4382" t="s">
        <v>5426</v>
      </c>
      <c r="D4382" t="s">
        <v>1827</v>
      </c>
      <c r="E4382" t="s">
        <v>3847</v>
      </c>
      <c r="F4382" t="s">
        <v>5427</v>
      </c>
      <c r="G4382" t="s">
        <v>387</v>
      </c>
      <c r="H4382" t="s">
        <v>35</v>
      </c>
      <c r="I4382" t="s">
        <v>5103</v>
      </c>
      <c r="J4382" t="s">
        <v>1777</v>
      </c>
    </row>
    <row r="4383" spans="1:10">
      <c r="A4383">
        <v>439</v>
      </c>
      <c r="B4383" t="s">
        <v>5168</v>
      </c>
      <c r="C4383" t="s">
        <v>5169</v>
      </c>
      <c r="D4383" t="s">
        <v>4493</v>
      </c>
      <c r="E4383" t="s">
        <v>4345</v>
      </c>
      <c r="F4383" t="s">
        <v>2545</v>
      </c>
      <c r="G4383" t="s">
        <v>1254</v>
      </c>
      <c r="H4383" t="s">
        <v>35</v>
      </c>
      <c r="I4383" t="s">
        <v>5103</v>
      </c>
      <c r="J4383" t="s">
        <v>2603</v>
      </c>
    </row>
    <row r="4384" spans="1:10">
      <c r="A4384">
        <v>439</v>
      </c>
      <c r="B4384" t="s">
        <v>5384</v>
      </c>
      <c r="C4384" t="s">
        <v>5385</v>
      </c>
      <c r="D4384" t="s">
        <v>1798</v>
      </c>
      <c r="E4384" t="s">
        <v>3811</v>
      </c>
      <c r="F4384" t="s">
        <v>1989</v>
      </c>
      <c r="G4384" t="s">
        <v>2175</v>
      </c>
      <c r="H4384" t="s">
        <v>35</v>
      </c>
      <c r="I4384" t="s">
        <v>5139</v>
      </c>
      <c r="J4384" t="s">
        <v>1816</v>
      </c>
    </row>
    <row r="4385" spans="1:10">
      <c r="A4385">
        <v>439</v>
      </c>
      <c r="B4385" t="s">
        <v>4876</v>
      </c>
      <c r="C4385" t="s">
        <v>4877</v>
      </c>
      <c r="D4385" t="s">
        <v>1756</v>
      </c>
      <c r="E4385" t="s">
        <v>5412</v>
      </c>
      <c r="F4385" t="s">
        <v>5428</v>
      </c>
      <c r="G4385" t="s">
        <v>4054</v>
      </c>
      <c r="H4385" t="s">
        <v>35</v>
      </c>
      <c r="I4385" t="s">
        <v>5139</v>
      </c>
      <c r="J4385" t="s">
        <v>2659</v>
      </c>
    </row>
    <row r="4386" spans="1:10">
      <c r="A4386">
        <v>439</v>
      </c>
      <c r="B4386" t="s">
        <v>5234</v>
      </c>
      <c r="C4386" t="s">
        <v>5235</v>
      </c>
      <c r="D4386" t="s">
        <v>4493</v>
      </c>
      <c r="E4386" t="s">
        <v>4465</v>
      </c>
      <c r="F4386" t="s">
        <v>5429</v>
      </c>
      <c r="G4386" t="s">
        <v>331</v>
      </c>
      <c r="H4386" t="s">
        <v>35</v>
      </c>
      <c r="I4386" t="s">
        <v>5139</v>
      </c>
      <c r="J4386" t="s">
        <v>1975</v>
      </c>
    </row>
    <row r="4387" spans="1:10">
      <c r="A4387">
        <v>439</v>
      </c>
      <c r="B4387" t="s">
        <v>4638</v>
      </c>
      <c r="C4387" t="s">
        <v>4639</v>
      </c>
      <c r="D4387" t="s">
        <v>1827</v>
      </c>
      <c r="E4387" t="s">
        <v>5410</v>
      </c>
      <c r="F4387" t="s">
        <v>5430</v>
      </c>
      <c r="G4387" t="s">
        <v>5431</v>
      </c>
      <c r="H4387" t="s">
        <v>35</v>
      </c>
      <c r="I4387" t="s">
        <v>4962</v>
      </c>
      <c r="J4387" t="s">
        <v>2677</v>
      </c>
    </row>
    <row r="4388" spans="1:10">
      <c r="A4388">
        <v>439</v>
      </c>
      <c r="B4388" t="s">
        <v>4650</v>
      </c>
      <c r="C4388" t="s">
        <v>4651</v>
      </c>
      <c r="D4388" t="s">
        <v>4589</v>
      </c>
      <c r="E4388" t="s">
        <v>1994</v>
      </c>
      <c r="F4388" t="s">
        <v>2885</v>
      </c>
      <c r="G4388" t="s">
        <v>332</v>
      </c>
      <c r="H4388" t="s">
        <v>35</v>
      </c>
      <c r="I4388" t="s">
        <v>4962</v>
      </c>
      <c r="J4388" t="s">
        <v>1932</v>
      </c>
    </row>
    <row r="4389" spans="1:10">
      <c r="A4389">
        <v>439</v>
      </c>
      <c r="B4389" t="s">
        <v>4976</v>
      </c>
      <c r="C4389" t="s">
        <v>4977</v>
      </c>
      <c r="D4389" t="s">
        <v>4176</v>
      </c>
      <c r="E4389" t="s">
        <v>4658</v>
      </c>
      <c r="F4389" t="s">
        <v>5432</v>
      </c>
      <c r="G4389" t="s">
        <v>1254</v>
      </c>
      <c r="H4389" t="s">
        <v>35</v>
      </c>
      <c r="I4389" t="s">
        <v>4962</v>
      </c>
      <c r="J4389" t="s">
        <v>2381</v>
      </c>
    </row>
    <row r="4390" spans="1:10">
      <c r="A4390">
        <v>439</v>
      </c>
      <c r="B4390" t="s">
        <v>4497</v>
      </c>
      <c r="C4390" t="s">
        <v>4498</v>
      </c>
      <c r="D4390" t="s">
        <v>4120</v>
      </c>
      <c r="E4390" t="s">
        <v>2656</v>
      </c>
      <c r="F4390" t="s">
        <v>3747</v>
      </c>
      <c r="G4390" t="s">
        <v>4502</v>
      </c>
      <c r="H4390" t="s">
        <v>35</v>
      </c>
      <c r="I4390" t="s">
        <v>4962</v>
      </c>
      <c r="J4390" t="s">
        <v>4643</v>
      </c>
    </row>
    <row r="4391" spans="1:10">
      <c r="A4391">
        <v>439</v>
      </c>
      <c r="B4391" t="s">
        <v>5310</v>
      </c>
      <c r="C4391" t="s">
        <v>5311</v>
      </c>
      <c r="D4391" t="s">
        <v>1863</v>
      </c>
      <c r="E4391" t="s">
        <v>2172</v>
      </c>
      <c r="F4391" t="s">
        <v>3901</v>
      </c>
      <c r="G4391" t="s">
        <v>1357</v>
      </c>
      <c r="H4391" t="s">
        <v>35</v>
      </c>
      <c r="I4391" t="s">
        <v>5011</v>
      </c>
      <c r="J4391" t="s">
        <v>4692</v>
      </c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14"/>
  <sheetViews>
    <sheetView topLeftCell="A438" workbookViewId="0">
      <selection activeCell="Q13" sqref="Q13"/>
    </sheetView>
  </sheetViews>
  <sheetFormatPr defaultColWidth="13.44140625" defaultRowHeight="14.4"/>
  <cols>
    <col min="1" max="1" width="6.5546875" customWidth="1"/>
    <col min="3" max="3" width="12.88671875" customWidth="1"/>
    <col min="4" max="7" width="0" hidden="1" customWidth="1"/>
    <col min="9" max="9" width="12.77734375" style="2" customWidth="1"/>
    <col min="10" max="10" width="12.109375" customWidth="1"/>
    <col min="11" max="11" width="10.5546875" style="14" customWidth="1"/>
    <col min="12" max="12" width="10.44140625" style="4" customWidth="1"/>
    <col min="13" max="13" width="12" style="15" customWidth="1"/>
    <col min="14" max="14" width="9.88671875" style="4" customWidth="1"/>
    <col min="15" max="15" width="13.44140625" style="6"/>
    <col min="16" max="16" width="14.44140625" style="7" customWidth="1"/>
    <col min="17" max="17" width="10.44140625" style="4" customWidth="1"/>
    <col min="18" max="18" width="9.33203125" style="8" customWidth="1"/>
    <col min="19" max="19" width="9.109375" style="8" customWidth="1"/>
    <col min="20" max="20" width="10.21875" style="9" customWidth="1"/>
    <col min="21" max="21" width="12.6640625" style="10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5433</v>
      </c>
      <c r="J1" s="1" t="s">
        <v>8</v>
      </c>
      <c r="K1" s="3" t="s">
        <v>5434</v>
      </c>
      <c r="M1" s="5" t="s">
        <v>5435</v>
      </c>
      <c r="N1" s="4" t="s">
        <v>5436</v>
      </c>
      <c r="O1" s="6" t="s">
        <v>5437</v>
      </c>
      <c r="P1" s="7" t="s">
        <v>5438</v>
      </c>
      <c r="R1" s="8" t="s">
        <v>5439</v>
      </c>
      <c r="S1" s="8" t="s">
        <v>5440</v>
      </c>
      <c r="T1" s="9" t="s">
        <v>5441</v>
      </c>
      <c r="U1" s="10" t="s">
        <v>5442</v>
      </c>
    </row>
    <row r="2" spans="1:21">
      <c r="A2" s="11">
        <v>0</v>
      </c>
      <c r="B2" s="11"/>
      <c r="C2" s="11"/>
      <c r="D2" s="11"/>
      <c r="E2" s="11"/>
      <c r="F2" s="11"/>
      <c r="G2" s="11"/>
      <c r="H2" s="11"/>
      <c r="J2" s="11"/>
      <c r="K2" s="12">
        <v>1</v>
      </c>
      <c r="M2" s="13"/>
      <c r="N2" s="4">
        <f>(P2-MAX(P$2:P2))/MAX(P$2:P2)</f>
        <v>0</v>
      </c>
      <c r="O2" s="6">
        <v>0</v>
      </c>
      <c r="P2" s="7">
        <v>1</v>
      </c>
      <c r="R2" s="8">
        <f t="shared" ref="R2:R65" si="0">P2*T2</f>
        <v>1</v>
      </c>
      <c r="S2" s="8">
        <f t="shared" ref="S2:S65" si="1">P2-R2</f>
        <v>0</v>
      </c>
      <c r="T2" s="9">
        <f>M$450</f>
        <v>1</v>
      </c>
      <c r="U2" s="10">
        <f>N$139/12</f>
        <v>-1.4000000000000052E-3</v>
      </c>
    </row>
    <row r="3" spans="1:21">
      <c r="A3">
        <v>1</v>
      </c>
      <c r="B3" t="s">
        <v>10</v>
      </c>
      <c r="C3" t="s">
        <v>11</v>
      </c>
      <c r="D3" t="s">
        <v>5443</v>
      </c>
      <c r="E3" t="s">
        <v>5443</v>
      </c>
      <c r="F3" t="s">
        <v>13</v>
      </c>
      <c r="G3" t="s">
        <v>14</v>
      </c>
      <c r="H3" t="s">
        <v>4501</v>
      </c>
      <c r="I3" s="2" t="s">
        <v>2973</v>
      </c>
      <c r="J3" t="s">
        <v>1406</v>
      </c>
      <c r="K3" s="14">
        <f>K2*(1+H3)</f>
        <v>1.0369999999999999</v>
      </c>
      <c r="N3" s="4">
        <f>(P3-MAX(P$2:P3))/MAX(P$2:P3)</f>
        <v>0</v>
      </c>
      <c r="O3" s="16">
        <f>P3/P2-1</f>
        <v>3.6999999999999922E-2</v>
      </c>
      <c r="P3" s="17">
        <f>R2*(1+H3)+S2</f>
        <v>1.0369999999999999</v>
      </c>
      <c r="R3" s="8">
        <f t="shared" si="0"/>
        <v>1.0369999999999999</v>
      </c>
      <c r="S3" s="8">
        <f t="shared" si="1"/>
        <v>0</v>
      </c>
      <c r="T3" s="9">
        <f t="shared" ref="T3:T14" si="2">M$450</f>
        <v>1</v>
      </c>
      <c r="U3" s="10">
        <f t="shared" ref="U3:U22" si="3">N$139/12</f>
        <v>-1.4000000000000052E-3</v>
      </c>
    </row>
    <row r="4" spans="1:21">
      <c r="A4">
        <v>2</v>
      </c>
      <c r="B4" t="s">
        <v>11</v>
      </c>
      <c r="C4" t="s">
        <v>19</v>
      </c>
      <c r="D4" t="s">
        <v>5443</v>
      </c>
      <c r="E4" t="s">
        <v>5444</v>
      </c>
      <c r="F4" t="s">
        <v>5444</v>
      </c>
      <c r="G4" t="s">
        <v>5445</v>
      </c>
      <c r="H4" t="s">
        <v>2867</v>
      </c>
      <c r="I4" s="2" t="s">
        <v>2889</v>
      </c>
      <c r="J4" t="s">
        <v>3531</v>
      </c>
      <c r="K4" s="14">
        <f>K3*(1+H4)</f>
        <v>1.1366556999999999</v>
      </c>
      <c r="N4" s="4">
        <f>(P4-MAX(P$2:P4))/MAX(P$2:P4)</f>
        <v>0</v>
      </c>
      <c r="O4" s="16">
        <f t="shared" ref="O4:O67" si="4">P4/P3-1</f>
        <v>9.6100000000000074E-2</v>
      </c>
      <c r="P4" s="17">
        <f t="shared" ref="P4:P67" si="5">R3*(1+H4)+S3</f>
        <v>1.1366556999999999</v>
      </c>
      <c r="R4" s="8">
        <f t="shared" si="0"/>
        <v>1.1366556999999999</v>
      </c>
      <c r="S4" s="8">
        <f t="shared" si="1"/>
        <v>0</v>
      </c>
      <c r="T4" s="9">
        <f t="shared" si="2"/>
        <v>1</v>
      </c>
      <c r="U4" s="10">
        <f t="shared" si="3"/>
        <v>-1.4000000000000052E-3</v>
      </c>
    </row>
    <row r="5" spans="1:21">
      <c r="A5">
        <v>3</v>
      </c>
      <c r="B5" t="s">
        <v>19</v>
      </c>
      <c r="C5" t="s">
        <v>26</v>
      </c>
      <c r="D5" t="s">
        <v>5443</v>
      </c>
      <c r="E5" t="s">
        <v>5446</v>
      </c>
      <c r="F5" t="s">
        <v>5446</v>
      </c>
      <c r="G5" t="s">
        <v>5447</v>
      </c>
      <c r="H5" t="s">
        <v>76</v>
      </c>
      <c r="I5" s="2" t="s">
        <v>777</v>
      </c>
      <c r="J5" t="s">
        <v>1213</v>
      </c>
      <c r="K5" s="14">
        <f>K4*(1+H5)</f>
        <v>1.16427643351</v>
      </c>
      <c r="N5" s="4">
        <f>(P5-MAX(P$2:P5))/MAX(P$2:P5)</f>
        <v>0</v>
      </c>
      <c r="O5" s="16">
        <f t="shared" si="4"/>
        <v>2.4299999999999988E-2</v>
      </c>
      <c r="P5" s="17">
        <f t="shared" si="5"/>
        <v>1.16427643351</v>
      </c>
      <c r="R5" s="8">
        <f t="shared" si="0"/>
        <v>1.16427643351</v>
      </c>
      <c r="S5" s="8">
        <f t="shared" si="1"/>
        <v>0</v>
      </c>
      <c r="T5" s="9">
        <f t="shared" si="2"/>
        <v>1</v>
      </c>
      <c r="U5" s="10">
        <f t="shared" si="3"/>
        <v>-1.4000000000000052E-3</v>
      </c>
    </row>
    <row r="6" spans="1:21">
      <c r="A6">
        <v>4</v>
      </c>
      <c r="B6" t="s">
        <v>26</v>
      </c>
      <c r="C6" t="s">
        <v>33</v>
      </c>
      <c r="D6" t="s">
        <v>5443</v>
      </c>
      <c r="E6" t="s">
        <v>5448</v>
      </c>
      <c r="F6" t="s">
        <v>5448</v>
      </c>
      <c r="G6" t="s">
        <v>5449</v>
      </c>
      <c r="H6" t="s">
        <v>469</v>
      </c>
      <c r="I6" s="2" t="s">
        <v>938</v>
      </c>
      <c r="J6" t="s">
        <v>3147</v>
      </c>
      <c r="K6" s="14">
        <f t="shared" ref="K6:K69" si="6">K5*(1+H6)</f>
        <v>1.211895339640559</v>
      </c>
      <c r="N6" s="4">
        <f>(P6-MAX(P$2:P6))/MAX(P$2:P6)</f>
        <v>0</v>
      </c>
      <c r="O6" s="16">
        <f t="shared" si="4"/>
        <v>4.0899999999999936E-2</v>
      </c>
      <c r="P6" s="17">
        <f t="shared" si="5"/>
        <v>1.211895339640559</v>
      </c>
      <c r="R6" s="8">
        <f t="shared" si="0"/>
        <v>1.211895339640559</v>
      </c>
      <c r="S6" s="8">
        <f t="shared" si="1"/>
        <v>0</v>
      </c>
      <c r="T6" s="9">
        <f t="shared" si="2"/>
        <v>1</v>
      </c>
      <c r="U6" s="10">
        <f t="shared" si="3"/>
        <v>-1.4000000000000052E-3</v>
      </c>
    </row>
    <row r="7" spans="1:21">
      <c r="A7">
        <v>5</v>
      </c>
      <c r="B7" t="s">
        <v>33</v>
      </c>
      <c r="C7" t="s">
        <v>39</v>
      </c>
      <c r="D7" t="s">
        <v>5443</v>
      </c>
      <c r="E7" t="s">
        <v>5450</v>
      </c>
      <c r="F7" t="s">
        <v>5450</v>
      </c>
      <c r="G7" t="s">
        <v>5451</v>
      </c>
      <c r="H7" t="s">
        <v>1599</v>
      </c>
      <c r="I7" s="2" t="s">
        <v>4230</v>
      </c>
      <c r="J7" t="s">
        <v>203</v>
      </c>
      <c r="K7" s="14">
        <f t="shared" si="6"/>
        <v>1.3038781959192776</v>
      </c>
      <c r="N7" s="4">
        <f>(P7-MAX(P$2:P7))/MAX(P$2:P7)</f>
        <v>0</v>
      </c>
      <c r="O7" s="16">
        <f t="shared" si="4"/>
        <v>7.5900000000000079E-2</v>
      </c>
      <c r="P7" s="17">
        <f t="shared" si="5"/>
        <v>1.3038781959192776</v>
      </c>
      <c r="R7" s="8">
        <f t="shared" si="0"/>
        <v>1.3038781959192776</v>
      </c>
      <c r="S7" s="8">
        <f t="shared" si="1"/>
        <v>0</v>
      </c>
      <c r="T7" s="9">
        <f t="shared" si="2"/>
        <v>1</v>
      </c>
      <c r="U7" s="10">
        <f t="shared" si="3"/>
        <v>-1.4000000000000052E-3</v>
      </c>
    </row>
    <row r="8" spans="1:21">
      <c r="A8">
        <v>6</v>
      </c>
      <c r="B8" t="s">
        <v>39</v>
      </c>
      <c r="C8" t="s">
        <v>44</v>
      </c>
      <c r="D8" t="s">
        <v>5443</v>
      </c>
      <c r="E8" t="s">
        <v>5448</v>
      </c>
      <c r="F8" t="s">
        <v>5448</v>
      </c>
      <c r="G8" t="s">
        <v>5449</v>
      </c>
      <c r="H8" t="s">
        <v>4601</v>
      </c>
      <c r="I8" s="2" t="s">
        <v>3234</v>
      </c>
      <c r="J8" t="s">
        <v>1488</v>
      </c>
      <c r="K8" s="14">
        <f t="shared" si="6"/>
        <v>1.4467832461920302</v>
      </c>
      <c r="N8" s="4">
        <f>(P8-MAX(P$2:P8))/MAX(P$2:P8)</f>
        <v>0</v>
      </c>
      <c r="O8" s="16">
        <f t="shared" si="4"/>
        <v>0.10959999999999992</v>
      </c>
      <c r="P8" s="17">
        <f t="shared" si="5"/>
        <v>1.4467832461920302</v>
      </c>
      <c r="R8" s="8">
        <f t="shared" si="0"/>
        <v>1.4467832461920302</v>
      </c>
      <c r="S8" s="8">
        <f t="shared" si="1"/>
        <v>0</v>
      </c>
      <c r="T8" s="9">
        <f t="shared" si="2"/>
        <v>1</v>
      </c>
      <c r="U8" s="10">
        <f t="shared" si="3"/>
        <v>-1.4000000000000052E-3</v>
      </c>
    </row>
    <row r="9" spans="1:21">
      <c r="A9">
        <v>7</v>
      </c>
      <c r="B9" t="s">
        <v>44</v>
      </c>
      <c r="C9" t="s">
        <v>49</v>
      </c>
      <c r="D9" t="s">
        <v>5443</v>
      </c>
      <c r="E9" t="s">
        <v>5448</v>
      </c>
      <c r="F9" t="s">
        <v>5448</v>
      </c>
      <c r="G9" t="s">
        <v>5449</v>
      </c>
      <c r="H9" t="s">
        <v>755</v>
      </c>
      <c r="I9" s="2" t="s">
        <v>3256</v>
      </c>
      <c r="J9" t="s">
        <v>284</v>
      </c>
      <c r="K9" s="14">
        <f t="shared" si="6"/>
        <v>1.4692083865080068</v>
      </c>
      <c r="N9" s="4">
        <f>(P9-MAX(P$2:P9))/MAX(P$2:P9)</f>
        <v>0</v>
      </c>
      <c r="O9" s="16">
        <f t="shared" si="4"/>
        <v>1.5500000000000069E-2</v>
      </c>
      <c r="P9" s="17">
        <f t="shared" si="5"/>
        <v>1.4692083865080068</v>
      </c>
      <c r="R9" s="8">
        <f t="shared" si="0"/>
        <v>1.4692083865080068</v>
      </c>
      <c r="S9" s="8">
        <f t="shared" si="1"/>
        <v>0</v>
      </c>
      <c r="T9" s="9">
        <f t="shared" si="2"/>
        <v>1</v>
      </c>
      <c r="U9" s="10">
        <f t="shared" si="3"/>
        <v>-1.4000000000000052E-3</v>
      </c>
    </row>
    <row r="10" spans="1:21">
      <c r="A10">
        <v>8</v>
      </c>
      <c r="B10" t="s">
        <v>49</v>
      </c>
      <c r="C10" t="s">
        <v>54</v>
      </c>
      <c r="D10" t="s">
        <v>5443</v>
      </c>
      <c r="E10" t="s">
        <v>5452</v>
      </c>
      <c r="F10" t="s">
        <v>5452</v>
      </c>
      <c r="G10" t="s">
        <v>5453</v>
      </c>
      <c r="H10" t="s">
        <v>2529</v>
      </c>
      <c r="I10" s="2" t="s">
        <v>85</v>
      </c>
      <c r="J10" t="s">
        <v>5454</v>
      </c>
      <c r="K10" s="14">
        <f t="shared" si="6"/>
        <v>1.5851289282034884</v>
      </c>
      <c r="N10" s="4">
        <f>(P10-MAX(P$2:P10))/MAX(P$2:P10)</f>
        <v>0</v>
      </c>
      <c r="O10" s="16">
        <f t="shared" si="4"/>
        <v>7.889999999999997E-2</v>
      </c>
      <c r="P10" s="17">
        <f t="shared" si="5"/>
        <v>1.5851289282034884</v>
      </c>
      <c r="R10" s="8">
        <f t="shared" si="0"/>
        <v>1.5851289282034884</v>
      </c>
      <c r="S10" s="8">
        <f t="shared" si="1"/>
        <v>0</v>
      </c>
      <c r="T10" s="9">
        <f t="shared" si="2"/>
        <v>1</v>
      </c>
      <c r="U10" s="10">
        <f t="shared" si="3"/>
        <v>-1.4000000000000052E-3</v>
      </c>
    </row>
    <row r="11" spans="1:21">
      <c r="A11">
        <v>9</v>
      </c>
      <c r="B11" t="s">
        <v>54</v>
      </c>
      <c r="C11" t="s">
        <v>59</v>
      </c>
      <c r="D11" t="s">
        <v>5443</v>
      </c>
      <c r="E11" t="s">
        <v>5455</v>
      </c>
      <c r="F11" t="s">
        <v>5455</v>
      </c>
      <c r="G11" t="s">
        <v>5456</v>
      </c>
      <c r="H11" t="s">
        <v>5457</v>
      </c>
      <c r="I11" s="2" t="s">
        <v>491</v>
      </c>
      <c r="J11" t="s">
        <v>211</v>
      </c>
      <c r="K11" s="14">
        <f t="shared" si="6"/>
        <v>1.7062327783182349</v>
      </c>
      <c r="N11" s="4">
        <f>(P11-MAX(P$2:P11))/MAX(P$2:P11)</f>
        <v>0</v>
      </c>
      <c r="O11" s="16">
        <f t="shared" si="4"/>
        <v>7.6400000000000023E-2</v>
      </c>
      <c r="P11" s="17">
        <f t="shared" si="5"/>
        <v>1.7062327783182349</v>
      </c>
      <c r="R11" s="8">
        <f t="shared" si="0"/>
        <v>1.7062327783182349</v>
      </c>
      <c r="S11" s="8">
        <f t="shared" si="1"/>
        <v>0</v>
      </c>
      <c r="T11" s="9">
        <f t="shared" si="2"/>
        <v>1</v>
      </c>
      <c r="U11" s="10">
        <f t="shared" si="3"/>
        <v>-1.4000000000000052E-3</v>
      </c>
    </row>
    <row r="12" spans="1:21">
      <c r="A12">
        <v>10</v>
      </c>
      <c r="B12" t="s">
        <v>59</v>
      </c>
      <c r="C12" t="s">
        <v>64</v>
      </c>
      <c r="D12" t="s">
        <v>5443</v>
      </c>
      <c r="E12" t="s">
        <v>5458</v>
      </c>
      <c r="F12" t="s">
        <v>5458</v>
      </c>
      <c r="G12" t="s">
        <v>5459</v>
      </c>
      <c r="H12" t="s">
        <v>3321</v>
      </c>
      <c r="I12" s="2" t="s">
        <v>3075</v>
      </c>
      <c r="J12" t="s">
        <v>1370</v>
      </c>
      <c r="K12" s="14">
        <f t="shared" si="6"/>
        <v>1.8741260837047493</v>
      </c>
      <c r="N12" s="4">
        <f>(P12-MAX(P$2:P12))/MAX(P$2:P12)</f>
        <v>0</v>
      </c>
      <c r="O12" s="16">
        <f t="shared" si="4"/>
        <v>9.8400000000000043E-2</v>
      </c>
      <c r="P12" s="17">
        <f t="shared" si="5"/>
        <v>1.8741260837047493</v>
      </c>
      <c r="R12" s="8">
        <f t="shared" si="0"/>
        <v>1.8741260837047493</v>
      </c>
      <c r="S12" s="8">
        <f t="shared" si="1"/>
        <v>0</v>
      </c>
      <c r="T12" s="9">
        <f t="shared" si="2"/>
        <v>1</v>
      </c>
      <c r="U12" s="10">
        <f t="shared" si="3"/>
        <v>-1.4000000000000052E-3</v>
      </c>
    </row>
    <row r="13" spans="1:21">
      <c r="A13">
        <v>11</v>
      </c>
      <c r="B13" t="s">
        <v>64</v>
      </c>
      <c r="C13" t="s">
        <v>69</v>
      </c>
      <c r="D13" t="s">
        <v>5443</v>
      </c>
      <c r="E13" t="s">
        <v>5460</v>
      </c>
      <c r="F13" t="s">
        <v>5460</v>
      </c>
      <c r="G13" t="s">
        <v>5461</v>
      </c>
      <c r="H13" t="s">
        <v>1105</v>
      </c>
      <c r="I13" s="2" t="s">
        <v>3535</v>
      </c>
      <c r="J13" t="s">
        <v>1171</v>
      </c>
      <c r="K13" s="14">
        <f t="shared" si="6"/>
        <v>1.9155442701546244</v>
      </c>
      <c r="N13" s="4">
        <f>(P13-MAX(P$2:P13))/MAX(P$2:P13)</f>
        <v>0</v>
      </c>
      <c r="O13" s="16">
        <f t="shared" si="4"/>
        <v>2.2100000000000009E-2</v>
      </c>
      <c r="P13" s="17">
        <f t="shared" si="5"/>
        <v>1.9155442701546244</v>
      </c>
      <c r="R13" s="8">
        <f t="shared" si="0"/>
        <v>1.9155442701546244</v>
      </c>
      <c r="S13" s="8">
        <f t="shared" si="1"/>
        <v>0</v>
      </c>
      <c r="T13" s="9">
        <f t="shared" si="2"/>
        <v>1</v>
      </c>
      <c r="U13" s="10">
        <f t="shared" si="3"/>
        <v>-1.4000000000000052E-3</v>
      </c>
    </row>
    <row r="14" spans="1:21">
      <c r="A14">
        <v>12</v>
      </c>
      <c r="B14" t="s">
        <v>69</v>
      </c>
      <c r="C14" t="s">
        <v>73</v>
      </c>
      <c r="D14" t="s">
        <v>5443</v>
      </c>
      <c r="E14" t="s">
        <v>5460</v>
      </c>
      <c r="F14" t="s">
        <v>5460</v>
      </c>
      <c r="G14" t="s">
        <v>5461</v>
      </c>
      <c r="H14" t="s">
        <v>4230</v>
      </c>
      <c r="I14" s="2" t="s">
        <v>4307</v>
      </c>
      <c r="J14" t="s">
        <v>5462</v>
      </c>
      <c r="K14" s="14">
        <f t="shared" si="6"/>
        <v>2.0599763081242828</v>
      </c>
      <c r="N14" s="4">
        <f>(P14-MAX(P$2:P14))/MAX(P$2:P14)</f>
        <v>0</v>
      </c>
      <c r="O14" s="16">
        <f t="shared" si="4"/>
        <v>7.5399999999999912E-2</v>
      </c>
      <c r="P14" s="17">
        <f t="shared" si="5"/>
        <v>2.0599763081242828</v>
      </c>
      <c r="R14" s="8">
        <f t="shared" si="0"/>
        <v>2.0599763081242828</v>
      </c>
      <c r="S14" s="8">
        <f t="shared" si="1"/>
        <v>0</v>
      </c>
      <c r="T14" s="9">
        <f t="shared" si="2"/>
        <v>1</v>
      </c>
      <c r="U14" s="10">
        <f t="shared" si="3"/>
        <v>-1.4000000000000052E-3</v>
      </c>
    </row>
    <row r="15" spans="1:21">
      <c r="A15">
        <v>13</v>
      </c>
      <c r="B15" t="s">
        <v>73</v>
      </c>
      <c r="C15" t="s">
        <v>78</v>
      </c>
      <c r="D15" t="s">
        <v>5443</v>
      </c>
      <c r="E15" t="s">
        <v>12</v>
      </c>
      <c r="F15" t="s">
        <v>12</v>
      </c>
      <c r="G15" t="s">
        <v>95</v>
      </c>
      <c r="H15" t="s">
        <v>80</v>
      </c>
      <c r="I15" s="2" t="s">
        <v>430</v>
      </c>
      <c r="J15" t="s">
        <v>740</v>
      </c>
      <c r="K15" s="14">
        <f t="shared" si="6"/>
        <v>2.1883128321204257</v>
      </c>
      <c r="N15" s="4">
        <f>(P15-MAX(P$2:P15))/MAX(P$2:P15)</f>
        <v>0</v>
      </c>
      <c r="O15" s="16">
        <f t="shared" si="4"/>
        <v>6.2300000000000022E-2</v>
      </c>
      <c r="P15" s="17">
        <f t="shared" si="5"/>
        <v>2.1883128321204257</v>
      </c>
      <c r="R15" s="8">
        <f t="shared" si="0"/>
        <v>2.1883128321204257</v>
      </c>
      <c r="S15" s="8">
        <f t="shared" si="1"/>
        <v>0</v>
      </c>
      <c r="T15" s="18">
        <f>IF(OR(M15&gt;M$448,AND(M15&gt;M$449,MAX(K11:K14)/K15&gt;1)),N$448,M$450)</f>
        <v>1</v>
      </c>
      <c r="U15" s="10">
        <f t="shared" si="3"/>
        <v>-1.4000000000000052E-3</v>
      </c>
    </row>
    <row r="16" spans="1:21">
      <c r="A16">
        <v>14</v>
      </c>
      <c r="B16" t="s">
        <v>78</v>
      </c>
      <c r="C16" t="s">
        <v>83</v>
      </c>
      <c r="D16" t="s">
        <v>5443</v>
      </c>
      <c r="E16" t="s">
        <v>5458</v>
      </c>
      <c r="F16" t="s">
        <v>5458</v>
      </c>
      <c r="G16" t="s">
        <v>5459</v>
      </c>
      <c r="H16" t="s">
        <v>4292</v>
      </c>
      <c r="I16" s="2" t="s">
        <v>3954</v>
      </c>
      <c r="J16" t="s">
        <v>57</v>
      </c>
      <c r="K16" s="14">
        <f t="shared" si="6"/>
        <v>2.3517798006798216</v>
      </c>
      <c r="N16" s="4">
        <f>(P16-MAX(P$2:P16))/MAX(P$2:P16)</f>
        <v>0</v>
      </c>
      <c r="O16" s="16">
        <f t="shared" si="4"/>
        <v>7.4699999999999989E-2</v>
      </c>
      <c r="P16" s="17">
        <f t="shared" si="5"/>
        <v>2.3517798006798216</v>
      </c>
      <c r="R16" s="8">
        <f t="shared" si="0"/>
        <v>2.3517798006798216</v>
      </c>
      <c r="S16" s="8">
        <f t="shared" si="1"/>
        <v>0</v>
      </c>
      <c r="T16" s="18">
        <f t="shared" ref="T16:T79" si="7">IF(OR(M16&gt;M$448,AND(M16&gt;M$449,MAX(K12:K15)/K16&gt;1)),N$448,M$450)</f>
        <v>1</v>
      </c>
      <c r="U16" s="10">
        <f t="shared" si="3"/>
        <v>-1.4000000000000052E-3</v>
      </c>
    </row>
    <row r="17" spans="1:21">
      <c r="A17">
        <v>15</v>
      </c>
      <c r="B17" t="s">
        <v>83</v>
      </c>
      <c r="C17" t="s">
        <v>88</v>
      </c>
      <c r="D17" t="s">
        <v>5443</v>
      </c>
      <c r="E17" t="s">
        <v>5448</v>
      </c>
      <c r="F17" t="s">
        <v>5448</v>
      </c>
      <c r="G17" t="s">
        <v>5449</v>
      </c>
      <c r="H17" t="s">
        <v>3554</v>
      </c>
      <c r="I17" s="2" t="s">
        <v>674</v>
      </c>
      <c r="J17" t="s">
        <v>1448</v>
      </c>
      <c r="K17" s="14">
        <f t="shared" si="6"/>
        <v>2.5065269115645541</v>
      </c>
      <c r="N17" s="4">
        <f>(P17-MAX(P$2:P17))/MAX(P$2:P17)</f>
        <v>0</v>
      </c>
      <c r="O17" s="16">
        <f t="shared" si="4"/>
        <v>6.5800000000000081E-2</v>
      </c>
      <c r="P17" s="17">
        <f t="shared" si="5"/>
        <v>2.5065269115645541</v>
      </c>
      <c r="R17" s="8">
        <f t="shared" si="0"/>
        <v>2.5065269115645541</v>
      </c>
      <c r="S17" s="8">
        <f t="shared" si="1"/>
        <v>0</v>
      </c>
      <c r="T17" s="18">
        <f t="shared" si="7"/>
        <v>1</v>
      </c>
      <c r="U17" s="10">
        <f t="shared" si="3"/>
        <v>-1.4000000000000052E-3</v>
      </c>
    </row>
    <row r="18" spans="1:21">
      <c r="A18">
        <v>16</v>
      </c>
      <c r="B18" t="s">
        <v>88</v>
      </c>
      <c r="C18" t="s">
        <v>93</v>
      </c>
      <c r="D18" t="s">
        <v>5443</v>
      </c>
      <c r="E18" t="s">
        <v>5450</v>
      </c>
      <c r="F18" t="s">
        <v>5450</v>
      </c>
      <c r="G18" t="s">
        <v>5451</v>
      </c>
      <c r="H18" t="s">
        <v>674</v>
      </c>
      <c r="I18" s="2" t="s">
        <v>5463</v>
      </c>
      <c r="J18" t="s">
        <v>4452</v>
      </c>
      <c r="K18" s="14">
        <f t="shared" si="6"/>
        <v>2.6669446339046856</v>
      </c>
      <c r="N18" s="4">
        <f>(P18-MAX(P$2:P18))/MAX(P$2:P18)</f>
        <v>0</v>
      </c>
      <c r="O18" s="16">
        <f t="shared" si="4"/>
        <v>6.4000000000000057E-2</v>
      </c>
      <c r="P18" s="17">
        <f t="shared" si="5"/>
        <v>2.6669446339046856</v>
      </c>
      <c r="R18" s="8">
        <f t="shared" si="0"/>
        <v>2.6669446339046856</v>
      </c>
      <c r="S18" s="8">
        <f t="shared" si="1"/>
        <v>0</v>
      </c>
      <c r="T18" s="18">
        <f t="shared" si="7"/>
        <v>1</v>
      </c>
      <c r="U18" s="10">
        <f t="shared" si="3"/>
        <v>-1.4000000000000052E-3</v>
      </c>
    </row>
    <row r="19" spans="1:21">
      <c r="A19">
        <v>17</v>
      </c>
      <c r="B19" t="s">
        <v>93</v>
      </c>
      <c r="C19" t="s">
        <v>99</v>
      </c>
      <c r="D19" t="s">
        <v>5443</v>
      </c>
      <c r="E19" t="s">
        <v>5452</v>
      </c>
      <c r="F19" t="s">
        <v>5452</v>
      </c>
      <c r="G19" t="s">
        <v>5453</v>
      </c>
      <c r="H19" t="s">
        <v>353</v>
      </c>
      <c r="I19" s="2" t="s">
        <v>3825</v>
      </c>
      <c r="J19" t="s">
        <v>5464</v>
      </c>
      <c r="K19" s="14">
        <f t="shared" si="6"/>
        <v>2.8040255880873866</v>
      </c>
      <c r="N19" s="4">
        <f>(P19-MAX(P$2:P19))/MAX(P$2:P19)</f>
        <v>0</v>
      </c>
      <c r="O19" s="16">
        <f t="shared" si="4"/>
        <v>5.1400000000000112E-2</v>
      </c>
      <c r="P19" s="17">
        <f t="shared" si="5"/>
        <v>2.8040255880873866</v>
      </c>
      <c r="R19" s="8">
        <f t="shared" si="0"/>
        <v>2.8040255880873866</v>
      </c>
      <c r="S19" s="8">
        <f t="shared" si="1"/>
        <v>0</v>
      </c>
      <c r="T19" s="18">
        <f t="shared" si="7"/>
        <v>1</v>
      </c>
      <c r="U19" s="10">
        <f t="shared" si="3"/>
        <v>-1.4000000000000052E-3</v>
      </c>
    </row>
    <row r="20" spans="1:21">
      <c r="A20">
        <v>18</v>
      </c>
      <c r="B20" t="s">
        <v>99</v>
      </c>
      <c r="C20" t="s">
        <v>103</v>
      </c>
      <c r="D20" t="s">
        <v>5443</v>
      </c>
      <c r="E20" t="s">
        <v>12</v>
      </c>
      <c r="F20" t="s">
        <v>12</v>
      </c>
      <c r="G20" t="s">
        <v>95</v>
      </c>
      <c r="H20" t="s">
        <v>4047</v>
      </c>
      <c r="I20" s="2" t="s">
        <v>1813</v>
      </c>
      <c r="J20" t="s">
        <v>926</v>
      </c>
      <c r="K20" s="14">
        <f t="shared" si="6"/>
        <v>3.006476235547296</v>
      </c>
      <c r="N20" s="4">
        <f>(P20-MAX(P$2:P20))/MAX(P$2:P20)</f>
        <v>0</v>
      </c>
      <c r="O20" s="16">
        <f t="shared" si="4"/>
        <v>7.2200000000000042E-2</v>
      </c>
      <c r="P20" s="17">
        <f t="shared" si="5"/>
        <v>3.006476235547296</v>
      </c>
      <c r="R20" s="8">
        <f t="shared" si="0"/>
        <v>3.006476235547296</v>
      </c>
      <c r="S20" s="8">
        <f t="shared" si="1"/>
        <v>0</v>
      </c>
      <c r="T20" s="18">
        <f t="shared" si="7"/>
        <v>1</v>
      </c>
      <c r="U20" s="10">
        <f t="shared" si="3"/>
        <v>-1.4000000000000052E-3</v>
      </c>
    </row>
    <row r="21" spans="1:21">
      <c r="A21">
        <v>19</v>
      </c>
      <c r="B21" t="s">
        <v>103</v>
      </c>
      <c r="C21" t="s">
        <v>108</v>
      </c>
      <c r="D21" t="s">
        <v>5443</v>
      </c>
      <c r="E21" t="s">
        <v>12</v>
      </c>
      <c r="F21" t="s">
        <v>12</v>
      </c>
      <c r="G21" t="s">
        <v>95</v>
      </c>
      <c r="H21" t="s">
        <v>5465</v>
      </c>
      <c r="I21" s="2" t="s">
        <v>5466</v>
      </c>
      <c r="J21" t="s">
        <v>810</v>
      </c>
      <c r="K21" s="14">
        <f t="shared" si="6"/>
        <v>2.5317536379543779</v>
      </c>
      <c r="N21" s="4">
        <f>(P21-MAX(P$2:P21))/MAX(P$2:P21)</f>
        <v>-0.15790000000000004</v>
      </c>
      <c r="O21" s="16">
        <f t="shared" si="4"/>
        <v>-0.15790000000000004</v>
      </c>
      <c r="P21" s="17">
        <f t="shared" si="5"/>
        <v>2.5317536379543779</v>
      </c>
      <c r="R21" s="8">
        <f t="shared" si="0"/>
        <v>2.5317536379543779</v>
      </c>
      <c r="S21" s="8">
        <f t="shared" si="1"/>
        <v>0</v>
      </c>
      <c r="T21" s="18">
        <f t="shared" si="7"/>
        <v>1</v>
      </c>
      <c r="U21" s="10">
        <f t="shared" si="3"/>
        <v>-1.4000000000000052E-3</v>
      </c>
    </row>
    <row r="22" spans="1:21">
      <c r="A22">
        <v>20</v>
      </c>
      <c r="B22" t="s">
        <v>108</v>
      </c>
      <c r="C22" t="s">
        <v>111</v>
      </c>
      <c r="D22" t="s">
        <v>5443</v>
      </c>
      <c r="E22" t="s">
        <v>12</v>
      </c>
      <c r="F22" t="s">
        <v>12</v>
      </c>
      <c r="G22" t="s">
        <v>95</v>
      </c>
      <c r="H22" t="s">
        <v>5467</v>
      </c>
      <c r="I22" s="2" t="s">
        <v>1321</v>
      </c>
      <c r="J22" t="s">
        <v>1175</v>
      </c>
      <c r="K22" s="14">
        <f t="shared" si="6"/>
        <v>2.5350449176837189</v>
      </c>
      <c r="N22" s="4">
        <f>(P22-MAX(P$2:P22))/MAX(P$2:P22)</f>
        <v>-0.15680526999999994</v>
      </c>
      <c r="O22" s="16">
        <f t="shared" si="4"/>
        <v>1.3000000000000789E-3</v>
      </c>
      <c r="P22" s="17">
        <f t="shared" si="5"/>
        <v>2.5350449176837189</v>
      </c>
      <c r="R22" s="8">
        <f t="shared" si="0"/>
        <v>2.5350449176837189</v>
      </c>
      <c r="S22" s="8">
        <f t="shared" si="1"/>
        <v>0</v>
      </c>
      <c r="T22" s="18">
        <f t="shared" si="7"/>
        <v>1</v>
      </c>
      <c r="U22" s="10">
        <f t="shared" si="3"/>
        <v>-1.4000000000000052E-3</v>
      </c>
    </row>
    <row r="23" spans="1:21">
      <c r="A23">
        <v>21</v>
      </c>
      <c r="B23" t="s">
        <v>111</v>
      </c>
      <c r="C23" t="s">
        <v>116</v>
      </c>
      <c r="D23" t="s">
        <v>5443</v>
      </c>
      <c r="E23" t="s">
        <v>12</v>
      </c>
      <c r="F23" t="s">
        <v>12</v>
      </c>
      <c r="G23" t="s">
        <v>95</v>
      </c>
      <c r="H23" t="s">
        <v>3566</v>
      </c>
      <c r="I23" s="2" t="s">
        <v>1640</v>
      </c>
      <c r="J23" t="s">
        <v>3288</v>
      </c>
      <c r="K23" s="14">
        <f t="shared" si="6"/>
        <v>2.6843590633352896</v>
      </c>
      <c r="N23" s="4">
        <f>(P23-MAX(P$2:P23))/MAX(P$2:P23)</f>
        <v>-0.10714110040300004</v>
      </c>
      <c r="O23" s="16">
        <f t="shared" si="4"/>
        <v>5.8899999999999952E-2</v>
      </c>
      <c r="P23" s="17">
        <f t="shared" si="5"/>
        <v>2.6843590633352896</v>
      </c>
      <c r="R23" s="8">
        <f t="shared" si="0"/>
        <v>2.6843590633352896</v>
      </c>
      <c r="S23" s="8">
        <f t="shared" si="1"/>
        <v>0</v>
      </c>
      <c r="T23" s="18">
        <f t="shared" si="7"/>
        <v>1</v>
      </c>
      <c r="U23" s="10">
        <f>IF(N23&gt;$H$140,AB23*(-1),$H$139/12)</f>
        <v>-1.4E-3</v>
      </c>
    </row>
    <row r="24" spans="1:21">
      <c r="A24">
        <v>22</v>
      </c>
      <c r="B24" t="s">
        <v>116</v>
      </c>
      <c r="C24" t="s">
        <v>121</v>
      </c>
      <c r="D24" t="s">
        <v>5443</v>
      </c>
      <c r="E24" t="s">
        <v>5450</v>
      </c>
      <c r="F24" t="s">
        <v>5450</v>
      </c>
      <c r="G24" t="s">
        <v>5451</v>
      </c>
      <c r="H24" t="s">
        <v>5468</v>
      </c>
      <c r="I24" s="2" t="s">
        <v>2935</v>
      </c>
      <c r="J24" t="s">
        <v>3532</v>
      </c>
      <c r="K24" s="14">
        <f t="shared" si="6"/>
        <v>2.5667841363612043</v>
      </c>
      <c r="N24" s="4">
        <f>(P24-MAX(P$2:P24))/MAX(P$2:P24)</f>
        <v>-0.1462483202053485</v>
      </c>
      <c r="O24" s="16">
        <f t="shared" si="4"/>
        <v>-4.3799999999999839E-2</v>
      </c>
      <c r="P24" s="17">
        <f t="shared" si="5"/>
        <v>2.5667841363612043</v>
      </c>
      <c r="R24" s="8">
        <f t="shared" si="0"/>
        <v>2.5667841363612043</v>
      </c>
      <c r="S24" s="8">
        <f t="shared" si="1"/>
        <v>0</v>
      </c>
      <c r="T24" s="18">
        <f t="shared" si="7"/>
        <v>1</v>
      </c>
      <c r="U24" s="10">
        <f t="shared" ref="U24:U87" si="8">IF(N24&gt;$H$140,AB24*(-1),$H$139/12)</f>
        <v>-1.4E-3</v>
      </c>
    </row>
    <row r="25" spans="1:21">
      <c r="A25">
        <v>23</v>
      </c>
      <c r="B25" t="s">
        <v>121</v>
      </c>
      <c r="C25" t="s">
        <v>126</v>
      </c>
      <c r="D25" t="s">
        <v>5443</v>
      </c>
      <c r="E25" t="s">
        <v>5450</v>
      </c>
      <c r="F25" t="s">
        <v>5450</v>
      </c>
      <c r="G25" t="s">
        <v>5451</v>
      </c>
      <c r="H25" t="s">
        <v>5469</v>
      </c>
      <c r="I25" s="2" t="s">
        <v>3476</v>
      </c>
      <c r="J25" t="s">
        <v>3891</v>
      </c>
      <c r="K25" s="14">
        <f t="shared" si="6"/>
        <v>2.2828978108796552</v>
      </c>
      <c r="N25" s="4">
        <f>(P25-MAX(P$2:P25))/MAX(P$2:P25)</f>
        <v>-0.24067325599063694</v>
      </c>
      <c r="O25" s="16">
        <f t="shared" si="4"/>
        <v>-0.11059999999999992</v>
      </c>
      <c r="P25" s="17">
        <f t="shared" si="5"/>
        <v>2.2828978108796552</v>
      </c>
      <c r="R25" s="8">
        <f t="shared" si="0"/>
        <v>2.2828978108796552</v>
      </c>
      <c r="S25" s="8">
        <f t="shared" si="1"/>
        <v>0</v>
      </c>
      <c r="T25" s="18">
        <f t="shared" si="7"/>
        <v>1</v>
      </c>
      <c r="U25" s="10">
        <f t="shared" si="8"/>
        <v>-1.4E-3</v>
      </c>
    </row>
    <row r="26" spans="1:21">
      <c r="A26">
        <v>24</v>
      </c>
      <c r="B26" t="s">
        <v>126</v>
      </c>
      <c r="C26" t="s">
        <v>131</v>
      </c>
      <c r="D26" t="s">
        <v>5443</v>
      </c>
      <c r="E26" t="s">
        <v>5458</v>
      </c>
      <c r="F26" t="s">
        <v>5458</v>
      </c>
      <c r="G26" t="s">
        <v>5459</v>
      </c>
      <c r="H26" t="s">
        <v>232</v>
      </c>
      <c r="I26" s="2" t="s">
        <v>4223</v>
      </c>
      <c r="J26" t="s">
        <v>3674</v>
      </c>
      <c r="K26" s="14">
        <f t="shared" si="6"/>
        <v>2.3504715860816932</v>
      </c>
      <c r="N26" s="4">
        <f>(P26-MAX(P$2:P26))/MAX(P$2:P26)</f>
        <v>-0.21819718436795973</v>
      </c>
      <c r="O26" s="16">
        <f t="shared" si="4"/>
        <v>2.9600000000000071E-2</v>
      </c>
      <c r="P26" s="17">
        <f t="shared" si="5"/>
        <v>2.3504715860816932</v>
      </c>
      <c r="R26" s="8">
        <f t="shared" si="0"/>
        <v>2.3504715860816932</v>
      </c>
      <c r="S26" s="8">
        <f t="shared" si="1"/>
        <v>0</v>
      </c>
      <c r="T26" s="18">
        <f t="shared" si="7"/>
        <v>1</v>
      </c>
      <c r="U26" s="10">
        <f t="shared" si="8"/>
        <v>-1.4E-3</v>
      </c>
    </row>
    <row r="27" spans="1:21">
      <c r="A27">
        <v>25</v>
      </c>
      <c r="B27" t="s">
        <v>131</v>
      </c>
      <c r="C27" t="s">
        <v>135</v>
      </c>
      <c r="D27" t="s">
        <v>5443</v>
      </c>
      <c r="E27" t="s">
        <v>5448</v>
      </c>
      <c r="F27" t="s">
        <v>5448</v>
      </c>
      <c r="G27" t="s">
        <v>5449</v>
      </c>
      <c r="H27" t="s">
        <v>616</v>
      </c>
      <c r="I27" s="2" t="s">
        <v>616</v>
      </c>
      <c r="J27" t="s">
        <v>70</v>
      </c>
      <c r="K27" s="14">
        <f t="shared" si="6"/>
        <v>2.3925450274725555</v>
      </c>
      <c r="N27" s="4">
        <f>(P27-MAX(P$2:P27))/MAX(P$2:P27)</f>
        <v>-0.20420291396814622</v>
      </c>
      <c r="O27" s="16">
        <f t="shared" si="4"/>
        <v>1.7900000000000027E-2</v>
      </c>
      <c r="P27" s="17">
        <f t="shared" si="5"/>
        <v>2.3925450274725555</v>
      </c>
      <c r="R27" s="8">
        <f t="shared" si="0"/>
        <v>2.3925450274725555</v>
      </c>
      <c r="S27" s="8">
        <f t="shared" si="1"/>
        <v>0</v>
      </c>
      <c r="T27" s="18">
        <f t="shared" si="7"/>
        <v>1</v>
      </c>
      <c r="U27" s="10">
        <f t="shared" si="8"/>
        <v>-1.4E-3</v>
      </c>
    </row>
    <row r="28" spans="1:21">
      <c r="A28">
        <v>26</v>
      </c>
      <c r="B28" t="s">
        <v>135</v>
      </c>
      <c r="C28" t="s">
        <v>140</v>
      </c>
      <c r="D28" t="s">
        <v>5443</v>
      </c>
      <c r="E28" t="s">
        <v>5470</v>
      </c>
      <c r="F28" t="s">
        <v>5470</v>
      </c>
      <c r="G28" t="s">
        <v>5471</v>
      </c>
      <c r="H28" t="s">
        <v>672</v>
      </c>
      <c r="I28" s="2" t="s">
        <v>4324</v>
      </c>
      <c r="J28" t="s">
        <v>1706</v>
      </c>
      <c r="K28" s="14">
        <f t="shared" si="6"/>
        <v>2.5920832827637663</v>
      </c>
      <c r="N28" s="4">
        <f>(P28-MAX(P$2:P28))/MAX(P$2:P28)</f>
        <v>-0.1378334369930897</v>
      </c>
      <c r="O28" s="16">
        <f t="shared" si="4"/>
        <v>8.3399999999999919E-2</v>
      </c>
      <c r="P28" s="17">
        <f t="shared" si="5"/>
        <v>2.5920832827637663</v>
      </c>
      <c r="R28" s="8">
        <f t="shared" si="0"/>
        <v>2.5920832827637663</v>
      </c>
      <c r="S28" s="8">
        <f t="shared" si="1"/>
        <v>0</v>
      </c>
      <c r="T28" s="18">
        <f t="shared" si="7"/>
        <v>1</v>
      </c>
      <c r="U28" s="10">
        <f t="shared" si="8"/>
        <v>-1.4E-3</v>
      </c>
    </row>
    <row r="29" spans="1:21">
      <c r="A29">
        <v>27</v>
      </c>
      <c r="B29" t="s">
        <v>140</v>
      </c>
      <c r="C29" t="s">
        <v>145</v>
      </c>
      <c r="D29" t="s">
        <v>5443</v>
      </c>
      <c r="E29" t="s">
        <v>5458</v>
      </c>
      <c r="F29" t="s">
        <v>5458</v>
      </c>
      <c r="G29" t="s">
        <v>5459</v>
      </c>
      <c r="H29" t="s">
        <v>5472</v>
      </c>
      <c r="I29" s="2" t="s">
        <v>3261</v>
      </c>
      <c r="J29" t="s">
        <v>5473</v>
      </c>
      <c r="K29" s="14">
        <f t="shared" si="6"/>
        <v>2.9394224426541107</v>
      </c>
      <c r="N29" s="4">
        <f>(P29-MAX(P$2:P29))/MAX(P$2:P29)</f>
        <v>-2.2303117550163822E-2</v>
      </c>
      <c r="O29" s="16">
        <f t="shared" si="4"/>
        <v>0.1339999999999999</v>
      </c>
      <c r="P29" s="17">
        <f t="shared" si="5"/>
        <v>2.9394224426541107</v>
      </c>
      <c r="R29" s="8">
        <f t="shared" si="0"/>
        <v>2.9394224426541107</v>
      </c>
      <c r="S29" s="8">
        <f t="shared" si="1"/>
        <v>0</v>
      </c>
      <c r="T29" s="18">
        <f t="shared" si="7"/>
        <v>1</v>
      </c>
      <c r="U29" s="10">
        <f t="shared" si="8"/>
        <v>-1.4E-3</v>
      </c>
    </row>
    <row r="30" spans="1:21">
      <c r="A30">
        <v>28</v>
      </c>
      <c r="B30" t="s">
        <v>145</v>
      </c>
      <c r="C30" t="s">
        <v>149</v>
      </c>
      <c r="D30" t="s">
        <v>5443</v>
      </c>
      <c r="E30" t="s">
        <v>5460</v>
      </c>
      <c r="F30" t="s">
        <v>5460</v>
      </c>
      <c r="G30" t="s">
        <v>5461</v>
      </c>
      <c r="H30" t="s">
        <v>181</v>
      </c>
      <c r="I30" s="2" t="s">
        <v>2095</v>
      </c>
      <c r="J30" t="s">
        <v>655</v>
      </c>
      <c r="K30" s="14">
        <f t="shared" si="6"/>
        <v>3.0470053040552512</v>
      </c>
      <c r="N30" s="4">
        <f>(P30-MAX(P$2:P30))/MAX(P$2:P30)</f>
        <v>0</v>
      </c>
      <c r="O30" s="16">
        <f t="shared" si="4"/>
        <v>3.6599999999999966E-2</v>
      </c>
      <c r="P30" s="17">
        <f t="shared" si="5"/>
        <v>3.0470053040552512</v>
      </c>
      <c r="R30" s="8">
        <f t="shared" si="0"/>
        <v>3.0470053040552512</v>
      </c>
      <c r="S30" s="8">
        <f t="shared" si="1"/>
        <v>0</v>
      </c>
      <c r="T30" s="18">
        <f t="shared" si="7"/>
        <v>1</v>
      </c>
      <c r="U30" s="10">
        <f t="shared" si="8"/>
        <v>-1.4E-3</v>
      </c>
    </row>
    <row r="31" spans="1:21">
      <c r="A31">
        <v>29</v>
      </c>
      <c r="B31" t="s">
        <v>149</v>
      </c>
      <c r="C31" t="s">
        <v>154</v>
      </c>
      <c r="D31" t="s">
        <v>5443</v>
      </c>
      <c r="E31" t="s">
        <v>5452</v>
      </c>
      <c r="F31" t="s">
        <v>5452</v>
      </c>
      <c r="G31" t="s">
        <v>5453</v>
      </c>
      <c r="H31" t="s">
        <v>1064</v>
      </c>
      <c r="I31" s="2" t="s">
        <v>957</v>
      </c>
      <c r="J31" t="s">
        <v>182</v>
      </c>
      <c r="K31" s="14">
        <f t="shared" si="6"/>
        <v>3.0473100045856567</v>
      </c>
      <c r="N31" s="4">
        <f>(P31-MAX(P$2:P31))/MAX(P$2:P31)</f>
        <v>0</v>
      </c>
      <c r="O31" s="16">
        <f t="shared" si="4"/>
        <v>9.9999999999988987E-5</v>
      </c>
      <c r="P31" s="17">
        <f t="shared" si="5"/>
        <v>3.0473100045856567</v>
      </c>
      <c r="R31" s="8">
        <f t="shared" si="0"/>
        <v>3.0473100045856567</v>
      </c>
      <c r="S31" s="8">
        <f t="shared" si="1"/>
        <v>0</v>
      </c>
      <c r="T31" s="18">
        <f t="shared" si="7"/>
        <v>1</v>
      </c>
      <c r="U31" s="10">
        <f t="shared" si="8"/>
        <v>-1.4E-3</v>
      </c>
    </row>
    <row r="32" spans="1:21">
      <c r="A32">
        <v>30</v>
      </c>
      <c r="B32" t="s">
        <v>154</v>
      </c>
      <c r="C32" t="s">
        <v>158</v>
      </c>
      <c r="D32" t="s">
        <v>5443</v>
      </c>
      <c r="E32" t="s">
        <v>5460</v>
      </c>
      <c r="F32" t="s">
        <v>5460</v>
      </c>
      <c r="G32" t="s">
        <v>5461</v>
      </c>
      <c r="H32" t="s">
        <v>4139</v>
      </c>
      <c r="I32" s="2" t="s">
        <v>3535</v>
      </c>
      <c r="J32" t="s">
        <v>211</v>
      </c>
      <c r="K32" s="14">
        <f t="shared" si="6"/>
        <v>3.2255776398539178</v>
      </c>
      <c r="N32" s="4">
        <f>(P32-MAX(P$2:P32))/MAX(P$2:P32)</f>
        <v>0</v>
      </c>
      <c r="O32" s="16">
        <f t="shared" si="4"/>
        <v>5.8499999999999996E-2</v>
      </c>
      <c r="P32" s="17">
        <f t="shared" si="5"/>
        <v>3.2255776398539178</v>
      </c>
      <c r="R32" s="8">
        <f t="shared" si="0"/>
        <v>3.2255776398539178</v>
      </c>
      <c r="S32" s="8">
        <f t="shared" si="1"/>
        <v>0</v>
      </c>
      <c r="T32" s="18">
        <f t="shared" si="7"/>
        <v>1</v>
      </c>
      <c r="U32" s="10">
        <f t="shared" si="8"/>
        <v>-1.4E-3</v>
      </c>
    </row>
    <row r="33" spans="1:21">
      <c r="A33">
        <v>31</v>
      </c>
      <c r="B33" t="s">
        <v>158</v>
      </c>
      <c r="C33" t="s">
        <v>162</v>
      </c>
      <c r="D33" t="s">
        <v>5443</v>
      </c>
      <c r="E33" t="s">
        <v>5448</v>
      </c>
      <c r="F33" t="s">
        <v>5448</v>
      </c>
      <c r="G33" t="s">
        <v>5449</v>
      </c>
      <c r="H33" t="s">
        <v>829</v>
      </c>
      <c r="I33" s="2" t="s">
        <v>2558</v>
      </c>
      <c r="J33" t="s">
        <v>4163</v>
      </c>
      <c r="K33" s="14">
        <f t="shared" si="6"/>
        <v>3.4281439156367437</v>
      </c>
      <c r="N33" s="4">
        <f>(P33-MAX(P$2:P33))/MAX(P$2:P33)</f>
        <v>0</v>
      </c>
      <c r="O33" s="16">
        <f t="shared" si="4"/>
        <v>6.2799999999999967E-2</v>
      </c>
      <c r="P33" s="17">
        <f t="shared" si="5"/>
        <v>3.4281439156367437</v>
      </c>
      <c r="R33" s="8">
        <f t="shared" si="0"/>
        <v>3.4281439156367437</v>
      </c>
      <c r="S33" s="8">
        <f t="shared" si="1"/>
        <v>0</v>
      </c>
      <c r="T33" s="18">
        <f t="shared" si="7"/>
        <v>1</v>
      </c>
      <c r="U33" s="10">
        <f t="shared" si="8"/>
        <v>-1.4E-3</v>
      </c>
    </row>
    <row r="34" spans="1:21">
      <c r="A34">
        <v>32</v>
      </c>
      <c r="B34" t="s">
        <v>162</v>
      </c>
      <c r="C34" t="s">
        <v>166</v>
      </c>
      <c r="D34" t="s">
        <v>5443</v>
      </c>
      <c r="E34" t="s">
        <v>5458</v>
      </c>
      <c r="F34" t="s">
        <v>5458</v>
      </c>
      <c r="G34" t="s">
        <v>5459</v>
      </c>
      <c r="H34" t="s">
        <v>946</v>
      </c>
      <c r="I34" s="2" t="s">
        <v>993</v>
      </c>
      <c r="J34" t="s">
        <v>2115</v>
      </c>
      <c r="K34" s="14">
        <f t="shared" si="6"/>
        <v>3.5796678767078878</v>
      </c>
      <c r="N34" s="4">
        <f>(P34-MAX(P$2:P34))/MAX(P$2:P34)</f>
        <v>0</v>
      </c>
      <c r="O34" s="16">
        <f t="shared" si="4"/>
        <v>4.4200000000000017E-2</v>
      </c>
      <c r="P34" s="17">
        <f t="shared" si="5"/>
        <v>3.5796678767078878</v>
      </c>
      <c r="R34" s="8">
        <f t="shared" si="0"/>
        <v>3.5796678767078878</v>
      </c>
      <c r="S34" s="8">
        <f t="shared" si="1"/>
        <v>0</v>
      </c>
      <c r="T34" s="18">
        <f t="shared" si="7"/>
        <v>1</v>
      </c>
      <c r="U34" s="10">
        <f t="shared" si="8"/>
        <v>-1.4E-3</v>
      </c>
    </row>
    <row r="35" spans="1:21">
      <c r="A35">
        <v>33</v>
      </c>
      <c r="B35" t="s">
        <v>166</v>
      </c>
      <c r="C35" t="s">
        <v>171</v>
      </c>
      <c r="D35" t="s">
        <v>5443</v>
      </c>
      <c r="E35" t="s">
        <v>5446</v>
      </c>
      <c r="F35" t="s">
        <v>5446</v>
      </c>
      <c r="G35" t="s">
        <v>5447</v>
      </c>
      <c r="H35" t="s">
        <v>2810</v>
      </c>
      <c r="I35" s="2" t="s">
        <v>766</v>
      </c>
      <c r="J35" t="s">
        <v>923</v>
      </c>
      <c r="K35" s="14">
        <f t="shared" si="6"/>
        <v>3.5213192903175492</v>
      </c>
      <c r="N35" s="4">
        <f>(P35-MAX(P$2:P35))/MAX(P$2:P35)</f>
        <v>-1.6300000000000002E-2</v>
      </c>
      <c r="O35" s="16">
        <f t="shared" si="4"/>
        <v>-1.6299999999999981E-2</v>
      </c>
      <c r="P35" s="17">
        <f t="shared" si="5"/>
        <v>3.5213192903175492</v>
      </c>
      <c r="R35" s="8">
        <f t="shared" si="0"/>
        <v>3.5213192903175492</v>
      </c>
      <c r="S35" s="8">
        <f t="shared" si="1"/>
        <v>0</v>
      </c>
      <c r="T35" s="18">
        <f t="shared" si="7"/>
        <v>1</v>
      </c>
      <c r="U35" s="10">
        <f t="shared" si="8"/>
        <v>-1.4E-3</v>
      </c>
    </row>
    <row r="36" spans="1:21">
      <c r="A36">
        <v>34</v>
      </c>
      <c r="B36" t="s">
        <v>171</v>
      </c>
      <c r="C36" t="s">
        <v>175</v>
      </c>
      <c r="D36" t="s">
        <v>5443</v>
      </c>
      <c r="E36" t="s">
        <v>5448</v>
      </c>
      <c r="F36" t="s">
        <v>5448</v>
      </c>
      <c r="G36" t="s">
        <v>5449</v>
      </c>
      <c r="H36" t="s">
        <v>361</v>
      </c>
      <c r="I36" s="2" t="s">
        <v>1002</v>
      </c>
      <c r="J36" t="s">
        <v>3411</v>
      </c>
      <c r="K36" s="14">
        <f t="shared" si="6"/>
        <v>3.5297704566143113</v>
      </c>
      <c r="N36" s="4">
        <f>(P36-MAX(P$2:P36))/MAX(P$2:P36)</f>
        <v>-1.3939119999999999E-2</v>
      </c>
      <c r="O36" s="16">
        <f t="shared" si="4"/>
        <v>2.3999999999999577E-3</v>
      </c>
      <c r="P36" s="17">
        <f t="shared" si="5"/>
        <v>3.5297704566143113</v>
      </c>
      <c r="R36" s="8">
        <f t="shared" si="0"/>
        <v>3.5297704566143113</v>
      </c>
      <c r="S36" s="8">
        <f t="shared" si="1"/>
        <v>0</v>
      </c>
      <c r="T36" s="18">
        <f t="shared" si="7"/>
        <v>1</v>
      </c>
      <c r="U36" s="10">
        <f t="shared" si="8"/>
        <v>-1.4E-3</v>
      </c>
    </row>
    <row r="37" spans="1:21">
      <c r="A37">
        <v>35</v>
      </c>
      <c r="B37" t="s">
        <v>175</v>
      </c>
      <c r="C37" t="s">
        <v>180</v>
      </c>
      <c r="D37" t="s">
        <v>5443</v>
      </c>
      <c r="E37" t="s">
        <v>5460</v>
      </c>
      <c r="F37" t="s">
        <v>5460</v>
      </c>
      <c r="G37" t="s">
        <v>5461</v>
      </c>
      <c r="H37" t="s">
        <v>1375</v>
      </c>
      <c r="I37" s="2" t="s">
        <v>624</v>
      </c>
      <c r="J37" t="s">
        <v>2429</v>
      </c>
      <c r="K37" s="14">
        <f t="shared" si="6"/>
        <v>3.510356719102933</v>
      </c>
      <c r="N37" s="4">
        <f>(P37-MAX(P$2:P37))/MAX(P$2:P37)</f>
        <v>-1.9362454839999887E-2</v>
      </c>
      <c r="O37" s="16">
        <f t="shared" si="4"/>
        <v>-5.4999999999998384E-3</v>
      </c>
      <c r="P37" s="17">
        <f t="shared" si="5"/>
        <v>3.510356719102933</v>
      </c>
      <c r="R37" s="8">
        <f t="shared" si="0"/>
        <v>3.510356719102933</v>
      </c>
      <c r="S37" s="8">
        <f t="shared" si="1"/>
        <v>0</v>
      </c>
      <c r="T37" s="18">
        <f t="shared" si="7"/>
        <v>1</v>
      </c>
      <c r="U37" s="10">
        <f t="shared" si="8"/>
        <v>-1.4E-3</v>
      </c>
    </row>
    <row r="38" spans="1:21">
      <c r="A38">
        <v>36</v>
      </c>
      <c r="B38" t="s">
        <v>180</v>
      </c>
      <c r="C38" t="s">
        <v>185</v>
      </c>
      <c r="D38" t="s">
        <v>5443</v>
      </c>
      <c r="E38" t="s">
        <v>5458</v>
      </c>
      <c r="F38" t="s">
        <v>5458</v>
      </c>
      <c r="G38" t="s">
        <v>5459</v>
      </c>
      <c r="H38" t="s">
        <v>712</v>
      </c>
      <c r="I38" s="2" t="s">
        <v>2056</v>
      </c>
      <c r="J38" t="s">
        <v>47</v>
      </c>
      <c r="K38" s="14">
        <f t="shared" si="6"/>
        <v>3.5296636810579995</v>
      </c>
      <c r="N38" s="4">
        <f>(P38-MAX(P$2:P38))/MAX(P$2:P38)</f>
        <v>-1.3968948341619774E-2</v>
      </c>
      <c r="O38" s="16">
        <f t="shared" si="4"/>
        <v>5.5000000000000604E-3</v>
      </c>
      <c r="P38" s="17">
        <f t="shared" si="5"/>
        <v>3.5296636810579995</v>
      </c>
      <c r="R38" s="8">
        <f t="shared" si="0"/>
        <v>3.5296636810579995</v>
      </c>
      <c r="S38" s="8">
        <f t="shared" si="1"/>
        <v>0</v>
      </c>
      <c r="T38" s="18">
        <f t="shared" si="7"/>
        <v>1</v>
      </c>
      <c r="U38" s="10">
        <f t="shared" si="8"/>
        <v>-1.4E-3</v>
      </c>
    </row>
    <row r="39" spans="1:21">
      <c r="A39">
        <v>37</v>
      </c>
      <c r="B39" t="s">
        <v>185</v>
      </c>
      <c r="C39" t="s">
        <v>190</v>
      </c>
      <c r="D39" t="s">
        <v>5443</v>
      </c>
      <c r="E39" t="s">
        <v>5458</v>
      </c>
      <c r="F39" t="s">
        <v>5458</v>
      </c>
      <c r="G39" t="s">
        <v>5459</v>
      </c>
      <c r="H39" t="s">
        <v>977</v>
      </c>
      <c r="I39" s="2" t="s">
        <v>1189</v>
      </c>
      <c r="J39" t="s">
        <v>789</v>
      </c>
      <c r="K39" s="14">
        <f t="shared" si="6"/>
        <v>3.4414220890315494</v>
      </c>
      <c r="N39" s="4">
        <f>(P39-MAX(P$2:P39))/MAX(P$2:P39)</f>
        <v>-3.8619724633079312E-2</v>
      </c>
      <c r="O39" s="16">
        <f t="shared" si="4"/>
        <v>-2.5000000000000022E-2</v>
      </c>
      <c r="P39" s="17">
        <f t="shared" si="5"/>
        <v>3.4414220890315494</v>
      </c>
      <c r="R39" s="8">
        <f t="shared" si="0"/>
        <v>3.4414220890315494</v>
      </c>
      <c r="S39" s="8">
        <f t="shared" si="1"/>
        <v>0</v>
      </c>
      <c r="T39" s="18">
        <f t="shared" si="7"/>
        <v>1</v>
      </c>
      <c r="U39" s="10">
        <f t="shared" si="8"/>
        <v>-1.4E-3</v>
      </c>
    </row>
    <row r="40" spans="1:21">
      <c r="A40">
        <v>38</v>
      </c>
      <c r="B40" t="s">
        <v>190</v>
      </c>
      <c r="C40" t="s">
        <v>194</v>
      </c>
      <c r="D40" t="s">
        <v>5443</v>
      </c>
      <c r="E40" t="s">
        <v>5446</v>
      </c>
      <c r="F40" t="s">
        <v>5446</v>
      </c>
      <c r="G40" t="s">
        <v>5447</v>
      </c>
      <c r="H40" t="s">
        <v>5467</v>
      </c>
      <c r="I40" s="2" t="s">
        <v>1214</v>
      </c>
      <c r="J40" t="s">
        <v>1282</v>
      </c>
      <c r="K40" s="14">
        <f t="shared" si="6"/>
        <v>3.4458959377472906</v>
      </c>
      <c r="N40" s="4">
        <f>(P40-MAX(P$2:P40))/MAX(P$2:P40)</f>
        <v>-3.7369930275102263E-2</v>
      </c>
      <c r="O40" s="16">
        <f t="shared" si="4"/>
        <v>1.3000000000000789E-3</v>
      </c>
      <c r="P40" s="17">
        <f t="shared" si="5"/>
        <v>3.4458959377472906</v>
      </c>
      <c r="R40" s="8">
        <f t="shared" si="0"/>
        <v>3.4458959377472906</v>
      </c>
      <c r="S40" s="8">
        <f t="shared" si="1"/>
        <v>0</v>
      </c>
      <c r="T40" s="18">
        <f t="shared" si="7"/>
        <v>1</v>
      </c>
      <c r="U40" s="10">
        <f t="shared" si="8"/>
        <v>-1.4E-3</v>
      </c>
    </row>
    <row r="41" spans="1:21">
      <c r="A41">
        <v>39</v>
      </c>
      <c r="B41" t="s">
        <v>194</v>
      </c>
      <c r="C41" t="s">
        <v>198</v>
      </c>
      <c r="D41" t="s">
        <v>5443</v>
      </c>
      <c r="E41" t="s">
        <v>5474</v>
      </c>
      <c r="F41" t="s">
        <v>5474</v>
      </c>
      <c r="G41" t="s">
        <v>5475</v>
      </c>
      <c r="H41" t="s">
        <v>5476</v>
      </c>
      <c r="I41" s="2" t="s">
        <v>5477</v>
      </c>
      <c r="J41" t="s">
        <v>5478</v>
      </c>
      <c r="K41" s="14">
        <f t="shared" si="6"/>
        <v>2.9941389803086209</v>
      </c>
      <c r="N41" s="4">
        <f>(P41-MAX(P$2:P41))/MAX(P$2:P41)</f>
        <v>-0.16357073241603634</v>
      </c>
      <c r="O41" s="16">
        <f t="shared" si="4"/>
        <v>-0.13109999999999999</v>
      </c>
      <c r="P41" s="17">
        <f t="shared" si="5"/>
        <v>2.9941389803086209</v>
      </c>
      <c r="R41" s="8">
        <f t="shared" si="0"/>
        <v>2.9941389803086209</v>
      </c>
      <c r="S41" s="8">
        <f t="shared" si="1"/>
        <v>0</v>
      </c>
      <c r="T41" s="18">
        <f t="shared" si="7"/>
        <v>1</v>
      </c>
      <c r="U41" s="10">
        <f t="shared" si="8"/>
        <v>-1.4E-3</v>
      </c>
    </row>
    <row r="42" spans="1:21">
      <c r="A42">
        <v>40</v>
      </c>
      <c r="B42" t="s">
        <v>198</v>
      </c>
      <c r="C42" t="s">
        <v>202</v>
      </c>
      <c r="D42" t="s">
        <v>5443</v>
      </c>
      <c r="E42" t="s">
        <v>5448</v>
      </c>
      <c r="F42" t="s">
        <v>5448</v>
      </c>
      <c r="G42" t="s">
        <v>5449</v>
      </c>
      <c r="H42" t="s">
        <v>647</v>
      </c>
      <c r="I42" s="2" t="s">
        <v>1149</v>
      </c>
      <c r="J42" t="s">
        <v>1390</v>
      </c>
      <c r="K42" s="14">
        <f t="shared" si="6"/>
        <v>3.0953408778430527</v>
      </c>
      <c r="N42" s="4">
        <f>(P42-MAX(P$2:P42))/MAX(P$2:P42)</f>
        <v>-0.13529942317169827</v>
      </c>
      <c r="O42" s="16">
        <f t="shared" si="4"/>
        <v>3.3800000000000052E-2</v>
      </c>
      <c r="P42" s="17">
        <f t="shared" si="5"/>
        <v>3.0953408778430527</v>
      </c>
      <c r="R42" s="8">
        <f t="shared" si="0"/>
        <v>3.0953408778430527</v>
      </c>
      <c r="S42" s="8">
        <f t="shared" si="1"/>
        <v>0</v>
      </c>
      <c r="T42" s="18">
        <f t="shared" si="7"/>
        <v>1</v>
      </c>
      <c r="U42" s="10">
        <f t="shared" si="8"/>
        <v>-1.4E-3</v>
      </c>
    </row>
    <row r="43" spans="1:21">
      <c r="A43">
        <v>41</v>
      </c>
      <c r="B43" t="s">
        <v>202</v>
      </c>
      <c r="C43" t="s">
        <v>206</v>
      </c>
      <c r="D43" t="s">
        <v>5443</v>
      </c>
      <c r="E43" t="s">
        <v>5452</v>
      </c>
      <c r="F43" t="s">
        <v>5452</v>
      </c>
      <c r="G43" t="s">
        <v>5453</v>
      </c>
      <c r="H43" t="s">
        <v>1371</v>
      </c>
      <c r="I43" s="2" t="s">
        <v>4415</v>
      </c>
      <c r="J43" t="s">
        <v>943</v>
      </c>
      <c r="K43" s="14">
        <f t="shared" si="6"/>
        <v>3.1417709910106981</v>
      </c>
      <c r="N43" s="4">
        <f>(P43-MAX(P$2:P43))/MAX(P$2:P43)</f>
        <v>-0.12232891451927383</v>
      </c>
      <c r="O43" s="16">
        <f t="shared" si="4"/>
        <v>1.4999999999999902E-2</v>
      </c>
      <c r="P43" s="17">
        <f t="shared" si="5"/>
        <v>3.1417709910106981</v>
      </c>
      <c r="R43" s="8">
        <f t="shared" si="0"/>
        <v>3.1417709910106981</v>
      </c>
      <c r="S43" s="8">
        <f t="shared" si="1"/>
        <v>0</v>
      </c>
      <c r="T43" s="18">
        <f t="shared" si="7"/>
        <v>1</v>
      </c>
      <c r="U43" s="10">
        <f t="shared" si="8"/>
        <v>-1.4E-3</v>
      </c>
    </row>
    <row r="44" spans="1:21">
      <c r="A44">
        <v>42</v>
      </c>
      <c r="B44" t="s">
        <v>206</v>
      </c>
      <c r="C44" t="s">
        <v>210</v>
      </c>
      <c r="D44" t="s">
        <v>5443</v>
      </c>
      <c r="E44" t="s">
        <v>5450</v>
      </c>
      <c r="F44" t="s">
        <v>5450</v>
      </c>
      <c r="G44" t="s">
        <v>5451</v>
      </c>
      <c r="H44" t="s">
        <v>1210</v>
      </c>
      <c r="I44" s="2" t="s">
        <v>1579</v>
      </c>
      <c r="J44" t="s">
        <v>1057</v>
      </c>
      <c r="K44" s="14">
        <f t="shared" si="6"/>
        <v>3.2551889237861844</v>
      </c>
      <c r="N44" s="4">
        <f>(P44-MAX(P$2:P44))/MAX(P$2:P44)</f>
        <v>-9.0644988333419593E-2</v>
      </c>
      <c r="O44" s="16">
        <f t="shared" si="4"/>
        <v>3.6100000000000021E-2</v>
      </c>
      <c r="P44" s="17">
        <f t="shared" si="5"/>
        <v>3.2551889237861844</v>
      </c>
      <c r="R44" s="8">
        <f t="shared" si="0"/>
        <v>3.2551889237861844</v>
      </c>
      <c r="S44" s="8">
        <f t="shared" si="1"/>
        <v>0</v>
      </c>
      <c r="T44" s="18">
        <f t="shared" si="7"/>
        <v>1</v>
      </c>
      <c r="U44" s="10">
        <f t="shared" si="8"/>
        <v>-1.4E-3</v>
      </c>
    </row>
    <row r="45" spans="1:21">
      <c r="A45">
        <v>43</v>
      </c>
      <c r="B45" t="s">
        <v>210</v>
      </c>
      <c r="C45" t="s">
        <v>214</v>
      </c>
      <c r="D45" t="s">
        <v>5443</v>
      </c>
      <c r="E45" t="s">
        <v>5455</v>
      </c>
      <c r="F45" t="s">
        <v>5455</v>
      </c>
      <c r="G45" t="s">
        <v>5456</v>
      </c>
      <c r="H45" t="s">
        <v>3927</v>
      </c>
      <c r="I45" s="2" t="s">
        <v>1375</v>
      </c>
      <c r="J45" t="s">
        <v>723</v>
      </c>
      <c r="K45" s="14">
        <f t="shared" si="6"/>
        <v>3.2675586416965721</v>
      </c>
      <c r="N45" s="4">
        <f>(P45-MAX(P$2:P45))/MAX(P$2:P45)</f>
        <v>-8.718943928908654E-2</v>
      </c>
      <c r="O45" s="16">
        <f t="shared" si="4"/>
        <v>3.8000000000000256E-3</v>
      </c>
      <c r="P45" s="17">
        <f t="shared" si="5"/>
        <v>3.2675586416965721</v>
      </c>
      <c r="R45" s="8">
        <f t="shared" si="0"/>
        <v>3.2675586416965721</v>
      </c>
      <c r="S45" s="8">
        <f t="shared" si="1"/>
        <v>0</v>
      </c>
      <c r="T45" s="18">
        <f t="shared" si="7"/>
        <v>1</v>
      </c>
      <c r="U45" s="10">
        <f t="shared" si="8"/>
        <v>-1.4E-3</v>
      </c>
    </row>
    <row r="46" spans="1:21">
      <c r="A46">
        <v>44</v>
      </c>
      <c r="B46" t="s">
        <v>214</v>
      </c>
      <c r="C46" t="s">
        <v>219</v>
      </c>
      <c r="D46" t="s">
        <v>5443</v>
      </c>
      <c r="E46" t="s">
        <v>5448</v>
      </c>
      <c r="F46" t="s">
        <v>5448</v>
      </c>
      <c r="G46" t="s">
        <v>5449</v>
      </c>
      <c r="H46" t="s">
        <v>803</v>
      </c>
      <c r="I46" s="2" t="s">
        <v>1253</v>
      </c>
      <c r="J46" t="s">
        <v>91</v>
      </c>
      <c r="K46" s="14">
        <f t="shared" si="6"/>
        <v>3.2597165009565003</v>
      </c>
      <c r="N46" s="4">
        <f>(P46-MAX(P$2:P46))/MAX(P$2:P46)</f>
        <v>-8.938018463479272E-2</v>
      </c>
      <c r="O46" s="16">
        <f t="shared" si="4"/>
        <v>-2.3999999999999577E-3</v>
      </c>
      <c r="P46" s="17">
        <f t="shared" si="5"/>
        <v>3.2597165009565003</v>
      </c>
      <c r="R46" s="8">
        <f t="shared" si="0"/>
        <v>3.2597165009565003</v>
      </c>
      <c r="S46" s="8">
        <f t="shared" si="1"/>
        <v>0</v>
      </c>
      <c r="T46" s="18">
        <f t="shared" si="7"/>
        <v>1</v>
      </c>
      <c r="U46" s="10">
        <f t="shared" si="8"/>
        <v>-1.4E-3</v>
      </c>
    </row>
    <row r="47" spans="1:21">
      <c r="A47">
        <v>45</v>
      </c>
      <c r="B47" t="s">
        <v>219</v>
      </c>
      <c r="C47" t="s">
        <v>224</v>
      </c>
      <c r="D47" t="s">
        <v>5443</v>
      </c>
      <c r="E47" t="s">
        <v>5458</v>
      </c>
      <c r="F47" t="s">
        <v>5458</v>
      </c>
      <c r="G47" t="s">
        <v>5459</v>
      </c>
      <c r="H47" t="s">
        <v>2616</v>
      </c>
      <c r="I47" s="2" t="s">
        <v>4091</v>
      </c>
      <c r="J47" t="s">
        <v>1427</v>
      </c>
      <c r="K47" s="14">
        <f t="shared" si="6"/>
        <v>3.3959726506964825</v>
      </c>
      <c r="N47" s="4">
        <f>(P47-MAX(P$2:P47))/MAX(P$2:P47)</f>
        <v>-5.1316276352526939E-2</v>
      </c>
      <c r="O47" s="16">
        <f t="shared" si="4"/>
        <v>4.1800000000000059E-2</v>
      </c>
      <c r="P47" s="17">
        <f t="shared" si="5"/>
        <v>3.3959726506964825</v>
      </c>
      <c r="R47" s="8">
        <f t="shared" si="0"/>
        <v>3.3959726506964825</v>
      </c>
      <c r="S47" s="8">
        <f t="shared" si="1"/>
        <v>0</v>
      </c>
      <c r="T47" s="18">
        <f t="shared" si="7"/>
        <v>1</v>
      </c>
      <c r="U47" s="10">
        <f t="shared" si="8"/>
        <v>-1.4E-3</v>
      </c>
    </row>
    <row r="48" spans="1:21">
      <c r="A48">
        <v>46</v>
      </c>
      <c r="B48" t="s">
        <v>224</v>
      </c>
      <c r="C48" t="s">
        <v>229</v>
      </c>
      <c r="D48" t="s">
        <v>5443</v>
      </c>
      <c r="E48" t="s">
        <v>5448</v>
      </c>
      <c r="F48" t="s">
        <v>5448</v>
      </c>
      <c r="G48" t="s">
        <v>5449</v>
      </c>
      <c r="H48" t="s">
        <v>440</v>
      </c>
      <c r="I48" s="2" t="s">
        <v>1156</v>
      </c>
      <c r="J48" t="s">
        <v>4277</v>
      </c>
      <c r="K48" s="14">
        <f t="shared" si="6"/>
        <v>3.5715444367374909</v>
      </c>
      <c r="N48" s="4">
        <f>(P48-MAX(P$2:P48))/MAX(P$2:P48)</f>
        <v>-2.2693278399525058E-3</v>
      </c>
      <c r="O48" s="16">
        <f t="shared" si="4"/>
        <v>5.1700000000000079E-2</v>
      </c>
      <c r="P48" s="17">
        <f t="shared" si="5"/>
        <v>3.5715444367374909</v>
      </c>
      <c r="R48" s="8">
        <f t="shared" si="0"/>
        <v>3.5715444367374909</v>
      </c>
      <c r="S48" s="8">
        <f t="shared" si="1"/>
        <v>0</v>
      </c>
      <c r="T48" s="18">
        <f t="shared" si="7"/>
        <v>1</v>
      </c>
      <c r="U48" s="10">
        <f t="shared" si="8"/>
        <v>-1.4E-3</v>
      </c>
    </row>
    <row r="49" spans="1:21">
      <c r="A49">
        <v>47</v>
      </c>
      <c r="B49" t="s">
        <v>229</v>
      </c>
      <c r="C49" t="s">
        <v>234</v>
      </c>
      <c r="D49" t="s">
        <v>5443</v>
      </c>
      <c r="E49" t="s">
        <v>5448</v>
      </c>
      <c r="F49" t="s">
        <v>5448</v>
      </c>
      <c r="G49" t="s">
        <v>5449</v>
      </c>
      <c r="H49" t="s">
        <v>3378</v>
      </c>
      <c r="I49" s="2" t="s">
        <v>697</v>
      </c>
      <c r="J49" t="s">
        <v>5467</v>
      </c>
      <c r="K49" s="14">
        <f t="shared" si="6"/>
        <v>3.728335237510267</v>
      </c>
      <c r="N49" s="4">
        <f>(P49-MAX(P$2:P49))/MAX(P$2:P49)</f>
        <v>0</v>
      </c>
      <c r="O49" s="16">
        <f t="shared" si="4"/>
        <v>4.390000000000005E-2</v>
      </c>
      <c r="P49" s="17">
        <f t="shared" si="5"/>
        <v>3.728335237510267</v>
      </c>
      <c r="R49" s="8">
        <f t="shared" si="0"/>
        <v>3.728335237510267</v>
      </c>
      <c r="S49" s="8">
        <f t="shared" si="1"/>
        <v>0</v>
      </c>
      <c r="T49" s="18">
        <f t="shared" si="7"/>
        <v>1</v>
      </c>
      <c r="U49" s="10">
        <f t="shared" si="8"/>
        <v>-1.4E-3</v>
      </c>
    </row>
    <row r="50" spans="1:21">
      <c r="A50">
        <v>48</v>
      </c>
      <c r="B50" t="s">
        <v>234</v>
      </c>
      <c r="C50" t="s">
        <v>239</v>
      </c>
      <c r="D50" t="s">
        <v>5443</v>
      </c>
      <c r="E50" t="s">
        <v>12</v>
      </c>
      <c r="F50" t="s">
        <v>12</v>
      </c>
      <c r="G50" t="s">
        <v>95</v>
      </c>
      <c r="H50" t="s">
        <v>1349</v>
      </c>
      <c r="I50" s="2" t="s">
        <v>37</v>
      </c>
      <c r="J50" t="s">
        <v>1596</v>
      </c>
      <c r="K50" s="14">
        <f t="shared" si="6"/>
        <v>3.9468156824283684</v>
      </c>
      <c r="L50" s="4">
        <f>K50/K2-1</f>
        <v>2.9468156824283684</v>
      </c>
      <c r="N50" s="4">
        <f>(P50-MAX(P$2:P50))/MAX(P$2:P50)</f>
        <v>0</v>
      </c>
      <c r="O50" s="16">
        <f t="shared" si="4"/>
        <v>5.8599999999999985E-2</v>
      </c>
      <c r="P50" s="17">
        <f t="shared" si="5"/>
        <v>3.9468156824283684</v>
      </c>
      <c r="Q50" s="4">
        <f>P50/P2-1</f>
        <v>2.9468156824283684</v>
      </c>
      <c r="R50" s="8">
        <f t="shared" si="0"/>
        <v>3.9468156824283684</v>
      </c>
      <c r="S50" s="8">
        <f t="shared" si="1"/>
        <v>0</v>
      </c>
      <c r="T50" s="18">
        <f t="shared" si="7"/>
        <v>1</v>
      </c>
      <c r="U50" s="10">
        <f t="shared" si="8"/>
        <v>-1.4E-3</v>
      </c>
    </row>
    <row r="51" spans="1:21">
      <c r="A51">
        <v>49</v>
      </c>
      <c r="B51" t="s">
        <v>239</v>
      </c>
      <c r="C51" t="s">
        <v>243</v>
      </c>
      <c r="D51" t="s">
        <v>5443</v>
      </c>
      <c r="E51" t="s">
        <v>12</v>
      </c>
      <c r="F51" t="s">
        <v>12</v>
      </c>
      <c r="G51" t="s">
        <v>95</v>
      </c>
      <c r="H51" t="s">
        <v>236</v>
      </c>
      <c r="I51" s="2" t="s">
        <v>2496</v>
      </c>
      <c r="J51" t="s">
        <v>1556</v>
      </c>
      <c r="K51" s="14">
        <f t="shared" si="6"/>
        <v>4.0671935607424334</v>
      </c>
      <c r="N51" s="4">
        <f>(P51-MAX(P$2:P51))/MAX(P$2:P51)</f>
        <v>0</v>
      </c>
      <c r="O51" s="16">
        <f t="shared" si="4"/>
        <v>3.0499999999999972E-2</v>
      </c>
      <c r="P51" s="17">
        <f t="shared" si="5"/>
        <v>4.0671935607424334</v>
      </c>
      <c r="R51" s="8">
        <f t="shared" si="0"/>
        <v>4.0671935607424334</v>
      </c>
      <c r="S51" s="8">
        <f t="shared" si="1"/>
        <v>0</v>
      </c>
      <c r="T51" s="18">
        <f t="shared" si="7"/>
        <v>1</v>
      </c>
      <c r="U51" s="10">
        <f t="shared" si="8"/>
        <v>-1.4E-3</v>
      </c>
    </row>
    <row r="52" spans="1:21">
      <c r="A52">
        <v>50</v>
      </c>
      <c r="B52" t="s">
        <v>243</v>
      </c>
      <c r="C52" t="s">
        <v>248</v>
      </c>
      <c r="D52" t="s">
        <v>5443</v>
      </c>
      <c r="E52" t="s">
        <v>5452</v>
      </c>
      <c r="F52" t="s">
        <v>5452</v>
      </c>
      <c r="G52" t="s">
        <v>5453</v>
      </c>
      <c r="H52" t="s">
        <v>464</v>
      </c>
      <c r="I52" s="2" t="s">
        <v>306</v>
      </c>
      <c r="J52" t="s">
        <v>1126</v>
      </c>
      <c r="K52" s="14">
        <f t="shared" si="6"/>
        <v>4.311631893743054</v>
      </c>
      <c r="N52" s="4">
        <f>(P52-MAX(P$2:P52))/MAX(P$2:P52)</f>
        <v>0</v>
      </c>
      <c r="O52" s="16">
        <f t="shared" si="4"/>
        <v>6.0100000000000042E-2</v>
      </c>
      <c r="P52" s="17">
        <f t="shared" si="5"/>
        <v>4.311631893743054</v>
      </c>
      <c r="R52" s="8">
        <f t="shared" si="0"/>
        <v>4.311631893743054</v>
      </c>
      <c r="S52" s="8">
        <f t="shared" si="1"/>
        <v>0</v>
      </c>
      <c r="T52" s="18">
        <f t="shared" si="7"/>
        <v>1</v>
      </c>
      <c r="U52" s="10">
        <f t="shared" si="8"/>
        <v>-1.4E-3</v>
      </c>
    </row>
    <row r="53" spans="1:21">
      <c r="A53">
        <v>51</v>
      </c>
      <c r="B53" t="s">
        <v>248</v>
      </c>
      <c r="C53" t="s">
        <v>253</v>
      </c>
      <c r="D53" t="s">
        <v>5443</v>
      </c>
      <c r="E53" t="s">
        <v>5450</v>
      </c>
      <c r="F53" t="s">
        <v>5450</v>
      </c>
      <c r="G53" t="s">
        <v>5451</v>
      </c>
      <c r="H53" t="s">
        <v>5479</v>
      </c>
      <c r="I53" s="2" t="s">
        <v>5480</v>
      </c>
      <c r="J53" t="s">
        <v>513</v>
      </c>
      <c r="K53" s="14">
        <f t="shared" si="6"/>
        <v>3.702829470346535</v>
      </c>
      <c r="N53" s="4">
        <f>(P53-MAX(P$2:P53))/MAX(P$2:P53)</f>
        <v>-0.14119999999999996</v>
      </c>
      <c r="O53" s="16">
        <f t="shared" si="4"/>
        <v>-0.14119999999999999</v>
      </c>
      <c r="P53" s="17">
        <f t="shared" si="5"/>
        <v>3.702829470346535</v>
      </c>
      <c r="R53" s="8">
        <f t="shared" si="0"/>
        <v>3.702829470346535</v>
      </c>
      <c r="S53" s="8">
        <f t="shared" si="1"/>
        <v>0</v>
      </c>
      <c r="T53" s="18">
        <f t="shared" si="7"/>
        <v>1</v>
      </c>
      <c r="U53" s="10">
        <f t="shared" si="8"/>
        <v>-1.4E-3</v>
      </c>
    </row>
    <row r="54" spans="1:21">
      <c r="A54">
        <v>52</v>
      </c>
      <c r="B54" t="s">
        <v>253</v>
      </c>
      <c r="C54" t="s">
        <v>257</v>
      </c>
      <c r="D54" t="s">
        <v>5443</v>
      </c>
      <c r="E54" t="s">
        <v>5458</v>
      </c>
      <c r="F54" t="s">
        <v>5458</v>
      </c>
      <c r="G54" t="s">
        <v>5459</v>
      </c>
      <c r="H54" t="s">
        <v>553</v>
      </c>
      <c r="I54" s="2" t="s">
        <v>3487</v>
      </c>
      <c r="J54" t="s">
        <v>785</v>
      </c>
      <c r="K54" s="14">
        <f t="shared" si="6"/>
        <v>3.805768129622169</v>
      </c>
      <c r="N54" s="4">
        <f>(P54-MAX(P$2:P54))/MAX(P$2:P54)</f>
        <v>-0.11732535999999986</v>
      </c>
      <c r="O54" s="16">
        <f t="shared" si="4"/>
        <v>2.7800000000000047E-2</v>
      </c>
      <c r="P54" s="17">
        <f t="shared" si="5"/>
        <v>3.805768129622169</v>
      </c>
      <c r="R54" s="8">
        <f t="shared" si="0"/>
        <v>3.805768129622169</v>
      </c>
      <c r="S54" s="8">
        <f t="shared" si="1"/>
        <v>0</v>
      </c>
      <c r="T54" s="18">
        <f t="shared" si="7"/>
        <v>1</v>
      </c>
      <c r="U54" s="10">
        <f t="shared" si="8"/>
        <v>-1.4E-3</v>
      </c>
    </row>
    <row r="55" spans="1:21">
      <c r="A55">
        <v>53</v>
      </c>
      <c r="B55" t="s">
        <v>257</v>
      </c>
      <c r="C55" t="s">
        <v>262</v>
      </c>
      <c r="D55" t="s">
        <v>5443</v>
      </c>
      <c r="E55" t="s">
        <v>5470</v>
      </c>
      <c r="F55" t="s">
        <v>5470</v>
      </c>
      <c r="G55" t="s">
        <v>5471</v>
      </c>
      <c r="H55" t="s">
        <v>740</v>
      </c>
      <c r="I55" s="2" t="s">
        <v>1433</v>
      </c>
      <c r="J55" t="s">
        <v>981</v>
      </c>
      <c r="K55" s="14">
        <f t="shared" si="6"/>
        <v>3.8324085065295237</v>
      </c>
      <c r="N55" s="4">
        <f>(P55-MAX(P$2:P55))/MAX(P$2:P55)</f>
        <v>-0.11114663751999998</v>
      </c>
      <c r="O55" s="16">
        <f t="shared" si="4"/>
        <v>6.9999999999998952E-3</v>
      </c>
      <c r="P55" s="17">
        <f t="shared" si="5"/>
        <v>3.8324085065295237</v>
      </c>
      <c r="R55" s="8">
        <f t="shared" si="0"/>
        <v>3.8324085065295237</v>
      </c>
      <c r="S55" s="8">
        <f t="shared" si="1"/>
        <v>0</v>
      </c>
      <c r="T55" s="18">
        <f t="shared" si="7"/>
        <v>1</v>
      </c>
      <c r="U55" s="10">
        <f t="shared" si="8"/>
        <v>-1.4E-3</v>
      </c>
    </row>
    <row r="56" spans="1:21">
      <c r="A56">
        <v>54</v>
      </c>
      <c r="B56" t="s">
        <v>262</v>
      </c>
      <c r="C56" t="s">
        <v>266</v>
      </c>
      <c r="D56" t="s">
        <v>5443</v>
      </c>
      <c r="E56" t="s">
        <v>5450</v>
      </c>
      <c r="F56" t="s">
        <v>5450</v>
      </c>
      <c r="G56" t="s">
        <v>5451</v>
      </c>
      <c r="H56" t="s">
        <v>4186</v>
      </c>
      <c r="I56" s="2" t="s">
        <v>4221</v>
      </c>
      <c r="J56" t="s">
        <v>1433</v>
      </c>
      <c r="K56" s="14">
        <f t="shared" si="6"/>
        <v>4.0642692211745599</v>
      </c>
      <c r="N56" s="4">
        <f>(P56-MAX(P$2:P56))/MAX(P$2:P56)</f>
        <v>-5.7371009089959978E-2</v>
      </c>
      <c r="O56" s="16">
        <f t="shared" si="4"/>
        <v>6.0499999999999998E-2</v>
      </c>
      <c r="P56" s="17">
        <f t="shared" si="5"/>
        <v>4.0642692211745599</v>
      </c>
      <c r="R56" s="8">
        <f t="shared" si="0"/>
        <v>4.0642692211745599</v>
      </c>
      <c r="S56" s="8">
        <f t="shared" si="1"/>
        <v>0</v>
      </c>
      <c r="T56" s="18">
        <f t="shared" si="7"/>
        <v>1</v>
      </c>
      <c r="U56" s="10">
        <f t="shared" si="8"/>
        <v>-1.4E-3</v>
      </c>
    </row>
    <row r="57" spans="1:21">
      <c r="A57">
        <v>55</v>
      </c>
      <c r="B57" t="s">
        <v>266</v>
      </c>
      <c r="C57" t="s">
        <v>271</v>
      </c>
      <c r="D57" t="s">
        <v>5443</v>
      </c>
      <c r="E57" t="s">
        <v>5448</v>
      </c>
      <c r="F57" t="s">
        <v>5448</v>
      </c>
      <c r="G57" t="s">
        <v>5449</v>
      </c>
      <c r="H57" t="s">
        <v>1859</v>
      </c>
      <c r="I57" s="2" t="s">
        <v>3970</v>
      </c>
      <c r="J57" t="s">
        <v>2560</v>
      </c>
      <c r="K57" s="14">
        <f t="shared" si="6"/>
        <v>3.8756871293120603</v>
      </c>
      <c r="N57" s="4">
        <f>(P57-MAX(P$2:P57))/MAX(P$2:P57)</f>
        <v>-0.10110899426818584</v>
      </c>
      <c r="O57" s="16">
        <f t="shared" si="4"/>
        <v>-4.6399999999999997E-2</v>
      </c>
      <c r="P57" s="17">
        <f t="shared" si="5"/>
        <v>3.8756871293120603</v>
      </c>
      <c r="R57" s="8">
        <f t="shared" si="0"/>
        <v>3.8756871293120603</v>
      </c>
      <c r="S57" s="8">
        <f t="shared" si="1"/>
        <v>0</v>
      </c>
      <c r="T57" s="18">
        <f t="shared" si="7"/>
        <v>1</v>
      </c>
      <c r="U57" s="10">
        <f t="shared" si="8"/>
        <v>-1.4E-3</v>
      </c>
    </row>
    <row r="58" spans="1:21">
      <c r="A58">
        <v>56</v>
      </c>
      <c r="B58" t="s">
        <v>271</v>
      </c>
      <c r="C58" t="s">
        <v>276</v>
      </c>
      <c r="D58" t="s">
        <v>5443</v>
      </c>
      <c r="E58" t="s">
        <v>5450</v>
      </c>
      <c r="F58" t="s">
        <v>5450</v>
      </c>
      <c r="G58" t="s">
        <v>5451</v>
      </c>
      <c r="H58" t="s">
        <v>4181</v>
      </c>
      <c r="I58" s="2" t="s">
        <v>1218</v>
      </c>
      <c r="J58" t="s">
        <v>947</v>
      </c>
      <c r="K58" s="14">
        <f t="shared" si="6"/>
        <v>4.1500857780673543</v>
      </c>
      <c r="N58" s="4">
        <f>(P58-MAX(P$2:P58))/MAX(P$2:P58)</f>
        <v>-3.7467511062373351E-2</v>
      </c>
      <c r="O58" s="16">
        <f t="shared" si="4"/>
        <v>7.0799999999999974E-2</v>
      </c>
      <c r="P58" s="17">
        <f t="shared" si="5"/>
        <v>4.1500857780673543</v>
      </c>
      <c r="R58" s="8">
        <f t="shared" si="0"/>
        <v>4.1500857780673543</v>
      </c>
      <c r="S58" s="8">
        <f t="shared" si="1"/>
        <v>0</v>
      </c>
      <c r="T58" s="18">
        <f t="shared" si="7"/>
        <v>1</v>
      </c>
      <c r="U58" s="10">
        <f t="shared" si="8"/>
        <v>-1.4E-3</v>
      </c>
    </row>
    <row r="59" spans="1:21">
      <c r="A59">
        <v>57</v>
      </c>
      <c r="B59" t="s">
        <v>276</v>
      </c>
      <c r="C59" t="s">
        <v>281</v>
      </c>
      <c r="D59" t="s">
        <v>5443</v>
      </c>
      <c r="E59" t="s">
        <v>5450</v>
      </c>
      <c r="F59" t="s">
        <v>5450</v>
      </c>
      <c r="G59" t="s">
        <v>5451</v>
      </c>
      <c r="H59" t="s">
        <v>282</v>
      </c>
      <c r="I59" s="2" t="s">
        <v>5481</v>
      </c>
      <c r="J59" t="s">
        <v>722</v>
      </c>
      <c r="K59" s="14">
        <f t="shared" si="6"/>
        <v>4.1019447830417732</v>
      </c>
      <c r="N59" s="4">
        <f>(P59-MAX(P$2:P59))/MAX(P$2:P59)</f>
        <v>-4.8632887934049775E-2</v>
      </c>
      <c r="O59" s="16">
        <f t="shared" si="4"/>
        <v>-1.1599999999999944E-2</v>
      </c>
      <c r="P59" s="17">
        <f t="shared" si="5"/>
        <v>4.1019447830417732</v>
      </c>
      <c r="R59" s="8">
        <f t="shared" si="0"/>
        <v>4.1019447830417732</v>
      </c>
      <c r="S59" s="8">
        <f t="shared" si="1"/>
        <v>0</v>
      </c>
      <c r="T59" s="18">
        <f t="shared" si="7"/>
        <v>1</v>
      </c>
      <c r="U59" s="10">
        <f t="shared" si="8"/>
        <v>-1.4E-3</v>
      </c>
    </row>
    <row r="60" spans="1:21">
      <c r="A60">
        <v>58</v>
      </c>
      <c r="B60" t="s">
        <v>281</v>
      </c>
      <c r="C60" t="s">
        <v>286</v>
      </c>
      <c r="D60" t="s">
        <v>5443</v>
      </c>
      <c r="E60" t="s">
        <v>5452</v>
      </c>
      <c r="F60" t="s">
        <v>5452</v>
      </c>
      <c r="G60" t="s">
        <v>5453</v>
      </c>
      <c r="H60" t="s">
        <v>5482</v>
      </c>
      <c r="I60" s="2" t="s">
        <v>5483</v>
      </c>
      <c r="J60" t="s">
        <v>217</v>
      </c>
      <c r="K60" s="14">
        <f t="shared" si="6"/>
        <v>3.3943593079670675</v>
      </c>
      <c r="N60" s="4">
        <f>(P60-MAX(P$2:P60))/MAX(P$2:P60)</f>
        <v>-0.21274371476542614</v>
      </c>
      <c r="O60" s="16">
        <f t="shared" si="4"/>
        <v>-0.17249999999999999</v>
      </c>
      <c r="P60" s="17">
        <f t="shared" si="5"/>
        <v>3.3943593079670675</v>
      </c>
      <c r="R60" s="8">
        <f t="shared" si="0"/>
        <v>3.3943593079670675</v>
      </c>
      <c r="S60" s="8">
        <f t="shared" si="1"/>
        <v>0</v>
      </c>
      <c r="T60" s="18">
        <f t="shared" si="7"/>
        <v>1</v>
      </c>
      <c r="U60" s="10">
        <f t="shared" si="8"/>
        <v>-1.4E-3</v>
      </c>
    </row>
    <row r="61" spans="1:21">
      <c r="A61">
        <v>59</v>
      </c>
      <c r="B61" t="s">
        <v>286</v>
      </c>
      <c r="C61" t="s">
        <v>290</v>
      </c>
      <c r="D61" t="s">
        <v>5443</v>
      </c>
      <c r="E61" t="s">
        <v>5452</v>
      </c>
      <c r="F61" t="s">
        <v>5452</v>
      </c>
      <c r="G61" t="s">
        <v>5453</v>
      </c>
      <c r="H61" t="s">
        <v>4840</v>
      </c>
      <c r="I61" s="2" t="s">
        <v>5484</v>
      </c>
      <c r="J61" t="s">
        <v>4100</v>
      </c>
      <c r="K61" s="14">
        <f t="shared" si="6"/>
        <v>3.6896685677602021</v>
      </c>
      <c r="N61" s="4">
        <f>(P61-MAX(P$2:P61))/MAX(P$2:P61)</f>
        <v>-0.14425241795001828</v>
      </c>
      <c r="O61" s="16">
        <f t="shared" si="4"/>
        <v>8.6999999999999966E-2</v>
      </c>
      <c r="P61" s="17">
        <f t="shared" si="5"/>
        <v>3.6896685677602021</v>
      </c>
      <c r="R61" s="8">
        <f t="shared" si="0"/>
        <v>3.6896685677602021</v>
      </c>
      <c r="S61" s="8">
        <f t="shared" si="1"/>
        <v>0</v>
      </c>
      <c r="T61" s="18">
        <f t="shared" si="7"/>
        <v>1</v>
      </c>
      <c r="U61" s="10">
        <f t="shared" si="8"/>
        <v>-1.4E-3</v>
      </c>
    </row>
    <row r="62" spans="1:21">
      <c r="A62">
        <v>60</v>
      </c>
      <c r="B62" t="s">
        <v>290</v>
      </c>
      <c r="C62" t="s">
        <v>294</v>
      </c>
      <c r="D62" t="s">
        <v>5443</v>
      </c>
      <c r="E62" t="s">
        <v>5452</v>
      </c>
      <c r="F62" t="s">
        <v>5452</v>
      </c>
      <c r="G62" t="s">
        <v>5453</v>
      </c>
      <c r="H62" t="s">
        <v>3393</v>
      </c>
      <c r="I62" s="2" t="s">
        <v>5485</v>
      </c>
      <c r="J62" t="s">
        <v>3738</v>
      </c>
      <c r="K62" s="14">
        <f t="shared" si="6"/>
        <v>3.1443355534452446</v>
      </c>
      <c r="N62" s="4">
        <f>(P62-MAX(P$2:P62))/MAX(P$2:P62)</f>
        <v>-0.27073191057700552</v>
      </c>
      <c r="O62" s="16">
        <f t="shared" si="4"/>
        <v>-0.14779999999999993</v>
      </c>
      <c r="P62" s="17">
        <f t="shared" si="5"/>
        <v>3.1443355534452446</v>
      </c>
      <c r="R62" s="8">
        <f t="shared" si="0"/>
        <v>3.1443355534452446</v>
      </c>
      <c r="S62" s="8">
        <f t="shared" si="1"/>
        <v>0</v>
      </c>
      <c r="T62" s="18">
        <f t="shared" si="7"/>
        <v>1</v>
      </c>
      <c r="U62" s="10">
        <f t="shared" si="8"/>
        <v>-1.4E-3</v>
      </c>
    </row>
    <row r="63" spans="1:21">
      <c r="A63">
        <v>61</v>
      </c>
      <c r="B63" t="s">
        <v>294</v>
      </c>
      <c r="C63" t="s">
        <v>298</v>
      </c>
      <c r="D63" t="s">
        <v>5443</v>
      </c>
      <c r="E63" t="s">
        <v>5452</v>
      </c>
      <c r="F63" t="s">
        <v>5452</v>
      </c>
      <c r="G63" t="s">
        <v>5453</v>
      </c>
      <c r="H63" t="s">
        <v>1108</v>
      </c>
      <c r="I63" s="2" t="s">
        <v>803</v>
      </c>
      <c r="J63" t="s">
        <v>5486</v>
      </c>
      <c r="K63" s="14">
        <f t="shared" si="6"/>
        <v>3.0251652359696699</v>
      </c>
      <c r="N63" s="4">
        <f>(P63-MAX(P$2:P63))/MAX(P$2:P63)</f>
        <v>-0.29837117116613698</v>
      </c>
      <c r="O63" s="16">
        <f t="shared" si="4"/>
        <v>-3.7899999999999934E-2</v>
      </c>
      <c r="P63" s="17">
        <f t="shared" si="5"/>
        <v>3.0251652359696699</v>
      </c>
      <c r="R63" s="8">
        <f t="shared" si="0"/>
        <v>3.0251652359696699</v>
      </c>
      <c r="S63" s="8">
        <f t="shared" si="1"/>
        <v>0</v>
      </c>
      <c r="T63" s="18">
        <f t="shared" si="7"/>
        <v>1</v>
      </c>
      <c r="U63" s="10">
        <f t="shared" si="8"/>
        <v>-1.4E-3</v>
      </c>
    </row>
    <row r="64" spans="1:21">
      <c r="A64">
        <v>62</v>
      </c>
      <c r="B64" t="s">
        <v>298</v>
      </c>
      <c r="C64" t="s">
        <v>303</v>
      </c>
      <c r="D64" t="s">
        <v>5443</v>
      </c>
      <c r="E64" t="s">
        <v>5452</v>
      </c>
      <c r="F64" t="s">
        <v>5452</v>
      </c>
      <c r="G64" t="s">
        <v>5453</v>
      </c>
      <c r="H64" t="s">
        <v>335</v>
      </c>
      <c r="I64" s="2" t="s">
        <v>5487</v>
      </c>
      <c r="J64" t="s">
        <v>366</v>
      </c>
      <c r="K64" s="14">
        <f t="shared" si="6"/>
        <v>3.0354507977719671</v>
      </c>
      <c r="N64" s="4">
        <f>(P64-MAX(P$2:P64))/MAX(P$2:P64)</f>
        <v>-0.29598563314810178</v>
      </c>
      <c r="O64" s="16">
        <f t="shared" si="4"/>
        <v>3.4000000000000696E-3</v>
      </c>
      <c r="P64" s="17">
        <f t="shared" si="5"/>
        <v>3.0354507977719671</v>
      </c>
      <c r="R64" s="8">
        <f t="shared" si="0"/>
        <v>3.0354507977719671</v>
      </c>
      <c r="S64" s="8">
        <f t="shared" si="1"/>
        <v>0</v>
      </c>
      <c r="T64" s="18">
        <f t="shared" si="7"/>
        <v>1</v>
      </c>
      <c r="U64" s="10">
        <f t="shared" si="8"/>
        <v>-1.4E-3</v>
      </c>
    </row>
    <row r="65" spans="1:21">
      <c r="A65">
        <v>63</v>
      </c>
      <c r="B65" t="s">
        <v>303</v>
      </c>
      <c r="C65" t="s">
        <v>308</v>
      </c>
      <c r="D65" t="s">
        <v>5443</v>
      </c>
      <c r="E65" t="s">
        <v>5460</v>
      </c>
      <c r="F65" t="s">
        <v>5460</v>
      </c>
      <c r="G65" t="s">
        <v>5461</v>
      </c>
      <c r="H65" t="s">
        <v>3052</v>
      </c>
      <c r="I65" s="2" t="s">
        <v>5488</v>
      </c>
      <c r="J65" t="s">
        <v>3991</v>
      </c>
      <c r="K65" s="14">
        <f t="shared" si="6"/>
        <v>2.8393606762358981</v>
      </c>
      <c r="N65" s="4">
        <f>(P65-MAX(P$2:P65))/MAX(P$2:P65)</f>
        <v>-0.34146496124673437</v>
      </c>
      <c r="O65" s="16">
        <f t="shared" si="4"/>
        <v>-6.4599999999999991E-2</v>
      </c>
      <c r="P65" s="17">
        <f t="shared" si="5"/>
        <v>2.8393606762358981</v>
      </c>
      <c r="R65" s="8">
        <f t="shared" si="0"/>
        <v>2.8393606762358981</v>
      </c>
      <c r="S65" s="8">
        <f t="shared" si="1"/>
        <v>0</v>
      </c>
      <c r="T65" s="18">
        <f t="shared" si="7"/>
        <v>1</v>
      </c>
      <c r="U65" s="10">
        <f t="shared" si="8"/>
        <v>-1.4E-3</v>
      </c>
    </row>
    <row r="66" spans="1:21">
      <c r="A66">
        <v>64</v>
      </c>
      <c r="B66" t="s">
        <v>308</v>
      </c>
      <c r="C66" t="s">
        <v>312</v>
      </c>
      <c r="D66" t="s">
        <v>5443</v>
      </c>
      <c r="E66" t="s">
        <v>5452</v>
      </c>
      <c r="F66" t="s">
        <v>5452</v>
      </c>
      <c r="G66" t="s">
        <v>5453</v>
      </c>
      <c r="H66" t="s">
        <v>2310</v>
      </c>
      <c r="I66" s="2" t="s">
        <v>3094</v>
      </c>
      <c r="J66" t="s">
        <v>1192</v>
      </c>
      <c r="K66" s="14">
        <f t="shared" si="6"/>
        <v>3.1905895918862783</v>
      </c>
      <c r="N66" s="4">
        <f>(P66-MAX(P$2:P66))/MAX(P$2:P66)</f>
        <v>-0.26000417695295552</v>
      </c>
      <c r="O66" s="16">
        <f t="shared" si="4"/>
        <v>0.12369999999999992</v>
      </c>
      <c r="P66" s="17">
        <f t="shared" si="5"/>
        <v>3.1905895918862783</v>
      </c>
      <c r="R66" s="8">
        <f t="shared" ref="R66:R129" si="9">P66*T66</f>
        <v>3.1905895918862783</v>
      </c>
      <c r="S66" s="8">
        <f t="shared" ref="S66:S129" si="10">P66-R66</f>
        <v>0</v>
      </c>
      <c r="T66" s="18">
        <f t="shared" si="7"/>
        <v>1</v>
      </c>
      <c r="U66" s="10">
        <f t="shared" si="8"/>
        <v>-1.4E-3</v>
      </c>
    </row>
    <row r="67" spans="1:21">
      <c r="A67">
        <v>65</v>
      </c>
      <c r="B67" t="s">
        <v>312</v>
      </c>
      <c r="C67" t="s">
        <v>316</v>
      </c>
      <c r="D67" t="s">
        <v>5443</v>
      </c>
      <c r="E67" t="s">
        <v>12</v>
      </c>
      <c r="F67" t="s">
        <v>12</v>
      </c>
      <c r="G67" t="s">
        <v>95</v>
      </c>
      <c r="H67" t="s">
        <v>1318</v>
      </c>
      <c r="I67" s="2" t="s">
        <v>178</v>
      </c>
      <c r="J67" t="s">
        <v>1258</v>
      </c>
      <c r="K67" s="14">
        <f t="shared" si="6"/>
        <v>3.2100521883967845</v>
      </c>
      <c r="N67" s="4">
        <f>(P67-MAX(P$2:P67))/MAX(P$2:P67)</f>
        <v>-0.25549020243236858</v>
      </c>
      <c r="O67" s="16">
        <f t="shared" si="4"/>
        <v>6.0999999999999943E-3</v>
      </c>
      <c r="P67" s="17">
        <f t="shared" si="5"/>
        <v>3.2100521883967845</v>
      </c>
      <c r="R67" s="8">
        <f t="shared" si="9"/>
        <v>3.2100521883967845</v>
      </c>
      <c r="S67" s="8">
        <f t="shared" si="10"/>
        <v>0</v>
      </c>
      <c r="T67" s="18">
        <f t="shared" si="7"/>
        <v>1</v>
      </c>
      <c r="U67" s="10">
        <f t="shared" si="8"/>
        <v>-1.4E-3</v>
      </c>
    </row>
    <row r="68" spans="1:21">
      <c r="A68">
        <v>66</v>
      </c>
      <c r="B68" t="s">
        <v>316</v>
      </c>
      <c r="C68" t="s">
        <v>320</v>
      </c>
      <c r="D68" t="s">
        <v>5443</v>
      </c>
      <c r="E68" t="s">
        <v>12</v>
      </c>
      <c r="F68" t="s">
        <v>12</v>
      </c>
      <c r="G68" t="s">
        <v>95</v>
      </c>
      <c r="H68" t="s">
        <v>3641</v>
      </c>
      <c r="I68" s="2" t="s">
        <v>886</v>
      </c>
      <c r="J68" t="s">
        <v>1572</v>
      </c>
      <c r="K68" s="14">
        <f t="shared" si="6"/>
        <v>3.3378122654949767</v>
      </c>
      <c r="N68" s="4">
        <f>(P68-MAX(P$2:P68))/MAX(P$2:P68)</f>
        <v>-0.2258587124891768</v>
      </c>
      <c r="O68" s="16">
        <f t="shared" ref="O68:O131" si="11">P68/P67-1</f>
        <v>3.9800000000000058E-2</v>
      </c>
      <c r="P68" s="17">
        <f t="shared" ref="P68:P131" si="12">R67*(1+H68)+S67</f>
        <v>3.3378122654949767</v>
      </c>
      <c r="R68" s="8">
        <f t="shared" si="9"/>
        <v>3.3378122654949767</v>
      </c>
      <c r="S68" s="8">
        <f t="shared" si="10"/>
        <v>0</v>
      </c>
      <c r="T68" s="18">
        <f t="shared" si="7"/>
        <v>1</v>
      </c>
      <c r="U68" s="10">
        <f t="shared" si="8"/>
        <v>-1.4E-3</v>
      </c>
    </row>
    <row r="69" spans="1:21">
      <c r="A69">
        <v>67</v>
      </c>
      <c r="B69" t="s">
        <v>320</v>
      </c>
      <c r="C69" t="s">
        <v>325</v>
      </c>
      <c r="D69" t="s">
        <v>5443</v>
      </c>
      <c r="E69" t="s">
        <v>5452</v>
      </c>
      <c r="F69" t="s">
        <v>5452</v>
      </c>
      <c r="G69" t="s">
        <v>5453</v>
      </c>
      <c r="H69" t="s">
        <v>421</v>
      </c>
      <c r="I69" s="2" t="s">
        <v>3610</v>
      </c>
      <c r="J69" t="s">
        <v>496</v>
      </c>
      <c r="K69" s="14">
        <f t="shared" si="6"/>
        <v>3.1589055280644458</v>
      </c>
      <c r="N69" s="4">
        <f>(P69-MAX(P$2:P69))/MAX(P$2:P69)</f>
        <v>-0.26735268549975694</v>
      </c>
      <c r="O69" s="16">
        <f t="shared" si="11"/>
        <v>-5.3599999999999981E-2</v>
      </c>
      <c r="P69" s="17">
        <f t="shared" si="12"/>
        <v>3.1589055280644458</v>
      </c>
      <c r="R69" s="8">
        <f t="shared" si="9"/>
        <v>3.1589055280644458</v>
      </c>
      <c r="S69" s="8">
        <f t="shared" si="10"/>
        <v>0</v>
      </c>
      <c r="T69" s="18">
        <f t="shared" si="7"/>
        <v>1</v>
      </c>
      <c r="U69" s="10">
        <f t="shared" si="8"/>
        <v>-1.4E-3</v>
      </c>
    </row>
    <row r="70" spans="1:21">
      <c r="A70">
        <v>68</v>
      </c>
      <c r="B70" t="s">
        <v>325</v>
      </c>
      <c r="C70" t="s">
        <v>329</v>
      </c>
      <c r="D70" t="s">
        <v>5443</v>
      </c>
      <c r="E70" t="s">
        <v>5448</v>
      </c>
      <c r="F70" t="s">
        <v>5448</v>
      </c>
      <c r="G70" t="s">
        <v>5449</v>
      </c>
      <c r="H70" t="s">
        <v>2195</v>
      </c>
      <c r="I70" s="2" t="s">
        <v>3706</v>
      </c>
      <c r="J70" t="s">
        <v>523</v>
      </c>
      <c r="K70" s="14">
        <f t="shared" ref="K70:K133" si="13">K69*(1+H70)</f>
        <v>3.0628748000112869</v>
      </c>
      <c r="N70" s="4">
        <f>(P70-MAX(P$2:P70))/MAX(P$2:P70)</f>
        <v>-0.28962516386056431</v>
      </c>
      <c r="O70" s="16">
        <f t="shared" si="11"/>
        <v>-3.0399999999999983E-2</v>
      </c>
      <c r="P70" s="17">
        <f t="shared" si="12"/>
        <v>3.0628748000112869</v>
      </c>
      <c r="R70" s="8">
        <f t="shared" si="9"/>
        <v>3.0628748000112869</v>
      </c>
      <c r="S70" s="8">
        <f t="shared" si="10"/>
        <v>0</v>
      </c>
      <c r="T70" s="18">
        <f t="shared" si="7"/>
        <v>1</v>
      </c>
      <c r="U70" s="10">
        <f t="shared" si="8"/>
        <v>-1.4E-3</v>
      </c>
    </row>
    <row r="71" spans="1:21">
      <c r="A71">
        <v>69</v>
      </c>
      <c r="B71" t="s">
        <v>329</v>
      </c>
      <c r="C71" t="s">
        <v>334</v>
      </c>
      <c r="D71" t="s">
        <v>5443</v>
      </c>
      <c r="E71" t="s">
        <v>5448</v>
      </c>
      <c r="F71" t="s">
        <v>5448</v>
      </c>
      <c r="G71" t="s">
        <v>5449</v>
      </c>
      <c r="H71" t="s">
        <v>948</v>
      </c>
      <c r="I71" s="2" t="s">
        <v>5489</v>
      </c>
      <c r="J71" t="s">
        <v>352</v>
      </c>
      <c r="K71" s="14">
        <f t="shared" si="13"/>
        <v>3.1850835045317374</v>
      </c>
      <c r="N71" s="4">
        <f>(P71-MAX(P$2:P71))/MAX(P$2:P71)</f>
        <v>-0.26128120789860076</v>
      </c>
      <c r="O71" s="16">
        <f t="shared" si="11"/>
        <v>3.9900000000000047E-2</v>
      </c>
      <c r="P71" s="17">
        <f t="shared" si="12"/>
        <v>3.1850835045317374</v>
      </c>
      <c r="R71" s="8">
        <f t="shared" si="9"/>
        <v>3.1850835045317374</v>
      </c>
      <c r="S71" s="8">
        <f t="shared" si="10"/>
        <v>0</v>
      </c>
      <c r="T71" s="18">
        <f t="shared" si="7"/>
        <v>1</v>
      </c>
      <c r="U71" s="10">
        <f t="shared" si="8"/>
        <v>-1.4E-3</v>
      </c>
    </row>
    <row r="72" spans="1:21">
      <c r="A72">
        <v>70</v>
      </c>
      <c r="B72" t="s">
        <v>334</v>
      </c>
      <c r="C72" t="s">
        <v>339</v>
      </c>
      <c r="D72" t="s">
        <v>5443</v>
      </c>
      <c r="E72" t="s">
        <v>5448</v>
      </c>
      <c r="F72" t="s">
        <v>5448</v>
      </c>
      <c r="G72" t="s">
        <v>5449</v>
      </c>
      <c r="H72" t="s">
        <v>5490</v>
      </c>
      <c r="I72" s="2" t="s">
        <v>5491</v>
      </c>
      <c r="J72" t="s">
        <v>5492</v>
      </c>
      <c r="K72" s="14">
        <f t="shared" si="13"/>
        <v>2.9051146644833978</v>
      </c>
      <c r="N72" s="4">
        <f>(P72-MAX(P$2:P72))/MAX(P$2:P72)</f>
        <v>-0.32621458972431372</v>
      </c>
      <c r="O72" s="16">
        <f t="shared" si="11"/>
        <v>-8.7899999999999978E-2</v>
      </c>
      <c r="P72" s="17">
        <f t="shared" si="12"/>
        <v>2.9051146644833978</v>
      </c>
      <c r="R72" s="8">
        <f t="shared" si="9"/>
        <v>2.9051146644833978</v>
      </c>
      <c r="S72" s="8">
        <f t="shared" si="10"/>
        <v>0</v>
      </c>
      <c r="T72" s="18">
        <f t="shared" si="7"/>
        <v>1</v>
      </c>
      <c r="U72" s="10">
        <f t="shared" si="8"/>
        <v>-1.4E-3</v>
      </c>
    </row>
    <row r="73" spans="1:21">
      <c r="A73">
        <v>71</v>
      </c>
      <c r="B73" t="s">
        <v>339</v>
      </c>
      <c r="C73" t="s">
        <v>342</v>
      </c>
      <c r="D73" t="s">
        <v>5443</v>
      </c>
      <c r="E73" t="s">
        <v>5460</v>
      </c>
      <c r="F73" t="s">
        <v>5460</v>
      </c>
      <c r="G73" t="s">
        <v>5461</v>
      </c>
      <c r="H73" t="s">
        <v>5493</v>
      </c>
      <c r="I73" s="2" t="s">
        <v>4095</v>
      </c>
      <c r="J73" t="s">
        <v>3205</v>
      </c>
      <c r="K73" s="14">
        <f t="shared" si="13"/>
        <v>2.6593419638681022</v>
      </c>
      <c r="N73" s="4">
        <f>(P73-MAX(P$2:P73))/MAX(P$2:P73)</f>
        <v>-0.38321683543363683</v>
      </c>
      <c r="O73" s="16">
        <f t="shared" si="11"/>
        <v>-8.460000000000012E-2</v>
      </c>
      <c r="P73" s="17">
        <f t="shared" si="12"/>
        <v>2.6593419638681022</v>
      </c>
      <c r="R73" s="8">
        <f t="shared" si="9"/>
        <v>2.6593419638681022</v>
      </c>
      <c r="S73" s="8">
        <f t="shared" si="10"/>
        <v>0</v>
      </c>
      <c r="T73" s="18">
        <f t="shared" si="7"/>
        <v>1</v>
      </c>
      <c r="U73" s="10">
        <f t="shared" si="8"/>
        <v>-1.4E-3</v>
      </c>
    </row>
    <row r="74" spans="1:21">
      <c r="A74">
        <v>72</v>
      </c>
      <c r="B74" t="s">
        <v>342</v>
      </c>
      <c r="C74" t="s">
        <v>346</v>
      </c>
      <c r="D74" t="s">
        <v>5443</v>
      </c>
      <c r="E74" t="s">
        <v>5452</v>
      </c>
      <c r="F74" t="s">
        <v>5452</v>
      </c>
      <c r="G74" t="s">
        <v>5453</v>
      </c>
      <c r="H74" t="s">
        <v>260</v>
      </c>
      <c r="I74" s="2" t="s">
        <v>3860</v>
      </c>
      <c r="J74" t="s">
        <v>1375</v>
      </c>
      <c r="K74" s="14">
        <f t="shared" si="13"/>
        <v>2.738324420194985</v>
      </c>
      <c r="N74" s="4">
        <f>(P74-MAX(P$2:P74))/MAX(P$2:P74)</f>
        <v>-0.36489837544601578</v>
      </c>
      <c r="O74" s="16">
        <f t="shared" si="11"/>
        <v>2.970000000000006E-2</v>
      </c>
      <c r="P74" s="17">
        <f t="shared" si="12"/>
        <v>2.738324420194985</v>
      </c>
      <c r="R74" s="8">
        <f t="shared" si="9"/>
        <v>2.738324420194985</v>
      </c>
      <c r="S74" s="8">
        <f t="shared" si="10"/>
        <v>0</v>
      </c>
      <c r="T74" s="18">
        <f t="shared" si="7"/>
        <v>1</v>
      </c>
      <c r="U74" s="10">
        <f t="shared" si="8"/>
        <v>-1.4E-3</v>
      </c>
    </row>
    <row r="75" spans="1:21">
      <c r="A75">
        <v>73</v>
      </c>
      <c r="B75" t="s">
        <v>346</v>
      </c>
      <c r="C75" t="s">
        <v>351</v>
      </c>
      <c r="D75" t="s">
        <v>5443</v>
      </c>
      <c r="E75" t="s">
        <v>5448</v>
      </c>
      <c r="F75" t="s">
        <v>5448</v>
      </c>
      <c r="G75" t="s">
        <v>5449</v>
      </c>
      <c r="H75" t="s">
        <v>1869</v>
      </c>
      <c r="I75" s="2" t="s">
        <v>3100</v>
      </c>
      <c r="J75" t="s">
        <v>237</v>
      </c>
      <c r="K75" s="14">
        <f t="shared" si="13"/>
        <v>3.0266699816415166</v>
      </c>
      <c r="N75" s="4">
        <f>(P75-MAX(P$2:P75))/MAX(P$2:P75)</f>
        <v>-0.29802217438048134</v>
      </c>
      <c r="O75" s="16">
        <f t="shared" si="11"/>
        <v>0.10529999999999995</v>
      </c>
      <c r="P75" s="17">
        <f t="shared" si="12"/>
        <v>3.0266699816415166</v>
      </c>
      <c r="R75" s="8">
        <f t="shared" si="9"/>
        <v>3.0266699816415166</v>
      </c>
      <c r="S75" s="8">
        <f t="shared" si="10"/>
        <v>0</v>
      </c>
      <c r="T75" s="18">
        <f t="shared" si="7"/>
        <v>1</v>
      </c>
      <c r="U75" s="10">
        <f t="shared" si="8"/>
        <v>-1.4E-3</v>
      </c>
    </row>
    <row r="76" spans="1:21">
      <c r="A76">
        <v>74</v>
      </c>
      <c r="B76" t="s">
        <v>351</v>
      </c>
      <c r="C76" t="s">
        <v>356</v>
      </c>
      <c r="D76" t="s">
        <v>5443</v>
      </c>
      <c r="E76" t="s">
        <v>5450</v>
      </c>
      <c r="F76" t="s">
        <v>5450</v>
      </c>
      <c r="G76" t="s">
        <v>5451</v>
      </c>
      <c r="H76" t="s">
        <v>274</v>
      </c>
      <c r="I76" s="2" t="s">
        <v>358</v>
      </c>
      <c r="J76" t="s">
        <v>230</v>
      </c>
      <c r="K76" s="14">
        <f t="shared" si="13"/>
        <v>3.2185608584775882</v>
      </c>
      <c r="N76" s="4">
        <f>(P76-MAX(P$2:P76))/MAX(P$2:P76)</f>
        <v>-0.253516780236204</v>
      </c>
      <c r="O76" s="16">
        <f t="shared" si="11"/>
        <v>6.3399999999999901E-2</v>
      </c>
      <c r="P76" s="17">
        <f t="shared" si="12"/>
        <v>3.2185608584775882</v>
      </c>
      <c r="R76" s="8">
        <f t="shared" si="9"/>
        <v>3.2185608584775882</v>
      </c>
      <c r="S76" s="8">
        <f t="shared" si="10"/>
        <v>0</v>
      </c>
      <c r="T76" s="18">
        <f t="shared" si="7"/>
        <v>1</v>
      </c>
      <c r="U76" s="10">
        <f t="shared" si="8"/>
        <v>-1.4E-3</v>
      </c>
    </row>
    <row r="77" spans="1:21">
      <c r="A77">
        <v>75</v>
      </c>
      <c r="B77" t="s">
        <v>356</v>
      </c>
      <c r="C77" t="s">
        <v>360</v>
      </c>
      <c r="D77" t="s">
        <v>5443</v>
      </c>
      <c r="E77" t="s">
        <v>12</v>
      </c>
      <c r="F77" t="s">
        <v>12</v>
      </c>
      <c r="G77" t="s">
        <v>95</v>
      </c>
      <c r="H77" t="s">
        <v>933</v>
      </c>
      <c r="I77" s="2" t="s">
        <v>2511</v>
      </c>
      <c r="J77" t="s">
        <v>113</v>
      </c>
      <c r="K77" s="14">
        <f t="shared" si="13"/>
        <v>3.180259984261705</v>
      </c>
      <c r="N77" s="4">
        <f>(P77-MAX(P$2:P77))/MAX(P$2:P77)</f>
        <v>-0.26239993055139316</v>
      </c>
      <c r="O77" s="16">
        <f t="shared" si="11"/>
        <v>-1.1900000000000022E-2</v>
      </c>
      <c r="P77" s="17">
        <f t="shared" si="12"/>
        <v>3.180259984261705</v>
      </c>
      <c r="R77" s="8">
        <f t="shared" si="9"/>
        <v>3.180259984261705</v>
      </c>
      <c r="S77" s="8">
        <f t="shared" si="10"/>
        <v>0</v>
      </c>
      <c r="T77" s="18">
        <f t="shared" si="7"/>
        <v>1</v>
      </c>
      <c r="U77" s="10">
        <f t="shared" si="8"/>
        <v>-1.4E-3</v>
      </c>
    </row>
    <row r="78" spans="1:21">
      <c r="A78">
        <v>76</v>
      </c>
      <c r="B78" t="s">
        <v>360</v>
      </c>
      <c r="C78" t="s">
        <v>364</v>
      </c>
      <c r="D78" t="s">
        <v>5443</v>
      </c>
      <c r="E78" t="s">
        <v>5448</v>
      </c>
      <c r="F78" t="s">
        <v>5448</v>
      </c>
      <c r="G78" t="s">
        <v>5449</v>
      </c>
      <c r="H78" t="s">
        <v>1565</v>
      </c>
      <c r="I78" s="2" t="s">
        <v>76</v>
      </c>
      <c r="J78" t="s">
        <v>1700</v>
      </c>
      <c r="K78" s="14">
        <f t="shared" si="13"/>
        <v>3.4181434310844803</v>
      </c>
      <c r="N78" s="4">
        <f>(P78-MAX(P$2:P78))/MAX(P$2:P78)</f>
        <v>-0.2072274453566374</v>
      </c>
      <c r="O78" s="16">
        <f t="shared" si="11"/>
        <v>7.4799999999999978E-2</v>
      </c>
      <c r="P78" s="17">
        <f t="shared" si="12"/>
        <v>3.4181434310844803</v>
      </c>
      <c r="R78" s="8">
        <f t="shared" si="9"/>
        <v>3.4181434310844803</v>
      </c>
      <c r="S78" s="8">
        <f t="shared" si="10"/>
        <v>0</v>
      </c>
      <c r="T78" s="18">
        <f t="shared" si="7"/>
        <v>1</v>
      </c>
      <c r="U78" s="10">
        <f t="shared" si="8"/>
        <v>-1.4E-3</v>
      </c>
    </row>
    <row r="79" spans="1:21">
      <c r="A79">
        <v>77</v>
      </c>
      <c r="B79" t="s">
        <v>364</v>
      </c>
      <c r="C79" t="s">
        <v>369</v>
      </c>
      <c r="D79" t="s">
        <v>5443</v>
      </c>
      <c r="E79" t="s">
        <v>5470</v>
      </c>
      <c r="F79" t="s">
        <v>5470</v>
      </c>
      <c r="G79" t="s">
        <v>5471</v>
      </c>
      <c r="H79" t="s">
        <v>3443</v>
      </c>
      <c r="I79" s="2" t="s">
        <v>3364</v>
      </c>
      <c r="J79" t="s">
        <v>1612</v>
      </c>
      <c r="K79" s="14">
        <f t="shared" si="13"/>
        <v>3.2821013225273177</v>
      </c>
      <c r="N79" s="4">
        <f>(P79-MAX(P$2:P79))/MAX(P$2:P79)</f>
        <v>-0.23877979303144328</v>
      </c>
      <c r="O79" s="16">
        <f t="shared" si="11"/>
        <v>-3.9800000000000058E-2</v>
      </c>
      <c r="P79" s="17">
        <f t="shared" si="12"/>
        <v>3.2821013225273177</v>
      </c>
      <c r="R79" s="8">
        <f t="shared" si="9"/>
        <v>3.2821013225273177</v>
      </c>
      <c r="S79" s="8">
        <f t="shared" si="10"/>
        <v>0</v>
      </c>
      <c r="T79" s="18">
        <f t="shared" si="7"/>
        <v>1</v>
      </c>
      <c r="U79" s="10">
        <f t="shared" si="8"/>
        <v>-1.4E-3</v>
      </c>
    </row>
    <row r="80" spans="1:21">
      <c r="A80">
        <v>78</v>
      </c>
      <c r="B80" t="s">
        <v>369</v>
      </c>
      <c r="C80" t="s">
        <v>372</v>
      </c>
      <c r="D80" t="s">
        <v>5443</v>
      </c>
      <c r="E80" t="s">
        <v>5448</v>
      </c>
      <c r="F80" t="s">
        <v>5448</v>
      </c>
      <c r="G80" t="s">
        <v>5449</v>
      </c>
      <c r="H80" t="s">
        <v>5494</v>
      </c>
      <c r="I80" s="2" t="s">
        <v>5495</v>
      </c>
      <c r="J80" t="s">
        <v>187</v>
      </c>
      <c r="K80" s="14">
        <f t="shared" si="13"/>
        <v>2.8107915726123949</v>
      </c>
      <c r="N80" s="4">
        <f>(P80-MAX(P$2:P80))/MAX(P$2:P80)</f>
        <v>-0.348091014752128</v>
      </c>
      <c r="O80" s="16">
        <f t="shared" si="11"/>
        <v>-0.14359999999999995</v>
      </c>
      <c r="P80" s="17">
        <f t="shared" si="12"/>
        <v>2.8107915726123949</v>
      </c>
      <c r="R80" s="8">
        <f t="shared" si="9"/>
        <v>2.8107915726123949</v>
      </c>
      <c r="S80" s="8">
        <f t="shared" si="10"/>
        <v>0</v>
      </c>
      <c r="T80" s="18">
        <f t="shared" ref="T80:T143" si="14">IF(OR(M80&gt;M$448,AND(M80&gt;M$449,MAX(K76:K79)/K80&gt;1)),N$448,M$450)</f>
        <v>1</v>
      </c>
      <c r="U80" s="10">
        <f t="shared" si="8"/>
        <v>-1.4E-3</v>
      </c>
    </row>
    <row r="81" spans="1:21">
      <c r="A81">
        <v>79</v>
      </c>
      <c r="B81" t="s">
        <v>372</v>
      </c>
      <c r="C81" t="s">
        <v>376</v>
      </c>
      <c r="D81" t="s">
        <v>5443</v>
      </c>
      <c r="E81" t="s">
        <v>5460</v>
      </c>
      <c r="F81" t="s">
        <v>5460</v>
      </c>
      <c r="G81" t="s">
        <v>5461</v>
      </c>
      <c r="H81" t="s">
        <v>5496</v>
      </c>
      <c r="I81" s="2" t="s">
        <v>5497</v>
      </c>
      <c r="J81" t="s">
        <v>700</v>
      </c>
      <c r="K81" s="14">
        <f t="shared" si="13"/>
        <v>2.6165658749448784</v>
      </c>
      <c r="N81" s="4">
        <f>(P81-MAX(P$2:P81))/MAX(P$2:P81)</f>
        <v>-0.39313792563275601</v>
      </c>
      <c r="O81" s="16">
        <f t="shared" si="11"/>
        <v>-6.910000000000005E-2</v>
      </c>
      <c r="P81" s="17">
        <f t="shared" si="12"/>
        <v>2.6165658749448784</v>
      </c>
      <c r="R81" s="8">
        <f t="shared" si="9"/>
        <v>2.6165658749448784</v>
      </c>
      <c r="S81" s="8">
        <f t="shared" si="10"/>
        <v>0</v>
      </c>
      <c r="T81" s="18">
        <f t="shared" si="14"/>
        <v>1</v>
      </c>
      <c r="U81" s="10">
        <f t="shared" si="8"/>
        <v>-1.4E-3</v>
      </c>
    </row>
    <row r="82" spans="1:21">
      <c r="A82">
        <v>80</v>
      </c>
      <c r="B82" t="s">
        <v>376</v>
      </c>
      <c r="C82" t="s">
        <v>381</v>
      </c>
      <c r="D82" t="s">
        <v>5443</v>
      </c>
      <c r="E82" t="s">
        <v>12</v>
      </c>
      <c r="F82" t="s">
        <v>12</v>
      </c>
      <c r="G82" t="s">
        <v>95</v>
      </c>
      <c r="H82" t="s">
        <v>1051</v>
      </c>
      <c r="I82" s="2" t="s">
        <v>4501</v>
      </c>
      <c r="J82" t="s">
        <v>4182</v>
      </c>
      <c r="K82" s="14">
        <f t="shared" si="13"/>
        <v>2.7429460067047162</v>
      </c>
      <c r="N82" s="4">
        <f>(P82-MAX(P$2:P82))/MAX(P$2:P82)</f>
        <v>-0.36382648744081802</v>
      </c>
      <c r="O82" s="16">
        <f t="shared" si="11"/>
        <v>4.830000000000001E-2</v>
      </c>
      <c r="P82" s="17">
        <f t="shared" si="12"/>
        <v>2.7429460067047162</v>
      </c>
      <c r="R82" s="8">
        <f t="shared" si="9"/>
        <v>2.7429460067047162</v>
      </c>
      <c r="S82" s="8">
        <f t="shared" si="10"/>
        <v>0</v>
      </c>
      <c r="T82" s="18">
        <f t="shared" si="14"/>
        <v>1</v>
      </c>
      <c r="U82" s="10">
        <f t="shared" si="8"/>
        <v>-1.4E-3</v>
      </c>
    </row>
    <row r="83" spans="1:21">
      <c r="A83">
        <v>81</v>
      </c>
      <c r="B83" t="s">
        <v>381</v>
      </c>
      <c r="C83" t="s">
        <v>385</v>
      </c>
      <c r="D83" t="s">
        <v>5443</v>
      </c>
      <c r="E83" t="s">
        <v>5470</v>
      </c>
      <c r="F83" t="s">
        <v>5470</v>
      </c>
      <c r="G83" t="s">
        <v>5471</v>
      </c>
      <c r="H83" t="s">
        <v>3286</v>
      </c>
      <c r="I83" s="2" t="s">
        <v>3122</v>
      </c>
      <c r="J83" t="s">
        <v>402</v>
      </c>
      <c r="K83" s="14">
        <f t="shared" si="13"/>
        <v>2.6551717344901653</v>
      </c>
      <c r="N83" s="4">
        <f>(P83-MAX(P$2:P83))/MAX(P$2:P83)</f>
        <v>-0.38418403984271188</v>
      </c>
      <c r="O83" s="16">
        <f t="shared" si="11"/>
        <v>-3.2000000000000028E-2</v>
      </c>
      <c r="P83" s="17">
        <f t="shared" si="12"/>
        <v>2.6551717344901653</v>
      </c>
      <c r="R83" s="8">
        <f t="shared" si="9"/>
        <v>2.6551717344901653</v>
      </c>
      <c r="S83" s="8">
        <f t="shared" si="10"/>
        <v>0</v>
      </c>
      <c r="T83" s="18">
        <f t="shared" si="14"/>
        <v>1</v>
      </c>
      <c r="U83" s="10">
        <f t="shared" si="8"/>
        <v>-1.4E-3</v>
      </c>
    </row>
    <row r="84" spans="1:21">
      <c r="A84">
        <v>82</v>
      </c>
      <c r="B84" t="s">
        <v>385</v>
      </c>
      <c r="C84" t="s">
        <v>389</v>
      </c>
      <c r="D84" t="s">
        <v>5443</v>
      </c>
      <c r="E84" t="s">
        <v>12</v>
      </c>
      <c r="F84" t="s">
        <v>12</v>
      </c>
      <c r="G84" t="s">
        <v>95</v>
      </c>
      <c r="H84" t="s">
        <v>273</v>
      </c>
      <c r="I84" s="2" t="s">
        <v>3852</v>
      </c>
      <c r="J84" t="s">
        <v>3738</v>
      </c>
      <c r="K84" s="14">
        <f t="shared" si="13"/>
        <v>2.4308097229257464</v>
      </c>
      <c r="N84" s="4">
        <f>(P84-MAX(P$2:P84))/MAX(P$2:P84)</f>
        <v>-0.4362204884760027</v>
      </c>
      <c r="O84" s="16">
        <f t="shared" si="11"/>
        <v>-8.450000000000002E-2</v>
      </c>
      <c r="P84" s="17">
        <f t="shared" si="12"/>
        <v>2.4308097229257464</v>
      </c>
      <c r="R84" s="8">
        <f t="shared" si="9"/>
        <v>2.4308097229257464</v>
      </c>
      <c r="S84" s="8">
        <f t="shared" si="10"/>
        <v>0</v>
      </c>
      <c r="T84" s="18">
        <f t="shared" si="14"/>
        <v>1</v>
      </c>
      <c r="U84" s="10">
        <f t="shared" si="8"/>
        <v>-1.4E-3</v>
      </c>
    </row>
    <row r="85" spans="1:21">
      <c r="A85">
        <v>83</v>
      </c>
      <c r="B85" t="s">
        <v>389</v>
      </c>
      <c r="C85" t="s">
        <v>392</v>
      </c>
      <c r="D85" t="s">
        <v>5443</v>
      </c>
      <c r="E85" t="s">
        <v>12</v>
      </c>
      <c r="F85" t="s">
        <v>12</v>
      </c>
      <c r="G85" t="s">
        <v>95</v>
      </c>
      <c r="H85" t="s">
        <v>191</v>
      </c>
      <c r="I85" s="2" t="s">
        <v>3739</v>
      </c>
      <c r="J85" t="s">
        <v>3205</v>
      </c>
      <c r="K85" s="14">
        <f t="shared" si="13"/>
        <v>2.3819504474949387</v>
      </c>
      <c r="N85" s="4">
        <f>(P85-MAX(P$2:P85))/MAX(P$2:P85)</f>
        <v>-0.4475524566576351</v>
      </c>
      <c r="O85" s="16">
        <f t="shared" si="11"/>
        <v>-2.0100000000000118E-2</v>
      </c>
      <c r="P85" s="17">
        <f t="shared" si="12"/>
        <v>2.3819504474949387</v>
      </c>
      <c r="R85" s="8">
        <f t="shared" si="9"/>
        <v>2.3819504474949387</v>
      </c>
      <c r="S85" s="8">
        <f t="shared" si="10"/>
        <v>0</v>
      </c>
      <c r="T85" s="18">
        <f t="shared" si="14"/>
        <v>1</v>
      </c>
      <c r="U85" s="10">
        <f t="shared" si="8"/>
        <v>-1.4E-3</v>
      </c>
    </row>
    <row r="86" spans="1:21">
      <c r="A86">
        <v>84</v>
      </c>
      <c r="B86" t="s">
        <v>392</v>
      </c>
      <c r="C86" t="s">
        <v>397</v>
      </c>
      <c r="D86" t="s">
        <v>5443</v>
      </c>
      <c r="E86" t="s">
        <v>5452</v>
      </c>
      <c r="F86" t="s">
        <v>5452</v>
      </c>
      <c r="G86" t="s">
        <v>5453</v>
      </c>
      <c r="H86" t="s">
        <v>951</v>
      </c>
      <c r="I86" s="2" t="s">
        <v>367</v>
      </c>
      <c r="J86" t="s">
        <v>114</v>
      </c>
      <c r="K86" s="14">
        <f t="shared" si="13"/>
        <v>2.3721844506602094</v>
      </c>
      <c r="N86" s="4">
        <f>(P86-MAX(P$2:P86))/MAX(P$2:P86)</f>
        <v>-0.44981749158533879</v>
      </c>
      <c r="O86" s="16">
        <f t="shared" si="11"/>
        <v>-4.0999999999999925E-3</v>
      </c>
      <c r="P86" s="17">
        <f t="shared" si="12"/>
        <v>2.3721844506602094</v>
      </c>
      <c r="R86" s="8">
        <f t="shared" si="9"/>
        <v>2.3721844506602094</v>
      </c>
      <c r="S86" s="8">
        <f t="shared" si="10"/>
        <v>0</v>
      </c>
      <c r="T86" s="18">
        <f t="shared" si="14"/>
        <v>1</v>
      </c>
      <c r="U86" s="10">
        <f t="shared" si="8"/>
        <v>-1.4E-3</v>
      </c>
    </row>
    <row r="87" spans="1:21">
      <c r="A87">
        <v>85</v>
      </c>
      <c r="B87" t="s">
        <v>397</v>
      </c>
      <c r="C87" t="s">
        <v>401</v>
      </c>
      <c r="D87" t="s">
        <v>5443</v>
      </c>
      <c r="E87" t="s">
        <v>12</v>
      </c>
      <c r="F87" t="s">
        <v>12</v>
      </c>
      <c r="G87" t="s">
        <v>95</v>
      </c>
      <c r="H87" t="s">
        <v>47</v>
      </c>
      <c r="I87" s="2" t="s">
        <v>1561</v>
      </c>
      <c r="J87" t="s">
        <v>877</v>
      </c>
      <c r="K87" s="14">
        <f t="shared" si="13"/>
        <v>2.3593746546266443</v>
      </c>
      <c r="N87" s="4">
        <f>(P87-MAX(P$2:P87))/MAX(P$2:P87)</f>
        <v>-0.45278847713077797</v>
      </c>
      <c r="O87" s="16">
        <f t="shared" si="11"/>
        <v>-5.3999999999999604E-3</v>
      </c>
      <c r="P87" s="17">
        <f t="shared" si="12"/>
        <v>2.3593746546266443</v>
      </c>
      <c r="R87" s="8">
        <f t="shared" si="9"/>
        <v>2.3593746546266443</v>
      </c>
      <c r="S87" s="8">
        <f t="shared" si="10"/>
        <v>0</v>
      </c>
      <c r="T87" s="18">
        <f t="shared" si="14"/>
        <v>1</v>
      </c>
      <c r="U87" s="10">
        <f t="shared" si="8"/>
        <v>-1.4E-3</v>
      </c>
    </row>
    <row r="88" spans="1:21">
      <c r="A88">
        <v>86</v>
      </c>
      <c r="B88" t="s">
        <v>401</v>
      </c>
      <c r="C88" t="s">
        <v>406</v>
      </c>
      <c r="D88" t="s">
        <v>5443</v>
      </c>
      <c r="E88" t="s">
        <v>12</v>
      </c>
      <c r="F88" t="s">
        <v>12</v>
      </c>
      <c r="G88" t="s">
        <v>95</v>
      </c>
      <c r="H88" t="s">
        <v>3852</v>
      </c>
      <c r="I88" s="2" t="s">
        <v>5498</v>
      </c>
      <c r="J88" t="s">
        <v>1149</v>
      </c>
      <c r="K88" s="14">
        <f t="shared" si="13"/>
        <v>2.1505699976921862</v>
      </c>
      <c r="N88" s="4">
        <f>(P88-MAX(P$2:P88))/MAX(P$2:P88)</f>
        <v>-0.50121669690470416</v>
      </c>
      <c r="O88" s="16">
        <f t="shared" si="11"/>
        <v>-8.8500000000000023E-2</v>
      </c>
      <c r="P88" s="17">
        <f t="shared" si="12"/>
        <v>2.1505699976921862</v>
      </c>
      <c r="R88" s="8">
        <f t="shared" si="9"/>
        <v>2.1505699976921862</v>
      </c>
      <c r="S88" s="8">
        <f t="shared" si="10"/>
        <v>0</v>
      </c>
      <c r="T88" s="18">
        <f t="shared" si="14"/>
        <v>1</v>
      </c>
      <c r="U88" s="10">
        <f t="shared" ref="U88:U130" si="15">IF(N88&gt;$H$140,AB88*(-1),$H$139/12)</f>
        <v>-1.4E-3</v>
      </c>
    </row>
    <row r="89" spans="1:21">
      <c r="A89">
        <v>87</v>
      </c>
      <c r="B89" t="s">
        <v>406</v>
      </c>
      <c r="C89" t="s">
        <v>410</v>
      </c>
      <c r="D89" t="s">
        <v>5443</v>
      </c>
      <c r="E89" t="s">
        <v>5450</v>
      </c>
      <c r="F89" t="s">
        <v>5450</v>
      </c>
      <c r="G89" t="s">
        <v>5451</v>
      </c>
      <c r="H89" t="s">
        <v>4189</v>
      </c>
      <c r="I89" s="2" t="s">
        <v>331</v>
      </c>
      <c r="J89" t="s">
        <v>1067</v>
      </c>
      <c r="K89" s="14">
        <f t="shared" si="13"/>
        <v>2.1228276447219567</v>
      </c>
      <c r="N89" s="4">
        <f>(P89-MAX(P$2:P89))/MAX(P$2:P89)</f>
        <v>-0.50765100151463349</v>
      </c>
      <c r="O89" s="16">
        <f t="shared" si="11"/>
        <v>-1.2900000000000134E-2</v>
      </c>
      <c r="P89" s="17">
        <f t="shared" si="12"/>
        <v>2.1228276447219567</v>
      </c>
      <c r="R89" s="8">
        <f t="shared" si="9"/>
        <v>2.1228276447219567</v>
      </c>
      <c r="S89" s="8">
        <f t="shared" si="10"/>
        <v>0</v>
      </c>
      <c r="T89" s="18">
        <f t="shared" si="14"/>
        <v>1</v>
      </c>
      <c r="U89" s="10">
        <f t="shared" si="15"/>
        <v>-1.4E-3</v>
      </c>
    </row>
    <row r="90" spans="1:21">
      <c r="A90">
        <v>88</v>
      </c>
      <c r="B90" t="s">
        <v>410</v>
      </c>
      <c r="C90" t="s">
        <v>415</v>
      </c>
      <c r="D90" t="s">
        <v>5443</v>
      </c>
      <c r="E90" t="s">
        <v>5460</v>
      </c>
      <c r="F90" t="s">
        <v>5460</v>
      </c>
      <c r="G90" t="s">
        <v>5461</v>
      </c>
      <c r="H90" t="s">
        <v>208</v>
      </c>
      <c r="I90" s="2" t="s">
        <v>3472</v>
      </c>
      <c r="J90" t="s">
        <v>1390</v>
      </c>
      <c r="K90" s="14">
        <f t="shared" si="13"/>
        <v>1.9765648200006141</v>
      </c>
      <c r="N90" s="4">
        <f>(P90-MAX(P$2:P90))/MAX(P$2:P90)</f>
        <v>-0.54157384751027526</v>
      </c>
      <c r="O90" s="16">
        <f t="shared" si="11"/>
        <v>-6.8899999999999961E-2</v>
      </c>
      <c r="P90" s="17">
        <f t="shared" si="12"/>
        <v>1.9765648200006141</v>
      </c>
      <c r="R90" s="8">
        <f t="shared" si="9"/>
        <v>1.9765648200006141</v>
      </c>
      <c r="S90" s="8">
        <f t="shared" si="10"/>
        <v>0</v>
      </c>
      <c r="T90" s="18">
        <f t="shared" si="14"/>
        <v>1</v>
      </c>
      <c r="U90" s="10">
        <f t="shared" si="15"/>
        <v>-1.4E-3</v>
      </c>
    </row>
    <row r="91" spans="1:21">
      <c r="A91">
        <v>89</v>
      </c>
      <c r="B91" t="s">
        <v>415</v>
      </c>
      <c r="C91" t="s">
        <v>419</v>
      </c>
      <c r="D91" t="s">
        <v>5443</v>
      </c>
      <c r="E91" t="s">
        <v>5450</v>
      </c>
      <c r="F91" t="s">
        <v>5450</v>
      </c>
      <c r="G91" t="s">
        <v>5451</v>
      </c>
      <c r="H91" t="s">
        <v>4315</v>
      </c>
      <c r="I91" s="2" t="s">
        <v>3040</v>
      </c>
      <c r="J91" t="s">
        <v>1169</v>
      </c>
      <c r="K91" s="14">
        <f t="shared" si="13"/>
        <v>1.9362428976726016</v>
      </c>
      <c r="N91" s="4">
        <f>(P91-MAX(P$2:P91))/MAX(P$2:P91)</f>
        <v>-0.55092574102106562</v>
      </c>
      <c r="O91" s="16">
        <f t="shared" si="11"/>
        <v>-2.0399999999999974E-2</v>
      </c>
      <c r="P91" s="17">
        <f t="shared" si="12"/>
        <v>1.9362428976726016</v>
      </c>
      <c r="R91" s="8">
        <f t="shared" si="9"/>
        <v>1.9362428976726016</v>
      </c>
      <c r="S91" s="8">
        <f t="shared" si="10"/>
        <v>0</v>
      </c>
      <c r="T91" s="18">
        <f t="shared" si="14"/>
        <v>1</v>
      </c>
      <c r="U91" s="10">
        <f t="shared" si="15"/>
        <v>-1.4E-3</v>
      </c>
    </row>
    <row r="92" spans="1:21">
      <c r="A92">
        <v>90</v>
      </c>
      <c r="B92" t="s">
        <v>419</v>
      </c>
      <c r="C92" t="s">
        <v>424</v>
      </c>
      <c r="D92" t="s">
        <v>5443</v>
      </c>
      <c r="E92" t="s">
        <v>5450</v>
      </c>
      <c r="F92" t="s">
        <v>5450</v>
      </c>
      <c r="G92" t="s">
        <v>5451</v>
      </c>
      <c r="H92" t="s">
        <v>5499</v>
      </c>
      <c r="I92" s="2" t="s">
        <v>614</v>
      </c>
      <c r="J92" t="s">
        <v>2411</v>
      </c>
      <c r="K92" s="14">
        <f t="shared" si="13"/>
        <v>2.2092531462444382</v>
      </c>
      <c r="N92" s="4">
        <f>(P92-MAX(P$2:P92))/MAX(P$2:P92)</f>
        <v>-0.48760627050503591</v>
      </c>
      <c r="O92" s="16">
        <f t="shared" si="11"/>
        <v>0.14100000000000001</v>
      </c>
      <c r="P92" s="17">
        <f t="shared" si="12"/>
        <v>2.2092531462444382</v>
      </c>
      <c r="R92" s="8">
        <f t="shared" si="9"/>
        <v>2.2092531462444382</v>
      </c>
      <c r="S92" s="8">
        <f t="shared" si="10"/>
        <v>0</v>
      </c>
      <c r="T92" s="18">
        <f t="shared" si="14"/>
        <v>1</v>
      </c>
      <c r="U92" s="10">
        <f t="shared" si="15"/>
        <v>-1.4E-3</v>
      </c>
    </row>
    <row r="93" spans="1:21">
      <c r="A93">
        <v>91</v>
      </c>
      <c r="B93" t="s">
        <v>424</v>
      </c>
      <c r="C93" t="s">
        <v>429</v>
      </c>
      <c r="D93" t="s">
        <v>5443</v>
      </c>
      <c r="E93" t="s">
        <v>5458</v>
      </c>
      <c r="F93" t="s">
        <v>5458</v>
      </c>
      <c r="G93" t="s">
        <v>5459</v>
      </c>
      <c r="H93" t="s">
        <v>814</v>
      </c>
      <c r="I93" s="2" t="s">
        <v>3218</v>
      </c>
      <c r="J93" t="s">
        <v>1518</v>
      </c>
      <c r="K93" s="14">
        <f t="shared" si="13"/>
        <v>2.4043301990578221</v>
      </c>
      <c r="N93" s="4">
        <f>(P93-MAX(P$2:P93))/MAX(P$2:P93)</f>
        <v>-0.44236190419063059</v>
      </c>
      <c r="O93" s="16">
        <f t="shared" si="11"/>
        <v>8.8300000000000045E-2</v>
      </c>
      <c r="P93" s="17">
        <f t="shared" si="12"/>
        <v>2.4043301990578221</v>
      </c>
      <c r="R93" s="8">
        <f t="shared" si="9"/>
        <v>2.4043301990578221</v>
      </c>
      <c r="S93" s="8">
        <f t="shared" si="10"/>
        <v>0</v>
      </c>
      <c r="T93" s="18">
        <f t="shared" si="14"/>
        <v>1</v>
      </c>
      <c r="U93" s="10">
        <f t="shared" si="15"/>
        <v>-1.4E-3</v>
      </c>
    </row>
    <row r="94" spans="1:21">
      <c r="A94">
        <v>92</v>
      </c>
      <c r="B94" t="s">
        <v>429</v>
      </c>
      <c r="C94" t="s">
        <v>433</v>
      </c>
      <c r="D94" t="s">
        <v>5443</v>
      </c>
      <c r="E94" t="s">
        <v>5455</v>
      </c>
      <c r="F94" t="s">
        <v>5455</v>
      </c>
      <c r="G94" t="s">
        <v>5456</v>
      </c>
      <c r="H94" t="s">
        <v>3084</v>
      </c>
      <c r="I94" s="2" t="s">
        <v>3284</v>
      </c>
      <c r="J94" t="s">
        <v>1321</v>
      </c>
      <c r="K94" s="14">
        <f t="shared" si="13"/>
        <v>2.4452038124418047</v>
      </c>
      <c r="N94" s="4">
        <f>(P94-MAX(P$2:P94))/MAX(P$2:P94)</f>
        <v>-0.43288205656187134</v>
      </c>
      <c r="O94" s="16">
        <f t="shared" si="11"/>
        <v>1.6999999999999904E-2</v>
      </c>
      <c r="P94" s="17">
        <f t="shared" si="12"/>
        <v>2.4452038124418047</v>
      </c>
      <c r="R94" s="8">
        <f t="shared" si="9"/>
        <v>2.4452038124418047</v>
      </c>
      <c r="S94" s="8">
        <f t="shared" si="10"/>
        <v>0</v>
      </c>
      <c r="T94" s="18">
        <f t="shared" si="14"/>
        <v>1</v>
      </c>
      <c r="U94" s="10">
        <f t="shared" si="15"/>
        <v>-1.4E-3</v>
      </c>
    </row>
    <row r="95" spans="1:21">
      <c r="A95">
        <v>93</v>
      </c>
      <c r="B95" t="s">
        <v>433</v>
      </c>
      <c r="C95" t="s">
        <v>438</v>
      </c>
      <c r="D95" t="s">
        <v>5443</v>
      </c>
      <c r="E95" t="s">
        <v>12</v>
      </c>
      <c r="F95" t="s">
        <v>12</v>
      </c>
      <c r="G95" t="s">
        <v>95</v>
      </c>
      <c r="H95" t="s">
        <v>5500</v>
      </c>
      <c r="I95" s="2" t="s">
        <v>3222</v>
      </c>
      <c r="J95" t="s">
        <v>3591</v>
      </c>
      <c r="K95" s="14">
        <f t="shared" si="13"/>
        <v>2.7051289777043688</v>
      </c>
      <c r="N95" s="4">
        <f>(P95-MAX(P$2:P95))/MAX(P$2:P95)</f>
        <v>-0.37259741917439826</v>
      </c>
      <c r="O95" s="16">
        <f t="shared" si="11"/>
        <v>0.10630000000000006</v>
      </c>
      <c r="P95" s="17">
        <f t="shared" si="12"/>
        <v>2.7051289777043688</v>
      </c>
      <c r="R95" s="8">
        <f t="shared" si="9"/>
        <v>2.7051289777043688</v>
      </c>
      <c r="S95" s="8">
        <f t="shared" si="10"/>
        <v>0</v>
      </c>
      <c r="T95" s="18">
        <f t="shared" si="14"/>
        <v>1</v>
      </c>
      <c r="U95" s="10">
        <f t="shared" si="15"/>
        <v>-1.4E-3</v>
      </c>
    </row>
    <row r="96" spans="1:21">
      <c r="A96">
        <v>94</v>
      </c>
      <c r="B96" t="s">
        <v>438</v>
      </c>
      <c r="C96" t="s">
        <v>442</v>
      </c>
      <c r="D96" t="s">
        <v>5443</v>
      </c>
      <c r="E96" t="s">
        <v>5450</v>
      </c>
      <c r="F96" t="s">
        <v>5450</v>
      </c>
      <c r="G96" t="s">
        <v>5451</v>
      </c>
      <c r="H96" t="s">
        <v>5501</v>
      </c>
      <c r="I96" s="2" t="s">
        <v>2375</v>
      </c>
      <c r="J96" t="s">
        <v>1529</v>
      </c>
      <c r="K96" s="14">
        <f t="shared" si="13"/>
        <v>2.99701239439867</v>
      </c>
      <c r="N96" s="4">
        <f>(P96-MAX(P$2:P96))/MAX(P$2:P96)</f>
        <v>-0.30490068070331589</v>
      </c>
      <c r="O96" s="16">
        <f t="shared" si="11"/>
        <v>0.10789999999999988</v>
      </c>
      <c r="P96" s="17">
        <f t="shared" si="12"/>
        <v>2.99701239439867</v>
      </c>
      <c r="R96" s="8">
        <f t="shared" si="9"/>
        <v>2.99701239439867</v>
      </c>
      <c r="S96" s="8">
        <f t="shared" si="10"/>
        <v>0</v>
      </c>
      <c r="T96" s="18">
        <f t="shared" si="14"/>
        <v>1</v>
      </c>
      <c r="U96" s="10">
        <f t="shared" si="15"/>
        <v>-1.4E-3</v>
      </c>
    </row>
    <row r="97" spans="1:21">
      <c r="A97">
        <v>95</v>
      </c>
      <c r="B97" t="s">
        <v>442</v>
      </c>
      <c r="C97" t="s">
        <v>447</v>
      </c>
      <c r="D97" t="s">
        <v>5443</v>
      </c>
      <c r="E97" t="s">
        <v>12</v>
      </c>
      <c r="F97" t="s">
        <v>12</v>
      </c>
      <c r="G97" t="s">
        <v>95</v>
      </c>
      <c r="H97" t="s">
        <v>3018</v>
      </c>
      <c r="I97" s="2" t="s">
        <v>5502</v>
      </c>
      <c r="J97" t="s">
        <v>4187</v>
      </c>
      <c r="K97" s="14">
        <f t="shared" si="13"/>
        <v>2.9664428679758035</v>
      </c>
      <c r="N97" s="4">
        <f>(P97-MAX(P$2:P97))/MAX(P$2:P97)</f>
        <v>-0.31199069376014205</v>
      </c>
      <c r="O97" s="16">
        <f t="shared" si="11"/>
        <v>-1.0199999999999987E-2</v>
      </c>
      <c r="P97" s="17">
        <f t="shared" si="12"/>
        <v>2.9664428679758035</v>
      </c>
      <c r="R97" s="8">
        <f t="shared" si="9"/>
        <v>2.9664428679758035</v>
      </c>
      <c r="S97" s="8">
        <f t="shared" si="10"/>
        <v>0</v>
      </c>
      <c r="T97" s="18">
        <f t="shared" si="14"/>
        <v>1</v>
      </c>
      <c r="U97" s="10">
        <f t="shared" si="15"/>
        <v>-1.4E-3</v>
      </c>
    </row>
    <row r="98" spans="1:21">
      <c r="A98">
        <v>96</v>
      </c>
      <c r="B98" t="s">
        <v>447</v>
      </c>
      <c r="C98" t="s">
        <v>451</v>
      </c>
      <c r="D98" t="s">
        <v>5443</v>
      </c>
      <c r="E98" t="s">
        <v>5448</v>
      </c>
      <c r="F98" t="s">
        <v>5448</v>
      </c>
      <c r="G98" t="s">
        <v>5449</v>
      </c>
      <c r="H98" t="s">
        <v>1477</v>
      </c>
      <c r="I98" s="2" t="s">
        <v>470</v>
      </c>
      <c r="J98" t="s">
        <v>5503</v>
      </c>
      <c r="K98" s="14">
        <f t="shared" si="13"/>
        <v>3.0809475626796692</v>
      </c>
      <c r="N98" s="4">
        <f>(P98-MAX(P$2:P98))/MAX(P$2:P98)</f>
        <v>-0.28543353453928361</v>
      </c>
      <c r="O98" s="16">
        <f t="shared" si="11"/>
        <v>3.8599999999999968E-2</v>
      </c>
      <c r="P98" s="17">
        <f t="shared" si="12"/>
        <v>3.0809475626796692</v>
      </c>
      <c r="R98" s="8">
        <f t="shared" si="9"/>
        <v>3.0809475626796692</v>
      </c>
      <c r="S98" s="8">
        <f t="shared" si="10"/>
        <v>0</v>
      </c>
      <c r="T98" s="18">
        <f t="shared" si="14"/>
        <v>1</v>
      </c>
      <c r="U98" s="10">
        <f t="shared" si="15"/>
        <v>-1.4E-3</v>
      </c>
    </row>
    <row r="99" spans="1:21">
      <c r="A99">
        <v>97</v>
      </c>
      <c r="B99" t="s">
        <v>451</v>
      </c>
      <c r="C99" t="s">
        <v>454</v>
      </c>
      <c r="D99" t="s">
        <v>5443</v>
      </c>
      <c r="E99" t="s">
        <v>5458</v>
      </c>
      <c r="F99" t="s">
        <v>5458</v>
      </c>
      <c r="G99" t="s">
        <v>5459</v>
      </c>
      <c r="H99" t="s">
        <v>1441</v>
      </c>
      <c r="I99" s="2" t="s">
        <v>370</v>
      </c>
      <c r="J99" t="s">
        <v>3295</v>
      </c>
      <c r="K99" s="14">
        <f t="shared" si="13"/>
        <v>3.1296265341700082</v>
      </c>
      <c r="L99" s="4">
        <f>K99/K50-1</f>
        <v>-0.20705024354103252</v>
      </c>
      <c r="N99" s="4">
        <f>(P99-MAX(P$2:P99))/MAX(P$2:P99)</f>
        <v>-0.27414338438500424</v>
      </c>
      <c r="O99" s="16">
        <f t="shared" si="11"/>
        <v>1.5800000000000036E-2</v>
      </c>
      <c r="P99" s="17">
        <f t="shared" si="12"/>
        <v>3.1296265341700082</v>
      </c>
      <c r="Q99" s="4">
        <f>P99/P50-1</f>
        <v>-0.20705024354103252</v>
      </c>
      <c r="R99" s="8">
        <f t="shared" si="9"/>
        <v>3.1296265341700082</v>
      </c>
      <c r="S99" s="8">
        <f t="shared" si="10"/>
        <v>0</v>
      </c>
      <c r="T99" s="18">
        <f t="shared" si="14"/>
        <v>1</v>
      </c>
      <c r="U99" s="10">
        <f t="shared" si="15"/>
        <v>-1.4E-3</v>
      </c>
    </row>
    <row r="100" spans="1:21">
      <c r="A100">
        <v>98</v>
      </c>
      <c r="B100" t="s">
        <v>454</v>
      </c>
      <c r="C100" t="s">
        <v>458</v>
      </c>
      <c r="D100" t="s">
        <v>5443</v>
      </c>
      <c r="E100" t="s">
        <v>5504</v>
      </c>
      <c r="F100" t="s">
        <v>5504</v>
      </c>
      <c r="G100" t="s">
        <v>5505</v>
      </c>
      <c r="H100" t="s">
        <v>5506</v>
      </c>
      <c r="I100" s="2" t="s">
        <v>1333</v>
      </c>
      <c r="J100" t="s">
        <v>1398</v>
      </c>
      <c r="K100" s="14">
        <f t="shared" si="13"/>
        <v>3.3195948647941278</v>
      </c>
      <c r="N100" s="4">
        <f>(P100-MAX(P$2:P100))/MAX(P$2:P100)</f>
        <v>-0.23008388781717398</v>
      </c>
      <c r="O100" s="16">
        <f t="shared" si="11"/>
        <v>6.0699999999999976E-2</v>
      </c>
      <c r="P100" s="17">
        <f t="shared" si="12"/>
        <v>3.3195948647941278</v>
      </c>
      <c r="R100" s="8">
        <f t="shared" si="9"/>
        <v>3.3195948647941278</v>
      </c>
      <c r="S100" s="8">
        <f t="shared" si="10"/>
        <v>0</v>
      </c>
      <c r="T100" s="18">
        <f t="shared" si="14"/>
        <v>1</v>
      </c>
      <c r="U100" s="10">
        <f t="shared" si="15"/>
        <v>-1.4E-3</v>
      </c>
    </row>
    <row r="101" spans="1:21">
      <c r="A101">
        <v>99</v>
      </c>
      <c r="B101" t="s">
        <v>458</v>
      </c>
      <c r="C101" t="s">
        <v>463</v>
      </c>
      <c r="D101" t="s">
        <v>5443</v>
      </c>
      <c r="E101" t="s">
        <v>5452</v>
      </c>
      <c r="F101" t="s">
        <v>5452</v>
      </c>
      <c r="G101" t="s">
        <v>5453</v>
      </c>
      <c r="H101" t="s">
        <v>5507</v>
      </c>
      <c r="I101" s="2" t="s">
        <v>4792</v>
      </c>
      <c r="J101" t="s">
        <v>435</v>
      </c>
      <c r="K101" s="14">
        <f t="shared" si="13"/>
        <v>3.5287293412761578</v>
      </c>
      <c r="N101" s="4">
        <f>(P101-MAX(P$2:P101))/MAX(P$2:P101)</f>
        <v>-0.18157917274965596</v>
      </c>
      <c r="O101" s="16">
        <f t="shared" si="11"/>
        <v>6.2999999999999945E-2</v>
      </c>
      <c r="P101" s="17">
        <f t="shared" si="12"/>
        <v>3.5287293412761578</v>
      </c>
      <c r="R101" s="8">
        <f t="shared" si="9"/>
        <v>3.5287293412761578</v>
      </c>
      <c r="S101" s="8">
        <f t="shared" si="10"/>
        <v>0</v>
      </c>
      <c r="T101" s="18">
        <f t="shared" si="14"/>
        <v>1</v>
      </c>
      <c r="U101" s="10">
        <f t="shared" si="15"/>
        <v>-1.4E-3</v>
      </c>
    </row>
    <row r="102" spans="1:21">
      <c r="A102">
        <v>100</v>
      </c>
      <c r="B102" t="s">
        <v>463</v>
      </c>
      <c r="C102" t="s">
        <v>468</v>
      </c>
      <c r="D102" t="s">
        <v>5443</v>
      </c>
      <c r="E102" t="s">
        <v>5458</v>
      </c>
      <c r="F102" t="s">
        <v>5458</v>
      </c>
      <c r="G102" t="s">
        <v>5459</v>
      </c>
      <c r="H102" t="s">
        <v>1529</v>
      </c>
      <c r="I102" s="2" t="s">
        <v>2568</v>
      </c>
      <c r="J102" t="s">
        <v>1224</v>
      </c>
      <c r="K102" s="14">
        <f t="shared" si="13"/>
        <v>3.5897763588802358</v>
      </c>
      <c r="N102" s="4">
        <f>(P102-MAX(P$2:P102))/MAX(P$2:P102)</f>
        <v>-0.16742049243822488</v>
      </c>
      <c r="O102" s="16">
        <f t="shared" si="11"/>
        <v>1.7300000000000093E-2</v>
      </c>
      <c r="P102" s="17">
        <f t="shared" si="12"/>
        <v>3.5897763588802358</v>
      </c>
      <c r="R102" s="8">
        <f t="shared" si="9"/>
        <v>3.5897763588802358</v>
      </c>
      <c r="S102" s="8">
        <f t="shared" si="10"/>
        <v>0</v>
      </c>
      <c r="T102" s="18">
        <f t="shared" si="14"/>
        <v>1</v>
      </c>
      <c r="U102" s="10">
        <f t="shared" si="15"/>
        <v>-1.4E-3</v>
      </c>
    </row>
    <row r="103" spans="1:21">
      <c r="A103">
        <v>101</v>
      </c>
      <c r="B103" t="s">
        <v>468</v>
      </c>
      <c r="C103" t="s">
        <v>472</v>
      </c>
      <c r="D103" t="s">
        <v>5443</v>
      </c>
      <c r="E103" t="s">
        <v>5452</v>
      </c>
      <c r="F103" t="s">
        <v>5452</v>
      </c>
      <c r="G103" t="s">
        <v>5453</v>
      </c>
      <c r="H103" t="s">
        <v>251</v>
      </c>
      <c r="I103" s="2" t="s">
        <v>3096</v>
      </c>
      <c r="J103" t="s">
        <v>606</v>
      </c>
      <c r="K103" s="14">
        <f t="shared" si="13"/>
        <v>3.7699831320960238</v>
      </c>
      <c r="N103" s="4">
        <f>(P103-MAX(P$2:P103))/MAX(P$2:P103)</f>
        <v>-0.12562500115862374</v>
      </c>
      <c r="O103" s="16">
        <f t="shared" si="11"/>
        <v>5.0200000000000022E-2</v>
      </c>
      <c r="P103" s="17">
        <f t="shared" si="12"/>
        <v>3.7699831320960238</v>
      </c>
      <c r="R103" s="8">
        <f t="shared" si="9"/>
        <v>3.7699831320960238</v>
      </c>
      <c r="S103" s="8">
        <f t="shared" si="10"/>
        <v>0</v>
      </c>
      <c r="T103" s="18">
        <f t="shared" si="14"/>
        <v>1</v>
      </c>
      <c r="U103" s="10">
        <f t="shared" si="15"/>
        <v>-1.4E-3</v>
      </c>
    </row>
    <row r="104" spans="1:21">
      <c r="A104">
        <v>102</v>
      </c>
      <c r="B104" t="s">
        <v>472</v>
      </c>
      <c r="C104" t="s">
        <v>475</v>
      </c>
      <c r="D104" t="s">
        <v>5443</v>
      </c>
      <c r="E104" t="s">
        <v>5458</v>
      </c>
      <c r="F104" t="s">
        <v>5458</v>
      </c>
      <c r="G104" t="s">
        <v>5459</v>
      </c>
      <c r="H104" t="s">
        <v>3677</v>
      </c>
      <c r="I104" s="2" t="s">
        <v>2351</v>
      </c>
      <c r="J104" t="s">
        <v>957</v>
      </c>
      <c r="K104" s="14">
        <f t="shared" si="13"/>
        <v>4.2306750708381582</v>
      </c>
      <c r="N104" s="4">
        <f>(P104-MAX(P$2:P104))/MAX(P$2:P104)</f>
        <v>-1.8776376300207488E-2</v>
      </c>
      <c r="O104" s="16">
        <f t="shared" si="11"/>
        <v>0.12220000000000009</v>
      </c>
      <c r="P104" s="17">
        <f t="shared" si="12"/>
        <v>4.2306750708381582</v>
      </c>
      <c r="R104" s="8">
        <f t="shared" si="9"/>
        <v>4.2306750708381582</v>
      </c>
      <c r="S104" s="8">
        <f t="shared" si="10"/>
        <v>0</v>
      </c>
      <c r="T104" s="18">
        <f t="shared" si="14"/>
        <v>1</v>
      </c>
      <c r="U104" s="10">
        <f t="shared" si="15"/>
        <v>-1.4E-3</v>
      </c>
    </row>
    <row r="105" spans="1:21">
      <c r="A105">
        <v>103</v>
      </c>
      <c r="B105" t="s">
        <v>475</v>
      </c>
      <c r="C105" t="s">
        <v>480</v>
      </c>
      <c r="D105" t="s">
        <v>5443</v>
      </c>
      <c r="E105" t="s">
        <v>5446</v>
      </c>
      <c r="F105" t="s">
        <v>5446</v>
      </c>
      <c r="G105" t="s">
        <v>5447</v>
      </c>
      <c r="H105" t="s">
        <v>2600</v>
      </c>
      <c r="I105" s="2" t="s">
        <v>1247</v>
      </c>
      <c r="J105" t="s">
        <v>3084</v>
      </c>
      <c r="K105" s="14">
        <f t="shared" si="13"/>
        <v>4.2704434165040368</v>
      </c>
      <c r="N105" s="4">
        <f>(P105-MAX(P$2:P105))/MAX(P$2:P105)</f>
        <v>-9.5528742374294557E-3</v>
      </c>
      <c r="O105" s="16">
        <f t="shared" si="11"/>
        <v>9.400000000000075E-3</v>
      </c>
      <c r="P105" s="17">
        <f t="shared" si="12"/>
        <v>4.2704434165040368</v>
      </c>
      <c r="R105" s="8">
        <f t="shared" si="9"/>
        <v>4.2704434165040368</v>
      </c>
      <c r="S105" s="8">
        <f t="shared" si="10"/>
        <v>0</v>
      </c>
      <c r="T105" s="18">
        <f t="shared" si="14"/>
        <v>1</v>
      </c>
      <c r="U105" s="10">
        <f t="shared" si="15"/>
        <v>-1.4E-3</v>
      </c>
    </row>
    <row r="106" spans="1:21">
      <c r="A106">
        <v>104</v>
      </c>
      <c r="B106" t="s">
        <v>480</v>
      </c>
      <c r="C106" t="s">
        <v>485</v>
      </c>
      <c r="D106" t="s">
        <v>5443</v>
      </c>
      <c r="E106" t="s">
        <v>5450</v>
      </c>
      <c r="F106" t="s">
        <v>5450</v>
      </c>
      <c r="G106" t="s">
        <v>5451</v>
      </c>
      <c r="H106" t="s">
        <v>204</v>
      </c>
      <c r="I106" s="2" t="s">
        <v>5508</v>
      </c>
      <c r="J106" t="s">
        <v>3713</v>
      </c>
      <c r="K106" s="14">
        <f t="shared" si="13"/>
        <v>4.3417598215596538</v>
      </c>
      <c r="N106" s="4">
        <f>(P106-MAX(P$2:P106))/MAX(P$2:P106)</f>
        <v>0</v>
      </c>
      <c r="O106" s="16">
        <f t="shared" si="11"/>
        <v>1.6699999999999937E-2</v>
      </c>
      <c r="P106" s="17">
        <f t="shared" si="12"/>
        <v>4.3417598215596538</v>
      </c>
      <c r="R106" s="8">
        <f t="shared" si="9"/>
        <v>4.3417598215596538</v>
      </c>
      <c r="S106" s="8">
        <f t="shared" si="10"/>
        <v>0</v>
      </c>
      <c r="T106" s="18">
        <f t="shared" si="14"/>
        <v>1</v>
      </c>
      <c r="U106" s="10">
        <f t="shared" si="15"/>
        <v>-1.4E-3</v>
      </c>
    </row>
    <row r="107" spans="1:21">
      <c r="A107">
        <v>105</v>
      </c>
      <c r="B107" t="s">
        <v>485</v>
      </c>
      <c r="C107" t="s">
        <v>490</v>
      </c>
      <c r="D107" t="s">
        <v>5443</v>
      </c>
      <c r="E107" t="s">
        <v>5452</v>
      </c>
      <c r="F107" t="s">
        <v>5452</v>
      </c>
      <c r="G107" t="s">
        <v>5453</v>
      </c>
      <c r="H107" t="s">
        <v>4131</v>
      </c>
      <c r="I107" s="2" t="s">
        <v>806</v>
      </c>
      <c r="J107" t="s">
        <v>3535</v>
      </c>
      <c r="K107" s="14">
        <f t="shared" si="13"/>
        <v>4.553203524869609</v>
      </c>
      <c r="N107" s="4">
        <f>(P107-MAX(P$2:P107))/MAX(P$2:P107)</f>
        <v>0</v>
      </c>
      <c r="O107" s="16">
        <f t="shared" si="11"/>
        <v>4.8699999999999966E-2</v>
      </c>
      <c r="P107" s="17">
        <f t="shared" si="12"/>
        <v>4.553203524869609</v>
      </c>
      <c r="R107" s="8">
        <f t="shared" si="9"/>
        <v>4.553203524869609</v>
      </c>
      <c r="S107" s="8">
        <f t="shared" si="10"/>
        <v>0</v>
      </c>
      <c r="T107" s="18">
        <f t="shared" si="14"/>
        <v>1</v>
      </c>
      <c r="U107" s="10">
        <f t="shared" si="15"/>
        <v>-1.4E-3</v>
      </c>
    </row>
    <row r="108" spans="1:21">
      <c r="A108">
        <v>106</v>
      </c>
      <c r="B108" t="s">
        <v>490</v>
      </c>
      <c r="C108" t="s">
        <v>495</v>
      </c>
      <c r="D108" t="s">
        <v>5443</v>
      </c>
      <c r="E108" t="s">
        <v>5448</v>
      </c>
      <c r="F108" t="s">
        <v>5448</v>
      </c>
      <c r="G108" t="s">
        <v>5449</v>
      </c>
      <c r="H108" t="s">
        <v>1126</v>
      </c>
      <c r="I108" s="2" t="s">
        <v>4092</v>
      </c>
      <c r="J108" t="s">
        <v>217</v>
      </c>
      <c r="K108" s="14">
        <f t="shared" si="13"/>
        <v>4.5759695424939562</v>
      </c>
      <c r="N108" s="4">
        <f>(P108-MAX(P$2:P108))/MAX(P$2:P108)</f>
        <v>0</v>
      </c>
      <c r="O108" s="16">
        <f t="shared" si="11"/>
        <v>4.9999999999998934E-3</v>
      </c>
      <c r="P108" s="17">
        <f t="shared" si="12"/>
        <v>4.5759695424939562</v>
      </c>
      <c r="R108" s="8">
        <f t="shared" si="9"/>
        <v>4.5759695424939562</v>
      </c>
      <c r="S108" s="8">
        <f t="shared" si="10"/>
        <v>0</v>
      </c>
      <c r="T108" s="18">
        <f t="shared" si="14"/>
        <v>1</v>
      </c>
      <c r="U108" s="10">
        <f t="shared" si="15"/>
        <v>-1.4E-3</v>
      </c>
    </row>
    <row r="109" spans="1:21">
      <c r="A109">
        <v>107</v>
      </c>
      <c r="B109" t="s">
        <v>495</v>
      </c>
      <c r="C109" t="s">
        <v>499</v>
      </c>
      <c r="D109" t="s">
        <v>5443</v>
      </c>
      <c r="E109" t="s">
        <v>5460</v>
      </c>
      <c r="F109" t="s">
        <v>5460</v>
      </c>
      <c r="G109" t="s">
        <v>5461</v>
      </c>
      <c r="H109" t="s">
        <v>104</v>
      </c>
      <c r="I109" s="2" t="s">
        <v>3398</v>
      </c>
      <c r="J109" t="s">
        <v>650</v>
      </c>
      <c r="K109" s="14">
        <f t="shared" si="13"/>
        <v>4.8880506652920443</v>
      </c>
      <c r="N109" s="4">
        <f>(P109-MAX(P$2:P109))/MAX(P$2:P109)</f>
        <v>0</v>
      </c>
      <c r="O109" s="16">
        <f t="shared" si="11"/>
        <v>6.8200000000000038E-2</v>
      </c>
      <c r="P109" s="17">
        <f t="shared" si="12"/>
        <v>4.8880506652920443</v>
      </c>
      <c r="R109" s="8">
        <f t="shared" si="9"/>
        <v>4.8880506652920443</v>
      </c>
      <c r="S109" s="8">
        <f t="shared" si="10"/>
        <v>0</v>
      </c>
      <c r="T109" s="18">
        <f t="shared" si="14"/>
        <v>1</v>
      </c>
      <c r="U109" s="10">
        <f t="shared" si="15"/>
        <v>-1.4E-3</v>
      </c>
    </row>
    <row r="110" spans="1:21">
      <c r="A110">
        <v>108</v>
      </c>
      <c r="B110" t="s">
        <v>499</v>
      </c>
      <c r="C110" t="s">
        <v>504</v>
      </c>
      <c r="D110" t="s">
        <v>5443</v>
      </c>
      <c r="E110" t="s">
        <v>5458</v>
      </c>
      <c r="F110" t="s">
        <v>5458</v>
      </c>
      <c r="G110" t="s">
        <v>5459</v>
      </c>
      <c r="H110" t="s">
        <v>1156</v>
      </c>
      <c r="I110" s="2" t="s">
        <v>366</v>
      </c>
      <c r="J110" t="s">
        <v>2503</v>
      </c>
      <c r="K110" s="14">
        <f t="shared" si="13"/>
        <v>5.042024261248744</v>
      </c>
      <c r="N110" s="4">
        <f>(P110-MAX(P$2:P110))/MAX(P$2:P110)</f>
        <v>0</v>
      </c>
      <c r="O110" s="16">
        <f t="shared" si="11"/>
        <v>3.1500000000000083E-2</v>
      </c>
      <c r="P110" s="17">
        <f t="shared" si="12"/>
        <v>5.042024261248744</v>
      </c>
      <c r="R110" s="8">
        <f t="shared" si="9"/>
        <v>5.042024261248744</v>
      </c>
      <c r="S110" s="8">
        <f t="shared" si="10"/>
        <v>0</v>
      </c>
      <c r="T110" s="18">
        <f t="shared" si="14"/>
        <v>1</v>
      </c>
      <c r="U110" s="10">
        <f t="shared" si="15"/>
        <v>-1.4E-3</v>
      </c>
    </row>
    <row r="111" spans="1:21">
      <c r="A111">
        <v>109</v>
      </c>
      <c r="B111" t="s">
        <v>504</v>
      </c>
      <c r="C111" t="s">
        <v>508</v>
      </c>
      <c r="D111" t="s">
        <v>5443</v>
      </c>
      <c r="E111" t="s">
        <v>5509</v>
      </c>
      <c r="F111" t="s">
        <v>5509</v>
      </c>
      <c r="G111" t="s">
        <v>5510</v>
      </c>
      <c r="H111" t="s">
        <v>3624</v>
      </c>
      <c r="I111" s="2" t="s">
        <v>780</v>
      </c>
      <c r="J111" t="s">
        <v>434</v>
      </c>
      <c r="K111" s="14">
        <f t="shared" si="13"/>
        <v>5.3672348260992884</v>
      </c>
      <c r="N111" s="4">
        <f>(P111-MAX(P$2:P111))/MAX(P$2:P111)</f>
        <v>0</v>
      </c>
      <c r="O111" s="16">
        <f t="shared" si="11"/>
        <v>6.4500000000000002E-2</v>
      </c>
      <c r="P111" s="17">
        <f t="shared" si="12"/>
        <v>5.3672348260992884</v>
      </c>
      <c r="R111" s="8">
        <f t="shared" si="9"/>
        <v>5.3672348260992884</v>
      </c>
      <c r="S111" s="8">
        <f t="shared" si="10"/>
        <v>0</v>
      </c>
      <c r="T111" s="18">
        <f t="shared" si="14"/>
        <v>1</v>
      </c>
      <c r="U111" s="10">
        <f t="shared" si="15"/>
        <v>-1.4E-3</v>
      </c>
    </row>
    <row r="112" spans="1:21">
      <c r="A112">
        <v>110</v>
      </c>
      <c r="B112" t="s">
        <v>508</v>
      </c>
      <c r="C112" t="s">
        <v>512</v>
      </c>
      <c r="D112" t="s">
        <v>5443</v>
      </c>
      <c r="E112" t="s">
        <v>5448</v>
      </c>
      <c r="F112" t="s">
        <v>5448</v>
      </c>
      <c r="G112" t="s">
        <v>5449</v>
      </c>
      <c r="H112" t="s">
        <v>1287</v>
      </c>
      <c r="I112" s="2" t="s">
        <v>156</v>
      </c>
      <c r="J112" t="s">
        <v>91</v>
      </c>
      <c r="K112" s="14">
        <f t="shared" si="13"/>
        <v>5.5239580830213866</v>
      </c>
      <c r="N112" s="4">
        <f>(P112-MAX(P$2:P112))/MAX(P$2:P112)</f>
        <v>0</v>
      </c>
      <c r="O112" s="16">
        <f t="shared" si="11"/>
        <v>2.9199999999999893E-2</v>
      </c>
      <c r="P112" s="17">
        <f t="shared" si="12"/>
        <v>5.5239580830213866</v>
      </c>
      <c r="R112" s="8">
        <f t="shared" si="9"/>
        <v>5.5239580830213866</v>
      </c>
      <c r="S112" s="8">
        <f t="shared" si="10"/>
        <v>0</v>
      </c>
      <c r="T112" s="18">
        <f t="shared" si="14"/>
        <v>1</v>
      </c>
      <c r="U112" s="10">
        <f t="shared" si="15"/>
        <v>-1.4E-3</v>
      </c>
    </row>
    <row r="113" spans="1:21">
      <c r="A113">
        <v>111</v>
      </c>
      <c r="B113" t="s">
        <v>512</v>
      </c>
      <c r="C113" t="s">
        <v>517</v>
      </c>
      <c r="D113" t="s">
        <v>5443</v>
      </c>
      <c r="E113" t="s">
        <v>5509</v>
      </c>
      <c r="F113" t="s">
        <v>5509</v>
      </c>
      <c r="G113" t="s">
        <v>5510</v>
      </c>
      <c r="H113" t="s">
        <v>66</v>
      </c>
      <c r="I113" s="2" t="s">
        <v>181</v>
      </c>
      <c r="J113" t="s">
        <v>1579</v>
      </c>
      <c r="K113" s="14">
        <f t="shared" si="13"/>
        <v>5.811203903338499</v>
      </c>
      <c r="N113" s="4">
        <f>(P113-MAX(P$2:P113))/MAX(P$2:P113)</f>
        <v>0</v>
      </c>
      <c r="O113" s="16">
        <f t="shared" si="11"/>
        <v>5.2000000000000046E-2</v>
      </c>
      <c r="P113" s="17">
        <f t="shared" si="12"/>
        <v>5.811203903338499</v>
      </c>
      <c r="R113" s="8">
        <f t="shared" si="9"/>
        <v>5.811203903338499</v>
      </c>
      <c r="S113" s="8">
        <f t="shared" si="10"/>
        <v>0</v>
      </c>
      <c r="T113" s="18">
        <f t="shared" si="14"/>
        <v>1</v>
      </c>
      <c r="U113" s="10">
        <f t="shared" si="15"/>
        <v>-1.4E-3</v>
      </c>
    </row>
    <row r="114" spans="1:21">
      <c r="A114">
        <v>112</v>
      </c>
      <c r="B114" t="s">
        <v>517</v>
      </c>
      <c r="C114" t="s">
        <v>522</v>
      </c>
      <c r="D114" t="s">
        <v>5443</v>
      </c>
      <c r="E114" t="s">
        <v>5450</v>
      </c>
      <c r="F114" t="s">
        <v>5450</v>
      </c>
      <c r="G114" t="s">
        <v>5451</v>
      </c>
      <c r="H114" t="s">
        <v>881</v>
      </c>
      <c r="I114" s="2" t="s">
        <v>1379</v>
      </c>
      <c r="J114" t="s">
        <v>244</v>
      </c>
      <c r="K114" s="14">
        <f t="shared" si="13"/>
        <v>5.8408410432455256</v>
      </c>
      <c r="N114" s="4">
        <f>(P114-MAX(P$2:P114))/MAX(P$2:P114)</f>
        <v>0</v>
      </c>
      <c r="O114" s="16">
        <f t="shared" si="11"/>
        <v>5.1000000000001044E-3</v>
      </c>
      <c r="P114" s="17">
        <f t="shared" si="12"/>
        <v>5.8408410432455256</v>
      </c>
      <c r="R114" s="8">
        <f t="shared" si="9"/>
        <v>5.8408410432455256</v>
      </c>
      <c r="S114" s="8">
        <f t="shared" si="10"/>
        <v>0</v>
      </c>
      <c r="T114" s="18">
        <f t="shared" si="14"/>
        <v>1</v>
      </c>
      <c r="U114" s="10">
        <f t="shared" si="15"/>
        <v>-1.4E-3</v>
      </c>
    </row>
    <row r="115" spans="1:21">
      <c r="A115">
        <v>113</v>
      </c>
      <c r="B115" t="s">
        <v>522</v>
      </c>
      <c r="C115" t="s">
        <v>526</v>
      </c>
      <c r="D115" t="s">
        <v>5443</v>
      </c>
      <c r="E115" t="s">
        <v>5446</v>
      </c>
      <c r="F115" t="s">
        <v>5446</v>
      </c>
      <c r="G115" t="s">
        <v>5447</v>
      </c>
      <c r="H115" t="s">
        <v>3825</v>
      </c>
      <c r="I115" s="2" t="s">
        <v>1700</v>
      </c>
      <c r="J115" t="s">
        <v>910</v>
      </c>
      <c r="K115" s="14">
        <f t="shared" si="13"/>
        <v>6.0195707791688386</v>
      </c>
      <c r="N115" s="4">
        <f>(P115-MAX(P$2:P115))/MAX(P$2:P115)</f>
        <v>0</v>
      </c>
      <c r="O115" s="16">
        <f t="shared" si="11"/>
        <v>3.0599999999999961E-2</v>
      </c>
      <c r="P115" s="17">
        <f t="shared" si="12"/>
        <v>6.0195707791688386</v>
      </c>
      <c r="R115" s="8">
        <f t="shared" si="9"/>
        <v>6.0195707791688386</v>
      </c>
      <c r="S115" s="8">
        <f t="shared" si="10"/>
        <v>0</v>
      </c>
      <c r="T115" s="18">
        <f t="shared" si="14"/>
        <v>1</v>
      </c>
      <c r="U115" s="10">
        <f t="shared" si="15"/>
        <v>-1.4E-3</v>
      </c>
    </row>
    <row r="116" spans="1:21">
      <c r="A116">
        <v>114</v>
      </c>
      <c r="B116" t="s">
        <v>526</v>
      </c>
      <c r="C116" t="s">
        <v>529</v>
      </c>
      <c r="D116" t="s">
        <v>5443</v>
      </c>
      <c r="E116" t="s">
        <v>5446</v>
      </c>
      <c r="F116" t="s">
        <v>5446</v>
      </c>
      <c r="G116" t="s">
        <v>5447</v>
      </c>
      <c r="H116" t="s">
        <v>4657</v>
      </c>
      <c r="I116" s="2" t="s">
        <v>227</v>
      </c>
      <c r="J116" t="s">
        <v>1579</v>
      </c>
      <c r="K116" s="14">
        <f t="shared" si="13"/>
        <v>6.0069296805325845</v>
      </c>
      <c r="N116" s="4">
        <f>(P116-MAX(P$2:P116))/MAX(P$2:P116)</f>
        <v>-2.0999999999999361E-3</v>
      </c>
      <c r="O116" s="16">
        <f t="shared" si="11"/>
        <v>-2.0999999999999908E-3</v>
      </c>
      <c r="P116" s="17">
        <f t="shared" si="12"/>
        <v>6.0069296805325845</v>
      </c>
      <c r="R116" s="8">
        <f t="shared" si="9"/>
        <v>6.0069296805325845</v>
      </c>
      <c r="S116" s="8">
        <f t="shared" si="10"/>
        <v>0</v>
      </c>
      <c r="T116" s="18">
        <f t="shared" si="14"/>
        <v>1</v>
      </c>
      <c r="U116" s="10">
        <f t="shared" si="15"/>
        <v>-1.4E-3</v>
      </c>
    </row>
    <row r="117" spans="1:21">
      <c r="A117">
        <v>115</v>
      </c>
      <c r="B117" t="s">
        <v>529</v>
      </c>
      <c r="C117" t="s">
        <v>533</v>
      </c>
      <c r="D117" t="s">
        <v>5443</v>
      </c>
      <c r="E117" t="s">
        <v>5448</v>
      </c>
      <c r="F117" t="s">
        <v>5448</v>
      </c>
      <c r="G117" t="s">
        <v>5449</v>
      </c>
      <c r="H117" t="s">
        <v>4178</v>
      </c>
      <c r="I117" s="2" t="s">
        <v>353</v>
      </c>
      <c r="J117" t="s">
        <v>70</v>
      </c>
      <c r="K117" s="14">
        <f t="shared" si="13"/>
        <v>6.3150851731439053</v>
      </c>
      <c r="N117" s="4">
        <f>(P117-MAX(P$2:P117))/MAX(P$2:P117)</f>
        <v>0</v>
      </c>
      <c r="O117" s="16">
        <f t="shared" si="11"/>
        <v>5.1299999999999901E-2</v>
      </c>
      <c r="P117" s="17">
        <f t="shared" si="12"/>
        <v>6.3150851731439053</v>
      </c>
      <c r="R117" s="8">
        <f t="shared" si="9"/>
        <v>6.3150851731439053</v>
      </c>
      <c r="S117" s="8">
        <f t="shared" si="10"/>
        <v>0</v>
      </c>
      <c r="T117" s="18">
        <f t="shared" si="14"/>
        <v>1</v>
      </c>
      <c r="U117" s="10">
        <f t="shared" si="15"/>
        <v>-1.4E-3</v>
      </c>
    </row>
    <row r="118" spans="1:21">
      <c r="A118">
        <v>116</v>
      </c>
      <c r="B118" t="s">
        <v>533</v>
      </c>
      <c r="C118" t="s">
        <v>536</v>
      </c>
      <c r="D118" t="s">
        <v>5443</v>
      </c>
      <c r="E118" t="s">
        <v>5446</v>
      </c>
      <c r="F118" t="s">
        <v>5446</v>
      </c>
      <c r="G118" t="s">
        <v>5447</v>
      </c>
      <c r="H118" t="s">
        <v>4224</v>
      </c>
      <c r="I118" s="2" t="s">
        <v>246</v>
      </c>
      <c r="J118" t="s">
        <v>2401</v>
      </c>
      <c r="K118" s="14">
        <f t="shared" si="13"/>
        <v>6.3485551245615683</v>
      </c>
      <c r="N118" s="4">
        <f>(P118-MAX(P$2:P118))/MAX(P$2:P118)</f>
        <v>0</v>
      </c>
      <c r="O118" s="16">
        <f t="shared" si="11"/>
        <v>5.3000000000000824E-3</v>
      </c>
      <c r="P118" s="17">
        <f t="shared" si="12"/>
        <v>6.3485551245615683</v>
      </c>
      <c r="R118" s="8">
        <f t="shared" si="9"/>
        <v>6.3485551245615683</v>
      </c>
      <c r="S118" s="8">
        <f t="shared" si="10"/>
        <v>0</v>
      </c>
      <c r="T118" s="18">
        <f t="shared" si="14"/>
        <v>1</v>
      </c>
      <c r="U118" s="10">
        <f t="shared" si="15"/>
        <v>-1.4E-3</v>
      </c>
    </row>
    <row r="119" spans="1:21">
      <c r="A119">
        <v>117</v>
      </c>
      <c r="B119" t="s">
        <v>536</v>
      </c>
      <c r="C119" t="s">
        <v>541</v>
      </c>
      <c r="D119" t="s">
        <v>5443</v>
      </c>
      <c r="E119" t="s">
        <v>5448</v>
      </c>
      <c r="F119" t="s">
        <v>5448</v>
      </c>
      <c r="G119" t="s">
        <v>5449</v>
      </c>
      <c r="H119" t="s">
        <v>628</v>
      </c>
      <c r="I119" s="2" t="s">
        <v>138</v>
      </c>
      <c r="J119" t="s">
        <v>948</v>
      </c>
      <c r="K119" s="14">
        <f t="shared" si="13"/>
        <v>6.8126345041670184</v>
      </c>
      <c r="N119" s="4">
        <f>(P119-MAX(P$2:P119))/MAX(P$2:P119)</f>
        <v>0</v>
      </c>
      <c r="O119" s="16">
        <f t="shared" si="11"/>
        <v>7.3099999999999943E-2</v>
      </c>
      <c r="P119" s="17">
        <f t="shared" si="12"/>
        <v>6.8126345041670184</v>
      </c>
      <c r="R119" s="8">
        <f t="shared" si="9"/>
        <v>6.8126345041670184</v>
      </c>
      <c r="S119" s="8">
        <f t="shared" si="10"/>
        <v>0</v>
      </c>
      <c r="T119" s="18">
        <f t="shared" si="14"/>
        <v>1</v>
      </c>
      <c r="U119" s="10">
        <f t="shared" si="15"/>
        <v>-1.4E-3</v>
      </c>
    </row>
    <row r="120" spans="1:21">
      <c r="A120">
        <v>118</v>
      </c>
      <c r="B120" t="s">
        <v>541</v>
      </c>
      <c r="C120" t="s">
        <v>544</v>
      </c>
      <c r="D120" t="s">
        <v>5443</v>
      </c>
      <c r="E120" t="s">
        <v>5448</v>
      </c>
      <c r="F120" t="s">
        <v>5448</v>
      </c>
      <c r="G120" t="s">
        <v>5449</v>
      </c>
      <c r="H120" t="s">
        <v>704</v>
      </c>
      <c r="I120" s="2" t="s">
        <v>1413</v>
      </c>
      <c r="J120" t="s">
        <v>1155</v>
      </c>
      <c r="K120" s="14">
        <f t="shared" si="13"/>
        <v>6.9890817378249448</v>
      </c>
      <c r="N120" s="4">
        <f>(P120-MAX(P$2:P120))/MAX(P$2:P120)</f>
        <v>0</v>
      </c>
      <c r="O120" s="16">
        <f t="shared" si="11"/>
        <v>2.5900000000000034E-2</v>
      </c>
      <c r="P120" s="17">
        <f t="shared" si="12"/>
        <v>6.9890817378249448</v>
      </c>
      <c r="R120" s="8">
        <f t="shared" si="9"/>
        <v>6.9890817378249448</v>
      </c>
      <c r="S120" s="8">
        <f t="shared" si="10"/>
        <v>0</v>
      </c>
      <c r="T120" s="18">
        <f t="shared" si="14"/>
        <v>1</v>
      </c>
      <c r="U120" s="10">
        <f t="shared" si="15"/>
        <v>-1.4E-3</v>
      </c>
    </row>
    <row r="121" spans="1:21">
      <c r="A121">
        <v>119</v>
      </c>
      <c r="B121" t="s">
        <v>544</v>
      </c>
      <c r="C121" t="s">
        <v>547</v>
      </c>
      <c r="D121" t="s">
        <v>5443</v>
      </c>
      <c r="E121" t="s">
        <v>5509</v>
      </c>
      <c r="F121" t="s">
        <v>5509</v>
      </c>
      <c r="G121" t="s">
        <v>5510</v>
      </c>
      <c r="H121" t="s">
        <v>1671</v>
      </c>
      <c r="I121" s="2" t="s">
        <v>435</v>
      </c>
      <c r="J121" t="s">
        <v>1097</v>
      </c>
      <c r="K121" s="14">
        <f t="shared" si="13"/>
        <v>7.0456932999013269</v>
      </c>
      <c r="N121" s="4">
        <f>(P121-MAX(P$2:P121))/MAX(P$2:P121)</f>
        <v>0</v>
      </c>
      <c r="O121" s="16">
        <f t="shared" si="11"/>
        <v>8.0999999999999961E-3</v>
      </c>
      <c r="P121" s="17">
        <f t="shared" si="12"/>
        <v>7.0456932999013269</v>
      </c>
      <c r="R121" s="8">
        <f t="shared" si="9"/>
        <v>7.0456932999013269</v>
      </c>
      <c r="S121" s="8">
        <f t="shared" si="10"/>
        <v>0</v>
      </c>
      <c r="T121" s="18">
        <f t="shared" si="14"/>
        <v>1</v>
      </c>
      <c r="U121" s="10">
        <f t="shared" si="15"/>
        <v>-1.4E-3</v>
      </c>
    </row>
    <row r="122" spans="1:21">
      <c r="A122">
        <v>120</v>
      </c>
      <c r="B122" t="s">
        <v>547</v>
      </c>
      <c r="C122" t="s">
        <v>551</v>
      </c>
      <c r="D122" t="s">
        <v>5443</v>
      </c>
      <c r="E122" t="s">
        <v>5458</v>
      </c>
      <c r="F122" t="s">
        <v>5458</v>
      </c>
      <c r="G122" t="s">
        <v>5459</v>
      </c>
      <c r="H122" t="s">
        <v>1413</v>
      </c>
      <c r="I122" s="2" t="s">
        <v>1671</v>
      </c>
      <c r="J122" t="s">
        <v>3659</v>
      </c>
      <c r="K122" s="14">
        <f t="shared" si="13"/>
        <v>7.0936040143406549</v>
      </c>
      <c r="N122" s="4">
        <f>(P122-MAX(P$2:P122))/MAX(P$2:P122)</f>
        <v>0</v>
      </c>
      <c r="O122" s="16">
        <f t="shared" si="11"/>
        <v>6.7999999999999172E-3</v>
      </c>
      <c r="P122" s="17">
        <f t="shared" si="12"/>
        <v>7.0936040143406549</v>
      </c>
      <c r="R122" s="8">
        <f t="shared" si="9"/>
        <v>7.0936040143406549</v>
      </c>
      <c r="S122" s="8">
        <f t="shared" si="10"/>
        <v>0</v>
      </c>
      <c r="T122" s="18">
        <f t="shared" si="14"/>
        <v>1</v>
      </c>
      <c r="U122" s="10">
        <f t="shared" si="15"/>
        <v>-1.4E-3</v>
      </c>
    </row>
    <row r="123" spans="1:21">
      <c r="A123">
        <v>121</v>
      </c>
      <c r="B123" t="s">
        <v>551</v>
      </c>
      <c r="C123" t="s">
        <v>556</v>
      </c>
      <c r="D123" t="s">
        <v>5443</v>
      </c>
      <c r="E123" t="s">
        <v>5460</v>
      </c>
      <c r="F123" t="s">
        <v>5460</v>
      </c>
      <c r="G123" t="s">
        <v>5461</v>
      </c>
      <c r="H123" t="s">
        <v>322</v>
      </c>
      <c r="I123" s="2" t="s">
        <v>327</v>
      </c>
      <c r="J123" t="s">
        <v>2995</v>
      </c>
      <c r="K123" s="14">
        <f t="shared" si="13"/>
        <v>7.2127765617815776</v>
      </c>
      <c r="N123" s="4">
        <f>(P123-MAX(P$2:P123))/MAX(P$2:P123)</f>
        <v>0</v>
      </c>
      <c r="O123" s="16">
        <f t="shared" si="11"/>
        <v>1.6799999999999926E-2</v>
      </c>
      <c r="P123" s="17">
        <f t="shared" si="12"/>
        <v>7.2127765617815776</v>
      </c>
      <c r="R123" s="8">
        <f t="shared" si="9"/>
        <v>7.2127765617815776</v>
      </c>
      <c r="S123" s="8">
        <f t="shared" si="10"/>
        <v>0</v>
      </c>
      <c r="T123" s="18">
        <f t="shared" si="14"/>
        <v>1</v>
      </c>
      <c r="U123" s="10">
        <f t="shared" si="15"/>
        <v>-1.4E-3</v>
      </c>
    </row>
    <row r="124" spans="1:21">
      <c r="A124">
        <v>122</v>
      </c>
      <c r="B124" t="s">
        <v>556</v>
      </c>
      <c r="C124" t="s">
        <v>561</v>
      </c>
      <c r="D124" t="s">
        <v>5443</v>
      </c>
      <c r="E124" t="s">
        <v>5504</v>
      </c>
      <c r="F124" t="s">
        <v>5504</v>
      </c>
      <c r="G124" t="s">
        <v>5505</v>
      </c>
      <c r="H124" t="s">
        <v>3031</v>
      </c>
      <c r="I124" s="2" t="s">
        <v>4501</v>
      </c>
      <c r="J124" t="s">
        <v>2995</v>
      </c>
      <c r="K124" s="14">
        <f t="shared" si="13"/>
        <v>7.4486343553518344</v>
      </c>
      <c r="N124" s="4">
        <f>(P124-MAX(P$2:P124))/MAX(P$2:P124)</f>
        <v>0</v>
      </c>
      <c r="O124" s="16">
        <f t="shared" si="11"/>
        <v>3.2699999999999951E-2</v>
      </c>
      <c r="P124" s="17">
        <f t="shared" si="12"/>
        <v>7.4486343553518344</v>
      </c>
      <c r="R124" s="8">
        <f t="shared" si="9"/>
        <v>7.4486343553518344</v>
      </c>
      <c r="S124" s="8">
        <f t="shared" si="10"/>
        <v>0</v>
      </c>
      <c r="T124" s="18">
        <f t="shared" si="14"/>
        <v>1</v>
      </c>
      <c r="U124" s="10">
        <f t="shared" si="15"/>
        <v>-1.4E-3</v>
      </c>
    </row>
    <row r="125" spans="1:21">
      <c r="A125">
        <v>123</v>
      </c>
      <c r="B125" t="s">
        <v>561</v>
      </c>
      <c r="C125" t="s">
        <v>565</v>
      </c>
      <c r="D125" t="s">
        <v>5443</v>
      </c>
      <c r="E125" t="s">
        <v>5448</v>
      </c>
      <c r="F125" t="s">
        <v>5448</v>
      </c>
      <c r="G125" t="s">
        <v>5449</v>
      </c>
      <c r="H125" t="s">
        <v>771</v>
      </c>
      <c r="I125" s="2" t="s">
        <v>445</v>
      </c>
      <c r="J125" t="s">
        <v>61</v>
      </c>
      <c r="K125" s="14">
        <f t="shared" si="13"/>
        <v>7.9558863549512946</v>
      </c>
      <c r="N125" s="4">
        <f>(P125-MAX(P$2:P125))/MAX(P$2:P125)</f>
        <v>0</v>
      </c>
      <c r="O125" s="16">
        <f t="shared" si="11"/>
        <v>6.8100000000000049E-2</v>
      </c>
      <c r="P125" s="17">
        <f t="shared" si="12"/>
        <v>7.9558863549512946</v>
      </c>
      <c r="R125" s="8">
        <f t="shared" si="9"/>
        <v>7.9558863549512946</v>
      </c>
      <c r="S125" s="8">
        <f t="shared" si="10"/>
        <v>0</v>
      </c>
      <c r="T125" s="18">
        <f t="shared" si="14"/>
        <v>1</v>
      </c>
      <c r="U125" s="10">
        <f t="shared" si="15"/>
        <v>-1.4E-3</v>
      </c>
    </row>
    <row r="126" spans="1:21">
      <c r="A126">
        <v>124</v>
      </c>
      <c r="B126" t="s">
        <v>565</v>
      </c>
      <c r="C126" t="s">
        <v>567</v>
      </c>
      <c r="D126" t="s">
        <v>5443</v>
      </c>
      <c r="E126" t="s">
        <v>5448</v>
      </c>
      <c r="F126" t="s">
        <v>5448</v>
      </c>
      <c r="G126" t="s">
        <v>5449</v>
      </c>
      <c r="H126" t="s">
        <v>335</v>
      </c>
      <c r="I126" s="2" t="s">
        <v>1462</v>
      </c>
      <c r="J126" t="s">
        <v>5511</v>
      </c>
      <c r="K126" s="14">
        <f t="shared" si="13"/>
        <v>7.9829363685581294</v>
      </c>
      <c r="N126" s="4">
        <f>(P126-MAX(P$2:P126))/MAX(P$2:P126)</f>
        <v>0</v>
      </c>
      <c r="O126" s="16">
        <f t="shared" si="11"/>
        <v>3.4000000000000696E-3</v>
      </c>
      <c r="P126" s="17">
        <f t="shared" si="12"/>
        <v>7.9829363685581294</v>
      </c>
      <c r="R126" s="8">
        <f t="shared" si="9"/>
        <v>7.9829363685581294</v>
      </c>
      <c r="S126" s="8">
        <f t="shared" si="10"/>
        <v>0</v>
      </c>
      <c r="T126" s="18">
        <f t="shared" si="14"/>
        <v>1</v>
      </c>
      <c r="U126" s="10">
        <f t="shared" si="15"/>
        <v>-1.4E-3</v>
      </c>
    </row>
    <row r="127" spans="1:21">
      <c r="A127">
        <v>125</v>
      </c>
      <c r="B127" t="s">
        <v>567</v>
      </c>
      <c r="C127" t="s">
        <v>572</v>
      </c>
      <c r="D127" t="s">
        <v>5443</v>
      </c>
      <c r="E127" t="s">
        <v>5450</v>
      </c>
      <c r="F127" t="s">
        <v>5450</v>
      </c>
      <c r="G127" t="s">
        <v>5451</v>
      </c>
      <c r="H127" t="s">
        <v>255</v>
      </c>
      <c r="I127" s="2" t="s">
        <v>81</v>
      </c>
      <c r="J127" t="s">
        <v>318</v>
      </c>
      <c r="K127" s="14">
        <f t="shared" si="13"/>
        <v>7.9757517258264272</v>
      </c>
      <c r="N127" s="4">
        <f>(P127-MAX(P$2:P127))/MAX(P$2:P127)</f>
        <v>-8.9999999999998068E-4</v>
      </c>
      <c r="O127" s="16">
        <f t="shared" si="11"/>
        <v>-9.000000000000119E-4</v>
      </c>
      <c r="P127" s="17">
        <f t="shared" si="12"/>
        <v>7.9757517258264272</v>
      </c>
      <c r="R127" s="8">
        <f t="shared" si="9"/>
        <v>7.9757517258264272</v>
      </c>
      <c r="S127" s="8">
        <f t="shared" si="10"/>
        <v>0</v>
      </c>
      <c r="T127" s="18">
        <f t="shared" si="14"/>
        <v>1</v>
      </c>
      <c r="U127" s="10">
        <f t="shared" si="15"/>
        <v>-1.4E-3</v>
      </c>
    </row>
    <row r="128" spans="1:21">
      <c r="A128">
        <v>126</v>
      </c>
      <c r="B128" t="s">
        <v>572</v>
      </c>
      <c r="C128" t="s">
        <v>576</v>
      </c>
      <c r="D128" t="s">
        <v>5443</v>
      </c>
      <c r="E128" t="s">
        <v>5450</v>
      </c>
      <c r="F128" t="s">
        <v>5450</v>
      </c>
      <c r="G128" t="s">
        <v>5451</v>
      </c>
      <c r="H128" t="s">
        <v>628</v>
      </c>
      <c r="I128" s="2" t="s">
        <v>2610</v>
      </c>
      <c r="J128" t="s">
        <v>570</v>
      </c>
      <c r="K128" s="14">
        <f t="shared" si="13"/>
        <v>8.5587791769843378</v>
      </c>
      <c r="N128" s="4">
        <f>(P128-MAX(P$2:P128))/MAX(P$2:P128)</f>
        <v>0</v>
      </c>
      <c r="O128" s="16">
        <f t="shared" si="11"/>
        <v>7.3099999999999943E-2</v>
      </c>
      <c r="P128" s="17">
        <f t="shared" si="12"/>
        <v>8.5587791769843378</v>
      </c>
      <c r="R128" s="8">
        <f t="shared" si="9"/>
        <v>8.5587791769843378</v>
      </c>
      <c r="S128" s="8">
        <f t="shared" si="10"/>
        <v>0</v>
      </c>
      <c r="T128" s="18">
        <f t="shared" si="14"/>
        <v>1</v>
      </c>
      <c r="U128" s="10">
        <f t="shared" si="15"/>
        <v>-1.4E-3</v>
      </c>
    </row>
    <row r="129" spans="1:21">
      <c r="A129">
        <v>127</v>
      </c>
      <c r="B129" t="s">
        <v>576</v>
      </c>
      <c r="C129" t="s">
        <v>580</v>
      </c>
      <c r="D129" t="s">
        <v>5443</v>
      </c>
      <c r="E129" t="s">
        <v>5452</v>
      </c>
      <c r="F129" t="s">
        <v>5452</v>
      </c>
      <c r="G129" t="s">
        <v>5453</v>
      </c>
      <c r="H129" t="s">
        <v>3640</v>
      </c>
      <c r="I129" s="2" t="s">
        <v>3783</v>
      </c>
      <c r="J129" t="s">
        <v>245</v>
      </c>
      <c r="K129" s="14">
        <f t="shared" si="13"/>
        <v>8.2617895395429812</v>
      </c>
      <c r="N129" s="4">
        <f>(P129-MAX(P$2:P129))/MAX(P$2:P129)</f>
        <v>-3.4700000000000002E-2</v>
      </c>
      <c r="O129" s="16">
        <f t="shared" si="11"/>
        <v>-3.4699999999999953E-2</v>
      </c>
      <c r="P129" s="17">
        <f t="shared" si="12"/>
        <v>8.2617895395429812</v>
      </c>
      <c r="R129" s="8">
        <f t="shared" si="9"/>
        <v>8.2617895395429812</v>
      </c>
      <c r="S129" s="8">
        <f t="shared" si="10"/>
        <v>0</v>
      </c>
      <c r="T129" s="18">
        <f t="shared" si="14"/>
        <v>1</v>
      </c>
      <c r="U129" s="10">
        <f t="shared" si="15"/>
        <v>-1.4E-3</v>
      </c>
    </row>
    <row r="130" spans="1:21">
      <c r="A130">
        <v>128</v>
      </c>
      <c r="B130" t="s">
        <v>580</v>
      </c>
      <c r="C130" t="s">
        <v>585</v>
      </c>
      <c r="D130" t="s">
        <v>5443</v>
      </c>
      <c r="E130" t="s">
        <v>5446</v>
      </c>
      <c r="F130" t="s">
        <v>5446</v>
      </c>
      <c r="G130" t="s">
        <v>5447</v>
      </c>
      <c r="H130" t="s">
        <v>5512</v>
      </c>
      <c r="I130" s="2" t="s">
        <v>3020</v>
      </c>
      <c r="J130" t="s">
        <v>563</v>
      </c>
      <c r="K130" s="14">
        <f t="shared" si="13"/>
        <v>6.9291628868146979</v>
      </c>
      <c r="N130" s="4">
        <f>(P130-MAX(P$2:P130))/MAX(P$2:P130)</f>
        <v>-0.19040289000000005</v>
      </c>
      <c r="O130" s="16">
        <f t="shared" si="11"/>
        <v>-0.1613</v>
      </c>
      <c r="P130" s="17">
        <f t="shared" si="12"/>
        <v>6.9291628868146979</v>
      </c>
      <c r="R130" s="8">
        <f t="shared" ref="R130:R193" si="16">P130*T130</f>
        <v>6.9291628868146979</v>
      </c>
      <c r="S130" s="8">
        <f t="shared" ref="S130:S193" si="17">P130-R130</f>
        <v>0</v>
      </c>
      <c r="T130" s="18">
        <f t="shared" si="14"/>
        <v>1</v>
      </c>
      <c r="U130" s="10">
        <f t="shared" si="15"/>
        <v>-1.4E-3</v>
      </c>
    </row>
    <row r="131" spans="1:21">
      <c r="A131">
        <v>129</v>
      </c>
      <c r="B131" t="s">
        <v>585</v>
      </c>
      <c r="C131" t="s">
        <v>588</v>
      </c>
      <c r="D131" t="s">
        <v>5443</v>
      </c>
      <c r="E131" t="s">
        <v>5452</v>
      </c>
      <c r="F131" t="s">
        <v>5452</v>
      </c>
      <c r="G131" t="s">
        <v>5453</v>
      </c>
      <c r="H131" t="s">
        <v>5513</v>
      </c>
      <c r="I131" s="2" t="s">
        <v>3585</v>
      </c>
      <c r="J131" t="s">
        <v>739</v>
      </c>
      <c r="K131" s="14">
        <f t="shared" si="13"/>
        <v>7.8479698856063269</v>
      </c>
      <c r="N131" s="4">
        <f>(P131-MAX(P$2:P131))/MAX(P$2:P131)</f>
        <v>-8.3050313214000054E-2</v>
      </c>
      <c r="O131" s="16">
        <f t="shared" si="11"/>
        <v>0.13260000000000005</v>
      </c>
      <c r="P131" s="17">
        <f t="shared" si="12"/>
        <v>7.8479698856063269</v>
      </c>
      <c r="R131" s="8">
        <f t="shared" si="16"/>
        <v>7.8479698856063269</v>
      </c>
      <c r="S131" s="8">
        <f t="shared" si="17"/>
        <v>0</v>
      </c>
      <c r="T131" s="18">
        <f t="shared" si="14"/>
        <v>1</v>
      </c>
    </row>
    <row r="132" spans="1:21">
      <c r="A132">
        <v>130</v>
      </c>
      <c r="B132" t="s">
        <v>588</v>
      </c>
      <c r="C132" t="s">
        <v>593</v>
      </c>
      <c r="D132" t="s">
        <v>5443</v>
      </c>
      <c r="E132" t="s">
        <v>5455</v>
      </c>
      <c r="F132" t="s">
        <v>5455</v>
      </c>
      <c r="G132" t="s">
        <v>5456</v>
      </c>
      <c r="H132" t="s">
        <v>2701</v>
      </c>
      <c r="I132" s="2" t="s">
        <v>5514</v>
      </c>
      <c r="J132" t="s">
        <v>1587</v>
      </c>
      <c r="K132" s="14">
        <f t="shared" si="13"/>
        <v>7.4469386244518434</v>
      </c>
      <c r="N132" s="4">
        <f>(P132-MAX(P$2:P132))/MAX(P$2:P132)</f>
        <v>-0.12990644220876468</v>
      </c>
      <c r="O132" s="16">
        <f t="shared" ref="O132:O195" si="18">P132/P131-1</f>
        <v>-5.1100000000000034E-2</v>
      </c>
      <c r="P132" s="17">
        <f t="shared" ref="P132:P195" si="19">R131*(1+H132)+S131</f>
        <v>7.4469386244518434</v>
      </c>
      <c r="R132" s="8">
        <f t="shared" si="16"/>
        <v>7.4469386244518434</v>
      </c>
      <c r="S132" s="8">
        <f t="shared" si="17"/>
        <v>0</v>
      </c>
      <c r="T132" s="18">
        <f t="shared" si="14"/>
        <v>1</v>
      </c>
    </row>
    <row r="133" spans="1:21">
      <c r="A133">
        <v>131</v>
      </c>
      <c r="B133" t="s">
        <v>593</v>
      </c>
      <c r="C133" t="s">
        <v>595</v>
      </c>
      <c r="D133" t="s">
        <v>5443</v>
      </c>
      <c r="E133" t="s">
        <v>5458</v>
      </c>
      <c r="F133" t="s">
        <v>5458</v>
      </c>
      <c r="G133" t="s">
        <v>5459</v>
      </c>
      <c r="H133" t="s">
        <v>4205</v>
      </c>
      <c r="I133" s="2" t="s">
        <v>2396</v>
      </c>
      <c r="J133" t="s">
        <v>685</v>
      </c>
      <c r="K133" s="14">
        <f t="shared" si="13"/>
        <v>8.1320569779014136</v>
      </c>
      <c r="N133" s="4">
        <f>(P133-MAX(P$2:P133))/MAX(P$2:P133)</f>
        <v>-4.9857834891970959E-2</v>
      </c>
      <c r="O133" s="16">
        <f t="shared" si="18"/>
        <v>9.2000000000000082E-2</v>
      </c>
      <c r="P133" s="17">
        <f t="shared" si="19"/>
        <v>8.1320569779014136</v>
      </c>
      <c r="R133" s="8">
        <f t="shared" si="16"/>
        <v>8.1320569779014136</v>
      </c>
      <c r="S133" s="8">
        <f t="shared" si="17"/>
        <v>0</v>
      </c>
      <c r="T133" s="18">
        <f t="shared" si="14"/>
        <v>1</v>
      </c>
    </row>
    <row r="134" spans="1:21">
      <c r="A134">
        <v>132</v>
      </c>
      <c r="B134" t="s">
        <v>595</v>
      </c>
      <c r="C134" t="s">
        <v>600</v>
      </c>
      <c r="D134" t="s">
        <v>5443</v>
      </c>
      <c r="E134" t="s">
        <v>5460</v>
      </c>
      <c r="F134" t="s">
        <v>5460</v>
      </c>
      <c r="G134" t="s">
        <v>5461</v>
      </c>
      <c r="H134" t="s">
        <v>1217</v>
      </c>
      <c r="I134" s="2" t="s">
        <v>3098</v>
      </c>
      <c r="J134" t="s">
        <v>1371</v>
      </c>
      <c r="K134" s="14">
        <f t="shared" ref="K134:K197" si="20">K133*(1+H134)</f>
        <v>8.6313652763445603</v>
      </c>
      <c r="N134" s="4">
        <f>(P134-MAX(P$2:P134))/MAX(P$2:P134)</f>
        <v>0</v>
      </c>
      <c r="O134" s="16">
        <f t="shared" si="18"/>
        <v>6.1399999999999899E-2</v>
      </c>
      <c r="P134" s="17">
        <f t="shared" si="19"/>
        <v>8.6313652763445603</v>
      </c>
      <c r="R134" s="8">
        <f t="shared" si="16"/>
        <v>8.6313652763445603</v>
      </c>
      <c r="S134" s="8">
        <f t="shared" si="17"/>
        <v>0</v>
      </c>
      <c r="T134" s="18">
        <f t="shared" si="14"/>
        <v>1</v>
      </c>
    </row>
    <row r="135" spans="1:21">
      <c r="A135">
        <v>133</v>
      </c>
      <c r="B135" t="s">
        <v>600</v>
      </c>
      <c r="C135" t="s">
        <v>605</v>
      </c>
      <c r="D135" t="s">
        <v>5443</v>
      </c>
      <c r="E135" t="s">
        <v>5458</v>
      </c>
      <c r="F135" t="s">
        <v>5458</v>
      </c>
      <c r="G135" t="s">
        <v>5459</v>
      </c>
      <c r="H135" t="s">
        <v>1500</v>
      </c>
      <c r="I135" s="2" t="s">
        <v>5515</v>
      </c>
      <c r="J135" t="s">
        <v>1000</v>
      </c>
      <c r="K135" s="14">
        <f t="shared" si="20"/>
        <v>8.6028817709326226</v>
      </c>
      <c r="N135" s="4">
        <f>(P135-MAX(P$2:P135))/MAX(P$2:P135)</f>
        <v>-3.300000000000072E-3</v>
      </c>
      <c r="O135" s="16">
        <f t="shared" si="18"/>
        <v>-3.3000000000000806E-3</v>
      </c>
      <c r="P135" s="17">
        <f t="shared" si="19"/>
        <v>8.6028817709326226</v>
      </c>
      <c r="R135" s="8">
        <f t="shared" si="16"/>
        <v>8.6028817709326226</v>
      </c>
      <c r="S135" s="8">
        <f t="shared" si="17"/>
        <v>0</v>
      </c>
      <c r="T135" s="18">
        <f t="shared" si="14"/>
        <v>1</v>
      </c>
    </row>
    <row r="136" spans="1:21">
      <c r="A136">
        <v>134</v>
      </c>
      <c r="B136" t="s">
        <v>605</v>
      </c>
      <c r="C136" t="s">
        <v>610</v>
      </c>
      <c r="D136" t="s">
        <v>5443</v>
      </c>
      <c r="E136" t="s">
        <v>5458</v>
      </c>
      <c r="F136" t="s">
        <v>5458</v>
      </c>
      <c r="G136" t="s">
        <v>5459</v>
      </c>
      <c r="H136" t="s">
        <v>1361</v>
      </c>
      <c r="I136" s="2" t="s">
        <v>5516</v>
      </c>
      <c r="J136" t="s">
        <v>2010</v>
      </c>
      <c r="K136" s="14">
        <f t="shared" si="20"/>
        <v>8.0264886922801377</v>
      </c>
      <c r="N136" s="4">
        <f>(P136-MAX(P$2:P136))/MAX(P$2:P136)</f>
        <v>-7.0078899999999972E-2</v>
      </c>
      <c r="O136" s="16">
        <f t="shared" si="18"/>
        <v>-6.6999999999999948E-2</v>
      </c>
      <c r="P136" s="17">
        <f t="shared" si="19"/>
        <v>8.0264886922801377</v>
      </c>
      <c r="R136" s="8">
        <f t="shared" si="16"/>
        <v>8.0264886922801377</v>
      </c>
      <c r="S136" s="8">
        <f t="shared" si="17"/>
        <v>0</v>
      </c>
      <c r="T136" s="18">
        <f t="shared" si="14"/>
        <v>1</v>
      </c>
    </row>
    <row r="137" spans="1:21">
      <c r="A137">
        <v>135</v>
      </c>
      <c r="B137" t="s">
        <v>610</v>
      </c>
      <c r="C137" t="s">
        <v>613</v>
      </c>
      <c r="D137" t="s">
        <v>5443</v>
      </c>
      <c r="E137" t="s">
        <v>5452</v>
      </c>
      <c r="F137" t="s">
        <v>5452</v>
      </c>
      <c r="G137" t="s">
        <v>5453</v>
      </c>
      <c r="H137" t="s">
        <v>444</v>
      </c>
      <c r="I137" s="2" t="s">
        <v>3106</v>
      </c>
      <c r="J137" t="s">
        <v>1561</v>
      </c>
      <c r="K137" s="14">
        <f t="shared" si="20"/>
        <v>8.759307109885313</v>
      </c>
      <c r="N137" s="4">
        <f>(P137-MAX(P$2:P137))/MAX(P$2:P137)</f>
        <v>0</v>
      </c>
      <c r="O137" s="16">
        <f t="shared" si="18"/>
        <v>9.1299999999999937E-2</v>
      </c>
      <c r="P137" s="17">
        <f t="shared" si="19"/>
        <v>8.759307109885313</v>
      </c>
      <c r="R137" s="8">
        <f t="shared" si="16"/>
        <v>8.759307109885313</v>
      </c>
      <c r="S137" s="8">
        <f t="shared" si="17"/>
        <v>0</v>
      </c>
      <c r="T137" s="18">
        <f t="shared" si="14"/>
        <v>1</v>
      </c>
    </row>
    <row r="138" spans="1:21">
      <c r="A138">
        <v>136</v>
      </c>
      <c r="B138" t="s">
        <v>613</v>
      </c>
      <c r="C138" t="s">
        <v>618</v>
      </c>
      <c r="D138" t="s">
        <v>5443</v>
      </c>
      <c r="E138" t="s">
        <v>5448</v>
      </c>
      <c r="F138" t="s">
        <v>5448</v>
      </c>
      <c r="G138" t="s">
        <v>5449</v>
      </c>
      <c r="H138" t="s">
        <v>1487</v>
      </c>
      <c r="I138" s="2" t="s">
        <v>469</v>
      </c>
      <c r="J138" t="s">
        <v>387</v>
      </c>
      <c r="K138" s="14">
        <f t="shared" si="20"/>
        <v>9.2139151488883613</v>
      </c>
      <c r="N138" s="4">
        <f>(P138-MAX(P$2:P138))/MAX(P$2:P138)</f>
        <v>0</v>
      </c>
      <c r="O138" s="16">
        <f t="shared" si="18"/>
        <v>5.1900000000000057E-2</v>
      </c>
      <c r="P138" s="17">
        <f t="shared" si="19"/>
        <v>9.2139151488883613</v>
      </c>
      <c r="R138" s="8">
        <f t="shared" si="16"/>
        <v>9.2139151488883613</v>
      </c>
      <c r="S138" s="8">
        <f t="shared" si="17"/>
        <v>0</v>
      </c>
      <c r="T138" s="18">
        <f t="shared" si="14"/>
        <v>1</v>
      </c>
    </row>
    <row r="139" spans="1:21">
      <c r="A139">
        <v>137</v>
      </c>
      <c r="B139" t="s">
        <v>618</v>
      </c>
      <c r="C139" t="s">
        <v>622</v>
      </c>
      <c r="D139" t="s">
        <v>5443</v>
      </c>
      <c r="E139" t="s">
        <v>5446</v>
      </c>
      <c r="F139" t="s">
        <v>5446</v>
      </c>
      <c r="G139" t="s">
        <v>5447</v>
      </c>
      <c r="H139" t="s">
        <v>681</v>
      </c>
      <c r="I139" s="2" t="s">
        <v>2007</v>
      </c>
      <c r="J139" t="s">
        <v>934</v>
      </c>
      <c r="K139" s="14">
        <f t="shared" si="20"/>
        <v>9.0591213743870362</v>
      </c>
      <c r="N139" s="4">
        <f>(P139-MAX(P$2:P139))/MAX(P$2:P139)</f>
        <v>-1.6800000000000061E-2</v>
      </c>
      <c r="O139" s="16">
        <f t="shared" si="18"/>
        <v>-1.6800000000000037E-2</v>
      </c>
      <c r="P139" s="17">
        <f t="shared" si="19"/>
        <v>9.0591213743870362</v>
      </c>
      <c r="R139" s="8">
        <f t="shared" si="16"/>
        <v>9.0591213743870362</v>
      </c>
      <c r="S139" s="8">
        <f t="shared" si="17"/>
        <v>0</v>
      </c>
      <c r="T139" s="18">
        <f t="shared" si="14"/>
        <v>1</v>
      </c>
    </row>
    <row r="140" spans="1:21">
      <c r="A140">
        <v>138</v>
      </c>
      <c r="B140" t="s">
        <v>622</v>
      </c>
      <c r="C140" t="s">
        <v>626</v>
      </c>
      <c r="D140" t="s">
        <v>5443</v>
      </c>
      <c r="E140" t="s">
        <v>5452</v>
      </c>
      <c r="F140" t="s">
        <v>5452</v>
      </c>
      <c r="G140" t="s">
        <v>5453</v>
      </c>
      <c r="H140" t="s">
        <v>4305</v>
      </c>
      <c r="I140" s="2" t="s">
        <v>4136</v>
      </c>
      <c r="J140" t="s">
        <v>124</v>
      </c>
      <c r="K140" s="14">
        <f t="shared" si="20"/>
        <v>9.8970901015178381</v>
      </c>
      <c r="N140" s="4">
        <f>(P140-MAX(P$2:P140))/MAX(P$2:P140)</f>
        <v>0</v>
      </c>
      <c r="O140" s="16">
        <f t="shared" si="18"/>
        <v>9.2500000000000027E-2</v>
      </c>
      <c r="P140" s="17">
        <f t="shared" si="19"/>
        <v>9.8970901015178381</v>
      </c>
      <c r="R140" s="8">
        <f t="shared" si="16"/>
        <v>9.8970901015178381</v>
      </c>
      <c r="S140" s="8">
        <f t="shared" si="17"/>
        <v>0</v>
      </c>
      <c r="T140" s="18">
        <f t="shared" si="14"/>
        <v>1</v>
      </c>
    </row>
    <row r="141" spans="1:21">
      <c r="A141">
        <v>139</v>
      </c>
      <c r="B141" t="s">
        <v>626</v>
      </c>
      <c r="C141" t="s">
        <v>631</v>
      </c>
      <c r="D141" t="s">
        <v>5443</v>
      </c>
      <c r="E141" t="s">
        <v>5509</v>
      </c>
      <c r="F141" t="s">
        <v>5509</v>
      </c>
      <c r="G141" t="s">
        <v>5510</v>
      </c>
      <c r="H141" t="s">
        <v>1447</v>
      </c>
      <c r="I141" s="2" t="s">
        <v>1454</v>
      </c>
      <c r="J141" t="s">
        <v>747</v>
      </c>
      <c r="K141" s="14">
        <f t="shared" si="20"/>
        <v>10.117795210781686</v>
      </c>
      <c r="N141" s="4">
        <f>(P141-MAX(P$2:P141))/MAX(P$2:P141)</f>
        <v>0</v>
      </c>
      <c r="O141" s="16">
        <f t="shared" si="18"/>
        <v>2.2299999999999986E-2</v>
      </c>
      <c r="P141" s="17">
        <f t="shared" si="19"/>
        <v>10.117795210781686</v>
      </c>
      <c r="R141" s="8">
        <f t="shared" si="16"/>
        <v>10.117795210781686</v>
      </c>
      <c r="S141" s="8">
        <f t="shared" si="17"/>
        <v>0</v>
      </c>
      <c r="T141" s="18">
        <f t="shared" si="14"/>
        <v>1</v>
      </c>
    </row>
    <row r="142" spans="1:21">
      <c r="A142">
        <v>140</v>
      </c>
      <c r="B142" t="s">
        <v>631</v>
      </c>
      <c r="C142" t="s">
        <v>635</v>
      </c>
      <c r="D142" t="s">
        <v>5443</v>
      </c>
      <c r="E142" t="s">
        <v>5504</v>
      </c>
      <c r="F142" t="s">
        <v>5504</v>
      </c>
      <c r="G142" t="s">
        <v>5505</v>
      </c>
      <c r="H142" t="s">
        <v>3377</v>
      </c>
      <c r="I142" s="2" t="s">
        <v>899</v>
      </c>
      <c r="J142" t="s">
        <v>1401</v>
      </c>
      <c r="K142" s="14">
        <f t="shared" si="20"/>
        <v>11.032443897836352</v>
      </c>
      <c r="N142" s="4">
        <f>(P142-MAX(P$2:P142))/MAX(P$2:P142)</f>
        <v>0</v>
      </c>
      <c r="O142" s="16">
        <f t="shared" si="18"/>
        <v>9.0400000000000036E-2</v>
      </c>
      <c r="P142" s="17">
        <f t="shared" si="19"/>
        <v>11.032443897836352</v>
      </c>
      <c r="R142" s="8">
        <f t="shared" si="16"/>
        <v>11.032443897836352</v>
      </c>
      <c r="S142" s="8">
        <f t="shared" si="17"/>
        <v>0</v>
      </c>
      <c r="T142" s="18">
        <f t="shared" si="14"/>
        <v>1</v>
      </c>
    </row>
    <row r="143" spans="1:21">
      <c r="A143">
        <v>141</v>
      </c>
      <c r="B143" t="s">
        <v>635</v>
      </c>
      <c r="C143" t="s">
        <v>640</v>
      </c>
      <c r="D143" t="s">
        <v>5443</v>
      </c>
      <c r="E143" t="s">
        <v>5474</v>
      </c>
      <c r="F143" t="s">
        <v>5474</v>
      </c>
      <c r="G143" t="s">
        <v>5475</v>
      </c>
      <c r="H143" t="s">
        <v>951</v>
      </c>
      <c r="I143" s="2" t="s">
        <v>3998</v>
      </c>
      <c r="J143" t="s">
        <v>79</v>
      </c>
      <c r="K143" s="14">
        <f t="shared" si="20"/>
        <v>10.987210877855222</v>
      </c>
      <c r="N143" s="4">
        <f>(P143-MAX(P$2:P143))/MAX(P$2:P143)</f>
        <v>-4.1000000000000212E-3</v>
      </c>
      <c r="O143" s="16">
        <f t="shared" si="18"/>
        <v>-4.0999999999999925E-3</v>
      </c>
      <c r="P143" s="17">
        <f t="shared" si="19"/>
        <v>10.987210877855222</v>
      </c>
      <c r="R143" s="8">
        <f t="shared" si="16"/>
        <v>10.987210877855222</v>
      </c>
      <c r="S143" s="8">
        <f t="shared" si="17"/>
        <v>0</v>
      </c>
      <c r="T143" s="18">
        <f t="shared" si="14"/>
        <v>1</v>
      </c>
    </row>
    <row r="144" spans="1:21">
      <c r="A144">
        <v>142</v>
      </c>
      <c r="B144" t="s">
        <v>640</v>
      </c>
      <c r="C144" t="s">
        <v>644</v>
      </c>
      <c r="D144" t="s">
        <v>5443</v>
      </c>
      <c r="E144" t="s">
        <v>5458</v>
      </c>
      <c r="F144" t="s">
        <v>5458</v>
      </c>
      <c r="G144" t="s">
        <v>5459</v>
      </c>
      <c r="H144" t="s">
        <v>3211</v>
      </c>
      <c r="I144" s="2" t="s">
        <v>5517</v>
      </c>
      <c r="J144" t="s">
        <v>2499</v>
      </c>
      <c r="K144" s="14">
        <f t="shared" si="20"/>
        <v>11.985948346652261</v>
      </c>
      <c r="N144" s="4">
        <f>(P144-MAX(P$2:P144))/MAX(P$2:P144)</f>
        <v>0</v>
      </c>
      <c r="O144" s="16">
        <f t="shared" si="18"/>
        <v>9.0899999999999981E-2</v>
      </c>
      <c r="P144" s="17">
        <f t="shared" si="19"/>
        <v>11.985948346652261</v>
      </c>
      <c r="R144" s="8">
        <f t="shared" si="16"/>
        <v>11.985948346652261</v>
      </c>
      <c r="S144" s="8">
        <f t="shared" si="17"/>
        <v>0</v>
      </c>
      <c r="T144" s="18">
        <f t="shared" ref="T144:T207" si="21">IF(OR(M144&gt;M$448,AND(M144&gt;M$449,MAX(K140:K143)/K144&gt;1)),N$448,M$450)</f>
        <v>1</v>
      </c>
    </row>
    <row r="145" spans="1:20" customFormat="1">
      <c r="A145">
        <v>143</v>
      </c>
      <c r="B145" t="s">
        <v>644</v>
      </c>
      <c r="C145" t="s">
        <v>649</v>
      </c>
      <c r="D145" t="s">
        <v>5443</v>
      </c>
      <c r="E145" t="s">
        <v>5509</v>
      </c>
      <c r="F145" t="s">
        <v>5509</v>
      </c>
      <c r="G145" t="s">
        <v>5510</v>
      </c>
      <c r="H145" t="s">
        <v>2779</v>
      </c>
      <c r="I145" s="2" t="s">
        <v>331</v>
      </c>
      <c r="J145" t="s">
        <v>178</v>
      </c>
      <c r="K145" s="14">
        <f t="shared" si="20"/>
        <v>12.019509002022886</v>
      </c>
      <c r="L145" s="4"/>
      <c r="M145" s="15"/>
      <c r="N145" s="4">
        <f>(P145-MAX(P$2:P145))/MAX(P$2:P145)</f>
        <v>0</v>
      </c>
      <c r="O145" s="16">
        <f t="shared" si="18"/>
        <v>2.7999999999999137E-3</v>
      </c>
      <c r="P145" s="17">
        <f t="shared" si="19"/>
        <v>12.019509002022886</v>
      </c>
      <c r="Q145" s="4"/>
      <c r="R145" s="8">
        <f t="shared" si="16"/>
        <v>12.019509002022886</v>
      </c>
      <c r="S145" s="8">
        <f t="shared" si="17"/>
        <v>0</v>
      </c>
      <c r="T145" s="18">
        <f t="shared" si="21"/>
        <v>1</v>
      </c>
    </row>
    <row r="146" spans="1:20" customFormat="1">
      <c r="A146">
        <v>144</v>
      </c>
      <c r="B146" t="s">
        <v>649</v>
      </c>
      <c r="C146" t="s">
        <v>653</v>
      </c>
      <c r="D146" t="s">
        <v>5443</v>
      </c>
      <c r="E146" t="s">
        <v>5446</v>
      </c>
      <c r="F146" t="s">
        <v>5446</v>
      </c>
      <c r="G146" t="s">
        <v>5447</v>
      </c>
      <c r="H146" t="s">
        <v>4054</v>
      </c>
      <c r="I146" s="2" t="s">
        <v>1189</v>
      </c>
      <c r="J146" t="s">
        <v>930</v>
      </c>
      <c r="K146" s="14">
        <f t="shared" si="20"/>
        <v>11.734646638674944</v>
      </c>
      <c r="L146" s="4"/>
      <c r="M146" s="15"/>
      <c r="N146" s="4">
        <f>(P146-MAX(P$2:P146))/MAX(P$2:P146)</f>
        <v>-2.3699999999999995E-2</v>
      </c>
      <c r="O146" s="16">
        <f t="shared" si="18"/>
        <v>-2.3699999999999943E-2</v>
      </c>
      <c r="P146" s="17">
        <f t="shared" si="19"/>
        <v>11.734646638674944</v>
      </c>
      <c r="Q146" s="4"/>
      <c r="R146" s="8">
        <f t="shared" si="16"/>
        <v>11.734646638674944</v>
      </c>
      <c r="S146" s="8">
        <f t="shared" si="17"/>
        <v>0</v>
      </c>
      <c r="T146" s="18">
        <f t="shared" si="21"/>
        <v>1</v>
      </c>
    </row>
    <row r="147" spans="1:20" customFormat="1">
      <c r="A147">
        <v>145</v>
      </c>
      <c r="B147" t="s">
        <v>653</v>
      </c>
      <c r="C147" t="s">
        <v>657</v>
      </c>
      <c r="D147" t="s">
        <v>5443</v>
      </c>
      <c r="E147" t="s">
        <v>5509</v>
      </c>
      <c r="F147" t="s">
        <v>5509</v>
      </c>
      <c r="G147" t="s">
        <v>5510</v>
      </c>
      <c r="H147" t="s">
        <v>482</v>
      </c>
      <c r="I147" s="2" t="s">
        <v>4452</v>
      </c>
      <c r="J147" t="s">
        <v>332</v>
      </c>
      <c r="K147" s="14">
        <f t="shared" si="20"/>
        <v>11.645463324221014</v>
      </c>
      <c r="L147" s="4"/>
      <c r="M147" s="15"/>
      <c r="N147" s="4">
        <f>(P147-MAX(P$2:P147))/MAX(P$2:P147)</f>
        <v>-3.1119880000000013E-2</v>
      </c>
      <c r="O147" s="16">
        <f t="shared" si="18"/>
        <v>-7.6000000000000512E-3</v>
      </c>
      <c r="P147" s="17">
        <f t="shared" si="19"/>
        <v>11.645463324221014</v>
      </c>
      <c r="Q147" s="4"/>
      <c r="R147" s="8">
        <f t="shared" si="16"/>
        <v>11.645463324221014</v>
      </c>
      <c r="S147" s="8">
        <f t="shared" si="17"/>
        <v>0</v>
      </c>
      <c r="T147" s="18">
        <f t="shared" si="21"/>
        <v>1</v>
      </c>
    </row>
    <row r="148" spans="1:20" customFormat="1">
      <c r="A148">
        <v>146</v>
      </c>
      <c r="B148" t="s">
        <v>657</v>
      </c>
      <c r="C148" t="s">
        <v>662</v>
      </c>
      <c r="D148" t="s">
        <v>5443</v>
      </c>
      <c r="E148" t="s">
        <v>5446</v>
      </c>
      <c r="F148" t="s">
        <v>5446</v>
      </c>
      <c r="G148" t="s">
        <v>5447</v>
      </c>
      <c r="H148" t="s">
        <v>1587</v>
      </c>
      <c r="I148" s="2" t="s">
        <v>5518</v>
      </c>
      <c r="J148" t="s">
        <v>766</v>
      </c>
      <c r="K148" s="14">
        <f t="shared" si="20"/>
        <v>12.119433681516808</v>
      </c>
      <c r="L148" s="4">
        <f>K148/K99-1</f>
        <v>2.8724855982635447</v>
      </c>
      <c r="M148" s="15">
        <f>K148/MIN(K2:K148)-1</f>
        <v>11.119433681516808</v>
      </c>
      <c r="N148" s="4">
        <f>(P148-MAX(P$2:P148))/MAX(P$2:P148)</f>
        <v>0</v>
      </c>
      <c r="O148" s="16">
        <f t="shared" si="18"/>
        <v>4.0699999999999958E-2</v>
      </c>
      <c r="P148" s="17">
        <f t="shared" si="19"/>
        <v>12.119433681516808</v>
      </c>
      <c r="Q148" s="4">
        <f>P148/P99-1</f>
        <v>2.8724855982635447</v>
      </c>
      <c r="R148" s="8">
        <f t="shared" si="16"/>
        <v>0</v>
      </c>
      <c r="S148" s="8">
        <f t="shared" si="17"/>
        <v>12.119433681516808</v>
      </c>
      <c r="T148" s="18">
        <f t="shared" si="21"/>
        <v>0</v>
      </c>
    </row>
    <row r="149" spans="1:20" customFormat="1">
      <c r="A149">
        <v>147</v>
      </c>
      <c r="B149" t="s">
        <v>662</v>
      </c>
      <c r="C149" t="s">
        <v>667</v>
      </c>
      <c r="D149" t="s">
        <v>5443</v>
      </c>
      <c r="E149" t="s">
        <v>5448</v>
      </c>
      <c r="F149" t="s">
        <v>5448</v>
      </c>
      <c r="G149" t="s">
        <v>5449</v>
      </c>
      <c r="H149" t="s">
        <v>1100</v>
      </c>
      <c r="I149" s="2" t="s">
        <v>113</v>
      </c>
      <c r="J149" t="s">
        <v>537</v>
      </c>
      <c r="K149" s="14">
        <f t="shared" si="20"/>
        <v>12.078227606999652</v>
      </c>
      <c r="L149" s="4"/>
      <c r="M149" s="15">
        <f t="shared" ref="M149:M212" si="22">K149/MIN(K3:K149)-1</f>
        <v>10.647278309546435</v>
      </c>
      <c r="N149" s="4">
        <f>(P149-MAX(P$2:P149))/MAX(P$2:P149)</f>
        <v>0</v>
      </c>
      <c r="O149" s="16">
        <f t="shared" si="18"/>
        <v>0</v>
      </c>
      <c r="P149" s="17">
        <f t="shared" si="19"/>
        <v>12.119433681516808</v>
      </c>
      <c r="Q149" s="4"/>
      <c r="R149" s="8">
        <f t="shared" si="16"/>
        <v>0</v>
      </c>
      <c r="S149" s="8">
        <f t="shared" si="17"/>
        <v>12.119433681516808</v>
      </c>
      <c r="T149" s="18">
        <f t="shared" si="21"/>
        <v>0</v>
      </c>
    </row>
    <row r="150" spans="1:20" customFormat="1">
      <c r="A150">
        <v>148</v>
      </c>
      <c r="B150" t="s">
        <v>667</v>
      </c>
      <c r="C150" t="s">
        <v>671</v>
      </c>
      <c r="D150" t="s">
        <v>5443</v>
      </c>
      <c r="E150" t="s">
        <v>5458</v>
      </c>
      <c r="F150" t="s">
        <v>5458</v>
      </c>
      <c r="G150" t="s">
        <v>5459</v>
      </c>
      <c r="H150" t="s">
        <v>4710</v>
      </c>
      <c r="I150" s="2" t="s">
        <v>440</v>
      </c>
      <c r="J150" t="s">
        <v>86</v>
      </c>
      <c r="K150" s="14">
        <f t="shared" si="20"/>
        <v>13.090383080466225</v>
      </c>
      <c r="L150" s="4"/>
      <c r="M150" s="15">
        <f t="shared" si="22"/>
        <v>10.516577166213327</v>
      </c>
      <c r="N150" s="4">
        <f>(P150-MAX(P$2:P150))/MAX(P$2:P150)</f>
        <v>0</v>
      </c>
      <c r="O150" s="16">
        <f t="shared" si="18"/>
        <v>0</v>
      </c>
      <c r="P150" s="17">
        <f t="shared" si="19"/>
        <v>12.119433681516808</v>
      </c>
      <c r="Q150" s="4"/>
      <c r="R150" s="8">
        <f t="shared" si="16"/>
        <v>0</v>
      </c>
      <c r="S150" s="8">
        <f t="shared" si="17"/>
        <v>12.119433681516808</v>
      </c>
      <c r="T150" s="18">
        <f t="shared" si="21"/>
        <v>0</v>
      </c>
    </row>
    <row r="151" spans="1:20" customFormat="1">
      <c r="A151">
        <v>149</v>
      </c>
      <c r="B151" t="s">
        <v>671</v>
      </c>
      <c r="C151" t="s">
        <v>676</v>
      </c>
      <c r="D151" t="s">
        <v>5443</v>
      </c>
      <c r="E151" t="s">
        <v>5446</v>
      </c>
      <c r="F151" t="s">
        <v>5446</v>
      </c>
      <c r="G151" t="s">
        <v>5447</v>
      </c>
      <c r="H151" t="s">
        <v>3979</v>
      </c>
      <c r="I151" s="2" t="s">
        <v>1162</v>
      </c>
      <c r="J151" t="s">
        <v>5511</v>
      </c>
      <c r="K151" s="14">
        <f t="shared" si="20"/>
        <v>12.400519892125656</v>
      </c>
      <c r="L151" s="4"/>
      <c r="M151" s="15">
        <f t="shared" si="22"/>
        <v>9.6508381817376598</v>
      </c>
      <c r="N151" s="4">
        <f>(P151-MAX(P$2:P151))/MAX(P$2:P151)</f>
        <v>0</v>
      </c>
      <c r="O151" s="16">
        <f t="shared" si="18"/>
        <v>0</v>
      </c>
      <c r="P151" s="17">
        <f t="shared" si="19"/>
        <v>12.119433681516808</v>
      </c>
      <c r="Q151" s="4"/>
      <c r="R151" s="8">
        <f t="shared" si="16"/>
        <v>0</v>
      </c>
      <c r="S151" s="8">
        <f t="shared" si="17"/>
        <v>12.119433681516808</v>
      </c>
      <c r="T151" s="18">
        <f t="shared" si="21"/>
        <v>0</v>
      </c>
    </row>
    <row r="152" spans="1:20" customFormat="1">
      <c r="A152">
        <v>150</v>
      </c>
      <c r="B152" t="s">
        <v>676</v>
      </c>
      <c r="C152" t="s">
        <v>679</v>
      </c>
      <c r="D152" t="s">
        <v>5443</v>
      </c>
      <c r="E152" t="s">
        <v>5446</v>
      </c>
      <c r="F152" t="s">
        <v>5446</v>
      </c>
      <c r="G152" t="s">
        <v>5447</v>
      </c>
      <c r="H152" t="s">
        <v>4333</v>
      </c>
      <c r="I152" s="2" t="s">
        <v>4512</v>
      </c>
      <c r="J152" t="s">
        <v>1509</v>
      </c>
      <c r="K152" s="14">
        <f t="shared" si="20"/>
        <v>11.722211454026382</v>
      </c>
      <c r="L152" s="4"/>
      <c r="M152" s="15">
        <f t="shared" si="22"/>
        <v>8.6726268932621871</v>
      </c>
      <c r="N152" s="4">
        <f>(P152-MAX(P$2:P152))/MAX(P$2:P152)</f>
        <v>0</v>
      </c>
      <c r="O152" s="16">
        <f t="shared" si="18"/>
        <v>0</v>
      </c>
      <c r="P152" s="17">
        <f t="shared" si="19"/>
        <v>12.119433681516808</v>
      </c>
      <c r="Q152" s="4"/>
      <c r="R152" s="8">
        <f t="shared" si="16"/>
        <v>0</v>
      </c>
      <c r="S152" s="8">
        <f t="shared" si="17"/>
        <v>12.119433681516808</v>
      </c>
      <c r="T152" s="18">
        <f t="shared" si="21"/>
        <v>0</v>
      </c>
    </row>
    <row r="153" spans="1:20" customFormat="1">
      <c r="A153">
        <v>151</v>
      </c>
      <c r="B153" t="s">
        <v>679</v>
      </c>
      <c r="C153" t="s">
        <v>683</v>
      </c>
      <c r="D153" t="s">
        <v>5443</v>
      </c>
      <c r="E153" t="s">
        <v>5448</v>
      </c>
      <c r="F153" t="s">
        <v>5448</v>
      </c>
      <c r="G153" t="s">
        <v>5449</v>
      </c>
      <c r="H153" t="s">
        <v>408</v>
      </c>
      <c r="I153" s="2" t="s">
        <v>752</v>
      </c>
      <c r="J153" t="s">
        <v>231</v>
      </c>
      <c r="K153" s="14">
        <f t="shared" si="20"/>
        <v>11.558100493670013</v>
      </c>
      <c r="L153" s="4"/>
      <c r="M153" s="15">
        <f t="shared" si="22"/>
        <v>7.8644020046068537</v>
      </c>
      <c r="N153" s="4">
        <f>(P153-MAX(P$2:P153))/MAX(P$2:P153)</f>
        <v>0</v>
      </c>
      <c r="O153" s="16">
        <f t="shared" si="18"/>
        <v>0</v>
      </c>
      <c r="P153" s="17">
        <f t="shared" si="19"/>
        <v>12.119433681516808</v>
      </c>
      <c r="Q153" s="4"/>
      <c r="R153" s="8">
        <f t="shared" si="16"/>
        <v>0</v>
      </c>
      <c r="S153" s="8">
        <f t="shared" si="17"/>
        <v>12.119433681516808</v>
      </c>
      <c r="T153" s="18">
        <f t="shared" si="21"/>
        <v>0</v>
      </c>
    </row>
    <row r="154" spans="1:20" customFormat="1">
      <c r="A154">
        <v>152</v>
      </c>
      <c r="B154" t="s">
        <v>683</v>
      </c>
      <c r="C154" t="s">
        <v>687</v>
      </c>
      <c r="D154" t="s">
        <v>5443</v>
      </c>
      <c r="E154" t="s">
        <v>5448</v>
      </c>
      <c r="F154" t="s">
        <v>5448</v>
      </c>
      <c r="G154" t="s">
        <v>5449</v>
      </c>
      <c r="H154" t="s">
        <v>91</v>
      </c>
      <c r="I154" s="2" t="s">
        <v>76</v>
      </c>
      <c r="J154" t="s">
        <v>4593</v>
      </c>
      <c r="K154" s="14">
        <f t="shared" si="20"/>
        <v>11.725692950828227</v>
      </c>
      <c r="L154" s="4"/>
      <c r="M154" s="15">
        <f t="shared" si="22"/>
        <v>7.1046645941543378</v>
      </c>
      <c r="N154" s="4">
        <f>(P154-MAX(P$2:P154))/MAX(P$2:P154)</f>
        <v>0</v>
      </c>
      <c r="O154" s="16">
        <f t="shared" si="18"/>
        <v>0</v>
      </c>
      <c r="P154" s="17">
        <f t="shared" si="19"/>
        <v>12.119433681516808</v>
      </c>
      <c r="Q154" s="4"/>
      <c r="R154" s="8">
        <f t="shared" si="16"/>
        <v>0</v>
      </c>
      <c r="S154" s="8">
        <f t="shared" si="17"/>
        <v>12.119433681516808</v>
      </c>
      <c r="T154" s="18">
        <f t="shared" si="21"/>
        <v>0</v>
      </c>
    </row>
    <row r="155" spans="1:20" customFormat="1">
      <c r="A155">
        <v>153</v>
      </c>
      <c r="B155" t="s">
        <v>687</v>
      </c>
      <c r="C155" t="s">
        <v>691</v>
      </c>
      <c r="D155" t="s">
        <v>5443</v>
      </c>
      <c r="E155" t="s">
        <v>5460</v>
      </c>
      <c r="F155" t="s">
        <v>5460</v>
      </c>
      <c r="G155" t="s">
        <v>5461</v>
      </c>
      <c r="H155" t="s">
        <v>456</v>
      </c>
      <c r="I155" s="2" t="s">
        <v>2574</v>
      </c>
      <c r="J155" t="s">
        <v>4673</v>
      </c>
      <c r="K155" s="14">
        <f t="shared" si="20"/>
        <v>12.389367171845105</v>
      </c>
      <c r="L155" s="4"/>
      <c r="M155" s="15">
        <f t="shared" si="22"/>
        <v>7.4326820385853996</v>
      </c>
      <c r="N155" s="4">
        <f>(P155-MAX(P$2:P155))/MAX(P$2:P155)</f>
        <v>0</v>
      </c>
      <c r="O155" s="16">
        <f t="shared" si="18"/>
        <v>0</v>
      </c>
      <c r="P155" s="17">
        <f t="shared" si="19"/>
        <v>12.119433681516808</v>
      </c>
      <c r="Q155" s="4"/>
      <c r="R155" s="8">
        <f t="shared" si="16"/>
        <v>0</v>
      </c>
      <c r="S155" s="8">
        <f t="shared" si="17"/>
        <v>12.119433681516808</v>
      </c>
      <c r="T155" s="18">
        <f t="shared" si="21"/>
        <v>0</v>
      </c>
    </row>
    <row r="156" spans="1:20" customFormat="1">
      <c r="A156">
        <v>154</v>
      </c>
      <c r="B156" t="s">
        <v>691</v>
      </c>
      <c r="C156" t="s">
        <v>696</v>
      </c>
      <c r="D156" t="s">
        <v>5443</v>
      </c>
      <c r="E156" t="s">
        <v>5448</v>
      </c>
      <c r="F156" t="s">
        <v>5448</v>
      </c>
      <c r="G156" t="s">
        <v>5449</v>
      </c>
      <c r="H156" t="s">
        <v>4182</v>
      </c>
      <c r="I156" s="2" t="s">
        <v>449</v>
      </c>
      <c r="J156" t="s">
        <v>1121</v>
      </c>
      <c r="K156" s="14">
        <f t="shared" si="20"/>
        <v>12.529367020886957</v>
      </c>
      <c r="L156" s="4"/>
      <c r="M156" s="15">
        <f t="shared" si="22"/>
        <v>6.904320461230343</v>
      </c>
      <c r="N156" s="4">
        <f>(P156-MAX(P$2:P156))/MAX(P$2:P156)</f>
        <v>0</v>
      </c>
      <c r="O156" s="16">
        <f t="shared" si="18"/>
        <v>0</v>
      </c>
      <c r="P156" s="17">
        <f t="shared" si="19"/>
        <v>12.119433681516808</v>
      </c>
      <c r="Q156" s="4"/>
      <c r="R156" s="8">
        <f t="shared" si="16"/>
        <v>0</v>
      </c>
      <c r="S156" s="8">
        <f t="shared" si="17"/>
        <v>12.119433681516808</v>
      </c>
      <c r="T156" s="18">
        <f t="shared" si="21"/>
        <v>0</v>
      </c>
    </row>
    <row r="157" spans="1:20" customFormat="1">
      <c r="A157">
        <v>155</v>
      </c>
      <c r="B157" t="s">
        <v>696</v>
      </c>
      <c r="C157" t="s">
        <v>699</v>
      </c>
      <c r="D157" t="s">
        <v>5443</v>
      </c>
      <c r="E157" t="s">
        <v>5460</v>
      </c>
      <c r="F157" t="s">
        <v>5460</v>
      </c>
      <c r="G157" t="s">
        <v>5461</v>
      </c>
      <c r="H157" t="s">
        <v>183</v>
      </c>
      <c r="I157" s="2" t="s">
        <v>3907</v>
      </c>
      <c r="J157" t="s">
        <v>5519</v>
      </c>
      <c r="K157" s="14">
        <f t="shared" si="20"/>
        <v>12.817542462367356</v>
      </c>
      <c r="L157" s="4"/>
      <c r="M157" s="15">
        <f t="shared" si="22"/>
        <v>6.5121886211804538</v>
      </c>
      <c r="N157" s="4">
        <f>(P157-MAX(P$2:P157))/MAX(P$2:P157)</f>
        <v>0</v>
      </c>
      <c r="O157" s="16">
        <f t="shared" si="18"/>
        <v>0</v>
      </c>
      <c r="P157" s="17">
        <f t="shared" si="19"/>
        <v>12.119433681516808</v>
      </c>
      <c r="Q157" s="4"/>
      <c r="R157" s="8">
        <f t="shared" si="16"/>
        <v>0</v>
      </c>
      <c r="S157" s="8">
        <f t="shared" si="17"/>
        <v>12.119433681516808</v>
      </c>
      <c r="T157" s="18">
        <f t="shared" si="21"/>
        <v>0</v>
      </c>
    </row>
    <row r="158" spans="1:20" customFormat="1">
      <c r="A158">
        <v>156</v>
      </c>
      <c r="B158" t="s">
        <v>699</v>
      </c>
      <c r="C158" t="s">
        <v>703</v>
      </c>
      <c r="D158" t="s">
        <v>5443</v>
      </c>
      <c r="E158" t="s">
        <v>5448</v>
      </c>
      <c r="F158" t="s">
        <v>5448</v>
      </c>
      <c r="G158" t="s">
        <v>5449</v>
      </c>
      <c r="H158" t="s">
        <v>1695</v>
      </c>
      <c r="I158" s="2" t="s">
        <v>258</v>
      </c>
      <c r="J158" t="s">
        <v>4317</v>
      </c>
      <c r="K158" s="14">
        <f t="shared" si="20"/>
        <v>13.223858558424402</v>
      </c>
      <c r="L158" s="4"/>
      <c r="M158" s="15">
        <f t="shared" si="22"/>
        <v>6.056013292490781</v>
      </c>
      <c r="N158" s="4">
        <f>(P158-MAX(P$2:P158))/MAX(P$2:P158)</f>
        <v>0</v>
      </c>
      <c r="O158" s="16">
        <f t="shared" si="18"/>
        <v>0</v>
      </c>
      <c r="P158" s="17">
        <f t="shared" si="19"/>
        <v>12.119433681516808</v>
      </c>
      <c r="Q158" s="4"/>
      <c r="R158" s="8">
        <f t="shared" si="16"/>
        <v>0</v>
      </c>
      <c r="S158" s="8">
        <f t="shared" si="17"/>
        <v>12.119433681516808</v>
      </c>
      <c r="T158" s="18">
        <f t="shared" si="21"/>
        <v>0</v>
      </c>
    </row>
    <row r="159" spans="1:20" customFormat="1">
      <c r="A159">
        <v>157</v>
      </c>
      <c r="B159" t="s">
        <v>703</v>
      </c>
      <c r="C159" t="s">
        <v>706</v>
      </c>
      <c r="D159" t="s">
        <v>5443</v>
      </c>
      <c r="E159" t="s">
        <v>5460</v>
      </c>
      <c r="F159" t="s">
        <v>5460</v>
      </c>
      <c r="G159" t="s">
        <v>5461</v>
      </c>
      <c r="H159" t="s">
        <v>4235</v>
      </c>
      <c r="I159" s="2" t="s">
        <v>1068</v>
      </c>
      <c r="J159" t="s">
        <v>3149</v>
      </c>
      <c r="K159" s="14">
        <f t="shared" si="20"/>
        <v>13.390479176260548</v>
      </c>
      <c r="L159" s="4"/>
      <c r="M159" s="15">
        <f t="shared" si="22"/>
        <v>5.9904305449331421</v>
      </c>
      <c r="N159" s="4">
        <f>(P159-MAX(P$2:P159))/MAX(P$2:P159)</f>
        <v>0</v>
      </c>
      <c r="O159" s="16">
        <f t="shared" si="18"/>
        <v>0</v>
      </c>
      <c r="P159" s="17">
        <f t="shared" si="19"/>
        <v>12.119433681516808</v>
      </c>
      <c r="Q159" s="4"/>
      <c r="R159" s="8">
        <f t="shared" si="16"/>
        <v>12.119433681516808</v>
      </c>
      <c r="S159" s="8">
        <f t="shared" si="17"/>
        <v>0</v>
      </c>
      <c r="T159" s="18">
        <f t="shared" si="21"/>
        <v>1</v>
      </c>
    </row>
    <row r="160" spans="1:20" customFormat="1">
      <c r="A160">
        <v>158</v>
      </c>
      <c r="B160" t="s">
        <v>706</v>
      </c>
      <c r="C160" t="s">
        <v>709</v>
      </c>
      <c r="D160" t="s">
        <v>5443</v>
      </c>
      <c r="E160" t="s">
        <v>5446</v>
      </c>
      <c r="F160" t="s">
        <v>5446</v>
      </c>
      <c r="G160" t="s">
        <v>5447</v>
      </c>
      <c r="H160" t="s">
        <v>1051</v>
      </c>
      <c r="I160" s="2" t="s">
        <v>1647</v>
      </c>
      <c r="J160" t="s">
        <v>1371</v>
      </c>
      <c r="K160" s="14">
        <f t="shared" si="20"/>
        <v>14.037239320473933</v>
      </c>
      <c r="L160" s="4"/>
      <c r="M160" s="15">
        <f t="shared" si="22"/>
        <v>6.2497305670414312</v>
      </c>
      <c r="N160" s="4">
        <f>(P160-MAX(P$2:P160))/MAX(P$2:P160)</f>
        <v>0</v>
      </c>
      <c r="O160" s="16">
        <f t="shared" si="18"/>
        <v>4.830000000000001E-2</v>
      </c>
      <c r="P160" s="17">
        <f t="shared" si="19"/>
        <v>12.70480232833407</v>
      </c>
      <c r="Q160" s="4"/>
      <c r="R160" s="8">
        <f t="shared" si="16"/>
        <v>0</v>
      </c>
      <c r="S160" s="8">
        <f t="shared" si="17"/>
        <v>12.70480232833407</v>
      </c>
      <c r="T160" s="18">
        <f t="shared" si="21"/>
        <v>0</v>
      </c>
    </row>
    <row r="161" spans="1:20" customFormat="1">
      <c r="A161">
        <v>159</v>
      </c>
      <c r="B161" t="s">
        <v>709</v>
      </c>
      <c r="C161" t="s">
        <v>714</v>
      </c>
      <c r="D161" t="s">
        <v>5443</v>
      </c>
      <c r="E161" t="s">
        <v>5450</v>
      </c>
      <c r="F161" t="s">
        <v>5450</v>
      </c>
      <c r="G161" t="s">
        <v>5451</v>
      </c>
      <c r="H161" t="s">
        <v>1006</v>
      </c>
      <c r="I161" s="2" t="s">
        <v>1134</v>
      </c>
      <c r="J161" t="s">
        <v>101</v>
      </c>
      <c r="K161" s="14">
        <f t="shared" si="20"/>
        <v>14.625399648001792</v>
      </c>
      <c r="L161" s="4"/>
      <c r="M161" s="15">
        <f t="shared" si="22"/>
        <v>6.5534942778004677</v>
      </c>
      <c r="N161" s="4">
        <f>(P161-MAX(P$2:P161))/MAX(P$2:P161)</f>
        <v>0</v>
      </c>
      <c r="O161" s="16">
        <f t="shared" si="18"/>
        <v>0</v>
      </c>
      <c r="P161" s="17">
        <f t="shared" si="19"/>
        <v>12.70480232833407</v>
      </c>
      <c r="Q161" s="4"/>
      <c r="R161" s="8">
        <f t="shared" si="16"/>
        <v>0</v>
      </c>
      <c r="S161" s="8">
        <f t="shared" si="17"/>
        <v>12.70480232833407</v>
      </c>
      <c r="T161" s="18">
        <f t="shared" si="21"/>
        <v>0</v>
      </c>
    </row>
    <row r="162" spans="1:20" customFormat="1">
      <c r="A162">
        <v>160</v>
      </c>
      <c r="B162" t="s">
        <v>714</v>
      </c>
      <c r="C162" t="s">
        <v>717</v>
      </c>
      <c r="D162" t="s">
        <v>5443</v>
      </c>
      <c r="E162" t="s">
        <v>5509</v>
      </c>
      <c r="F162" t="s">
        <v>5509</v>
      </c>
      <c r="G162" t="s">
        <v>5510</v>
      </c>
      <c r="H162" t="s">
        <v>5520</v>
      </c>
      <c r="I162" s="2" t="s">
        <v>5203</v>
      </c>
      <c r="J162" t="s">
        <v>3228</v>
      </c>
      <c r="K162" s="14">
        <f t="shared" si="20"/>
        <v>13.244761921230422</v>
      </c>
      <c r="L162" s="4"/>
      <c r="M162" s="15">
        <f t="shared" si="22"/>
        <v>5.8404444179761033</v>
      </c>
      <c r="N162" s="4">
        <f>(P162-MAX(P$2:P162))/MAX(P$2:P162)</f>
        <v>0</v>
      </c>
      <c r="O162" s="16">
        <f t="shared" si="18"/>
        <v>0</v>
      </c>
      <c r="P162" s="17">
        <f t="shared" si="19"/>
        <v>12.70480232833407</v>
      </c>
      <c r="Q162" s="4"/>
      <c r="R162" s="8">
        <f t="shared" si="16"/>
        <v>0</v>
      </c>
      <c r="S162" s="8">
        <f t="shared" si="17"/>
        <v>12.70480232833407</v>
      </c>
      <c r="T162" s="18">
        <f t="shared" si="21"/>
        <v>0</v>
      </c>
    </row>
    <row r="163" spans="1:20" customFormat="1">
      <c r="A163">
        <v>161</v>
      </c>
      <c r="B163" t="s">
        <v>717</v>
      </c>
      <c r="C163" t="s">
        <v>721</v>
      </c>
      <c r="D163" t="s">
        <v>5443</v>
      </c>
      <c r="E163" t="s">
        <v>5504</v>
      </c>
      <c r="F163" t="s">
        <v>5504</v>
      </c>
      <c r="G163" t="s">
        <v>5505</v>
      </c>
      <c r="H163" t="s">
        <v>2344</v>
      </c>
      <c r="I163" s="2" t="s">
        <v>1609</v>
      </c>
      <c r="J163" t="s">
        <v>3927</v>
      </c>
      <c r="K163" s="14">
        <f t="shared" si="20"/>
        <v>13.797068493345732</v>
      </c>
      <c r="L163" s="4"/>
      <c r="M163" s="15">
        <f t="shared" si="22"/>
        <v>6.1256909502057066</v>
      </c>
      <c r="N163" s="4">
        <f>(P163-MAX(P$2:P163))/MAX(P$2:P163)</f>
        <v>0</v>
      </c>
      <c r="O163" s="16">
        <f t="shared" si="18"/>
        <v>0</v>
      </c>
      <c r="P163" s="17">
        <f t="shared" si="19"/>
        <v>12.70480232833407</v>
      </c>
      <c r="Q163" s="4"/>
      <c r="R163" s="8">
        <f t="shared" si="16"/>
        <v>0</v>
      </c>
      <c r="S163" s="8">
        <f t="shared" si="17"/>
        <v>12.70480232833407</v>
      </c>
      <c r="T163" s="18">
        <f t="shared" si="21"/>
        <v>0</v>
      </c>
    </row>
    <row r="164" spans="1:20" customFormat="1">
      <c r="A164">
        <v>162</v>
      </c>
      <c r="B164" t="s">
        <v>721</v>
      </c>
      <c r="C164" t="s">
        <v>725</v>
      </c>
      <c r="D164" t="s">
        <v>5443</v>
      </c>
      <c r="E164" t="s">
        <v>5452</v>
      </c>
      <c r="F164" t="s">
        <v>5452</v>
      </c>
      <c r="G164" t="s">
        <v>5453</v>
      </c>
      <c r="H164" t="s">
        <v>582</v>
      </c>
      <c r="I164" s="2" t="s">
        <v>2866</v>
      </c>
      <c r="J164" t="s">
        <v>4022</v>
      </c>
      <c r="K164" s="14">
        <f t="shared" si="20"/>
        <v>12.622937964562011</v>
      </c>
      <c r="L164" s="4"/>
      <c r="M164" s="15">
        <f t="shared" si="22"/>
        <v>5.5192946503432019</v>
      </c>
      <c r="N164" s="4">
        <f>(P164-MAX(P$2:P164))/MAX(P$2:P164)</f>
        <v>0</v>
      </c>
      <c r="O164" s="16">
        <f t="shared" si="18"/>
        <v>0</v>
      </c>
      <c r="P164" s="17">
        <f t="shared" si="19"/>
        <v>12.70480232833407</v>
      </c>
      <c r="Q164" s="4"/>
      <c r="R164" s="8">
        <f t="shared" si="16"/>
        <v>0</v>
      </c>
      <c r="S164" s="8">
        <f t="shared" si="17"/>
        <v>12.70480232833407</v>
      </c>
      <c r="T164" s="18">
        <f t="shared" si="21"/>
        <v>0</v>
      </c>
    </row>
    <row r="165" spans="1:20" customFormat="1">
      <c r="A165">
        <v>163</v>
      </c>
      <c r="B165" t="s">
        <v>725</v>
      </c>
      <c r="C165" t="s">
        <v>729</v>
      </c>
      <c r="D165" t="s">
        <v>5443</v>
      </c>
      <c r="E165" t="s">
        <v>5448</v>
      </c>
      <c r="F165" t="s">
        <v>5448</v>
      </c>
      <c r="G165" t="s">
        <v>5449</v>
      </c>
      <c r="H165" t="s">
        <v>3970</v>
      </c>
      <c r="I165" s="2" t="s">
        <v>2777</v>
      </c>
      <c r="J165" t="s">
        <v>763</v>
      </c>
      <c r="K165" s="14">
        <f t="shared" si="20"/>
        <v>11.972856659387068</v>
      </c>
      <c r="L165" s="4"/>
      <c r="M165" s="15">
        <f t="shared" si="22"/>
        <v>5.1835509758505269</v>
      </c>
      <c r="N165" s="4">
        <f>(P165-MAX(P$2:P165))/MAX(P$2:P165)</f>
        <v>0</v>
      </c>
      <c r="O165" s="16">
        <f t="shared" si="18"/>
        <v>0</v>
      </c>
      <c r="P165" s="17">
        <f t="shared" si="19"/>
        <v>12.70480232833407</v>
      </c>
      <c r="Q165" s="4"/>
      <c r="R165" s="8">
        <f t="shared" si="16"/>
        <v>0</v>
      </c>
      <c r="S165" s="8">
        <f t="shared" si="17"/>
        <v>12.70480232833407</v>
      </c>
      <c r="T165" s="18">
        <f t="shared" si="21"/>
        <v>0</v>
      </c>
    </row>
    <row r="166" spans="1:20" customFormat="1">
      <c r="A166">
        <v>164</v>
      </c>
      <c r="B166" t="s">
        <v>729</v>
      </c>
      <c r="C166" t="s">
        <v>733</v>
      </c>
      <c r="D166" t="s">
        <v>5443</v>
      </c>
      <c r="E166" t="s">
        <v>5450</v>
      </c>
      <c r="F166" t="s">
        <v>5450</v>
      </c>
      <c r="G166" t="s">
        <v>5451</v>
      </c>
      <c r="H166" t="s">
        <v>3469</v>
      </c>
      <c r="I166" s="2" t="s">
        <v>573</v>
      </c>
      <c r="J166" t="s">
        <v>1759</v>
      </c>
      <c r="K166" s="14">
        <f t="shared" si="20"/>
        <v>11.30477125779327</v>
      </c>
      <c r="L166" s="4"/>
      <c r="M166" s="15">
        <f t="shared" si="22"/>
        <v>4.8385088313980678</v>
      </c>
      <c r="N166" s="4">
        <f>(P166-MAX(P$2:P166))/MAX(P$2:P166)</f>
        <v>0</v>
      </c>
      <c r="O166" s="16">
        <f t="shared" si="18"/>
        <v>0</v>
      </c>
      <c r="P166" s="17">
        <f t="shared" si="19"/>
        <v>12.70480232833407</v>
      </c>
      <c r="Q166" s="4"/>
      <c r="R166" s="8">
        <f t="shared" si="16"/>
        <v>0</v>
      </c>
      <c r="S166" s="8">
        <f t="shared" si="17"/>
        <v>12.70480232833407</v>
      </c>
      <c r="T166" s="18">
        <f t="shared" si="21"/>
        <v>0</v>
      </c>
    </row>
    <row r="167" spans="1:20" customFormat="1">
      <c r="A167">
        <v>165</v>
      </c>
      <c r="B167" t="s">
        <v>733</v>
      </c>
      <c r="C167" t="s">
        <v>738</v>
      </c>
      <c r="D167" t="s">
        <v>5443</v>
      </c>
      <c r="E167" t="s">
        <v>5452</v>
      </c>
      <c r="F167" t="s">
        <v>5452</v>
      </c>
      <c r="G167" t="s">
        <v>5453</v>
      </c>
      <c r="H167" t="s">
        <v>292</v>
      </c>
      <c r="I167" s="2" t="s">
        <v>1514</v>
      </c>
      <c r="J167" t="s">
        <v>1270</v>
      </c>
      <c r="K167" s="14">
        <f t="shared" si="20"/>
        <v>11.880184114814947</v>
      </c>
      <c r="L167" s="4"/>
      <c r="M167" s="15">
        <f t="shared" si="22"/>
        <v>5.1356889309162295</v>
      </c>
      <c r="N167" s="4">
        <f>(P167-MAX(P$2:P167))/MAX(P$2:P167)</f>
        <v>0</v>
      </c>
      <c r="O167" s="16">
        <f t="shared" si="18"/>
        <v>0</v>
      </c>
      <c r="P167" s="17">
        <f t="shared" si="19"/>
        <v>12.70480232833407</v>
      </c>
      <c r="Q167" s="4"/>
      <c r="R167" s="8">
        <f t="shared" si="16"/>
        <v>0</v>
      </c>
      <c r="S167" s="8">
        <f t="shared" si="17"/>
        <v>12.70480232833407</v>
      </c>
      <c r="T167" s="18">
        <f t="shared" si="21"/>
        <v>0</v>
      </c>
    </row>
    <row r="168" spans="1:20" customFormat="1">
      <c r="A168">
        <v>166</v>
      </c>
      <c r="B168" t="s">
        <v>738</v>
      </c>
      <c r="C168" t="s">
        <v>742</v>
      </c>
      <c r="D168" t="s">
        <v>5443</v>
      </c>
      <c r="E168" t="s">
        <v>5458</v>
      </c>
      <c r="F168" t="s">
        <v>5458</v>
      </c>
      <c r="G168" t="s">
        <v>5459</v>
      </c>
      <c r="H168" t="s">
        <v>4315</v>
      </c>
      <c r="I168" s="2" t="s">
        <v>1506</v>
      </c>
      <c r="J168" t="s">
        <v>1067</v>
      </c>
      <c r="K168" s="14">
        <f t="shared" si="20"/>
        <v>11.637828358872722</v>
      </c>
      <c r="L168" s="4"/>
      <c r="M168" s="15">
        <f t="shared" si="22"/>
        <v>5.0105208767255389</v>
      </c>
      <c r="N168" s="4">
        <f>(P168-MAX(P$2:P168))/MAX(P$2:P168)</f>
        <v>0</v>
      </c>
      <c r="O168" s="16">
        <f t="shared" si="18"/>
        <v>0</v>
      </c>
      <c r="P168" s="17">
        <f t="shared" si="19"/>
        <v>12.70480232833407</v>
      </c>
      <c r="Q168" s="4"/>
      <c r="R168" s="8">
        <f t="shared" si="16"/>
        <v>0</v>
      </c>
      <c r="S168" s="8">
        <f t="shared" si="17"/>
        <v>12.70480232833407</v>
      </c>
      <c r="T168" s="18">
        <f t="shared" si="21"/>
        <v>0</v>
      </c>
    </row>
    <row r="169" spans="1:20" customFormat="1">
      <c r="A169">
        <v>167</v>
      </c>
      <c r="B169" t="s">
        <v>742</v>
      </c>
      <c r="C169" t="s">
        <v>745</v>
      </c>
      <c r="D169" t="s">
        <v>5443</v>
      </c>
      <c r="E169" t="s">
        <v>5458</v>
      </c>
      <c r="F169" t="s">
        <v>5458</v>
      </c>
      <c r="G169" t="s">
        <v>5459</v>
      </c>
      <c r="H169" t="s">
        <v>3484</v>
      </c>
      <c r="I169" s="2" t="s">
        <v>746</v>
      </c>
      <c r="J169" t="s">
        <v>2616</v>
      </c>
      <c r="K169" s="14">
        <f t="shared" si="20"/>
        <v>12.366356414138155</v>
      </c>
      <c r="L169" s="4"/>
      <c r="M169" s="15">
        <f t="shared" si="22"/>
        <v>5.3867794836085574</v>
      </c>
      <c r="N169" s="4">
        <f>(P169-MAX(P$2:P169))/MAX(P$2:P169)</f>
        <v>0</v>
      </c>
      <c r="O169" s="16">
        <f t="shared" si="18"/>
        <v>0</v>
      </c>
      <c r="P169" s="17">
        <f t="shared" si="19"/>
        <v>12.70480232833407</v>
      </c>
      <c r="Q169" s="4"/>
      <c r="R169" s="8">
        <f t="shared" si="16"/>
        <v>12.70480232833407</v>
      </c>
      <c r="S169" s="8">
        <f t="shared" si="17"/>
        <v>0</v>
      </c>
      <c r="T169" s="18">
        <f t="shared" si="21"/>
        <v>1</v>
      </c>
    </row>
    <row r="170" spans="1:20" customFormat="1">
      <c r="A170">
        <v>168</v>
      </c>
      <c r="B170" t="s">
        <v>745</v>
      </c>
      <c r="C170" t="s">
        <v>750</v>
      </c>
      <c r="D170" t="s">
        <v>5443</v>
      </c>
      <c r="E170" t="s">
        <v>5448</v>
      </c>
      <c r="F170" t="s">
        <v>5448</v>
      </c>
      <c r="G170" t="s">
        <v>5449</v>
      </c>
      <c r="H170" t="s">
        <v>5521</v>
      </c>
      <c r="I170" s="2" t="s">
        <v>2980</v>
      </c>
      <c r="J170" t="s">
        <v>2995</v>
      </c>
      <c r="K170" s="14">
        <f t="shared" si="20"/>
        <v>11.900144777325147</v>
      </c>
      <c r="L170" s="4"/>
      <c r="M170" s="15">
        <f t="shared" si="22"/>
        <v>5.1459978970765148</v>
      </c>
      <c r="N170" s="4">
        <f>(P170-MAX(P$2:P170))/MAX(P$2:P170)</f>
        <v>-3.7699999999999921E-2</v>
      </c>
      <c r="O170" s="16">
        <f t="shared" si="18"/>
        <v>-3.7699999999999956E-2</v>
      </c>
      <c r="P170" s="17">
        <f t="shared" si="19"/>
        <v>12.225831280555877</v>
      </c>
      <c r="Q170" s="4"/>
      <c r="R170" s="8">
        <f t="shared" si="16"/>
        <v>0</v>
      </c>
      <c r="S170" s="8">
        <f t="shared" si="17"/>
        <v>12.225831280555877</v>
      </c>
      <c r="T170" s="18">
        <f t="shared" si="21"/>
        <v>0</v>
      </c>
    </row>
    <row r="171" spans="1:20" customFormat="1">
      <c r="A171">
        <v>169</v>
      </c>
      <c r="B171" t="s">
        <v>750</v>
      </c>
      <c r="C171" t="s">
        <v>754</v>
      </c>
      <c r="D171" t="s">
        <v>5443</v>
      </c>
      <c r="E171" t="s">
        <v>5452</v>
      </c>
      <c r="F171" t="s">
        <v>5452</v>
      </c>
      <c r="G171" t="s">
        <v>5453</v>
      </c>
      <c r="H171" t="s">
        <v>1478</v>
      </c>
      <c r="I171" s="2" t="s">
        <v>930</v>
      </c>
      <c r="J171" t="s">
        <v>1324</v>
      </c>
      <c r="K171" s="14">
        <f t="shared" si="20"/>
        <v>12.13814767287165</v>
      </c>
      <c r="L171" s="4"/>
      <c r="M171" s="15">
        <f t="shared" si="22"/>
        <v>5.2689178550180449</v>
      </c>
      <c r="N171" s="4">
        <f>(P171-MAX(P$2:P171))/MAX(P$2:P171)</f>
        <v>-3.7699999999999921E-2</v>
      </c>
      <c r="O171" s="16">
        <f t="shared" si="18"/>
        <v>0</v>
      </c>
      <c r="P171" s="17">
        <f t="shared" si="19"/>
        <v>12.225831280555877</v>
      </c>
      <c r="Q171" s="4"/>
      <c r="R171" s="8">
        <f t="shared" si="16"/>
        <v>0</v>
      </c>
      <c r="S171" s="8">
        <f t="shared" si="17"/>
        <v>12.225831280555877</v>
      </c>
      <c r="T171" s="18">
        <f t="shared" si="21"/>
        <v>0</v>
      </c>
    </row>
    <row r="172" spans="1:20" customFormat="1">
      <c r="A172">
        <v>170</v>
      </c>
      <c r="B172" t="s">
        <v>754</v>
      </c>
      <c r="C172" t="s">
        <v>758</v>
      </c>
      <c r="D172" t="s">
        <v>5443</v>
      </c>
      <c r="E172" t="s">
        <v>5455</v>
      </c>
      <c r="F172" t="s">
        <v>5455</v>
      </c>
      <c r="G172" t="s">
        <v>5456</v>
      </c>
      <c r="H172" t="s">
        <v>5522</v>
      </c>
      <c r="I172" s="2" t="s">
        <v>5523</v>
      </c>
      <c r="J172" t="s">
        <v>930</v>
      </c>
      <c r="K172" s="14">
        <f t="shared" si="20"/>
        <v>10.975313125810546</v>
      </c>
      <c r="L172" s="4"/>
      <c r="M172" s="15">
        <f t="shared" si="22"/>
        <v>4.6683555245073167</v>
      </c>
      <c r="N172" s="4">
        <f>(P172-MAX(P$2:P172))/MAX(P$2:P172)</f>
        <v>-3.7699999999999921E-2</v>
      </c>
      <c r="O172" s="16">
        <f t="shared" si="18"/>
        <v>0</v>
      </c>
      <c r="P172" s="17">
        <f t="shared" si="19"/>
        <v>12.225831280555877</v>
      </c>
      <c r="Q172" s="4"/>
      <c r="R172" s="8">
        <f t="shared" si="16"/>
        <v>0</v>
      </c>
      <c r="S172" s="8">
        <f t="shared" si="17"/>
        <v>12.225831280555877</v>
      </c>
      <c r="T172" s="18">
        <f t="shared" si="21"/>
        <v>0</v>
      </c>
    </row>
    <row r="173" spans="1:20" customFormat="1">
      <c r="A173">
        <v>171</v>
      </c>
      <c r="B173" t="s">
        <v>758</v>
      </c>
      <c r="C173" t="s">
        <v>761</v>
      </c>
      <c r="D173" t="s">
        <v>5443</v>
      </c>
      <c r="E173" t="s">
        <v>5448</v>
      </c>
      <c r="F173" t="s">
        <v>5448</v>
      </c>
      <c r="G173" t="s">
        <v>5449</v>
      </c>
      <c r="H173" t="s">
        <v>226</v>
      </c>
      <c r="I173" s="2" t="s">
        <v>2555</v>
      </c>
      <c r="J173" t="s">
        <v>1433</v>
      </c>
      <c r="K173" s="14">
        <f t="shared" si="20"/>
        <v>11.651392414360476</v>
      </c>
      <c r="L173" s="4"/>
      <c r="M173" s="15">
        <f t="shared" si="22"/>
        <v>5.0175262248169679</v>
      </c>
      <c r="N173" s="4">
        <f>(P173-MAX(P$2:P173))/MAX(P$2:P173)</f>
        <v>-3.7699999999999921E-2</v>
      </c>
      <c r="O173" s="16">
        <f t="shared" si="18"/>
        <v>0</v>
      </c>
      <c r="P173" s="17">
        <f t="shared" si="19"/>
        <v>12.225831280555877</v>
      </c>
      <c r="Q173" s="4"/>
      <c r="R173" s="8">
        <f t="shared" si="16"/>
        <v>0</v>
      </c>
      <c r="S173" s="8">
        <f t="shared" si="17"/>
        <v>12.225831280555877</v>
      </c>
      <c r="T173" s="18">
        <f t="shared" si="21"/>
        <v>0</v>
      </c>
    </row>
    <row r="174" spans="1:20" customFormat="1">
      <c r="A174">
        <v>172</v>
      </c>
      <c r="B174" t="s">
        <v>761</v>
      </c>
      <c r="C174" t="s">
        <v>765</v>
      </c>
      <c r="D174" t="s">
        <v>5443</v>
      </c>
      <c r="E174" t="s">
        <v>5452</v>
      </c>
      <c r="F174" t="s">
        <v>5452</v>
      </c>
      <c r="G174" t="s">
        <v>5453</v>
      </c>
      <c r="H174" t="s">
        <v>712</v>
      </c>
      <c r="I174" s="2" t="s">
        <v>3319</v>
      </c>
      <c r="J174" t="s">
        <v>624</v>
      </c>
      <c r="K174" s="14">
        <f t="shared" si="20"/>
        <v>11.71547507263946</v>
      </c>
      <c r="L174" s="4"/>
      <c r="M174" s="15">
        <f t="shared" si="22"/>
        <v>5.0506226190534615</v>
      </c>
      <c r="N174" s="4">
        <f>(P174-MAX(P$2:P174))/MAX(P$2:P174)</f>
        <v>-3.7699999999999921E-2</v>
      </c>
      <c r="O174" s="16">
        <f t="shared" si="18"/>
        <v>0</v>
      </c>
      <c r="P174" s="17">
        <f t="shared" si="19"/>
        <v>12.225831280555877</v>
      </c>
      <c r="Q174" s="4"/>
      <c r="R174" s="8">
        <f t="shared" si="16"/>
        <v>0</v>
      </c>
      <c r="S174" s="8">
        <f t="shared" si="17"/>
        <v>12.225831280555877</v>
      </c>
      <c r="T174" s="18">
        <f t="shared" si="21"/>
        <v>0</v>
      </c>
    </row>
    <row r="175" spans="1:20" customFormat="1">
      <c r="A175">
        <v>173</v>
      </c>
      <c r="B175" t="s">
        <v>765</v>
      </c>
      <c r="C175" t="s">
        <v>769</v>
      </c>
      <c r="D175" t="s">
        <v>5443</v>
      </c>
      <c r="E175" t="s">
        <v>5450</v>
      </c>
      <c r="F175" t="s">
        <v>5450</v>
      </c>
      <c r="G175" t="s">
        <v>5451</v>
      </c>
      <c r="H175" t="s">
        <v>426</v>
      </c>
      <c r="I175" s="2" t="s">
        <v>1492</v>
      </c>
      <c r="J175" t="s">
        <v>704</v>
      </c>
      <c r="K175" s="14">
        <f t="shared" si="20"/>
        <v>12.82258746700389</v>
      </c>
      <c r="L175" s="4"/>
      <c r="M175" s="15">
        <f t="shared" si="22"/>
        <v>5.6224064565540139</v>
      </c>
      <c r="N175" s="4">
        <f>(P175-MAX(P$2:P175))/MAX(P$2:P175)</f>
        <v>-3.7699999999999921E-2</v>
      </c>
      <c r="O175" s="16">
        <f t="shared" si="18"/>
        <v>0</v>
      </c>
      <c r="P175" s="17">
        <f t="shared" si="19"/>
        <v>12.225831280555877</v>
      </c>
      <c r="Q175" s="4"/>
      <c r="R175" s="8">
        <f t="shared" si="16"/>
        <v>12.225831280555877</v>
      </c>
      <c r="S175" s="8">
        <f t="shared" si="17"/>
        <v>0</v>
      </c>
      <c r="T175" s="18">
        <f t="shared" si="21"/>
        <v>1</v>
      </c>
    </row>
    <row r="176" spans="1:20" customFormat="1">
      <c r="A176">
        <v>174</v>
      </c>
      <c r="B176" t="s">
        <v>769</v>
      </c>
      <c r="C176" t="s">
        <v>774</v>
      </c>
      <c r="D176" t="s">
        <v>5443</v>
      </c>
      <c r="E176" t="s">
        <v>5450</v>
      </c>
      <c r="F176" t="s">
        <v>5450</v>
      </c>
      <c r="G176" t="s">
        <v>5451</v>
      </c>
      <c r="H176" t="s">
        <v>3825</v>
      </c>
      <c r="I176" s="2" t="s">
        <v>4190</v>
      </c>
      <c r="J176" t="s">
        <v>3319</v>
      </c>
      <c r="K176" s="14">
        <f t="shared" si="20"/>
        <v>13.214958643494208</v>
      </c>
      <c r="L176" s="4"/>
      <c r="M176" s="15">
        <f t="shared" si="22"/>
        <v>5.8250520941245663</v>
      </c>
      <c r="N176" s="4">
        <f>(P176-MAX(P$2:P176))/MAX(P$2:P176)</f>
        <v>-8.2536199999999112E-3</v>
      </c>
      <c r="O176" s="16">
        <f t="shared" si="18"/>
        <v>3.0599999999999961E-2</v>
      </c>
      <c r="P176" s="17">
        <f t="shared" si="19"/>
        <v>12.599941717740887</v>
      </c>
      <c r="Q176" s="4"/>
      <c r="R176" s="8">
        <f t="shared" si="16"/>
        <v>12.599941717740887</v>
      </c>
      <c r="S176" s="8">
        <f t="shared" si="17"/>
        <v>0</v>
      </c>
      <c r="T176" s="18">
        <f t="shared" si="21"/>
        <v>1</v>
      </c>
    </row>
    <row r="177" spans="1:20" customFormat="1">
      <c r="A177">
        <v>175</v>
      </c>
      <c r="B177" t="s">
        <v>774</v>
      </c>
      <c r="C177" t="s">
        <v>779</v>
      </c>
      <c r="D177" t="s">
        <v>5443</v>
      </c>
      <c r="E177" t="s">
        <v>5458</v>
      </c>
      <c r="F177" t="s">
        <v>5458</v>
      </c>
      <c r="G177" t="s">
        <v>5459</v>
      </c>
      <c r="H177" t="s">
        <v>711</v>
      </c>
      <c r="I177" s="2" t="s">
        <v>1384</v>
      </c>
      <c r="J177" t="s">
        <v>255</v>
      </c>
      <c r="K177" s="14">
        <f t="shared" si="20"/>
        <v>13.723734551268736</v>
      </c>
      <c r="L177" s="4"/>
      <c r="M177" s="15">
        <f t="shared" si="22"/>
        <v>6.0878165997483622</v>
      </c>
      <c r="N177" s="4">
        <f>(P177-MAX(P$2:P177))/MAX(P$2:P177)</f>
        <v>0</v>
      </c>
      <c r="O177" s="16">
        <f t="shared" si="18"/>
        <v>3.8499999999999979E-2</v>
      </c>
      <c r="P177" s="17">
        <f t="shared" si="19"/>
        <v>13.085039473873911</v>
      </c>
      <c r="Q177" s="4"/>
      <c r="R177" s="8">
        <f t="shared" si="16"/>
        <v>0</v>
      </c>
      <c r="S177" s="8">
        <f t="shared" si="17"/>
        <v>13.085039473873911</v>
      </c>
      <c r="T177" s="18">
        <f t="shared" si="21"/>
        <v>0</v>
      </c>
    </row>
    <row r="178" spans="1:20" customFormat="1">
      <c r="A178">
        <v>176</v>
      </c>
      <c r="B178" t="s">
        <v>779</v>
      </c>
      <c r="C178" t="s">
        <v>783</v>
      </c>
      <c r="D178" t="s">
        <v>5443</v>
      </c>
      <c r="E178" t="s">
        <v>12</v>
      </c>
      <c r="F178" t="s">
        <v>12</v>
      </c>
      <c r="G178" t="s">
        <v>95</v>
      </c>
      <c r="H178" t="s">
        <v>2779</v>
      </c>
      <c r="I178" s="2" t="s">
        <v>482</v>
      </c>
      <c r="J178" t="s">
        <v>1270</v>
      </c>
      <c r="K178" s="14">
        <f t="shared" si="20"/>
        <v>13.762161008012287</v>
      </c>
      <c r="L178" s="4"/>
      <c r="M178" s="15">
        <f t="shared" si="22"/>
        <v>6.1076624862276567</v>
      </c>
      <c r="N178" s="4">
        <f>(P178-MAX(P$2:P178))/MAX(P$2:P178)</f>
        <v>0</v>
      </c>
      <c r="O178" s="16">
        <f t="shared" si="18"/>
        <v>0</v>
      </c>
      <c r="P178" s="17">
        <f t="shared" si="19"/>
        <v>13.085039473873911</v>
      </c>
      <c r="Q178" s="4"/>
      <c r="R178" s="8">
        <f t="shared" si="16"/>
        <v>0</v>
      </c>
      <c r="S178" s="8">
        <f t="shared" si="17"/>
        <v>13.085039473873911</v>
      </c>
      <c r="T178" s="18">
        <f t="shared" si="21"/>
        <v>0</v>
      </c>
    </row>
    <row r="179" spans="1:20" customFormat="1">
      <c r="A179">
        <v>177</v>
      </c>
      <c r="B179" t="s">
        <v>783</v>
      </c>
      <c r="C179" t="s">
        <v>787</v>
      </c>
      <c r="D179" t="s">
        <v>5443</v>
      </c>
      <c r="E179" t="s">
        <v>5452</v>
      </c>
      <c r="F179" t="s">
        <v>5452</v>
      </c>
      <c r="G179" t="s">
        <v>5453</v>
      </c>
      <c r="H179" t="s">
        <v>5478</v>
      </c>
      <c r="I179" s="2" t="s">
        <v>1180</v>
      </c>
      <c r="J179" t="s">
        <v>155</v>
      </c>
      <c r="K179" s="14">
        <f t="shared" si="20"/>
        <v>13.631420478436171</v>
      </c>
      <c r="L179" s="4"/>
      <c r="M179" s="15">
        <f t="shared" si="22"/>
        <v>6.0401396926084949</v>
      </c>
      <c r="N179" s="4">
        <f>(P179-MAX(P$2:P179))/MAX(P$2:P179)</f>
        <v>0</v>
      </c>
      <c r="O179" s="16">
        <f t="shared" si="18"/>
        <v>0</v>
      </c>
      <c r="P179" s="17">
        <f t="shared" si="19"/>
        <v>13.085039473873911</v>
      </c>
      <c r="Q179" s="4"/>
      <c r="R179" s="8">
        <f t="shared" si="16"/>
        <v>0</v>
      </c>
      <c r="S179" s="8">
        <f t="shared" si="17"/>
        <v>13.085039473873911</v>
      </c>
      <c r="T179" s="18">
        <f t="shared" si="21"/>
        <v>0</v>
      </c>
    </row>
    <row r="180" spans="1:20" customFormat="1">
      <c r="A180">
        <v>178</v>
      </c>
      <c r="B180" t="s">
        <v>787</v>
      </c>
      <c r="C180" t="s">
        <v>792</v>
      </c>
      <c r="D180" t="s">
        <v>5443</v>
      </c>
      <c r="E180" t="s">
        <v>5458</v>
      </c>
      <c r="F180" t="s">
        <v>5458</v>
      </c>
      <c r="G180" t="s">
        <v>5459</v>
      </c>
      <c r="H180" t="s">
        <v>1002</v>
      </c>
      <c r="I180" s="2" t="s">
        <v>304</v>
      </c>
      <c r="J180" t="s">
        <v>730</v>
      </c>
      <c r="K180" s="14">
        <f t="shared" si="20"/>
        <v>13.624604768196953</v>
      </c>
      <c r="L180" s="4"/>
      <c r="M180" s="15">
        <f t="shared" si="22"/>
        <v>6.0366196227621911</v>
      </c>
      <c r="N180" s="4">
        <f>(P180-MAX(P$2:P180))/MAX(P$2:P180)</f>
        <v>0</v>
      </c>
      <c r="O180" s="16">
        <f t="shared" si="18"/>
        <v>0</v>
      </c>
      <c r="P180" s="17">
        <f t="shared" si="19"/>
        <v>13.085039473873911</v>
      </c>
      <c r="Q180" s="4"/>
      <c r="R180" s="8">
        <f t="shared" si="16"/>
        <v>0</v>
      </c>
      <c r="S180" s="8">
        <f t="shared" si="17"/>
        <v>13.085039473873911</v>
      </c>
      <c r="T180" s="18">
        <f t="shared" si="21"/>
        <v>0</v>
      </c>
    </row>
    <row r="181" spans="1:20" customFormat="1">
      <c r="A181">
        <v>179</v>
      </c>
      <c r="B181" t="s">
        <v>792</v>
      </c>
      <c r="C181" t="s">
        <v>797</v>
      </c>
      <c r="D181" t="s">
        <v>5443</v>
      </c>
      <c r="E181" t="s">
        <v>5448</v>
      </c>
      <c r="F181" t="s">
        <v>5448</v>
      </c>
      <c r="G181" t="s">
        <v>5449</v>
      </c>
      <c r="H181" t="s">
        <v>1641</v>
      </c>
      <c r="I181" s="2" t="s">
        <v>958</v>
      </c>
      <c r="J181" t="s">
        <v>2604</v>
      </c>
      <c r="K181" s="14">
        <f t="shared" si="20"/>
        <v>14.243161824673097</v>
      </c>
      <c r="L181" s="4"/>
      <c r="M181" s="15">
        <f t="shared" si="22"/>
        <v>6.3560821536355956</v>
      </c>
      <c r="N181" s="4">
        <f>(P181-MAX(P$2:P181))/MAX(P$2:P181)</f>
        <v>0</v>
      </c>
      <c r="O181" s="16">
        <f t="shared" si="18"/>
        <v>0</v>
      </c>
      <c r="P181" s="17">
        <f t="shared" si="19"/>
        <v>13.085039473873911</v>
      </c>
      <c r="Q181" s="4"/>
      <c r="R181" s="8">
        <f t="shared" si="16"/>
        <v>0</v>
      </c>
      <c r="S181" s="8">
        <f t="shared" si="17"/>
        <v>13.085039473873911</v>
      </c>
      <c r="T181" s="18">
        <f t="shared" si="21"/>
        <v>0</v>
      </c>
    </row>
    <row r="182" spans="1:20" customFormat="1">
      <c r="A182">
        <v>180</v>
      </c>
      <c r="B182" t="s">
        <v>797</v>
      </c>
      <c r="C182" t="s">
        <v>801</v>
      </c>
      <c r="D182" t="s">
        <v>5443</v>
      </c>
      <c r="E182" t="s">
        <v>5450</v>
      </c>
      <c r="F182" t="s">
        <v>5450</v>
      </c>
      <c r="G182" t="s">
        <v>5451</v>
      </c>
      <c r="H182" t="s">
        <v>217</v>
      </c>
      <c r="I182" s="2" t="s">
        <v>1394</v>
      </c>
      <c r="J182" t="s">
        <v>1149</v>
      </c>
      <c r="K182" s="14">
        <f t="shared" si="20"/>
        <v>14.710337532522374</v>
      </c>
      <c r="L182" s="4"/>
      <c r="M182" s="15">
        <f t="shared" si="22"/>
        <v>6.5973616482748429</v>
      </c>
      <c r="N182" s="4">
        <f>(P182-MAX(P$2:P182))/MAX(P$2:P182)</f>
        <v>0</v>
      </c>
      <c r="O182" s="16">
        <f t="shared" si="18"/>
        <v>0</v>
      </c>
      <c r="P182" s="17">
        <f t="shared" si="19"/>
        <v>13.085039473873911</v>
      </c>
      <c r="Q182" s="4"/>
      <c r="R182" s="8">
        <f t="shared" si="16"/>
        <v>0</v>
      </c>
      <c r="S182" s="8">
        <f t="shared" si="17"/>
        <v>13.085039473873911</v>
      </c>
      <c r="T182" s="18">
        <f t="shared" si="21"/>
        <v>0</v>
      </c>
    </row>
    <row r="183" spans="1:20" customFormat="1">
      <c r="A183">
        <v>181</v>
      </c>
      <c r="B183" t="s">
        <v>801</v>
      </c>
      <c r="C183" t="s">
        <v>805</v>
      </c>
      <c r="D183" t="s">
        <v>5443</v>
      </c>
      <c r="E183" t="s">
        <v>5460</v>
      </c>
      <c r="F183" t="s">
        <v>5460</v>
      </c>
      <c r="G183" t="s">
        <v>5461</v>
      </c>
      <c r="H183" t="s">
        <v>3308</v>
      </c>
      <c r="I183" s="2" t="s">
        <v>330</v>
      </c>
      <c r="J183" t="s">
        <v>3391</v>
      </c>
      <c r="K183" s="14">
        <f t="shared" si="20"/>
        <v>14.070437849857651</v>
      </c>
      <c r="L183" s="4"/>
      <c r="M183" s="15">
        <f t="shared" si="22"/>
        <v>6.2668764165748874</v>
      </c>
      <c r="N183" s="4">
        <f>(P183-MAX(P$2:P183))/MAX(P$2:P183)</f>
        <v>0</v>
      </c>
      <c r="O183" s="16">
        <f t="shared" si="18"/>
        <v>0</v>
      </c>
      <c r="P183" s="17">
        <f t="shared" si="19"/>
        <v>13.085039473873911</v>
      </c>
      <c r="Q183" s="4"/>
      <c r="R183" s="8">
        <f t="shared" si="16"/>
        <v>0</v>
      </c>
      <c r="S183" s="8">
        <f t="shared" si="17"/>
        <v>13.085039473873911</v>
      </c>
      <c r="T183" s="18">
        <f t="shared" si="21"/>
        <v>0</v>
      </c>
    </row>
    <row r="184" spans="1:20" customFormat="1">
      <c r="A184">
        <v>182</v>
      </c>
      <c r="B184" t="s">
        <v>805</v>
      </c>
      <c r="C184" t="s">
        <v>809</v>
      </c>
      <c r="D184" t="s">
        <v>5443</v>
      </c>
      <c r="E184" t="s">
        <v>5446</v>
      </c>
      <c r="F184" t="s">
        <v>5446</v>
      </c>
      <c r="G184" t="s">
        <v>5447</v>
      </c>
      <c r="H184" t="s">
        <v>5524</v>
      </c>
      <c r="I184" s="2" t="s">
        <v>5525</v>
      </c>
      <c r="J184" t="s">
        <v>2984</v>
      </c>
      <c r="K184" s="14">
        <f t="shared" si="20"/>
        <v>13.614555663522264</v>
      </c>
      <c r="L184" s="4"/>
      <c r="M184" s="15">
        <f t="shared" si="22"/>
        <v>6.0314296206778613</v>
      </c>
      <c r="N184" s="4">
        <f>(P184-MAX(P$2:P184))/MAX(P$2:P184)</f>
        <v>0</v>
      </c>
      <c r="O184" s="16">
        <f t="shared" si="18"/>
        <v>0</v>
      </c>
      <c r="P184" s="17">
        <f t="shared" si="19"/>
        <v>13.085039473873911</v>
      </c>
      <c r="Q184" s="4"/>
      <c r="R184" s="8">
        <f t="shared" si="16"/>
        <v>0</v>
      </c>
      <c r="S184" s="8">
        <f t="shared" si="17"/>
        <v>13.085039473873911</v>
      </c>
      <c r="T184" s="18">
        <f t="shared" si="21"/>
        <v>0</v>
      </c>
    </row>
    <row r="185" spans="1:20" customFormat="1">
      <c r="A185">
        <v>183</v>
      </c>
      <c r="B185" t="s">
        <v>809</v>
      </c>
      <c r="C185" t="s">
        <v>813</v>
      </c>
      <c r="D185" t="s">
        <v>5443</v>
      </c>
      <c r="E185" t="s">
        <v>5452</v>
      </c>
      <c r="F185" t="s">
        <v>5452</v>
      </c>
      <c r="G185" t="s">
        <v>5453</v>
      </c>
      <c r="H185" t="s">
        <v>465</v>
      </c>
      <c r="I185" s="2" t="s">
        <v>85</v>
      </c>
      <c r="J185" t="s">
        <v>186</v>
      </c>
      <c r="K185" s="14">
        <f t="shared" si="20"/>
        <v>14.202704468186424</v>
      </c>
      <c r="L185" s="4"/>
      <c r="M185" s="15">
        <f t="shared" si="22"/>
        <v>6.3351873802911438</v>
      </c>
      <c r="N185" s="4">
        <f>(P185-MAX(P$2:P185))/MAX(P$2:P185)</f>
        <v>0</v>
      </c>
      <c r="O185" s="16">
        <f t="shared" si="18"/>
        <v>0</v>
      </c>
      <c r="P185" s="17">
        <f t="shared" si="19"/>
        <v>13.085039473873911</v>
      </c>
      <c r="Q185" s="4"/>
      <c r="R185" s="8">
        <f t="shared" si="16"/>
        <v>0</v>
      </c>
      <c r="S185" s="8">
        <f t="shared" si="17"/>
        <v>13.085039473873911</v>
      </c>
      <c r="T185" s="18">
        <f t="shared" si="21"/>
        <v>0</v>
      </c>
    </row>
    <row r="186" spans="1:20" customFormat="1">
      <c r="A186">
        <v>184</v>
      </c>
      <c r="B186" t="s">
        <v>813</v>
      </c>
      <c r="C186" t="s">
        <v>817</v>
      </c>
      <c r="D186" t="s">
        <v>5443</v>
      </c>
      <c r="E186" t="s">
        <v>12</v>
      </c>
      <c r="F186" t="s">
        <v>12</v>
      </c>
      <c r="G186" t="s">
        <v>95</v>
      </c>
      <c r="H186" t="s">
        <v>1447</v>
      </c>
      <c r="I186" s="2" t="s">
        <v>650</v>
      </c>
      <c r="J186" t="s">
        <v>1546</v>
      </c>
      <c r="K186" s="14">
        <f t="shared" si="20"/>
        <v>14.51942477782698</v>
      </c>
      <c r="L186" s="4"/>
      <c r="M186" s="15">
        <f t="shared" si="22"/>
        <v>6.4987620588716357</v>
      </c>
      <c r="N186" s="4">
        <f>(P186-MAX(P$2:P186))/MAX(P$2:P186)</f>
        <v>0</v>
      </c>
      <c r="O186" s="16">
        <f t="shared" si="18"/>
        <v>0</v>
      </c>
      <c r="P186" s="17">
        <f t="shared" si="19"/>
        <v>13.085039473873911</v>
      </c>
      <c r="Q186" s="4"/>
      <c r="R186" s="8">
        <f t="shared" si="16"/>
        <v>0</v>
      </c>
      <c r="S186" s="8">
        <f t="shared" si="17"/>
        <v>13.085039473873911</v>
      </c>
      <c r="T186" s="18">
        <f t="shared" si="21"/>
        <v>0</v>
      </c>
    </row>
    <row r="187" spans="1:20" customFormat="1">
      <c r="A187">
        <v>185</v>
      </c>
      <c r="B187" t="s">
        <v>817</v>
      </c>
      <c r="C187" t="s">
        <v>820</v>
      </c>
      <c r="D187" t="s">
        <v>5443</v>
      </c>
      <c r="E187" t="s">
        <v>5458</v>
      </c>
      <c r="F187" t="s">
        <v>5458</v>
      </c>
      <c r="G187" t="s">
        <v>5459</v>
      </c>
      <c r="H187" t="s">
        <v>3564</v>
      </c>
      <c r="I187" s="2" t="s">
        <v>2616</v>
      </c>
      <c r="J187" t="s">
        <v>3734</v>
      </c>
      <c r="K187" s="14">
        <f t="shared" si="20"/>
        <v>15.071162919384406</v>
      </c>
      <c r="L187" s="4"/>
      <c r="M187" s="15">
        <f t="shared" si="22"/>
        <v>6.7837150171087588</v>
      </c>
      <c r="N187" s="4">
        <f>(P187-MAX(P$2:P187))/MAX(P$2:P187)</f>
        <v>0</v>
      </c>
      <c r="O187" s="16">
        <f t="shared" si="18"/>
        <v>0</v>
      </c>
      <c r="P187" s="17">
        <f t="shared" si="19"/>
        <v>13.085039473873911</v>
      </c>
      <c r="Q187" s="4"/>
      <c r="R187" s="8">
        <f t="shared" si="16"/>
        <v>0</v>
      </c>
      <c r="S187" s="8">
        <f t="shared" si="17"/>
        <v>13.085039473873911</v>
      </c>
      <c r="T187" s="18">
        <f t="shared" si="21"/>
        <v>0</v>
      </c>
    </row>
    <row r="188" spans="1:20" customFormat="1">
      <c r="A188">
        <v>186</v>
      </c>
      <c r="B188" t="s">
        <v>820</v>
      </c>
      <c r="C188" t="s">
        <v>825</v>
      </c>
      <c r="D188" t="s">
        <v>5443</v>
      </c>
      <c r="E188" t="s">
        <v>5446</v>
      </c>
      <c r="F188" t="s">
        <v>5446</v>
      </c>
      <c r="G188" t="s">
        <v>5447</v>
      </c>
      <c r="H188" t="s">
        <v>1401</v>
      </c>
      <c r="I188" s="2" t="s">
        <v>5464</v>
      </c>
      <c r="J188" t="s">
        <v>4673</v>
      </c>
      <c r="K188" s="14">
        <f t="shared" si="20"/>
        <v>15.49315548112717</v>
      </c>
      <c r="L188" s="4"/>
      <c r="M188" s="15">
        <f t="shared" si="22"/>
        <v>7.0016590375878032</v>
      </c>
      <c r="N188" s="4">
        <f>(P188-MAX(P$2:P188))/MAX(P$2:P188)</f>
        <v>0</v>
      </c>
      <c r="O188" s="16">
        <f t="shared" si="18"/>
        <v>0</v>
      </c>
      <c r="P188" s="17">
        <f t="shared" si="19"/>
        <v>13.085039473873911</v>
      </c>
      <c r="Q188" s="4"/>
      <c r="R188" s="8">
        <f t="shared" si="16"/>
        <v>0</v>
      </c>
      <c r="S188" s="8">
        <f t="shared" si="17"/>
        <v>13.085039473873911</v>
      </c>
      <c r="T188" s="18">
        <f t="shared" si="21"/>
        <v>0</v>
      </c>
    </row>
    <row r="189" spans="1:20" customFormat="1">
      <c r="A189">
        <v>187</v>
      </c>
      <c r="B189" t="s">
        <v>825</v>
      </c>
      <c r="C189" t="s">
        <v>828</v>
      </c>
      <c r="D189" t="s">
        <v>5443</v>
      </c>
      <c r="E189" t="s">
        <v>5460</v>
      </c>
      <c r="F189" t="s">
        <v>5460</v>
      </c>
      <c r="G189" t="s">
        <v>5461</v>
      </c>
      <c r="H189" t="s">
        <v>3418</v>
      </c>
      <c r="I189" s="2" t="s">
        <v>5526</v>
      </c>
      <c r="J189" t="s">
        <v>552</v>
      </c>
      <c r="K189" s="14">
        <f t="shared" si="20"/>
        <v>16.681480506529624</v>
      </c>
      <c r="L189" s="4"/>
      <c r="M189" s="15">
        <f t="shared" si="22"/>
        <v>7.6153862857707892</v>
      </c>
      <c r="N189" s="4">
        <f>(P189-MAX(P$2:P189))/MAX(P$2:P189)</f>
        <v>0</v>
      </c>
      <c r="O189" s="16">
        <f t="shared" si="18"/>
        <v>0</v>
      </c>
      <c r="P189" s="17">
        <f t="shared" si="19"/>
        <v>13.085039473873911</v>
      </c>
      <c r="Q189" s="4"/>
      <c r="R189" s="8">
        <f t="shared" si="16"/>
        <v>0</v>
      </c>
      <c r="S189" s="8">
        <f t="shared" si="17"/>
        <v>13.085039473873911</v>
      </c>
      <c r="T189" s="18">
        <f t="shared" si="21"/>
        <v>0</v>
      </c>
    </row>
    <row r="190" spans="1:20" customFormat="1">
      <c r="A190">
        <v>188</v>
      </c>
      <c r="B190" t="s">
        <v>828</v>
      </c>
      <c r="C190" t="s">
        <v>831</v>
      </c>
      <c r="D190" t="s">
        <v>5443</v>
      </c>
      <c r="E190" t="s">
        <v>5448</v>
      </c>
      <c r="F190" t="s">
        <v>5448</v>
      </c>
      <c r="G190" t="s">
        <v>5449</v>
      </c>
      <c r="H190" t="s">
        <v>3134</v>
      </c>
      <c r="I190" s="2" t="s">
        <v>5527</v>
      </c>
      <c r="J190" t="s">
        <v>771</v>
      </c>
      <c r="K190" s="14">
        <f t="shared" si="20"/>
        <v>15.904123514925343</v>
      </c>
      <c r="L190" s="4"/>
      <c r="M190" s="15">
        <f t="shared" si="22"/>
        <v>7.2139092848538695</v>
      </c>
      <c r="N190" s="4">
        <f>(P190-MAX(P$2:P190))/MAX(P$2:P190)</f>
        <v>0</v>
      </c>
      <c r="O190" s="16">
        <f t="shared" si="18"/>
        <v>0</v>
      </c>
      <c r="P190" s="17">
        <f t="shared" si="19"/>
        <v>13.085039473873911</v>
      </c>
      <c r="Q190" s="4"/>
      <c r="R190" s="8">
        <f t="shared" si="16"/>
        <v>0</v>
      </c>
      <c r="S190" s="8">
        <f t="shared" si="17"/>
        <v>13.085039473873911</v>
      </c>
      <c r="T190" s="18">
        <f t="shared" si="21"/>
        <v>0</v>
      </c>
    </row>
    <row r="191" spans="1:20" customFormat="1">
      <c r="A191">
        <v>189</v>
      </c>
      <c r="B191" t="s">
        <v>831</v>
      </c>
      <c r="C191" t="s">
        <v>836</v>
      </c>
      <c r="D191" t="s">
        <v>5443</v>
      </c>
      <c r="E191" t="s">
        <v>5446</v>
      </c>
      <c r="F191" t="s">
        <v>5446</v>
      </c>
      <c r="G191" t="s">
        <v>5447</v>
      </c>
      <c r="H191" t="s">
        <v>1869</v>
      </c>
      <c r="I191" s="2" t="s">
        <v>1141</v>
      </c>
      <c r="J191" t="s">
        <v>460</v>
      </c>
      <c r="K191" s="14">
        <f t="shared" si="20"/>
        <v>17.578827721046981</v>
      </c>
      <c r="L191" s="4"/>
      <c r="M191" s="15">
        <f t="shared" si="22"/>
        <v>8.0788339325489815</v>
      </c>
      <c r="N191" s="4">
        <f>(P191-MAX(P$2:P191))/MAX(P$2:P191)</f>
        <v>0</v>
      </c>
      <c r="O191" s="16">
        <f t="shared" si="18"/>
        <v>0</v>
      </c>
      <c r="P191" s="17">
        <f t="shared" si="19"/>
        <v>13.085039473873911</v>
      </c>
      <c r="Q191" s="4"/>
      <c r="R191" s="8">
        <f t="shared" si="16"/>
        <v>0</v>
      </c>
      <c r="S191" s="8">
        <f t="shared" si="17"/>
        <v>13.085039473873911</v>
      </c>
      <c r="T191" s="18">
        <f t="shared" si="21"/>
        <v>0</v>
      </c>
    </row>
    <row r="192" spans="1:20" customFormat="1">
      <c r="A192">
        <v>190</v>
      </c>
      <c r="B192" t="s">
        <v>836</v>
      </c>
      <c r="C192" t="s">
        <v>840</v>
      </c>
      <c r="D192" t="s">
        <v>5443</v>
      </c>
      <c r="E192" t="s">
        <v>5474</v>
      </c>
      <c r="F192" t="s">
        <v>5474</v>
      </c>
      <c r="G192" t="s">
        <v>5475</v>
      </c>
      <c r="H192" t="s">
        <v>4054</v>
      </c>
      <c r="I192" s="2" t="s">
        <v>1017</v>
      </c>
      <c r="J192" t="s">
        <v>449</v>
      </c>
      <c r="K192" s="14">
        <f t="shared" si="20"/>
        <v>17.162209504058165</v>
      </c>
      <c r="L192" s="4"/>
      <c r="M192" s="15">
        <f t="shared" si="22"/>
        <v>7.8636655683475691</v>
      </c>
      <c r="N192" s="4">
        <f>(P192-MAX(P$2:P192))/MAX(P$2:P192)</f>
        <v>0</v>
      </c>
      <c r="O192" s="16">
        <f t="shared" si="18"/>
        <v>0</v>
      </c>
      <c r="P192" s="17">
        <f t="shared" si="19"/>
        <v>13.085039473873911</v>
      </c>
      <c r="Q192" s="4"/>
      <c r="R192" s="8">
        <f t="shared" si="16"/>
        <v>0</v>
      </c>
      <c r="S192" s="8">
        <f t="shared" si="17"/>
        <v>13.085039473873911</v>
      </c>
      <c r="T192" s="18">
        <f t="shared" si="21"/>
        <v>0</v>
      </c>
    </row>
    <row r="193" spans="1:20" customFormat="1">
      <c r="A193">
        <v>191</v>
      </c>
      <c r="B193" t="s">
        <v>840</v>
      </c>
      <c r="C193" t="s">
        <v>843</v>
      </c>
      <c r="D193" t="s">
        <v>5443</v>
      </c>
      <c r="E193" t="s">
        <v>5446</v>
      </c>
      <c r="F193" t="s">
        <v>5446</v>
      </c>
      <c r="G193" t="s">
        <v>5447</v>
      </c>
      <c r="H193" t="s">
        <v>5473</v>
      </c>
      <c r="I193" s="2" t="s">
        <v>659</v>
      </c>
      <c r="J193" t="s">
        <v>1261</v>
      </c>
      <c r="K193" s="14">
        <f t="shared" si="20"/>
        <v>17.284061191536981</v>
      </c>
      <c r="L193" s="4"/>
      <c r="M193" s="15">
        <f t="shared" si="22"/>
        <v>7.926597593882839</v>
      </c>
      <c r="N193" s="4">
        <f>(P193-MAX(P$2:P193))/MAX(P$2:P193)</f>
        <v>0</v>
      </c>
      <c r="O193" s="16">
        <f t="shared" si="18"/>
        <v>0</v>
      </c>
      <c r="P193" s="17">
        <f t="shared" si="19"/>
        <v>13.085039473873911</v>
      </c>
      <c r="Q193" s="4"/>
      <c r="R193" s="8">
        <f t="shared" si="16"/>
        <v>0</v>
      </c>
      <c r="S193" s="8">
        <f t="shared" si="17"/>
        <v>13.085039473873911</v>
      </c>
      <c r="T193" s="18">
        <f t="shared" si="21"/>
        <v>0</v>
      </c>
    </row>
    <row r="194" spans="1:20" customFormat="1">
      <c r="A194">
        <v>192</v>
      </c>
      <c r="B194" t="s">
        <v>843</v>
      </c>
      <c r="C194" t="s">
        <v>845</v>
      </c>
      <c r="D194" t="s">
        <v>5443</v>
      </c>
      <c r="E194" t="s">
        <v>5448</v>
      </c>
      <c r="F194" t="s">
        <v>5448</v>
      </c>
      <c r="G194" t="s">
        <v>5449</v>
      </c>
      <c r="H194" t="s">
        <v>245</v>
      </c>
      <c r="I194" s="2" t="s">
        <v>1695</v>
      </c>
      <c r="J194" t="s">
        <v>4673</v>
      </c>
      <c r="K194" s="14">
        <f t="shared" si="20"/>
        <v>17.954682765768617</v>
      </c>
      <c r="L194" s="4"/>
      <c r="M194" s="15">
        <f t="shared" si="22"/>
        <v>8.2729495805254931</v>
      </c>
      <c r="N194" s="4">
        <f>(P194-MAX(P$2:P194))/MAX(P$2:P194)</f>
        <v>0</v>
      </c>
      <c r="O194" s="16">
        <f t="shared" si="18"/>
        <v>0</v>
      </c>
      <c r="P194" s="17">
        <f t="shared" si="19"/>
        <v>13.085039473873911</v>
      </c>
      <c r="Q194" s="4"/>
      <c r="R194" s="8">
        <f t="shared" ref="R194:R257" si="23">P194*T194</f>
        <v>0</v>
      </c>
      <c r="S194" s="8">
        <f t="shared" ref="S194:S257" si="24">P194-R194</f>
        <v>13.085039473873911</v>
      </c>
      <c r="T194" s="18">
        <f t="shared" si="21"/>
        <v>0</v>
      </c>
    </row>
    <row r="195" spans="1:20" customFormat="1">
      <c r="A195">
        <v>193</v>
      </c>
      <c r="B195" t="s">
        <v>845</v>
      </c>
      <c r="C195" t="s">
        <v>850</v>
      </c>
      <c r="D195" t="s">
        <v>5443</v>
      </c>
      <c r="E195" t="s">
        <v>5448</v>
      </c>
      <c r="F195" t="s">
        <v>5448</v>
      </c>
      <c r="G195" t="s">
        <v>5449</v>
      </c>
      <c r="H195" t="s">
        <v>915</v>
      </c>
      <c r="I195" s="2" t="s">
        <v>751</v>
      </c>
      <c r="J195" t="s">
        <v>1057</v>
      </c>
      <c r="K195" s="14">
        <f t="shared" si="20"/>
        <v>18.132434125149725</v>
      </c>
      <c r="L195" s="4"/>
      <c r="M195" s="15">
        <f t="shared" si="22"/>
        <v>8.3647517813726946</v>
      </c>
      <c r="N195" s="4">
        <f>(P195-MAX(P$2:P195))/MAX(P$2:P195)</f>
        <v>0</v>
      </c>
      <c r="O195" s="16">
        <f t="shared" si="18"/>
        <v>0</v>
      </c>
      <c r="P195" s="17">
        <f t="shared" si="19"/>
        <v>13.085039473873911</v>
      </c>
      <c r="Q195" s="4"/>
      <c r="R195" s="8">
        <f t="shared" si="23"/>
        <v>0</v>
      </c>
      <c r="S195" s="8">
        <f t="shared" si="24"/>
        <v>13.085039473873911</v>
      </c>
      <c r="T195" s="18">
        <f t="shared" si="21"/>
        <v>0</v>
      </c>
    </row>
    <row r="196" spans="1:20" customFormat="1">
      <c r="A196">
        <v>194</v>
      </c>
      <c r="B196" t="s">
        <v>850</v>
      </c>
      <c r="C196" t="s">
        <v>853</v>
      </c>
      <c r="D196" t="s">
        <v>5443</v>
      </c>
      <c r="E196" t="s">
        <v>5448</v>
      </c>
      <c r="F196" t="s">
        <v>5448</v>
      </c>
      <c r="G196" t="s">
        <v>5449</v>
      </c>
      <c r="H196" t="s">
        <v>5528</v>
      </c>
      <c r="I196" s="2" t="s">
        <v>5529</v>
      </c>
      <c r="J196" t="s">
        <v>420</v>
      </c>
      <c r="K196" s="14">
        <f t="shared" si="20"/>
        <v>17.020915913278046</v>
      </c>
      <c r="L196" s="4">
        <f>K196/K148-1</f>
        <v>0.40443162284360068</v>
      </c>
      <c r="M196" s="15">
        <f t="shared" si="22"/>
        <v>7.7906924971745486</v>
      </c>
      <c r="N196" s="4">
        <f>(P196-MAX(P$2:P196))/MAX(P$2:P196)</f>
        <v>0</v>
      </c>
      <c r="O196" s="16">
        <f t="shared" ref="O196:O259" si="25">P196/P195-1</f>
        <v>0</v>
      </c>
      <c r="P196" s="17">
        <f t="shared" ref="P196:P259" si="26">R195*(1+H196)+S195</f>
        <v>13.085039473873911</v>
      </c>
      <c r="Q196" s="4">
        <f>P196/P148-1</f>
        <v>7.9674167764929082E-2</v>
      </c>
      <c r="R196" s="8">
        <f t="shared" si="23"/>
        <v>0</v>
      </c>
      <c r="S196" s="8">
        <f t="shared" si="24"/>
        <v>13.085039473873911</v>
      </c>
      <c r="T196" s="18">
        <f t="shared" si="21"/>
        <v>0</v>
      </c>
    </row>
    <row r="197" spans="1:20" customFormat="1">
      <c r="A197">
        <v>195</v>
      </c>
      <c r="B197" t="s">
        <v>853</v>
      </c>
      <c r="C197" t="s">
        <v>856</v>
      </c>
      <c r="D197" t="s">
        <v>5443</v>
      </c>
      <c r="E197" t="s">
        <v>5460</v>
      </c>
      <c r="F197" t="s">
        <v>5460</v>
      </c>
      <c r="G197" t="s">
        <v>5461</v>
      </c>
      <c r="H197" t="s">
        <v>367</v>
      </c>
      <c r="I197" s="2" t="s">
        <v>1340</v>
      </c>
      <c r="J197" t="s">
        <v>3256</v>
      </c>
      <c r="K197" s="14">
        <f t="shared" si="20"/>
        <v>17.43622626156203</v>
      </c>
      <c r="L197" s="4"/>
      <c r="M197" s="15">
        <f t="shared" si="22"/>
        <v>8.0051853941056077</v>
      </c>
      <c r="N197" s="4">
        <f>(P197-MAX(P$2:P197))/MAX(P$2:P197)</f>
        <v>0</v>
      </c>
      <c r="O197" s="16">
        <f t="shared" si="25"/>
        <v>0</v>
      </c>
      <c r="P197" s="17">
        <f t="shared" si="26"/>
        <v>13.085039473873911</v>
      </c>
      <c r="Q197" s="4"/>
      <c r="R197" s="8">
        <f t="shared" si="23"/>
        <v>0</v>
      </c>
      <c r="S197" s="8">
        <f t="shared" si="24"/>
        <v>13.085039473873911</v>
      </c>
      <c r="T197" s="18">
        <f t="shared" si="21"/>
        <v>0</v>
      </c>
    </row>
    <row r="198" spans="1:20" customFormat="1">
      <c r="A198">
        <v>196</v>
      </c>
      <c r="B198" t="s">
        <v>856</v>
      </c>
      <c r="C198" t="s">
        <v>860</v>
      </c>
      <c r="D198" t="s">
        <v>5443</v>
      </c>
      <c r="E198" t="s">
        <v>5458</v>
      </c>
      <c r="F198" t="s">
        <v>5458</v>
      </c>
      <c r="G198" t="s">
        <v>5459</v>
      </c>
      <c r="H198" t="s">
        <v>4527</v>
      </c>
      <c r="I198" s="2" t="s">
        <v>3240</v>
      </c>
      <c r="J198" t="s">
        <v>4751</v>
      </c>
      <c r="K198" s="14">
        <f t="shared" ref="K198:K261" si="27">K197*(1+H198)</f>
        <v>16.681237664436395</v>
      </c>
      <c r="L198" s="4"/>
      <c r="M198" s="15">
        <f t="shared" si="22"/>
        <v>7.6152608665408348</v>
      </c>
      <c r="N198" s="4">
        <f>(P198-MAX(P$2:P198))/MAX(P$2:P198)</f>
        <v>0</v>
      </c>
      <c r="O198" s="16">
        <f t="shared" si="25"/>
        <v>0</v>
      </c>
      <c r="P198" s="17">
        <f t="shared" si="26"/>
        <v>13.085039473873911</v>
      </c>
      <c r="Q198" s="4"/>
      <c r="R198" s="8">
        <f t="shared" si="23"/>
        <v>0</v>
      </c>
      <c r="S198" s="8">
        <f t="shared" si="24"/>
        <v>13.085039473873911</v>
      </c>
      <c r="T198" s="18">
        <f t="shared" si="21"/>
        <v>0</v>
      </c>
    </row>
    <row r="199" spans="1:20" customFormat="1">
      <c r="A199">
        <v>197</v>
      </c>
      <c r="B199" t="s">
        <v>860</v>
      </c>
      <c r="C199" t="s">
        <v>863</v>
      </c>
      <c r="D199" t="s">
        <v>5443</v>
      </c>
      <c r="E199" t="s">
        <v>5458</v>
      </c>
      <c r="F199" t="s">
        <v>5458</v>
      </c>
      <c r="G199" t="s">
        <v>5459</v>
      </c>
      <c r="H199" t="s">
        <v>4311</v>
      </c>
      <c r="I199" s="2" t="s">
        <v>4031</v>
      </c>
      <c r="J199" t="s">
        <v>1315</v>
      </c>
      <c r="K199" s="14">
        <f t="shared" si="27"/>
        <v>15.535236636889614</v>
      </c>
      <c r="L199" s="4"/>
      <c r="M199" s="15">
        <f t="shared" si="22"/>
        <v>7.0233924450094793</v>
      </c>
      <c r="N199" s="4">
        <f>(P199-MAX(P$2:P199))/MAX(P$2:P199)</f>
        <v>0</v>
      </c>
      <c r="O199" s="16">
        <f t="shared" si="25"/>
        <v>0</v>
      </c>
      <c r="P199" s="17">
        <f t="shared" si="26"/>
        <v>13.085039473873911</v>
      </c>
      <c r="Q199" s="4"/>
      <c r="R199" s="8">
        <f t="shared" si="23"/>
        <v>0</v>
      </c>
      <c r="S199" s="8">
        <f t="shared" si="24"/>
        <v>13.085039473873911</v>
      </c>
      <c r="T199" s="18">
        <f t="shared" si="21"/>
        <v>0</v>
      </c>
    </row>
    <row r="200" spans="1:20" customFormat="1">
      <c r="A200">
        <v>198</v>
      </c>
      <c r="B200" t="s">
        <v>863</v>
      </c>
      <c r="C200" t="s">
        <v>867</v>
      </c>
      <c r="D200" t="s">
        <v>5443</v>
      </c>
      <c r="E200" t="s">
        <v>5460</v>
      </c>
      <c r="F200" t="s">
        <v>5460</v>
      </c>
      <c r="G200" t="s">
        <v>5461</v>
      </c>
      <c r="H200" t="s">
        <v>3738</v>
      </c>
      <c r="I200" s="2" t="s">
        <v>31</v>
      </c>
      <c r="J200" t="s">
        <v>1488</v>
      </c>
      <c r="K200" s="14">
        <f t="shared" si="27"/>
        <v>15.598931107100862</v>
      </c>
      <c r="L200" s="4"/>
      <c r="M200" s="15">
        <f t="shared" si="22"/>
        <v>7.0562883540340184</v>
      </c>
      <c r="N200" s="4">
        <f>(P200-MAX(P$2:P200))/MAX(P$2:P200)</f>
        <v>0</v>
      </c>
      <c r="O200" s="16">
        <f t="shared" si="25"/>
        <v>0</v>
      </c>
      <c r="P200" s="17">
        <f t="shared" si="26"/>
        <v>13.085039473873911</v>
      </c>
      <c r="Q200" s="4"/>
      <c r="R200" s="8">
        <f t="shared" si="23"/>
        <v>0</v>
      </c>
      <c r="S200" s="8">
        <f t="shared" si="24"/>
        <v>13.085039473873911</v>
      </c>
      <c r="T200" s="18">
        <f t="shared" si="21"/>
        <v>0</v>
      </c>
    </row>
    <row r="201" spans="1:20" customFormat="1">
      <c r="A201">
        <v>199</v>
      </c>
      <c r="B201" t="s">
        <v>867</v>
      </c>
      <c r="C201" t="s">
        <v>871</v>
      </c>
      <c r="D201" t="s">
        <v>5443</v>
      </c>
      <c r="E201" t="s">
        <v>5458</v>
      </c>
      <c r="F201" t="s">
        <v>5458</v>
      </c>
      <c r="G201" t="s">
        <v>5459</v>
      </c>
      <c r="H201" t="s">
        <v>1384</v>
      </c>
      <c r="I201" s="2" t="s">
        <v>4178</v>
      </c>
      <c r="J201" t="s">
        <v>3534</v>
      </c>
      <c r="K201" s="14">
        <f t="shared" si="27"/>
        <v>16.211969099609924</v>
      </c>
      <c r="L201" s="4"/>
      <c r="M201" s="15">
        <f t="shared" si="22"/>
        <v>7.3729004863475538</v>
      </c>
      <c r="N201" s="4">
        <f>(P201-MAX(P$2:P201))/MAX(P$2:P201)</f>
        <v>0</v>
      </c>
      <c r="O201" s="16">
        <f t="shared" si="25"/>
        <v>0</v>
      </c>
      <c r="P201" s="17">
        <f t="shared" si="26"/>
        <v>13.085039473873911</v>
      </c>
      <c r="Q201" s="4"/>
      <c r="R201" s="8">
        <f t="shared" si="23"/>
        <v>0</v>
      </c>
      <c r="S201" s="8">
        <f t="shared" si="24"/>
        <v>13.085039473873911</v>
      </c>
      <c r="T201" s="18">
        <f t="shared" si="21"/>
        <v>0</v>
      </c>
    </row>
    <row r="202" spans="1:20" customFormat="1">
      <c r="A202">
        <v>200</v>
      </c>
      <c r="B202" t="s">
        <v>871</v>
      </c>
      <c r="C202" t="s">
        <v>873</v>
      </c>
      <c r="D202" t="s">
        <v>5443</v>
      </c>
      <c r="E202" t="s">
        <v>5452</v>
      </c>
      <c r="F202" t="s">
        <v>5452</v>
      </c>
      <c r="G202" t="s">
        <v>5453</v>
      </c>
      <c r="H202" t="s">
        <v>2901</v>
      </c>
      <c r="I202" s="2" t="s">
        <v>4707</v>
      </c>
      <c r="J202" t="s">
        <v>1442</v>
      </c>
      <c r="K202" s="14">
        <f t="shared" si="27"/>
        <v>17.074445855709172</v>
      </c>
      <c r="L202" s="4"/>
      <c r="M202" s="15">
        <f t="shared" si="22"/>
        <v>7.8183387922212439</v>
      </c>
      <c r="N202" s="4">
        <f>(P202-MAX(P$2:P202))/MAX(P$2:P202)</f>
        <v>0</v>
      </c>
      <c r="O202" s="16">
        <f t="shared" si="25"/>
        <v>0</v>
      </c>
      <c r="P202" s="17">
        <f t="shared" si="26"/>
        <v>13.085039473873911</v>
      </c>
      <c r="Q202" s="4"/>
      <c r="R202" s="8">
        <f t="shared" si="23"/>
        <v>0</v>
      </c>
      <c r="S202" s="8">
        <f t="shared" si="24"/>
        <v>13.085039473873911</v>
      </c>
      <c r="T202" s="18">
        <f t="shared" si="21"/>
        <v>0</v>
      </c>
    </row>
    <row r="203" spans="1:20" customFormat="1">
      <c r="A203">
        <v>201</v>
      </c>
      <c r="B203" t="s">
        <v>873</v>
      </c>
      <c r="C203" t="s">
        <v>876</v>
      </c>
      <c r="D203" t="s">
        <v>5443</v>
      </c>
      <c r="E203" t="s">
        <v>5450</v>
      </c>
      <c r="F203" t="s">
        <v>5450</v>
      </c>
      <c r="G203" t="s">
        <v>5451</v>
      </c>
      <c r="H203" t="s">
        <v>3731</v>
      </c>
      <c r="I203" s="2" t="s">
        <v>1671</v>
      </c>
      <c r="J203" t="s">
        <v>1176</v>
      </c>
      <c r="K203" s="14">
        <f t="shared" si="27"/>
        <v>16.987366181845054</v>
      </c>
      <c r="L203" s="4"/>
      <c r="M203" s="15">
        <f t="shared" si="22"/>
        <v>7.7733652643809155</v>
      </c>
      <c r="N203" s="4">
        <f>(P203-MAX(P$2:P203))/MAX(P$2:P203)</f>
        <v>0</v>
      </c>
      <c r="O203" s="16">
        <f t="shared" si="25"/>
        <v>0</v>
      </c>
      <c r="P203" s="17">
        <f t="shared" si="26"/>
        <v>13.085039473873911</v>
      </c>
      <c r="Q203" s="4"/>
      <c r="R203" s="8">
        <f t="shared" si="23"/>
        <v>0</v>
      </c>
      <c r="S203" s="8">
        <f t="shared" si="24"/>
        <v>13.085039473873911</v>
      </c>
      <c r="T203" s="18">
        <f t="shared" si="21"/>
        <v>0</v>
      </c>
    </row>
    <row r="204" spans="1:20" customFormat="1">
      <c r="A204">
        <v>202</v>
      </c>
      <c r="B204" t="s">
        <v>876</v>
      </c>
      <c r="C204" t="s">
        <v>880</v>
      </c>
      <c r="D204" t="s">
        <v>5443</v>
      </c>
      <c r="E204" t="s">
        <v>5509</v>
      </c>
      <c r="F204" t="s">
        <v>5509</v>
      </c>
      <c r="G204" t="s">
        <v>5510</v>
      </c>
      <c r="H204" t="s">
        <v>4450</v>
      </c>
      <c r="I204" s="2" t="s">
        <v>3514</v>
      </c>
      <c r="J204" t="s">
        <v>1402</v>
      </c>
      <c r="K204" s="14">
        <f t="shared" si="27"/>
        <v>16.698580956753688</v>
      </c>
      <c r="L204" s="4"/>
      <c r="M204" s="15">
        <f t="shared" si="22"/>
        <v>7.6242180548864393</v>
      </c>
      <c r="N204" s="4">
        <f>(P204-MAX(P$2:P204))/MAX(P$2:P204)</f>
        <v>0</v>
      </c>
      <c r="O204" s="16">
        <f t="shared" si="25"/>
        <v>0</v>
      </c>
      <c r="P204" s="17">
        <f t="shared" si="26"/>
        <v>13.085039473873911</v>
      </c>
      <c r="Q204" s="4"/>
      <c r="R204" s="8">
        <f t="shared" si="23"/>
        <v>0</v>
      </c>
      <c r="S204" s="8">
        <f t="shared" si="24"/>
        <v>13.085039473873911</v>
      </c>
      <c r="T204" s="18">
        <f t="shared" si="21"/>
        <v>0</v>
      </c>
    </row>
    <row r="205" spans="1:20" customFormat="1">
      <c r="A205">
        <v>203</v>
      </c>
      <c r="B205" t="s">
        <v>880</v>
      </c>
      <c r="C205" t="s">
        <v>884</v>
      </c>
      <c r="D205" t="s">
        <v>5443</v>
      </c>
      <c r="E205" t="s">
        <v>5458</v>
      </c>
      <c r="F205" t="s">
        <v>5458</v>
      </c>
      <c r="G205" t="s">
        <v>5459</v>
      </c>
      <c r="H205" t="s">
        <v>1401</v>
      </c>
      <c r="I205" s="2" t="s">
        <v>3889</v>
      </c>
      <c r="J205" t="s">
        <v>747</v>
      </c>
      <c r="K205" s="14">
        <f t="shared" si="27"/>
        <v>17.166141223542791</v>
      </c>
      <c r="L205" s="4"/>
      <c r="M205" s="15">
        <f t="shared" si="22"/>
        <v>7.8656961604232603</v>
      </c>
      <c r="N205" s="4">
        <f>(P205-MAX(P$2:P205))/MAX(P$2:P205)</f>
        <v>0</v>
      </c>
      <c r="O205" s="16">
        <f t="shared" si="25"/>
        <v>0</v>
      </c>
      <c r="P205" s="17">
        <f t="shared" si="26"/>
        <v>13.085039473873911</v>
      </c>
      <c r="Q205" s="4"/>
      <c r="R205" s="8">
        <f t="shared" si="23"/>
        <v>0</v>
      </c>
      <c r="S205" s="8">
        <f t="shared" si="24"/>
        <v>13.085039473873911</v>
      </c>
      <c r="T205" s="18">
        <f t="shared" si="21"/>
        <v>0</v>
      </c>
    </row>
    <row r="206" spans="1:20" customFormat="1">
      <c r="A206">
        <v>204</v>
      </c>
      <c r="B206" t="s">
        <v>884</v>
      </c>
      <c r="C206" t="s">
        <v>888</v>
      </c>
      <c r="D206" t="s">
        <v>5443</v>
      </c>
      <c r="E206" t="s">
        <v>5460</v>
      </c>
      <c r="F206" t="s">
        <v>5460</v>
      </c>
      <c r="G206" t="s">
        <v>5461</v>
      </c>
      <c r="H206" t="s">
        <v>811</v>
      </c>
      <c r="I206" s="2" t="s">
        <v>482</v>
      </c>
      <c r="J206" t="s">
        <v>1386</v>
      </c>
      <c r="K206" s="14">
        <f t="shared" si="27"/>
        <v>16.997913039552071</v>
      </c>
      <c r="L206" s="4"/>
      <c r="M206" s="15">
        <f t="shared" si="22"/>
        <v>7.7788123380511109</v>
      </c>
      <c r="N206" s="4">
        <f>(P206-MAX(P$2:P206))/MAX(P$2:P206)</f>
        <v>0</v>
      </c>
      <c r="O206" s="16">
        <f t="shared" si="25"/>
        <v>0</v>
      </c>
      <c r="P206" s="17">
        <f t="shared" si="26"/>
        <v>13.085039473873911</v>
      </c>
      <c r="Q206" s="4"/>
      <c r="R206" s="8">
        <f t="shared" si="23"/>
        <v>0</v>
      </c>
      <c r="S206" s="8">
        <f t="shared" si="24"/>
        <v>13.085039473873911</v>
      </c>
      <c r="T206" s="18">
        <f t="shared" si="21"/>
        <v>0</v>
      </c>
    </row>
    <row r="207" spans="1:20" customFormat="1">
      <c r="A207">
        <v>205</v>
      </c>
      <c r="B207" t="s">
        <v>888</v>
      </c>
      <c r="C207" t="s">
        <v>891</v>
      </c>
      <c r="D207" t="s">
        <v>5443</v>
      </c>
      <c r="E207" t="s">
        <v>5460</v>
      </c>
      <c r="F207" t="s">
        <v>5460</v>
      </c>
      <c r="G207" t="s">
        <v>5461</v>
      </c>
      <c r="H207" t="s">
        <v>455</v>
      </c>
      <c r="I207" s="2" t="s">
        <v>177</v>
      </c>
      <c r="J207" t="s">
        <v>934</v>
      </c>
      <c r="K207" s="14">
        <f t="shared" si="27"/>
        <v>17.274979022096769</v>
      </c>
      <c r="L207" s="4"/>
      <c r="M207" s="15">
        <f t="shared" si="22"/>
        <v>7.9219069791613439</v>
      </c>
      <c r="N207" s="4">
        <f>(P207-MAX(P$2:P207))/MAX(P$2:P207)</f>
        <v>0</v>
      </c>
      <c r="O207" s="16">
        <f t="shared" si="25"/>
        <v>0</v>
      </c>
      <c r="P207" s="17">
        <f t="shared" si="26"/>
        <v>13.085039473873911</v>
      </c>
      <c r="Q207" s="4"/>
      <c r="R207" s="8">
        <f t="shared" si="23"/>
        <v>0</v>
      </c>
      <c r="S207" s="8">
        <f t="shared" si="24"/>
        <v>13.085039473873911</v>
      </c>
      <c r="T207" s="18">
        <f t="shared" si="21"/>
        <v>0</v>
      </c>
    </row>
    <row r="208" spans="1:20" customFormat="1">
      <c r="A208">
        <v>206</v>
      </c>
      <c r="B208" t="s">
        <v>891</v>
      </c>
      <c r="C208" t="s">
        <v>894</v>
      </c>
      <c r="D208" t="s">
        <v>5443</v>
      </c>
      <c r="E208" t="s">
        <v>5460</v>
      </c>
      <c r="F208" t="s">
        <v>5460</v>
      </c>
      <c r="G208" t="s">
        <v>5461</v>
      </c>
      <c r="H208" t="s">
        <v>3225</v>
      </c>
      <c r="I208" s="2" t="s">
        <v>3876</v>
      </c>
      <c r="J208" t="s">
        <v>296</v>
      </c>
      <c r="K208" s="14">
        <f t="shared" si="27"/>
        <v>16.402592581480882</v>
      </c>
      <c r="L208" s="4"/>
      <c r="M208" s="15">
        <f t="shared" si="22"/>
        <v>7.4713506767136959</v>
      </c>
      <c r="N208" s="4">
        <f>(P208-MAX(P$2:P208))/MAX(P$2:P208)</f>
        <v>0</v>
      </c>
      <c r="O208" s="16">
        <f t="shared" si="25"/>
        <v>0</v>
      </c>
      <c r="P208" s="17">
        <f t="shared" si="26"/>
        <v>13.085039473873911</v>
      </c>
      <c r="Q208" s="4"/>
      <c r="R208" s="8">
        <f t="shared" si="23"/>
        <v>0</v>
      </c>
      <c r="S208" s="8">
        <f t="shared" si="24"/>
        <v>13.085039473873911</v>
      </c>
      <c r="T208" s="18">
        <f t="shared" ref="T208:T271" si="28">IF(OR(M208&gt;M$448,AND(M208&gt;M$449,MAX(K204:K207)/K208&gt;1)),N$448,M$450)</f>
        <v>0</v>
      </c>
    </row>
    <row r="209" spans="1:20" customFormat="1">
      <c r="A209">
        <v>207</v>
      </c>
      <c r="B209" t="s">
        <v>894</v>
      </c>
      <c r="C209" t="s">
        <v>898</v>
      </c>
      <c r="D209" t="s">
        <v>5443</v>
      </c>
      <c r="E209" t="s">
        <v>5452</v>
      </c>
      <c r="F209" t="s">
        <v>5452</v>
      </c>
      <c r="G209" t="s">
        <v>5453</v>
      </c>
      <c r="H209" t="s">
        <v>3281</v>
      </c>
      <c r="I209" s="2" t="s">
        <v>178</v>
      </c>
      <c r="J209" t="s">
        <v>1253</v>
      </c>
      <c r="K209" s="14">
        <f t="shared" si="27"/>
        <v>16.474763988839396</v>
      </c>
      <c r="L209" s="4"/>
      <c r="M209" s="15">
        <f t="shared" si="22"/>
        <v>7.5086246196912363</v>
      </c>
      <c r="N209" s="4">
        <f>(P209-MAX(P$2:P209))/MAX(P$2:P209)</f>
        <v>0</v>
      </c>
      <c r="O209" s="16">
        <f t="shared" si="25"/>
        <v>0</v>
      </c>
      <c r="P209" s="17">
        <f t="shared" si="26"/>
        <v>13.085039473873911</v>
      </c>
      <c r="Q209" s="4"/>
      <c r="R209" s="8">
        <f t="shared" si="23"/>
        <v>0</v>
      </c>
      <c r="S209" s="8">
        <f t="shared" si="24"/>
        <v>13.085039473873911</v>
      </c>
      <c r="T209" s="18">
        <f t="shared" si="28"/>
        <v>0</v>
      </c>
    </row>
    <row r="210" spans="1:20" customFormat="1">
      <c r="A210">
        <v>208</v>
      </c>
      <c r="B210" t="s">
        <v>898</v>
      </c>
      <c r="C210" t="s">
        <v>902</v>
      </c>
      <c r="D210" t="s">
        <v>5443</v>
      </c>
      <c r="E210" t="s">
        <v>5448</v>
      </c>
      <c r="F210" t="s">
        <v>5448</v>
      </c>
      <c r="G210" t="s">
        <v>5449</v>
      </c>
      <c r="H210" t="s">
        <v>767</v>
      </c>
      <c r="I210" s="2" t="s">
        <v>793</v>
      </c>
      <c r="J210" t="s">
        <v>1082</v>
      </c>
      <c r="K210" s="14">
        <f t="shared" si="27"/>
        <v>16.267181962580022</v>
      </c>
      <c r="L210" s="4"/>
      <c r="M210" s="15">
        <f t="shared" si="22"/>
        <v>7.4014159494831269</v>
      </c>
      <c r="N210" s="4">
        <f>(P210-MAX(P$2:P210))/MAX(P$2:P210)</f>
        <v>0</v>
      </c>
      <c r="O210" s="16">
        <f t="shared" si="25"/>
        <v>0</v>
      </c>
      <c r="P210" s="17">
        <f t="shared" si="26"/>
        <v>13.085039473873911</v>
      </c>
      <c r="Q210" s="4"/>
      <c r="R210" s="8">
        <f t="shared" si="23"/>
        <v>0</v>
      </c>
      <c r="S210" s="8">
        <f t="shared" si="24"/>
        <v>13.085039473873911</v>
      </c>
      <c r="T210" s="18">
        <f t="shared" si="28"/>
        <v>0</v>
      </c>
    </row>
    <row r="211" spans="1:20" customFormat="1">
      <c r="A211">
        <v>209</v>
      </c>
      <c r="B211" t="s">
        <v>902</v>
      </c>
      <c r="C211" t="s">
        <v>905</v>
      </c>
      <c r="D211" t="s">
        <v>5443</v>
      </c>
      <c r="E211" t="s">
        <v>5460</v>
      </c>
      <c r="F211" t="s">
        <v>5460</v>
      </c>
      <c r="G211" t="s">
        <v>5461</v>
      </c>
      <c r="H211" t="s">
        <v>323</v>
      </c>
      <c r="I211" s="2" t="s">
        <v>1188</v>
      </c>
      <c r="J211" t="s">
        <v>606</v>
      </c>
      <c r="K211" s="14">
        <f t="shared" si="27"/>
        <v>15.767779476328815</v>
      </c>
      <c r="L211" s="4"/>
      <c r="M211" s="15">
        <f t="shared" si="22"/>
        <v>7.1434924798339949</v>
      </c>
      <c r="N211" s="4">
        <f>(P211-MAX(P$2:P211))/MAX(P$2:P211)</f>
        <v>0</v>
      </c>
      <c r="O211" s="16">
        <f t="shared" si="25"/>
        <v>0</v>
      </c>
      <c r="P211" s="17">
        <f t="shared" si="26"/>
        <v>13.085039473873911</v>
      </c>
      <c r="Q211" s="4"/>
      <c r="R211" s="8">
        <f t="shared" si="23"/>
        <v>0</v>
      </c>
      <c r="S211" s="8">
        <f t="shared" si="24"/>
        <v>13.085039473873911</v>
      </c>
      <c r="T211" s="18">
        <f t="shared" si="28"/>
        <v>0</v>
      </c>
    </row>
    <row r="212" spans="1:20" customFormat="1">
      <c r="A212">
        <v>210</v>
      </c>
      <c r="B212" t="s">
        <v>905</v>
      </c>
      <c r="C212" t="s">
        <v>908</v>
      </c>
      <c r="D212" t="s">
        <v>5443</v>
      </c>
      <c r="E212" t="s">
        <v>5448</v>
      </c>
      <c r="F212" t="s">
        <v>5448</v>
      </c>
      <c r="G212" t="s">
        <v>5449</v>
      </c>
      <c r="H212" t="s">
        <v>3794</v>
      </c>
      <c r="I212" s="2" t="s">
        <v>1379</v>
      </c>
      <c r="J212" t="s">
        <v>2828</v>
      </c>
      <c r="K212" s="14">
        <f t="shared" si="27"/>
        <v>14.785446814953531</v>
      </c>
      <c r="L212" s="4"/>
      <c r="M212" s="15">
        <f t="shared" si="22"/>
        <v>6.6361528983403382</v>
      </c>
      <c r="N212" s="4">
        <f>(P212-MAX(P$2:P212))/MAX(P$2:P212)</f>
        <v>0</v>
      </c>
      <c r="O212" s="16">
        <f t="shared" si="25"/>
        <v>0</v>
      </c>
      <c r="P212" s="17">
        <f t="shared" si="26"/>
        <v>13.085039473873911</v>
      </c>
      <c r="Q212" s="4"/>
      <c r="R212" s="8">
        <f t="shared" si="23"/>
        <v>0</v>
      </c>
      <c r="S212" s="8">
        <f t="shared" si="24"/>
        <v>13.085039473873911</v>
      </c>
      <c r="T212" s="18">
        <f t="shared" si="28"/>
        <v>0</v>
      </c>
    </row>
    <row r="213" spans="1:20" customFormat="1">
      <c r="A213">
        <v>211</v>
      </c>
      <c r="B213" t="s">
        <v>908</v>
      </c>
      <c r="C213" t="s">
        <v>913</v>
      </c>
      <c r="D213" t="s">
        <v>5443</v>
      </c>
      <c r="E213" t="s">
        <v>5458</v>
      </c>
      <c r="F213" t="s">
        <v>5458</v>
      </c>
      <c r="G213" t="s">
        <v>5459</v>
      </c>
      <c r="H213" t="s">
        <v>3659</v>
      </c>
      <c r="I213" s="2" t="s">
        <v>1442</v>
      </c>
      <c r="J213" t="s">
        <v>255</v>
      </c>
      <c r="K213" s="14">
        <f t="shared" si="27"/>
        <v>14.766225734094091</v>
      </c>
      <c r="L213" s="4"/>
      <c r="M213" s="15">
        <f t="shared" ref="M213:M276" si="29">K213/MIN(K67:K213)-1</f>
        <v>6.6262258995724954</v>
      </c>
      <c r="N213" s="4">
        <f>(P213-MAX(P$2:P213))/MAX(P$2:P213)</f>
        <v>0</v>
      </c>
      <c r="O213" s="16">
        <f t="shared" si="25"/>
        <v>0</v>
      </c>
      <c r="P213" s="17">
        <f t="shared" si="26"/>
        <v>13.085039473873911</v>
      </c>
      <c r="Q213" s="4"/>
      <c r="R213" s="8">
        <f t="shared" si="23"/>
        <v>0</v>
      </c>
      <c r="S213" s="8">
        <f t="shared" si="24"/>
        <v>13.085039473873911</v>
      </c>
      <c r="T213" s="18">
        <f t="shared" si="28"/>
        <v>0</v>
      </c>
    </row>
    <row r="214" spans="1:20" customFormat="1">
      <c r="A214">
        <v>212</v>
      </c>
      <c r="B214" t="s">
        <v>913</v>
      </c>
      <c r="C214" t="s">
        <v>917</v>
      </c>
      <c r="D214" t="s">
        <v>5443</v>
      </c>
      <c r="E214" t="s">
        <v>5448</v>
      </c>
      <c r="F214" t="s">
        <v>5448</v>
      </c>
      <c r="G214" t="s">
        <v>5449</v>
      </c>
      <c r="H214" t="s">
        <v>1111</v>
      </c>
      <c r="I214" s="2" t="s">
        <v>1148</v>
      </c>
      <c r="J214" t="s">
        <v>659</v>
      </c>
      <c r="K214" s="14">
        <f t="shared" si="27"/>
        <v>14.496003803160169</v>
      </c>
      <c r="L214" s="4"/>
      <c r="M214" s="15">
        <f t="shared" si="29"/>
        <v>6.4866659656103192</v>
      </c>
      <c r="N214" s="4">
        <f>(P214-MAX(P$2:P214))/MAX(P$2:P214)</f>
        <v>0</v>
      </c>
      <c r="O214" s="16">
        <f t="shared" si="25"/>
        <v>0</v>
      </c>
      <c r="P214" s="17">
        <f t="shared" si="26"/>
        <v>13.085039473873911</v>
      </c>
      <c r="Q214" s="4"/>
      <c r="R214" s="8">
        <f t="shared" si="23"/>
        <v>0</v>
      </c>
      <c r="S214" s="8">
        <f t="shared" si="24"/>
        <v>13.085039473873911</v>
      </c>
      <c r="T214" s="18">
        <f t="shared" si="28"/>
        <v>0</v>
      </c>
    </row>
    <row r="215" spans="1:20" customFormat="1">
      <c r="A215">
        <v>213</v>
      </c>
      <c r="B215" t="s">
        <v>917</v>
      </c>
      <c r="C215" t="s">
        <v>920</v>
      </c>
      <c r="D215" t="s">
        <v>5443</v>
      </c>
      <c r="E215" t="s">
        <v>5460</v>
      </c>
      <c r="F215" t="s">
        <v>5460</v>
      </c>
      <c r="G215" t="s">
        <v>5461</v>
      </c>
      <c r="H215" t="s">
        <v>3004</v>
      </c>
      <c r="I215" s="2" t="s">
        <v>326</v>
      </c>
      <c r="J215" t="s">
        <v>4224</v>
      </c>
      <c r="K215" s="14">
        <f t="shared" si="27"/>
        <v>13.972698065866087</v>
      </c>
      <c r="L215" s="4"/>
      <c r="M215" s="15">
        <f t="shared" si="29"/>
        <v>6.216397324251786</v>
      </c>
      <c r="N215" s="4">
        <f>(P215-MAX(P$2:P215))/MAX(P$2:P215)</f>
        <v>0</v>
      </c>
      <c r="O215" s="16">
        <f t="shared" si="25"/>
        <v>0</v>
      </c>
      <c r="P215" s="17">
        <f t="shared" si="26"/>
        <v>13.085039473873911</v>
      </c>
      <c r="Q215" s="4"/>
      <c r="R215" s="8">
        <f t="shared" si="23"/>
        <v>0</v>
      </c>
      <c r="S215" s="8">
        <f t="shared" si="24"/>
        <v>13.085039473873911</v>
      </c>
      <c r="T215" s="18">
        <f t="shared" si="28"/>
        <v>0</v>
      </c>
    </row>
    <row r="216" spans="1:20" customFormat="1">
      <c r="A216">
        <v>214</v>
      </c>
      <c r="B216" t="s">
        <v>920</v>
      </c>
      <c r="C216" t="s">
        <v>925</v>
      </c>
      <c r="D216" t="s">
        <v>5443</v>
      </c>
      <c r="E216" t="s">
        <v>5460</v>
      </c>
      <c r="F216" t="s">
        <v>5460</v>
      </c>
      <c r="G216" t="s">
        <v>5461</v>
      </c>
      <c r="H216" t="s">
        <v>4554</v>
      </c>
      <c r="I216" s="2" t="s">
        <v>5530</v>
      </c>
      <c r="J216" t="s">
        <v>348</v>
      </c>
      <c r="K216" s="14">
        <f t="shared" si="27"/>
        <v>13.437543729943416</v>
      </c>
      <c r="L216" s="4"/>
      <c r="M216" s="15">
        <f t="shared" si="29"/>
        <v>5.9400093067329429</v>
      </c>
      <c r="N216" s="4">
        <f>(P216-MAX(P$2:P216))/MAX(P$2:P216)</f>
        <v>0</v>
      </c>
      <c r="O216" s="16">
        <f t="shared" si="25"/>
        <v>0</v>
      </c>
      <c r="P216" s="17">
        <f t="shared" si="26"/>
        <v>13.085039473873911</v>
      </c>
      <c r="Q216" s="4"/>
      <c r="R216" s="8">
        <f t="shared" si="23"/>
        <v>0</v>
      </c>
      <c r="S216" s="8">
        <f t="shared" si="24"/>
        <v>13.085039473873911</v>
      </c>
      <c r="T216" s="18">
        <f t="shared" si="28"/>
        <v>0</v>
      </c>
    </row>
    <row r="217" spans="1:20" customFormat="1">
      <c r="A217">
        <v>215</v>
      </c>
      <c r="B217" t="s">
        <v>925</v>
      </c>
      <c r="C217" t="s">
        <v>928</v>
      </c>
      <c r="D217" t="s">
        <v>5443</v>
      </c>
      <c r="E217" t="s">
        <v>5450</v>
      </c>
      <c r="F217" t="s">
        <v>5450</v>
      </c>
      <c r="G217" t="s">
        <v>5451</v>
      </c>
      <c r="H217" t="s">
        <v>1239</v>
      </c>
      <c r="I217" s="2" t="s">
        <v>3862</v>
      </c>
      <c r="J217" t="s">
        <v>3391</v>
      </c>
      <c r="K217" s="14">
        <f t="shared" si="27"/>
        <v>13.502043939847143</v>
      </c>
      <c r="L217" s="4"/>
      <c r="M217" s="15">
        <f t="shared" si="29"/>
        <v>5.9733213514052599</v>
      </c>
      <c r="N217" s="4">
        <f>(P217-MAX(P$2:P217))/MAX(P$2:P217)</f>
        <v>0</v>
      </c>
      <c r="O217" s="16">
        <f t="shared" si="25"/>
        <v>0</v>
      </c>
      <c r="P217" s="17">
        <f t="shared" si="26"/>
        <v>13.085039473873911</v>
      </c>
      <c r="Q217" s="4"/>
      <c r="R217" s="8">
        <f t="shared" si="23"/>
        <v>0</v>
      </c>
      <c r="S217" s="8">
        <f t="shared" si="24"/>
        <v>13.085039473873911</v>
      </c>
      <c r="T217" s="18">
        <f t="shared" si="28"/>
        <v>0</v>
      </c>
    </row>
    <row r="218" spans="1:20" customFormat="1">
      <c r="A218">
        <v>216</v>
      </c>
      <c r="B218" t="s">
        <v>928</v>
      </c>
      <c r="C218" t="s">
        <v>932</v>
      </c>
      <c r="D218" t="s">
        <v>5443</v>
      </c>
      <c r="E218" t="s">
        <v>5448</v>
      </c>
      <c r="F218" t="s">
        <v>5448</v>
      </c>
      <c r="G218" t="s">
        <v>5449</v>
      </c>
      <c r="H218" t="s">
        <v>2511</v>
      </c>
      <c r="I218" s="2" t="s">
        <v>321</v>
      </c>
      <c r="J218" t="s">
        <v>4452</v>
      </c>
      <c r="K218" s="14">
        <f t="shared" si="27"/>
        <v>13.253606331353955</v>
      </c>
      <c r="L218" s="4"/>
      <c r="M218" s="15">
        <f t="shared" si="29"/>
        <v>5.845012238539403</v>
      </c>
      <c r="N218" s="4">
        <f>(P218-MAX(P$2:P218))/MAX(P$2:P218)</f>
        <v>0</v>
      </c>
      <c r="O218" s="16">
        <f t="shared" si="25"/>
        <v>0</v>
      </c>
      <c r="P218" s="17">
        <f t="shared" si="26"/>
        <v>13.085039473873911</v>
      </c>
      <c r="Q218" s="4"/>
      <c r="R218" s="8">
        <f t="shared" si="23"/>
        <v>0</v>
      </c>
      <c r="S218" s="8">
        <f t="shared" si="24"/>
        <v>13.085039473873911</v>
      </c>
      <c r="T218" s="18">
        <f t="shared" si="28"/>
        <v>0</v>
      </c>
    </row>
    <row r="219" spans="1:20" customFormat="1">
      <c r="A219">
        <v>217</v>
      </c>
      <c r="B219" t="s">
        <v>932</v>
      </c>
      <c r="C219" t="s">
        <v>936</v>
      </c>
      <c r="D219" t="s">
        <v>5443</v>
      </c>
      <c r="E219" t="s">
        <v>5450</v>
      </c>
      <c r="F219" t="s">
        <v>5450</v>
      </c>
      <c r="G219" t="s">
        <v>5451</v>
      </c>
      <c r="H219" t="s">
        <v>452</v>
      </c>
      <c r="I219" s="2" t="s">
        <v>1868</v>
      </c>
      <c r="J219" t="s">
        <v>259</v>
      </c>
      <c r="K219" s="14">
        <f t="shared" si="27"/>
        <v>12.838768453182576</v>
      </c>
      <c r="L219" s="4"/>
      <c r="M219" s="15">
        <f t="shared" si="29"/>
        <v>5.6307633554731193</v>
      </c>
      <c r="N219" s="4">
        <f>(P219-MAX(P$2:P219))/MAX(P$2:P219)</f>
        <v>0</v>
      </c>
      <c r="O219" s="16">
        <f t="shared" si="25"/>
        <v>0</v>
      </c>
      <c r="P219" s="17">
        <f t="shared" si="26"/>
        <v>13.085039473873911</v>
      </c>
      <c r="Q219" s="4"/>
      <c r="R219" s="8">
        <f t="shared" si="23"/>
        <v>0</v>
      </c>
      <c r="S219" s="8">
        <f t="shared" si="24"/>
        <v>13.085039473873911</v>
      </c>
      <c r="T219" s="18">
        <f t="shared" si="28"/>
        <v>0</v>
      </c>
    </row>
    <row r="220" spans="1:20" customFormat="1">
      <c r="A220">
        <v>218</v>
      </c>
      <c r="B220" t="s">
        <v>936</v>
      </c>
      <c r="C220" t="s">
        <v>940</v>
      </c>
      <c r="D220" t="s">
        <v>5443</v>
      </c>
      <c r="E220" t="s">
        <v>12</v>
      </c>
      <c r="F220" t="s">
        <v>12</v>
      </c>
      <c r="G220" t="s">
        <v>95</v>
      </c>
      <c r="H220" t="s">
        <v>1085</v>
      </c>
      <c r="I220" s="2" t="s">
        <v>710</v>
      </c>
      <c r="J220" t="s">
        <v>906</v>
      </c>
      <c r="K220" s="14">
        <f t="shared" si="27"/>
        <v>13.515371550665296</v>
      </c>
      <c r="L220" s="4"/>
      <c r="M220" s="15">
        <f t="shared" si="29"/>
        <v>5.9802045843065521</v>
      </c>
      <c r="N220" s="4">
        <f>(P220-MAX(P$2:P220))/MAX(P$2:P220)</f>
        <v>0</v>
      </c>
      <c r="O220" s="16">
        <f t="shared" si="25"/>
        <v>0</v>
      </c>
      <c r="P220" s="17">
        <f t="shared" si="26"/>
        <v>13.085039473873911</v>
      </c>
      <c r="Q220" s="4"/>
      <c r="R220" s="8">
        <f t="shared" si="23"/>
        <v>13.085039473873911</v>
      </c>
      <c r="S220" s="8">
        <f t="shared" si="24"/>
        <v>0</v>
      </c>
      <c r="T220" s="18">
        <f t="shared" si="28"/>
        <v>1</v>
      </c>
    </row>
    <row r="221" spans="1:20" customFormat="1">
      <c r="A221">
        <v>219</v>
      </c>
      <c r="B221" t="s">
        <v>940</v>
      </c>
      <c r="C221" t="s">
        <v>942</v>
      </c>
      <c r="D221" t="s">
        <v>5443</v>
      </c>
      <c r="E221" t="s">
        <v>5450</v>
      </c>
      <c r="F221" t="s">
        <v>5450</v>
      </c>
      <c r="G221" t="s">
        <v>5451</v>
      </c>
      <c r="H221" t="s">
        <v>3246</v>
      </c>
      <c r="I221" s="2" t="s">
        <v>3893</v>
      </c>
      <c r="J221" t="s">
        <v>3410</v>
      </c>
      <c r="K221" s="14">
        <f t="shared" si="27"/>
        <v>14.219522408454958</v>
      </c>
      <c r="L221" s="4"/>
      <c r="M221" s="15">
        <f t="shared" si="29"/>
        <v>6.3438732431489235</v>
      </c>
      <c r="N221" s="4">
        <f>(P221-MAX(P$2:P221))/MAX(P$2:P221)</f>
        <v>0</v>
      </c>
      <c r="O221" s="16">
        <f t="shared" si="25"/>
        <v>5.2100000000000035E-2</v>
      </c>
      <c r="P221" s="17">
        <f t="shared" si="26"/>
        <v>13.766770030462743</v>
      </c>
      <c r="Q221" s="4"/>
      <c r="R221" s="8">
        <f t="shared" si="23"/>
        <v>0</v>
      </c>
      <c r="S221" s="8">
        <f t="shared" si="24"/>
        <v>13.766770030462743</v>
      </c>
      <c r="T221" s="18">
        <f t="shared" si="28"/>
        <v>0</v>
      </c>
    </row>
    <row r="222" spans="1:20" customFormat="1">
      <c r="A222">
        <v>220</v>
      </c>
      <c r="B222" t="s">
        <v>942</v>
      </c>
      <c r="C222" t="s">
        <v>945</v>
      </c>
      <c r="D222" t="s">
        <v>5443</v>
      </c>
      <c r="E222" t="s">
        <v>5452</v>
      </c>
      <c r="F222" t="s">
        <v>5452</v>
      </c>
      <c r="G222" t="s">
        <v>5453</v>
      </c>
      <c r="H222" t="s">
        <v>3284</v>
      </c>
      <c r="I222" s="2" t="s">
        <v>1018</v>
      </c>
      <c r="J222" t="s">
        <v>877</v>
      </c>
      <c r="K222" s="14">
        <f t="shared" si="27"/>
        <v>14.30768344738738</v>
      </c>
      <c r="L222" s="4"/>
      <c r="M222" s="15">
        <f t="shared" si="29"/>
        <v>6.3894052572564473</v>
      </c>
      <c r="N222" s="4">
        <f>(P222-MAX(P$2:P222))/MAX(P$2:P222)</f>
        <v>0</v>
      </c>
      <c r="O222" s="16">
        <f t="shared" si="25"/>
        <v>0</v>
      </c>
      <c r="P222" s="17">
        <f t="shared" si="26"/>
        <v>13.766770030462743</v>
      </c>
      <c r="Q222" s="4"/>
      <c r="R222" s="8">
        <f t="shared" si="23"/>
        <v>0</v>
      </c>
      <c r="S222" s="8">
        <f t="shared" si="24"/>
        <v>13.766770030462743</v>
      </c>
      <c r="T222" s="18">
        <f t="shared" si="28"/>
        <v>0</v>
      </c>
    </row>
    <row r="223" spans="1:20" customFormat="1">
      <c r="A223">
        <v>221</v>
      </c>
      <c r="B223" t="s">
        <v>945</v>
      </c>
      <c r="C223" t="s">
        <v>950</v>
      </c>
      <c r="D223" t="s">
        <v>5443</v>
      </c>
      <c r="E223" t="s">
        <v>5455</v>
      </c>
      <c r="F223" t="s">
        <v>5455</v>
      </c>
      <c r="G223" t="s">
        <v>5456</v>
      </c>
      <c r="H223" t="s">
        <v>1058</v>
      </c>
      <c r="I223" s="2" t="s">
        <v>1068</v>
      </c>
      <c r="J223" t="s">
        <v>2115</v>
      </c>
      <c r="K223" s="14">
        <f t="shared" si="27"/>
        <v>14.543760224269271</v>
      </c>
      <c r="L223" s="4"/>
      <c r="M223" s="15">
        <f t="shared" si="29"/>
        <v>6.5113304440011781</v>
      </c>
      <c r="N223" s="4">
        <f>(P223-MAX(P$2:P223))/MAX(P$2:P223)</f>
        <v>0</v>
      </c>
      <c r="O223" s="16">
        <f t="shared" si="25"/>
        <v>0</v>
      </c>
      <c r="P223" s="17">
        <f t="shared" si="26"/>
        <v>13.766770030462743</v>
      </c>
      <c r="Q223" s="4"/>
      <c r="R223" s="8">
        <f t="shared" si="23"/>
        <v>0</v>
      </c>
      <c r="S223" s="8">
        <f t="shared" si="24"/>
        <v>13.766770030462743</v>
      </c>
      <c r="T223" s="18">
        <f t="shared" si="28"/>
        <v>0</v>
      </c>
    </row>
    <row r="224" spans="1:20" customFormat="1">
      <c r="A224">
        <v>222</v>
      </c>
      <c r="B224" t="s">
        <v>950</v>
      </c>
      <c r="C224" t="s">
        <v>953</v>
      </c>
      <c r="D224" t="s">
        <v>5443</v>
      </c>
      <c r="E224" t="s">
        <v>5450</v>
      </c>
      <c r="F224" t="s">
        <v>5450</v>
      </c>
      <c r="G224" t="s">
        <v>5451</v>
      </c>
      <c r="H224" t="s">
        <v>5489</v>
      </c>
      <c r="I224" s="2" t="s">
        <v>1675</v>
      </c>
      <c r="J224" t="s">
        <v>481</v>
      </c>
      <c r="K224" s="14">
        <f t="shared" si="27"/>
        <v>14.056544256756251</v>
      </c>
      <c r="L224" s="4"/>
      <c r="M224" s="15">
        <f t="shared" si="29"/>
        <v>6.2597008741271392</v>
      </c>
      <c r="N224" s="4">
        <f>(P224-MAX(P$2:P224))/MAX(P$2:P224)</f>
        <v>0</v>
      </c>
      <c r="O224" s="16">
        <f t="shared" si="25"/>
        <v>0</v>
      </c>
      <c r="P224" s="17">
        <f t="shared" si="26"/>
        <v>13.766770030462743</v>
      </c>
      <c r="Q224" s="4"/>
      <c r="R224" s="8">
        <f t="shared" si="23"/>
        <v>0</v>
      </c>
      <c r="S224" s="8">
        <f t="shared" si="24"/>
        <v>13.766770030462743</v>
      </c>
      <c r="T224" s="18">
        <f t="shared" si="28"/>
        <v>0</v>
      </c>
    </row>
    <row r="225" spans="1:20" customFormat="1">
      <c r="A225">
        <v>223</v>
      </c>
      <c r="B225" t="s">
        <v>953</v>
      </c>
      <c r="C225" t="s">
        <v>956</v>
      </c>
      <c r="D225" t="s">
        <v>5443</v>
      </c>
      <c r="E225" t="s">
        <v>5455</v>
      </c>
      <c r="F225" t="s">
        <v>5455</v>
      </c>
      <c r="G225" t="s">
        <v>5456</v>
      </c>
      <c r="H225" t="s">
        <v>211</v>
      </c>
      <c r="I225" s="2" t="s">
        <v>3650</v>
      </c>
      <c r="J225" t="s">
        <v>1050</v>
      </c>
      <c r="K225" s="14">
        <f t="shared" si="27"/>
        <v>14.742503616485955</v>
      </c>
      <c r="L225" s="4"/>
      <c r="M225" s="15">
        <f t="shared" si="29"/>
        <v>6.6139742767845435</v>
      </c>
      <c r="N225" s="4">
        <f>(P225-MAX(P$2:P225))/MAX(P$2:P225)</f>
        <v>0</v>
      </c>
      <c r="O225" s="16">
        <f t="shared" si="25"/>
        <v>0</v>
      </c>
      <c r="P225" s="17">
        <f t="shared" si="26"/>
        <v>13.766770030462743</v>
      </c>
      <c r="Q225" s="4"/>
      <c r="R225" s="8">
        <f t="shared" si="23"/>
        <v>0</v>
      </c>
      <c r="S225" s="8">
        <f t="shared" si="24"/>
        <v>13.766770030462743</v>
      </c>
      <c r="T225" s="18">
        <f t="shared" si="28"/>
        <v>0</v>
      </c>
    </row>
    <row r="226" spans="1:20" customFormat="1">
      <c r="A226">
        <v>224</v>
      </c>
      <c r="B226" t="s">
        <v>956</v>
      </c>
      <c r="C226" t="s">
        <v>960</v>
      </c>
      <c r="D226" t="s">
        <v>5443</v>
      </c>
      <c r="E226" t="s">
        <v>5458</v>
      </c>
      <c r="F226" t="s">
        <v>5458</v>
      </c>
      <c r="G226" t="s">
        <v>5459</v>
      </c>
      <c r="H226" t="s">
        <v>2927</v>
      </c>
      <c r="I226" s="2" t="s">
        <v>4528</v>
      </c>
      <c r="J226" t="s">
        <v>412</v>
      </c>
      <c r="K226" s="14">
        <f t="shared" si="27"/>
        <v>13.583742832230159</v>
      </c>
      <c r="L226" s="4"/>
      <c r="M226" s="15">
        <f t="shared" si="29"/>
        <v>6.0155158986292783</v>
      </c>
      <c r="N226" s="4">
        <f>(P226-MAX(P$2:P226))/MAX(P$2:P226)</f>
        <v>0</v>
      </c>
      <c r="O226" s="16">
        <f t="shared" si="25"/>
        <v>0</v>
      </c>
      <c r="P226" s="17">
        <f t="shared" si="26"/>
        <v>13.766770030462743</v>
      </c>
      <c r="Q226" s="4"/>
      <c r="R226" s="8">
        <f t="shared" si="23"/>
        <v>0</v>
      </c>
      <c r="S226" s="8">
        <f t="shared" si="24"/>
        <v>13.766770030462743</v>
      </c>
      <c r="T226" s="18">
        <f t="shared" si="28"/>
        <v>0</v>
      </c>
    </row>
    <row r="227" spans="1:20" customFormat="1">
      <c r="A227">
        <v>225</v>
      </c>
      <c r="B227" t="s">
        <v>960</v>
      </c>
      <c r="C227" t="s">
        <v>964</v>
      </c>
      <c r="D227" t="s">
        <v>5443</v>
      </c>
      <c r="E227" t="s">
        <v>5458</v>
      </c>
      <c r="F227" t="s">
        <v>5458</v>
      </c>
      <c r="G227" t="s">
        <v>5459</v>
      </c>
      <c r="H227" t="s">
        <v>1389</v>
      </c>
      <c r="I227" s="2" t="s">
        <v>1246</v>
      </c>
      <c r="J227" t="s">
        <v>4260</v>
      </c>
      <c r="K227" s="14">
        <f t="shared" si="27"/>
        <v>14.218103622495308</v>
      </c>
      <c r="L227" s="4"/>
      <c r="M227" s="15">
        <f t="shared" si="29"/>
        <v>6.3431404910952658</v>
      </c>
      <c r="N227" s="4">
        <f>(P227-MAX(P$2:P227))/MAX(P$2:P227)</f>
        <v>0</v>
      </c>
      <c r="O227" s="16">
        <f t="shared" si="25"/>
        <v>0</v>
      </c>
      <c r="P227" s="17">
        <f t="shared" si="26"/>
        <v>13.766770030462743</v>
      </c>
      <c r="Q227" s="4"/>
      <c r="R227" s="8">
        <f t="shared" si="23"/>
        <v>0</v>
      </c>
      <c r="S227" s="8">
        <f t="shared" si="24"/>
        <v>13.766770030462743</v>
      </c>
      <c r="T227" s="18">
        <f t="shared" si="28"/>
        <v>0</v>
      </c>
    </row>
    <row r="228" spans="1:20" customFormat="1">
      <c r="A228">
        <v>226</v>
      </c>
      <c r="B228" t="s">
        <v>964</v>
      </c>
      <c r="C228" t="s">
        <v>969</v>
      </c>
      <c r="D228" t="s">
        <v>5443</v>
      </c>
      <c r="E228" t="s">
        <v>5452</v>
      </c>
      <c r="F228" t="s">
        <v>5452</v>
      </c>
      <c r="G228" t="s">
        <v>5453</v>
      </c>
      <c r="H228" t="s">
        <v>620</v>
      </c>
      <c r="I228" s="2" t="s">
        <v>1047</v>
      </c>
      <c r="J228" t="s">
        <v>3081</v>
      </c>
      <c r="K228" s="14">
        <f t="shared" si="27"/>
        <v>14.72711173218064</v>
      </c>
      <c r="L228" s="4"/>
      <c r="M228" s="15">
        <f t="shared" si="29"/>
        <v>6.6060249206764761</v>
      </c>
      <c r="N228" s="4">
        <f>(P228-MAX(P$2:P228))/MAX(P$2:P228)</f>
        <v>0</v>
      </c>
      <c r="O228" s="16">
        <f t="shared" si="25"/>
        <v>0</v>
      </c>
      <c r="P228" s="17">
        <f t="shared" si="26"/>
        <v>13.766770030462743</v>
      </c>
      <c r="Q228" s="4"/>
      <c r="R228" s="8">
        <f t="shared" si="23"/>
        <v>0</v>
      </c>
      <c r="S228" s="8">
        <f t="shared" si="24"/>
        <v>13.766770030462743</v>
      </c>
      <c r="T228" s="18">
        <f t="shared" si="28"/>
        <v>0</v>
      </c>
    </row>
    <row r="229" spans="1:20" customFormat="1">
      <c r="A229">
        <v>227</v>
      </c>
      <c r="B229" t="s">
        <v>969</v>
      </c>
      <c r="C229" t="s">
        <v>973</v>
      </c>
      <c r="D229" t="s">
        <v>5443</v>
      </c>
      <c r="E229" t="s">
        <v>5460</v>
      </c>
      <c r="F229" t="s">
        <v>5460</v>
      </c>
      <c r="G229" t="s">
        <v>5461</v>
      </c>
      <c r="H229" t="s">
        <v>5531</v>
      </c>
      <c r="I229" s="2" t="s">
        <v>203</v>
      </c>
      <c r="J229" t="s">
        <v>481</v>
      </c>
      <c r="K229" s="14">
        <f t="shared" si="27"/>
        <v>14.662312440559047</v>
      </c>
      <c r="L229" s="4"/>
      <c r="M229" s="15">
        <f t="shared" si="29"/>
        <v>6.5725584110255006</v>
      </c>
      <c r="N229" s="4">
        <f>(P229-MAX(P$2:P229))/MAX(P$2:P229)</f>
        <v>0</v>
      </c>
      <c r="O229" s="16">
        <f t="shared" si="25"/>
        <v>0</v>
      </c>
      <c r="P229" s="17">
        <f t="shared" si="26"/>
        <v>13.766770030462743</v>
      </c>
      <c r="Q229" s="4"/>
      <c r="R229" s="8">
        <f t="shared" si="23"/>
        <v>0</v>
      </c>
      <c r="S229" s="8">
        <f t="shared" si="24"/>
        <v>13.766770030462743</v>
      </c>
      <c r="T229" s="18">
        <f t="shared" si="28"/>
        <v>0</v>
      </c>
    </row>
    <row r="230" spans="1:20" customFormat="1">
      <c r="A230">
        <v>228</v>
      </c>
      <c r="B230" t="s">
        <v>973</v>
      </c>
      <c r="C230" t="s">
        <v>976</v>
      </c>
      <c r="D230" t="s">
        <v>5443</v>
      </c>
      <c r="E230" t="s">
        <v>5450</v>
      </c>
      <c r="F230" t="s">
        <v>5450</v>
      </c>
      <c r="G230" t="s">
        <v>5451</v>
      </c>
      <c r="H230" t="s">
        <v>1556</v>
      </c>
      <c r="I230" s="2" t="s">
        <v>188</v>
      </c>
      <c r="J230" t="s">
        <v>1007</v>
      </c>
      <c r="K230" s="14">
        <f t="shared" si="27"/>
        <v>14.360268804283532</v>
      </c>
      <c r="L230" s="4"/>
      <c r="M230" s="15">
        <f t="shared" si="29"/>
        <v>6.4165637077583755</v>
      </c>
      <c r="N230" s="4">
        <f>(P230-MAX(P$2:P230))/MAX(P$2:P230)</f>
        <v>0</v>
      </c>
      <c r="O230" s="16">
        <f t="shared" si="25"/>
        <v>0</v>
      </c>
      <c r="P230" s="17">
        <f t="shared" si="26"/>
        <v>13.766770030462743</v>
      </c>
      <c r="Q230" s="4"/>
      <c r="R230" s="8">
        <f t="shared" si="23"/>
        <v>0</v>
      </c>
      <c r="S230" s="8">
        <f t="shared" si="24"/>
        <v>13.766770030462743</v>
      </c>
      <c r="T230" s="18">
        <f t="shared" si="28"/>
        <v>0</v>
      </c>
    </row>
    <row r="231" spans="1:20" customFormat="1">
      <c r="A231">
        <v>229</v>
      </c>
      <c r="B231" t="s">
        <v>976</v>
      </c>
      <c r="C231" t="s">
        <v>979</v>
      </c>
      <c r="D231" t="s">
        <v>5443</v>
      </c>
      <c r="E231" t="s">
        <v>5509</v>
      </c>
      <c r="F231" t="s">
        <v>5509</v>
      </c>
      <c r="G231" t="s">
        <v>5510</v>
      </c>
      <c r="H231" t="s">
        <v>1031</v>
      </c>
      <c r="I231" s="2" t="s">
        <v>272</v>
      </c>
      <c r="J231" t="s">
        <v>237</v>
      </c>
      <c r="K231" s="14">
        <f t="shared" si="27"/>
        <v>14.134812584056279</v>
      </c>
      <c r="L231" s="4"/>
      <c r="M231" s="15">
        <f t="shared" si="29"/>
        <v>6.3001236575465684</v>
      </c>
      <c r="N231" s="4">
        <f>(P231-MAX(P$2:P231))/MAX(P$2:P231)</f>
        <v>0</v>
      </c>
      <c r="O231" s="16">
        <f t="shared" si="25"/>
        <v>0</v>
      </c>
      <c r="P231" s="17">
        <f t="shared" si="26"/>
        <v>13.766770030462743</v>
      </c>
      <c r="Q231" s="4"/>
      <c r="R231" s="8">
        <f t="shared" si="23"/>
        <v>0</v>
      </c>
      <c r="S231" s="8">
        <f t="shared" si="24"/>
        <v>13.766770030462743</v>
      </c>
      <c r="T231" s="18">
        <f t="shared" si="28"/>
        <v>0</v>
      </c>
    </row>
    <row r="232" spans="1:20" customFormat="1">
      <c r="A232">
        <v>230</v>
      </c>
      <c r="B232" t="s">
        <v>979</v>
      </c>
      <c r="C232" t="s">
        <v>983</v>
      </c>
      <c r="D232" t="s">
        <v>5443</v>
      </c>
      <c r="E232" t="s">
        <v>5452</v>
      </c>
      <c r="F232" t="s">
        <v>5452</v>
      </c>
      <c r="G232" t="s">
        <v>5453</v>
      </c>
      <c r="H232" t="s">
        <v>730</v>
      </c>
      <c r="I232" s="2" t="s">
        <v>1040</v>
      </c>
      <c r="J232" t="s">
        <v>1433</v>
      </c>
      <c r="K232" s="14">
        <f t="shared" si="27"/>
        <v>13.917136470261813</v>
      </c>
      <c r="L232" s="4"/>
      <c r="M232" s="15">
        <f t="shared" si="29"/>
        <v>6.1877017532203515</v>
      </c>
      <c r="N232" s="4">
        <f>(P232-MAX(P$2:P232))/MAX(P$2:P232)</f>
        <v>0</v>
      </c>
      <c r="O232" s="16">
        <f t="shared" si="25"/>
        <v>0</v>
      </c>
      <c r="P232" s="17">
        <f t="shared" si="26"/>
        <v>13.766770030462743</v>
      </c>
      <c r="Q232" s="4"/>
      <c r="R232" s="8">
        <f t="shared" si="23"/>
        <v>0</v>
      </c>
      <c r="S232" s="8">
        <f t="shared" si="24"/>
        <v>13.766770030462743</v>
      </c>
      <c r="T232" s="18">
        <f t="shared" si="28"/>
        <v>0</v>
      </c>
    </row>
    <row r="233" spans="1:20" customFormat="1">
      <c r="A233">
        <v>231</v>
      </c>
      <c r="B233" t="s">
        <v>983</v>
      </c>
      <c r="C233" t="s">
        <v>987</v>
      </c>
      <c r="D233" t="s">
        <v>5443</v>
      </c>
      <c r="E233" t="s">
        <v>5448</v>
      </c>
      <c r="F233" t="s">
        <v>5448</v>
      </c>
      <c r="G233" t="s">
        <v>5449</v>
      </c>
      <c r="H233" t="s">
        <v>3647</v>
      </c>
      <c r="I233" s="2" t="s">
        <v>2788</v>
      </c>
      <c r="J233" t="s">
        <v>826</v>
      </c>
      <c r="K233" s="14">
        <f t="shared" si="27"/>
        <v>13.267206197100586</v>
      </c>
      <c r="L233" s="4"/>
      <c r="M233" s="15">
        <f t="shared" si="29"/>
        <v>5.8520360813449619</v>
      </c>
      <c r="N233" s="4">
        <f>(P233-MAX(P$2:P233))/MAX(P$2:P233)</f>
        <v>0</v>
      </c>
      <c r="O233" s="16">
        <f t="shared" si="25"/>
        <v>0</v>
      </c>
      <c r="P233" s="17">
        <f t="shared" si="26"/>
        <v>13.766770030462743</v>
      </c>
      <c r="Q233" s="4"/>
      <c r="R233" s="8">
        <f t="shared" si="23"/>
        <v>0</v>
      </c>
      <c r="S233" s="8">
        <f t="shared" si="24"/>
        <v>13.766770030462743</v>
      </c>
      <c r="T233" s="18">
        <f t="shared" si="28"/>
        <v>0</v>
      </c>
    </row>
    <row r="234" spans="1:20" customFormat="1">
      <c r="A234">
        <v>232</v>
      </c>
      <c r="B234" t="s">
        <v>987</v>
      </c>
      <c r="C234" t="s">
        <v>991</v>
      </c>
      <c r="D234" t="s">
        <v>5443</v>
      </c>
      <c r="E234" t="s">
        <v>5458</v>
      </c>
      <c r="F234" t="s">
        <v>5458</v>
      </c>
      <c r="G234" t="s">
        <v>5459</v>
      </c>
      <c r="H234" t="s">
        <v>427</v>
      </c>
      <c r="I234" s="2" t="s">
        <v>647</v>
      </c>
      <c r="J234" t="s">
        <v>3927</v>
      </c>
      <c r="K234" s="14">
        <f t="shared" si="27"/>
        <v>13.766053150111569</v>
      </c>
      <c r="L234" s="4"/>
      <c r="M234" s="15">
        <f t="shared" si="29"/>
        <v>6.1096726380035324</v>
      </c>
      <c r="N234" s="4">
        <f>(P234-MAX(P$2:P234))/MAX(P$2:P234)</f>
        <v>0</v>
      </c>
      <c r="O234" s="16">
        <f t="shared" si="25"/>
        <v>0</v>
      </c>
      <c r="P234" s="17">
        <f t="shared" si="26"/>
        <v>13.766770030462743</v>
      </c>
      <c r="Q234" s="4"/>
      <c r="R234" s="8">
        <f t="shared" si="23"/>
        <v>0</v>
      </c>
      <c r="S234" s="8">
        <f t="shared" si="24"/>
        <v>13.766770030462743</v>
      </c>
      <c r="T234" s="18">
        <f t="shared" si="28"/>
        <v>0</v>
      </c>
    </row>
    <row r="235" spans="1:20" customFormat="1">
      <c r="A235">
        <v>233</v>
      </c>
      <c r="B235" t="s">
        <v>991</v>
      </c>
      <c r="C235" t="s">
        <v>995</v>
      </c>
      <c r="D235" t="s">
        <v>5443</v>
      </c>
      <c r="E235" t="s">
        <v>5452</v>
      </c>
      <c r="F235" t="s">
        <v>5452</v>
      </c>
      <c r="G235" t="s">
        <v>5453</v>
      </c>
      <c r="H235" t="s">
        <v>3005</v>
      </c>
      <c r="I235" s="2" t="s">
        <v>2218</v>
      </c>
      <c r="J235" t="s">
        <v>347</v>
      </c>
      <c r="K235" s="14">
        <f t="shared" si="27"/>
        <v>13.164476627451695</v>
      </c>
      <c r="L235" s="4"/>
      <c r="M235" s="15">
        <f t="shared" si="29"/>
        <v>5.7989799437227783</v>
      </c>
      <c r="N235" s="4">
        <f>(P235-MAX(P$2:P235))/MAX(P$2:P235)</f>
        <v>0</v>
      </c>
      <c r="O235" s="16">
        <f t="shared" si="25"/>
        <v>0</v>
      </c>
      <c r="P235" s="17">
        <f t="shared" si="26"/>
        <v>13.766770030462743</v>
      </c>
      <c r="Q235" s="4"/>
      <c r="R235" s="8">
        <f t="shared" si="23"/>
        <v>0</v>
      </c>
      <c r="S235" s="8">
        <f t="shared" si="24"/>
        <v>13.766770030462743</v>
      </c>
      <c r="T235" s="18">
        <f t="shared" si="28"/>
        <v>0</v>
      </c>
    </row>
    <row r="236" spans="1:20" customFormat="1">
      <c r="A236">
        <v>234</v>
      </c>
      <c r="B236" t="s">
        <v>995</v>
      </c>
      <c r="C236" t="s">
        <v>999</v>
      </c>
      <c r="D236" t="s">
        <v>5443</v>
      </c>
      <c r="E236" t="s">
        <v>12</v>
      </c>
      <c r="F236" t="s">
        <v>12</v>
      </c>
      <c r="G236" t="s">
        <v>95</v>
      </c>
      <c r="H236" t="s">
        <v>821</v>
      </c>
      <c r="I236" s="2" t="s">
        <v>459</v>
      </c>
      <c r="J236" t="s">
        <v>1068</v>
      </c>
      <c r="K236" s="14">
        <f t="shared" si="27"/>
        <v>13.751612285036041</v>
      </c>
      <c r="L236" s="4"/>
      <c r="M236" s="15">
        <f t="shared" si="29"/>
        <v>6.1022144492128145</v>
      </c>
      <c r="N236" s="4">
        <f>(P236-MAX(P$2:P236))/MAX(P$2:P236)</f>
        <v>0</v>
      </c>
      <c r="O236" s="16">
        <f t="shared" si="25"/>
        <v>0</v>
      </c>
      <c r="P236" s="17">
        <f t="shared" si="26"/>
        <v>13.766770030462743</v>
      </c>
      <c r="Q236" s="4"/>
      <c r="R236" s="8">
        <f t="shared" si="23"/>
        <v>0</v>
      </c>
      <c r="S236" s="8">
        <f t="shared" si="24"/>
        <v>13.766770030462743</v>
      </c>
      <c r="T236" s="18">
        <f t="shared" si="28"/>
        <v>0</v>
      </c>
    </row>
    <row r="237" spans="1:20" customFormat="1">
      <c r="A237">
        <v>235</v>
      </c>
      <c r="B237" t="s">
        <v>999</v>
      </c>
      <c r="C237" t="s">
        <v>1004</v>
      </c>
      <c r="D237" t="s">
        <v>5443</v>
      </c>
      <c r="E237" t="s">
        <v>5450</v>
      </c>
      <c r="F237" t="s">
        <v>5450</v>
      </c>
      <c r="G237" t="s">
        <v>5451</v>
      </c>
      <c r="H237" t="s">
        <v>674</v>
      </c>
      <c r="I237" s="2" t="s">
        <v>4707</v>
      </c>
      <c r="J237" t="s">
        <v>1270</v>
      </c>
      <c r="K237" s="14">
        <f t="shared" si="27"/>
        <v>14.631715471278348</v>
      </c>
      <c r="L237" s="4"/>
      <c r="M237" s="15">
        <f t="shared" si="29"/>
        <v>6.5567561739624347</v>
      </c>
      <c r="N237" s="4">
        <f>(P237-MAX(P$2:P237))/MAX(P$2:P237)</f>
        <v>0</v>
      </c>
      <c r="O237" s="16">
        <f t="shared" si="25"/>
        <v>0</v>
      </c>
      <c r="P237" s="17">
        <f t="shared" si="26"/>
        <v>13.766770030462743</v>
      </c>
      <c r="Q237" s="4"/>
      <c r="R237" s="8">
        <f t="shared" si="23"/>
        <v>0</v>
      </c>
      <c r="S237" s="8">
        <f t="shared" si="24"/>
        <v>13.766770030462743</v>
      </c>
      <c r="T237" s="18">
        <f t="shared" si="28"/>
        <v>0</v>
      </c>
    </row>
    <row r="238" spans="1:20" customFormat="1">
      <c r="A238">
        <v>236</v>
      </c>
      <c r="B238" t="s">
        <v>1004</v>
      </c>
      <c r="C238" t="s">
        <v>1009</v>
      </c>
      <c r="D238" t="s">
        <v>5443</v>
      </c>
      <c r="E238" t="s">
        <v>5448</v>
      </c>
      <c r="F238" t="s">
        <v>5448</v>
      </c>
      <c r="G238" t="s">
        <v>5449</v>
      </c>
      <c r="H238" t="s">
        <v>886</v>
      </c>
      <c r="I238" s="2" t="s">
        <v>914</v>
      </c>
      <c r="J238" t="s">
        <v>232</v>
      </c>
      <c r="K238" s="14">
        <f t="shared" si="27"/>
        <v>14.946297353910833</v>
      </c>
      <c r="L238" s="4"/>
      <c r="M238" s="15">
        <f t="shared" si="29"/>
        <v>5.7653167674869659</v>
      </c>
      <c r="N238" s="4">
        <f>(P238-MAX(P$2:P238))/MAX(P$2:P238)</f>
        <v>0</v>
      </c>
      <c r="O238" s="16">
        <f t="shared" si="25"/>
        <v>0</v>
      </c>
      <c r="P238" s="17">
        <f t="shared" si="26"/>
        <v>13.766770030462743</v>
      </c>
      <c r="Q238" s="4"/>
      <c r="R238" s="8">
        <f t="shared" si="23"/>
        <v>13.766770030462743</v>
      </c>
      <c r="S238" s="8">
        <f t="shared" si="24"/>
        <v>0</v>
      </c>
      <c r="T238" s="18">
        <f t="shared" si="28"/>
        <v>1</v>
      </c>
    </row>
    <row r="239" spans="1:20" customFormat="1">
      <c r="A239">
        <v>237</v>
      </c>
      <c r="B239" t="s">
        <v>1009</v>
      </c>
      <c r="C239" t="s">
        <v>1013</v>
      </c>
      <c r="D239" t="s">
        <v>5443</v>
      </c>
      <c r="E239" t="s">
        <v>5450</v>
      </c>
      <c r="F239" t="s">
        <v>5450</v>
      </c>
      <c r="G239" t="s">
        <v>5451</v>
      </c>
      <c r="H239" t="s">
        <v>723</v>
      </c>
      <c r="I239" s="2" t="s">
        <v>4022</v>
      </c>
      <c r="J239" t="s">
        <v>31</v>
      </c>
      <c r="K239" s="14">
        <f t="shared" si="27"/>
        <v>15.085297919302205</v>
      </c>
      <c r="L239" s="4"/>
      <c r="M239" s="15">
        <f t="shared" si="29"/>
        <v>5.2742205397634807</v>
      </c>
      <c r="N239" s="4">
        <f>(P239-MAX(P$2:P239))/MAX(P$2:P239)</f>
        <v>0</v>
      </c>
      <c r="O239" s="16">
        <f t="shared" si="25"/>
        <v>9.300000000000086E-3</v>
      </c>
      <c r="P239" s="17">
        <f t="shared" si="26"/>
        <v>13.894800991746047</v>
      </c>
      <c r="Q239" s="4"/>
      <c r="R239" s="8">
        <f t="shared" si="23"/>
        <v>13.894800991746047</v>
      </c>
      <c r="S239" s="8">
        <f t="shared" si="24"/>
        <v>0</v>
      </c>
      <c r="T239" s="18">
        <f t="shared" si="28"/>
        <v>1</v>
      </c>
    </row>
    <row r="240" spans="1:20" customFormat="1">
      <c r="A240">
        <v>238</v>
      </c>
      <c r="B240" t="s">
        <v>1013</v>
      </c>
      <c r="C240" t="s">
        <v>1016</v>
      </c>
      <c r="D240" t="s">
        <v>5443</v>
      </c>
      <c r="E240" t="s">
        <v>5458</v>
      </c>
      <c r="F240" t="s">
        <v>5458</v>
      </c>
      <c r="G240" t="s">
        <v>5459</v>
      </c>
      <c r="H240" t="s">
        <v>1148</v>
      </c>
      <c r="I240" s="2" t="s">
        <v>4278</v>
      </c>
      <c r="J240" t="s">
        <v>220</v>
      </c>
      <c r="K240" s="14">
        <f t="shared" si="27"/>
        <v>14.948021708236555</v>
      </c>
      <c r="L240" s="4"/>
      <c r="M240" s="15">
        <f t="shared" si="29"/>
        <v>5.1132007206014096</v>
      </c>
      <c r="N240" s="4">
        <f>(P240-MAX(P$2:P240))/MAX(P$2:P240)</f>
        <v>-9.1000000000000369E-3</v>
      </c>
      <c r="O240" s="16">
        <f t="shared" si="25"/>
        <v>-9.099999999999997E-3</v>
      </c>
      <c r="P240" s="17">
        <f t="shared" si="26"/>
        <v>13.768358302721158</v>
      </c>
      <c r="Q240" s="4"/>
      <c r="R240" s="8">
        <f t="shared" si="23"/>
        <v>0</v>
      </c>
      <c r="S240" s="8">
        <f t="shared" si="24"/>
        <v>13.768358302721158</v>
      </c>
      <c r="T240" s="18">
        <f t="shared" si="28"/>
        <v>0</v>
      </c>
    </row>
    <row r="241" spans="1:20" customFormat="1">
      <c r="A241">
        <v>239</v>
      </c>
      <c r="B241" t="s">
        <v>1016</v>
      </c>
      <c r="C241" t="s">
        <v>1020</v>
      </c>
      <c r="D241" t="s">
        <v>5443</v>
      </c>
      <c r="E241" t="s">
        <v>5460</v>
      </c>
      <c r="F241" t="s">
        <v>5460</v>
      </c>
      <c r="G241" t="s">
        <v>5461</v>
      </c>
      <c r="H241" t="s">
        <v>1243</v>
      </c>
      <c r="I241" s="2" t="s">
        <v>5532</v>
      </c>
      <c r="J241" t="s">
        <v>531</v>
      </c>
      <c r="K241" s="14">
        <f t="shared" si="27"/>
        <v>14.771635052079363</v>
      </c>
      <c r="L241" s="4"/>
      <c r="M241" s="15">
        <f t="shared" si="29"/>
        <v>4.4606028673039066</v>
      </c>
      <c r="N241" s="4">
        <f>(P241-MAX(P$2:P241))/MAX(P$2:P241)</f>
        <v>-9.1000000000000369E-3</v>
      </c>
      <c r="O241" s="16">
        <f t="shared" si="25"/>
        <v>0</v>
      </c>
      <c r="P241" s="17">
        <f t="shared" si="26"/>
        <v>13.768358302721158</v>
      </c>
      <c r="Q241" s="4"/>
      <c r="R241" s="8">
        <f t="shared" si="23"/>
        <v>0</v>
      </c>
      <c r="S241" s="8">
        <f t="shared" si="24"/>
        <v>13.768358302721158</v>
      </c>
      <c r="T241" s="18">
        <f t="shared" si="28"/>
        <v>0</v>
      </c>
    </row>
    <row r="242" spans="1:20" customFormat="1">
      <c r="A242">
        <v>240</v>
      </c>
      <c r="B242" t="s">
        <v>1020</v>
      </c>
      <c r="C242" t="s">
        <v>1025</v>
      </c>
      <c r="D242" t="s">
        <v>5443</v>
      </c>
      <c r="E242" t="s">
        <v>12</v>
      </c>
      <c r="F242" t="s">
        <v>12</v>
      </c>
      <c r="G242" t="s">
        <v>95</v>
      </c>
      <c r="H242" t="s">
        <v>3279</v>
      </c>
      <c r="I242" s="2" t="s">
        <v>3225</v>
      </c>
      <c r="J242" t="s">
        <v>3661</v>
      </c>
      <c r="K242" s="14">
        <f t="shared" si="27"/>
        <v>14.195541285048268</v>
      </c>
      <c r="L242" s="4"/>
      <c r="M242" s="15">
        <f t="shared" si="29"/>
        <v>3.785374914277317</v>
      </c>
      <c r="N242" s="4">
        <f>(P242-MAX(P$2:P242))/MAX(P$2:P242)</f>
        <v>-9.1000000000000369E-3</v>
      </c>
      <c r="O242" s="16">
        <f t="shared" si="25"/>
        <v>0</v>
      </c>
      <c r="P242" s="17">
        <f t="shared" si="26"/>
        <v>13.768358302721158</v>
      </c>
      <c r="Q242" s="4"/>
      <c r="R242" s="8">
        <f t="shared" si="23"/>
        <v>0</v>
      </c>
      <c r="S242" s="8">
        <f t="shared" si="24"/>
        <v>13.768358302721158</v>
      </c>
      <c r="T242" s="18">
        <f t="shared" si="28"/>
        <v>0</v>
      </c>
    </row>
    <row r="243" spans="1:20" customFormat="1">
      <c r="A243">
        <v>241</v>
      </c>
      <c r="B243" t="s">
        <v>1025</v>
      </c>
      <c r="C243" t="s">
        <v>1029</v>
      </c>
      <c r="D243" t="s">
        <v>5443</v>
      </c>
      <c r="E243" t="s">
        <v>12</v>
      </c>
      <c r="F243" t="s">
        <v>12</v>
      </c>
      <c r="G243" t="s">
        <v>95</v>
      </c>
      <c r="H243" t="s">
        <v>4264</v>
      </c>
      <c r="I243" s="2" t="s">
        <v>5533</v>
      </c>
      <c r="J243" t="s">
        <v>739</v>
      </c>
      <c r="K243" s="14">
        <f t="shared" si="27"/>
        <v>13.136553905183668</v>
      </c>
      <c r="L243" s="4"/>
      <c r="M243" s="15">
        <f t="shared" si="29"/>
        <v>3.428385945672229</v>
      </c>
      <c r="N243" s="4">
        <f>(P243-MAX(P$2:P243))/MAX(P$2:P243)</f>
        <v>-9.1000000000000369E-3</v>
      </c>
      <c r="O243" s="16">
        <f t="shared" si="25"/>
        <v>0</v>
      </c>
      <c r="P243" s="17">
        <f t="shared" si="26"/>
        <v>13.768358302721158</v>
      </c>
      <c r="Q243" s="4"/>
      <c r="R243" s="8">
        <f t="shared" si="23"/>
        <v>0</v>
      </c>
      <c r="S243" s="8">
        <f t="shared" si="24"/>
        <v>13.768358302721158</v>
      </c>
      <c r="T243" s="18">
        <f t="shared" si="28"/>
        <v>0</v>
      </c>
    </row>
    <row r="244" spans="1:20" customFormat="1">
      <c r="A244">
        <v>242</v>
      </c>
      <c r="B244" t="s">
        <v>1029</v>
      </c>
      <c r="C244" t="s">
        <v>1033</v>
      </c>
      <c r="D244" t="s">
        <v>5443</v>
      </c>
      <c r="E244" t="s">
        <v>5458</v>
      </c>
      <c r="F244" t="s">
        <v>5458</v>
      </c>
      <c r="G244" t="s">
        <v>5459</v>
      </c>
      <c r="H244" t="s">
        <v>1046</v>
      </c>
      <c r="I244" s="2" t="s">
        <v>1074</v>
      </c>
      <c r="J244" t="s">
        <v>1427</v>
      </c>
      <c r="K244" s="14">
        <f t="shared" si="27"/>
        <v>12.801571780601485</v>
      </c>
      <c r="L244" s="4"/>
      <c r="M244" s="15">
        <f t="shared" si="29"/>
        <v>3.1550761641224607</v>
      </c>
      <c r="N244" s="4">
        <f>(P244-MAX(P$2:P244))/MAX(P$2:P244)</f>
        <v>-9.1000000000000369E-3</v>
      </c>
      <c r="O244" s="16">
        <f t="shared" si="25"/>
        <v>0</v>
      </c>
      <c r="P244" s="17">
        <f t="shared" si="26"/>
        <v>13.768358302721158</v>
      </c>
      <c r="Q244" s="4"/>
      <c r="R244" s="8">
        <f t="shared" si="23"/>
        <v>0</v>
      </c>
      <c r="S244" s="8">
        <f t="shared" si="24"/>
        <v>13.768358302721158</v>
      </c>
      <c r="T244" s="18">
        <f t="shared" si="28"/>
        <v>0</v>
      </c>
    </row>
    <row r="245" spans="1:20" customFormat="1">
      <c r="A245">
        <v>243</v>
      </c>
      <c r="B245" t="s">
        <v>1033</v>
      </c>
      <c r="C245" t="s">
        <v>1038</v>
      </c>
      <c r="D245" t="s">
        <v>5443</v>
      </c>
      <c r="E245" t="s">
        <v>12</v>
      </c>
      <c r="F245" t="s">
        <v>12</v>
      </c>
      <c r="G245" t="s">
        <v>95</v>
      </c>
      <c r="H245" t="s">
        <v>3124</v>
      </c>
      <c r="I245" s="2" t="s">
        <v>4092</v>
      </c>
      <c r="J245" t="s">
        <v>155</v>
      </c>
      <c r="K245" s="14">
        <f t="shared" si="27"/>
        <v>12.194777278200975</v>
      </c>
      <c r="L245" s="4">
        <f>K245/K196-1</f>
        <v>-0.28354165308531909</v>
      </c>
      <c r="M245" s="15">
        <f t="shared" si="29"/>
        <v>2.8965599074060409</v>
      </c>
      <c r="N245" s="4">
        <f>(P245-MAX(P$2:P245))/MAX(P$2:P245)</f>
        <v>-9.1000000000000369E-3</v>
      </c>
      <c r="O245" s="16">
        <f t="shared" si="25"/>
        <v>0</v>
      </c>
      <c r="P245" s="17">
        <f t="shared" si="26"/>
        <v>13.768358302721158</v>
      </c>
      <c r="Q245" s="4">
        <f>P245/P196-1</f>
        <v>5.2221380777000004E-2</v>
      </c>
      <c r="R245" s="8">
        <f t="shared" si="23"/>
        <v>13.768358302721158</v>
      </c>
      <c r="S245" s="8">
        <f t="shared" si="24"/>
        <v>0</v>
      </c>
      <c r="T245" s="18">
        <f t="shared" si="28"/>
        <v>1</v>
      </c>
    </row>
    <row r="246" spans="1:20" customFormat="1">
      <c r="A246">
        <v>244</v>
      </c>
      <c r="B246" t="s">
        <v>1038</v>
      </c>
      <c r="C246" t="s">
        <v>1042</v>
      </c>
      <c r="D246" t="s">
        <v>5443</v>
      </c>
      <c r="E246" t="s">
        <v>5455</v>
      </c>
      <c r="F246" t="s">
        <v>5455</v>
      </c>
      <c r="G246" t="s">
        <v>5456</v>
      </c>
      <c r="H246" t="s">
        <v>3292</v>
      </c>
      <c r="I246" s="2" t="s">
        <v>892</v>
      </c>
      <c r="J246" t="s">
        <v>305</v>
      </c>
      <c r="K246" s="14">
        <f t="shared" si="27"/>
        <v>11.725278352990237</v>
      </c>
      <c r="L246" s="4"/>
      <c r="M246" s="15">
        <f t="shared" si="29"/>
        <v>2.5321413698226718</v>
      </c>
      <c r="N246" s="4">
        <f>(P246-MAX(P$2:P246))/MAX(P$2:P246)</f>
        <v>-4.7249650000000011E-2</v>
      </c>
      <c r="O246" s="16">
        <f t="shared" si="25"/>
        <v>-3.8499999999999979E-2</v>
      </c>
      <c r="P246" s="17">
        <f t="shared" si="26"/>
        <v>13.238276508066393</v>
      </c>
      <c r="Q246" s="4"/>
      <c r="R246" s="8">
        <f t="shared" si="23"/>
        <v>13.238276508066393</v>
      </c>
      <c r="S246" s="8">
        <f t="shared" si="24"/>
        <v>0</v>
      </c>
      <c r="T246" s="18">
        <f t="shared" si="28"/>
        <v>1</v>
      </c>
    </row>
    <row r="247" spans="1:20" customFormat="1">
      <c r="A247">
        <v>245</v>
      </c>
      <c r="B247" t="s">
        <v>1042</v>
      </c>
      <c r="C247" t="s">
        <v>1045</v>
      </c>
      <c r="D247" t="s">
        <v>5443</v>
      </c>
      <c r="E247" t="s">
        <v>5452</v>
      </c>
      <c r="F247" t="s">
        <v>5452</v>
      </c>
      <c r="G247" t="s">
        <v>5453</v>
      </c>
      <c r="H247" t="s">
        <v>4290</v>
      </c>
      <c r="I247" s="2" t="s">
        <v>314</v>
      </c>
      <c r="J247" t="s">
        <v>4102</v>
      </c>
      <c r="K247" s="14">
        <f t="shared" si="27"/>
        <v>11.068662765222783</v>
      </c>
      <c r="L247" s="4"/>
      <c r="M247" s="15">
        <f t="shared" si="29"/>
        <v>2.1367276134643478</v>
      </c>
      <c r="N247" s="4">
        <f>(P247-MAX(P$2:P247))/MAX(P$2:P247)</f>
        <v>-0.10060366960000004</v>
      </c>
      <c r="O247" s="16">
        <f t="shared" si="25"/>
        <v>-5.600000000000005E-2</v>
      </c>
      <c r="P247" s="17">
        <f t="shared" si="26"/>
        <v>12.496933023614675</v>
      </c>
      <c r="Q247" s="4"/>
      <c r="R247" s="8">
        <f t="shared" si="23"/>
        <v>12.496933023614675</v>
      </c>
      <c r="S247" s="8">
        <f t="shared" si="24"/>
        <v>0</v>
      </c>
      <c r="T247" s="18">
        <f t="shared" si="28"/>
        <v>1</v>
      </c>
    </row>
    <row r="248" spans="1:20" customFormat="1">
      <c r="A248">
        <v>246</v>
      </c>
      <c r="B248" t="s">
        <v>1045</v>
      </c>
      <c r="C248" t="s">
        <v>1049</v>
      </c>
      <c r="D248" t="s">
        <v>5443</v>
      </c>
      <c r="E248" t="s">
        <v>5452</v>
      </c>
      <c r="F248" t="s">
        <v>5452</v>
      </c>
      <c r="G248" t="s">
        <v>5453</v>
      </c>
      <c r="H248" t="s">
        <v>1142</v>
      </c>
      <c r="I248" s="2" t="s">
        <v>440</v>
      </c>
      <c r="J248" t="s">
        <v>810</v>
      </c>
      <c r="K248" s="14">
        <f t="shared" si="27"/>
        <v>11.534653467638663</v>
      </c>
      <c r="L248" s="4"/>
      <c r="M248" s="15">
        <f t="shared" si="29"/>
        <v>2.213195562755526</v>
      </c>
      <c r="N248" s="4">
        <f>(P248-MAX(P$2:P248))/MAX(P$2:P248)</f>
        <v>-6.2739084090160047E-2</v>
      </c>
      <c r="O248" s="16">
        <f t="shared" si="25"/>
        <v>4.2100000000000026E-2</v>
      </c>
      <c r="P248" s="17">
        <f t="shared" si="26"/>
        <v>13.023053903908853</v>
      </c>
      <c r="Q248" s="4"/>
      <c r="R248" s="8">
        <f t="shared" si="23"/>
        <v>13.023053903908853</v>
      </c>
      <c r="S248" s="8">
        <f t="shared" si="24"/>
        <v>0</v>
      </c>
      <c r="T248" s="18">
        <f t="shared" si="28"/>
        <v>1</v>
      </c>
    </row>
    <row r="249" spans="1:20" customFormat="1">
      <c r="A249">
        <v>247</v>
      </c>
      <c r="B249" t="s">
        <v>1049</v>
      </c>
      <c r="C249" t="s">
        <v>1053</v>
      </c>
      <c r="D249" t="s">
        <v>5443</v>
      </c>
      <c r="E249" t="s">
        <v>12</v>
      </c>
      <c r="F249" t="s">
        <v>12</v>
      </c>
      <c r="G249" t="s">
        <v>95</v>
      </c>
      <c r="H249" t="s">
        <v>250</v>
      </c>
      <c r="I249" s="2" t="s">
        <v>4324</v>
      </c>
      <c r="J249" t="s">
        <v>14</v>
      </c>
      <c r="K249" s="14">
        <f t="shared" si="27"/>
        <v>11.955668319207474</v>
      </c>
      <c r="L249" s="4"/>
      <c r="M249" s="15">
        <f t="shared" si="29"/>
        <v>2.1712789952352911</v>
      </c>
      <c r="N249" s="4">
        <f>(P249-MAX(P$2:P249))/MAX(P$2:P249)</f>
        <v>-2.8529060659450944E-2</v>
      </c>
      <c r="O249" s="16">
        <f t="shared" si="25"/>
        <v>3.6499999999999977E-2</v>
      </c>
      <c r="P249" s="17">
        <f t="shared" si="26"/>
        <v>13.498395371401525</v>
      </c>
      <c r="Q249" s="4"/>
      <c r="R249" s="8">
        <f t="shared" si="23"/>
        <v>13.498395371401525</v>
      </c>
      <c r="S249" s="8">
        <f t="shared" si="24"/>
        <v>0</v>
      </c>
      <c r="T249" s="18">
        <f t="shared" si="28"/>
        <v>1</v>
      </c>
    </row>
    <row r="250" spans="1:20" customFormat="1">
      <c r="A250">
        <v>248</v>
      </c>
      <c r="B250" t="s">
        <v>1053</v>
      </c>
      <c r="C250" t="s">
        <v>1055</v>
      </c>
      <c r="D250" t="s">
        <v>5443</v>
      </c>
      <c r="E250" t="s">
        <v>5470</v>
      </c>
      <c r="F250" t="s">
        <v>5470</v>
      </c>
      <c r="G250" t="s">
        <v>5471</v>
      </c>
      <c r="H250" t="s">
        <v>232</v>
      </c>
      <c r="I250" s="2" t="s">
        <v>1156</v>
      </c>
      <c r="J250" t="s">
        <v>1202</v>
      </c>
      <c r="K250" s="14">
        <f t="shared" si="27"/>
        <v>12.309556101456016</v>
      </c>
      <c r="L250" s="4"/>
      <c r="M250" s="15">
        <f t="shared" si="29"/>
        <v>1.9095961980879128</v>
      </c>
      <c r="N250" s="4">
        <f>(P250-MAX(P$2:P250))/MAX(P$2:P250)</f>
        <v>0</v>
      </c>
      <c r="O250" s="16">
        <f t="shared" si="25"/>
        <v>2.9600000000000071E-2</v>
      </c>
      <c r="P250" s="17">
        <f t="shared" si="26"/>
        <v>13.897947874395012</v>
      </c>
      <c r="Q250" s="4"/>
      <c r="R250" s="8">
        <f t="shared" si="23"/>
        <v>13.897947874395012</v>
      </c>
      <c r="S250" s="8">
        <f t="shared" si="24"/>
        <v>0</v>
      </c>
      <c r="T250" s="18">
        <f t="shared" si="28"/>
        <v>1</v>
      </c>
    </row>
    <row r="251" spans="1:20" customFormat="1">
      <c r="A251">
        <v>249</v>
      </c>
      <c r="B251" t="s">
        <v>1055</v>
      </c>
      <c r="C251" t="s">
        <v>1060</v>
      </c>
      <c r="D251" t="s">
        <v>5443</v>
      </c>
      <c r="E251" t="s">
        <v>5452</v>
      </c>
      <c r="F251" t="s">
        <v>5452</v>
      </c>
      <c r="G251" t="s">
        <v>5453</v>
      </c>
      <c r="H251" t="s">
        <v>4673</v>
      </c>
      <c r="I251" s="2" t="s">
        <v>755</v>
      </c>
      <c r="J251" t="s">
        <v>1164</v>
      </c>
      <c r="K251" s="14">
        <f t="shared" si="27"/>
        <v>12.398184905386501</v>
      </c>
      <c r="L251" s="4"/>
      <c r="M251" s="15">
        <f t="shared" si="29"/>
        <v>1.9032546965664219</v>
      </c>
      <c r="N251" s="4">
        <f>(P251-MAX(P$2:P251))/MAX(P$2:P251)</f>
        <v>0</v>
      </c>
      <c r="O251" s="16">
        <f t="shared" si="25"/>
        <v>7.2000000000000952E-3</v>
      </c>
      <c r="P251" s="17">
        <f t="shared" si="26"/>
        <v>13.998013099090658</v>
      </c>
      <c r="Q251" s="4"/>
      <c r="R251" s="8">
        <f t="shared" si="23"/>
        <v>13.998013099090658</v>
      </c>
      <c r="S251" s="8">
        <f t="shared" si="24"/>
        <v>0</v>
      </c>
      <c r="T251" s="18">
        <f t="shared" si="28"/>
        <v>1</v>
      </c>
    </row>
    <row r="252" spans="1:20" customFormat="1">
      <c r="A252">
        <v>250</v>
      </c>
      <c r="B252" t="s">
        <v>1060</v>
      </c>
      <c r="C252" t="s">
        <v>1062</v>
      </c>
      <c r="D252" t="s">
        <v>5443</v>
      </c>
      <c r="E252" t="s">
        <v>12</v>
      </c>
      <c r="F252" t="s">
        <v>12</v>
      </c>
      <c r="G252" t="s">
        <v>95</v>
      </c>
      <c r="H252" t="s">
        <v>173</v>
      </c>
      <c r="I252" s="2" t="s">
        <v>857</v>
      </c>
      <c r="J252" t="s">
        <v>2650</v>
      </c>
      <c r="K252" s="14">
        <f t="shared" si="27"/>
        <v>13.29085421857433</v>
      </c>
      <c r="L252" s="4"/>
      <c r="M252" s="15">
        <f t="shared" si="29"/>
        <v>2.061167536853747</v>
      </c>
      <c r="N252" s="4">
        <f>(P252-MAX(P$2:P252))/MAX(P$2:P252)</f>
        <v>0</v>
      </c>
      <c r="O252" s="16">
        <f t="shared" si="25"/>
        <v>7.2000000000000064E-2</v>
      </c>
      <c r="P252" s="17">
        <f t="shared" si="26"/>
        <v>15.005870042225187</v>
      </c>
      <c r="Q252" s="4"/>
      <c r="R252" s="8">
        <f t="shared" si="23"/>
        <v>15.005870042225187</v>
      </c>
      <c r="S252" s="8">
        <f t="shared" si="24"/>
        <v>0</v>
      </c>
      <c r="T252" s="18">
        <f t="shared" si="28"/>
        <v>1</v>
      </c>
    </row>
    <row r="253" spans="1:20" customFormat="1">
      <c r="A253">
        <v>251</v>
      </c>
      <c r="B253" t="s">
        <v>1062</v>
      </c>
      <c r="C253" t="s">
        <v>1066</v>
      </c>
      <c r="D253" t="s">
        <v>5443</v>
      </c>
      <c r="E253" t="s">
        <v>5470</v>
      </c>
      <c r="F253" t="s">
        <v>5470</v>
      </c>
      <c r="G253" t="s">
        <v>5471</v>
      </c>
      <c r="H253" t="s">
        <v>1537</v>
      </c>
      <c r="I253" s="2" t="s">
        <v>2507</v>
      </c>
      <c r="J253" t="s">
        <v>5511</v>
      </c>
      <c r="K253" s="14">
        <f t="shared" si="27"/>
        <v>13.297499645683617</v>
      </c>
      <c r="L253" s="4"/>
      <c r="M253" s="15">
        <f t="shared" si="29"/>
        <v>1.920471174427552</v>
      </c>
      <c r="N253" s="4">
        <f>(P253-MAX(P$2:P253))/MAX(P$2:P253)</f>
        <v>0</v>
      </c>
      <c r="O253" s="16">
        <f t="shared" si="25"/>
        <v>4.9999999999994493E-4</v>
      </c>
      <c r="P253" s="17">
        <f t="shared" si="26"/>
        <v>15.013372977246298</v>
      </c>
      <c r="Q253" s="4"/>
      <c r="R253" s="8">
        <f t="shared" si="23"/>
        <v>15.013372977246298</v>
      </c>
      <c r="S253" s="8">
        <f t="shared" si="24"/>
        <v>0</v>
      </c>
      <c r="T253" s="18">
        <f t="shared" si="28"/>
        <v>1</v>
      </c>
    </row>
    <row r="254" spans="1:20" customFormat="1">
      <c r="A254">
        <v>252</v>
      </c>
      <c r="B254" t="s">
        <v>1066</v>
      </c>
      <c r="C254" t="s">
        <v>1071</v>
      </c>
      <c r="D254" t="s">
        <v>5443</v>
      </c>
      <c r="E254" t="s">
        <v>5448</v>
      </c>
      <c r="F254" t="s">
        <v>5448</v>
      </c>
      <c r="G254" t="s">
        <v>5449</v>
      </c>
      <c r="H254" t="s">
        <v>3802</v>
      </c>
      <c r="I254" s="2" t="s">
        <v>168</v>
      </c>
      <c r="J254" t="s">
        <v>900</v>
      </c>
      <c r="K254" s="14">
        <f t="shared" si="27"/>
        <v>13.933120128747294</v>
      </c>
      <c r="L254" s="4"/>
      <c r="M254" s="15">
        <f t="shared" si="29"/>
        <v>2.0448454692190943</v>
      </c>
      <c r="N254" s="4">
        <f>(P254-MAX(P$2:P254))/MAX(P$2:P254)</f>
        <v>0</v>
      </c>
      <c r="O254" s="16">
        <f t="shared" si="25"/>
        <v>4.7800000000000065E-2</v>
      </c>
      <c r="P254" s="17">
        <f t="shared" si="26"/>
        <v>15.731012205558672</v>
      </c>
      <c r="Q254" s="4"/>
      <c r="R254" s="8">
        <f t="shared" si="23"/>
        <v>15.731012205558672</v>
      </c>
      <c r="S254" s="8">
        <f t="shared" si="24"/>
        <v>0</v>
      </c>
      <c r="T254" s="18">
        <f t="shared" si="28"/>
        <v>1</v>
      </c>
    </row>
    <row r="255" spans="1:20" customFormat="1">
      <c r="A255">
        <v>253</v>
      </c>
      <c r="B255" t="s">
        <v>1071</v>
      </c>
      <c r="C255" t="s">
        <v>1073</v>
      </c>
      <c r="D255" t="s">
        <v>5443</v>
      </c>
      <c r="E255" t="s">
        <v>5452</v>
      </c>
      <c r="F255" t="s">
        <v>5452</v>
      </c>
      <c r="G255" t="s">
        <v>5453</v>
      </c>
      <c r="H255" t="s">
        <v>624</v>
      </c>
      <c r="I255" s="2" t="s">
        <v>751</v>
      </c>
      <c r="J255" t="s">
        <v>1370</v>
      </c>
      <c r="K255" s="14">
        <f t="shared" si="27"/>
        <v>14.193669475154868</v>
      </c>
      <c r="L255" s="4"/>
      <c r="M255" s="15">
        <f t="shared" si="29"/>
        <v>1.9037484361481849</v>
      </c>
      <c r="N255" s="4">
        <f>(P255-MAX(P$2:P255))/MAX(P$2:P255)</f>
        <v>0</v>
      </c>
      <c r="O255" s="16">
        <f t="shared" si="25"/>
        <v>1.8699999999999939E-2</v>
      </c>
      <c r="P255" s="17">
        <f t="shared" si="26"/>
        <v>16.02518213380262</v>
      </c>
      <c r="Q255" s="4"/>
      <c r="R255" s="8">
        <f t="shared" si="23"/>
        <v>16.02518213380262</v>
      </c>
      <c r="S255" s="8">
        <f t="shared" si="24"/>
        <v>0</v>
      </c>
      <c r="T255" s="18">
        <f t="shared" si="28"/>
        <v>1</v>
      </c>
    </row>
    <row r="256" spans="1:20" customFormat="1">
      <c r="A256">
        <v>254</v>
      </c>
      <c r="B256" t="s">
        <v>1073</v>
      </c>
      <c r="C256" t="s">
        <v>1077</v>
      </c>
      <c r="D256" t="s">
        <v>5443</v>
      </c>
      <c r="E256" t="s">
        <v>5460</v>
      </c>
      <c r="F256" t="s">
        <v>5460</v>
      </c>
      <c r="G256" t="s">
        <v>5461</v>
      </c>
      <c r="H256" t="s">
        <v>2426</v>
      </c>
      <c r="I256" s="2" t="s">
        <v>4261</v>
      </c>
      <c r="J256" t="s">
        <v>3841</v>
      </c>
      <c r="K256" s="14">
        <f t="shared" si="27"/>
        <v>13.868634444173821</v>
      </c>
      <c r="L256" s="4"/>
      <c r="M256" s="15">
        <f t="shared" si="29"/>
        <v>1.7506084313721679</v>
      </c>
      <c r="N256" s="4">
        <f>(P256-MAX(P$2:P256))/MAX(P$2:P256)</f>
        <v>-2.2900000000000004E-2</v>
      </c>
      <c r="O256" s="16">
        <f t="shared" si="25"/>
        <v>-2.2900000000000031E-2</v>
      </c>
      <c r="P256" s="17">
        <f t="shared" si="26"/>
        <v>15.65820546293854</v>
      </c>
      <c r="Q256" s="4"/>
      <c r="R256" s="8">
        <f t="shared" si="23"/>
        <v>15.65820546293854</v>
      </c>
      <c r="S256" s="8">
        <f t="shared" si="24"/>
        <v>0</v>
      </c>
      <c r="T256" s="18">
        <f t="shared" si="28"/>
        <v>1</v>
      </c>
    </row>
    <row r="257" spans="1:20" customFormat="1">
      <c r="A257">
        <v>255</v>
      </c>
      <c r="B257" t="s">
        <v>1077</v>
      </c>
      <c r="C257" t="s">
        <v>1080</v>
      </c>
      <c r="D257" t="s">
        <v>5443</v>
      </c>
      <c r="E257" t="s">
        <v>5448</v>
      </c>
      <c r="F257" t="s">
        <v>5448</v>
      </c>
      <c r="G257" t="s">
        <v>5449</v>
      </c>
      <c r="H257" t="s">
        <v>3085</v>
      </c>
      <c r="I257" s="2" t="s">
        <v>1138</v>
      </c>
      <c r="J257" t="s">
        <v>5481</v>
      </c>
      <c r="K257" s="14">
        <f t="shared" si="27"/>
        <v>12.888121988970733</v>
      </c>
      <c r="L257" s="4"/>
      <c r="M257" s="15">
        <f t="shared" si="29"/>
        <v>1.4012591970635562</v>
      </c>
      <c r="N257" s="4">
        <f>(P257-MAX(P$2:P257))/MAX(P$2:P257)</f>
        <v>-9.1980970000000037E-2</v>
      </c>
      <c r="O257" s="16">
        <f t="shared" si="25"/>
        <v>-7.0699999999999985E-2</v>
      </c>
      <c r="P257" s="17">
        <f t="shared" si="26"/>
        <v>14.551170336708784</v>
      </c>
      <c r="Q257" s="4"/>
      <c r="R257" s="8">
        <f t="shared" si="23"/>
        <v>14.551170336708784</v>
      </c>
      <c r="S257" s="8">
        <f t="shared" si="24"/>
        <v>0</v>
      </c>
      <c r="T257" s="18">
        <f t="shared" si="28"/>
        <v>1</v>
      </c>
    </row>
    <row r="258" spans="1:20" customFormat="1">
      <c r="A258">
        <v>256</v>
      </c>
      <c r="B258" t="s">
        <v>1080</v>
      </c>
      <c r="C258" t="s">
        <v>1084</v>
      </c>
      <c r="D258" t="s">
        <v>5443</v>
      </c>
      <c r="E258" t="s">
        <v>5450</v>
      </c>
      <c r="F258" t="s">
        <v>5450</v>
      </c>
      <c r="G258" t="s">
        <v>5451</v>
      </c>
      <c r="H258" t="s">
        <v>602</v>
      </c>
      <c r="I258" s="2" t="s">
        <v>1246</v>
      </c>
      <c r="J258" t="s">
        <v>3305</v>
      </c>
      <c r="K258" s="14">
        <f t="shared" si="27"/>
        <v>13.255433465656399</v>
      </c>
      <c r="L258" s="4"/>
      <c r="M258" s="15">
        <f t="shared" si="29"/>
        <v>1.3996260048385816</v>
      </c>
      <c r="N258" s="4">
        <f>(P258-MAX(P$2:P258))/MAX(P$2:P258)</f>
        <v>-6.6102427645000031E-2</v>
      </c>
      <c r="O258" s="16">
        <f t="shared" si="25"/>
        <v>2.849999999999997E-2</v>
      </c>
      <c r="P258" s="17">
        <f t="shared" si="26"/>
        <v>14.965878691304985</v>
      </c>
      <c r="Q258" s="4"/>
      <c r="R258" s="8">
        <f t="shared" ref="R258:R321" si="30">P258*T258</f>
        <v>14.965878691304985</v>
      </c>
      <c r="S258" s="8">
        <f t="shared" ref="S258:S321" si="31">P258-R258</f>
        <v>0</v>
      </c>
      <c r="T258" s="18">
        <f t="shared" si="28"/>
        <v>1</v>
      </c>
    </row>
    <row r="259" spans="1:20" customFormat="1">
      <c r="A259">
        <v>257</v>
      </c>
      <c r="B259" t="s">
        <v>1084</v>
      </c>
      <c r="C259" t="s">
        <v>1088</v>
      </c>
      <c r="D259" t="s">
        <v>5443</v>
      </c>
      <c r="E259" t="s">
        <v>12</v>
      </c>
      <c r="F259" t="s">
        <v>12</v>
      </c>
      <c r="G259" t="s">
        <v>95</v>
      </c>
      <c r="H259" t="s">
        <v>2650</v>
      </c>
      <c r="I259" s="2" t="s">
        <v>3185</v>
      </c>
      <c r="J259" t="s">
        <v>5467</v>
      </c>
      <c r="K259" s="14">
        <f t="shared" si="27"/>
        <v>13.505961158157303</v>
      </c>
      <c r="L259" s="4"/>
      <c r="M259" s="15">
        <f t="shared" si="29"/>
        <v>1.3241244641920438</v>
      </c>
      <c r="N259" s="4">
        <f>(P259-MAX(P$2:P259))/MAX(P$2:P259)</f>
        <v>-4.8451763527490629E-2</v>
      </c>
      <c r="O259" s="16">
        <f t="shared" si="25"/>
        <v>1.8899999999999917E-2</v>
      </c>
      <c r="P259" s="17">
        <f t="shared" si="26"/>
        <v>15.248733798570647</v>
      </c>
      <c r="Q259" s="4"/>
      <c r="R259" s="8">
        <f t="shared" si="30"/>
        <v>15.248733798570647</v>
      </c>
      <c r="S259" s="8">
        <f t="shared" si="31"/>
        <v>0</v>
      </c>
      <c r="T259" s="18">
        <f t="shared" si="28"/>
        <v>1</v>
      </c>
    </row>
    <row r="260" spans="1:20" customFormat="1">
      <c r="A260">
        <v>258</v>
      </c>
      <c r="B260" t="s">
        <v>1088</v>
      </c>
      <c r="C260" t="s">
        <v>1090</v>
      </c>
      <c r="D260" t="s">
        <v>5443</v>
      </c>
      <c r="E260" t="s">
        <v>5470</v>
      </c>
      <c r="F260" t="s">
        <v>5470</v>
      </c>
      <c r="G260" t="s">
        <v>5471</v>
      </c>
      <c r="H260" t="s">
        <v>3389</v>
      </c>
      <c r="I260" s="2" t="s">
        <v>3659</v>
      </c>
      <c r="J260" t="s">
        <v>4172</v>
      </c>
      <c r="K260" s="14">
        <f t="shared" si="27"/>
        <v>12.753679121647941</v>
      </c>
      <c r="L260" s="4"/>
      <c r="M260" s="15">
        <f t="shared" si="29"/>
        <v>1.1835347045433759</v>
      </c>
      <c r="N260" s="4">
        <f>(P260-MAX(P$2:P260))/MAX(P$2:P260)</f>
        <v>-0.10145300029900943</v>
      </c>
      <c r="O260" s="16">
        <f t="shared" ref="O260:O323" si="32">P260/P259-1</f>
        <v>-5.5699999999999972E-2</v>
      </c>
      <c r="P260" s="17">
        <f t="shared" ref="P260:P323" si="33">R259*(1+H260)+S259</f>
        <v>14.399379325990262</v>
      </c>
      <c r="Q260" s="4"/>
      <c r="R260" s="8">
        <f t="shared" si="30"/>
        <v>14.399379325990262</v>
      </c>
      <c r="S260" s="8">
        <f t="shared" si="31"/>
        <v>0</v>
      </c>
      <c r="T260" s="18">
        <f t="shared" si="28"/>
        <v>1</v>
      </c>
    </row>
    <row r="261" spans="1:20" customFormat="1">
      <c r="A261">
        <v>259</v>
      </c>
      <c r="B261" t="s">
        <v>1090</v>
      </c>
      <c r="C261" t="s">
        <v>1094</v>
      </c>
      <c r="D261" t="s">
        <v>5443</v>
      </c>
      <c r="E261" t="s">
        <v>12</v>
      </c>
      <c r="F261" t="s">
        <v>12</v>
      </c>
      <c r="G261" t="s">
        <v>95</v>
      </c>
      <c r="H261" t="s">
        <v>4904</v>
      </c>
      <c r="I261" s="2" t="s">
        <v>1365</v>
      </c>
      <c r="J261" t="s">
        <v>4324</v>
      </c>
      <c r="K261" s="14">
        <f t="shared" si="27"/>
        <v>13.509972293561663</v>
      </c>
      <c r="L261" s="4"/>
      <c r="M261" s="15">
        <f t="shared" si="29"/>
        <v>1.2490644991808604</v>
      </c>
      <c r="N261" s="4">
        <f>(P261-MAX(P$2:P261))/MAX(P$2:P261)</f>
        <v>-4.8169163216740779E-2</v>
      </c>
      <c r="O261" s="16">
        <f t="shared" si="32"/>
        <v>5.9299999999999908E-2</v>
      </c>
      <c r="P261" s="17">
        <f t="shared" si="33"/>
        <v>15.253262520021483</v>
      </c>
      <c r="Q261" s="4"/>
      <c r="R261" s="8">
        <f t="shared" si="30"/>
        <v>15.253262520021483</v>
      </c>
      <c r="S261" s="8">
        <f t="shared" si="31"/>
        <v>0</v>
      </c>
      <c r="T261" s="18">
        <f t="shared" si="28"/>
        <v>1</v>
      </c>
    </row>
    <row r="262" spans="1:20" customFormat="1">
      <c r="A262">
        <v>260</v>
      </c>
      <c r="B262" t="s">
        <v>1094</v>
      </c>
      <c r="C262" t="s">
        <v>1099</v>
      </c>
      <c r="D262" t="s">
        <v>5443</v>
      </c>
      <c r="E262" t="s">
        <v>5448</v>
      </c>
      <c r="F262" t="s">
        <v>5448</v>
      </c>
      <c r="G262" t="s">
        <v>5449</v>
      </c>
      <c r="H262" t="s">
        <v>4100</v>
      </c>
      <c r="I262" s="2" t="s">
        <v>2884</v>
      </c>
      <c r="J262" t="s">
        <v>387</v>
      </c>
      <c r="K262" s="14">
        <f t="shared" ref="K262:K325" si="34">K261*(1+H262)</f>
        <v>13.393786531837032</v>
      </c>
      <c r="L262" s="4"/>
      <c r="M262" s="15">
        <f t="shared" si="29"/>
        <v>1.2297225444879047</v>
      </c>
      <c r="N262" s="4">
        <f>(P262-MAX(P$2:P262))/MAX(P$2:P262)</f>
        <v>-5.6354908413076853E-2</v>
      </c>
      <c r="O262" s="16">
        <f t="shared" si="32"/>
        <v>-8.600000000000052E-3</v>
      </c>
      <c r="P262" s="17">
        <f t="shared" si="33"/>
        <v>15.122084462349298</v>
      </c>
      <c r="Q262" s="4"/>
      <c r="R262" s="8">
        <f t="shared" si="30"/>
        <v>15.122084462349298</v>
      </c>
      <c r="S262" s="8">
        <f t="shared" si="31"/>
        <v>0</v>
      </c>
      <c r="T262" s="18">
        <f t="shared" si="28"/>
        <v>1</v>
      </c>
    </row>
    <row r="263" spans="1:20" customFormat="1">
      <c r="A263">
        <v>261</v>
      </c>
      <c r="B263" t="s">
        <v>1099</v>
      </c>
      <c r="C263" t="s">
        <v>1104</v>
      </c>
      <c r="D263" t="s">
        <v>5443</v>
      </c>
      <c r="E263" t="s">
        <v>5455</v>
      </c>
      <c r="F263" t="s">
        <v>5455</v>
      </c>
      <c r="G263" t="s">
        <v>5456</v>
      </c>
      <c r="H263" t="s">
        <v>810</v>
      </c>
      <c r="I263" s="2" t="s">
        <v>1258</v>
      </c>
      <c r="J263" t="s">
        <v>31</v>
      </c>
      <c r="K263" s="14">
        <f t="shared" si="34"/>
        <v>13.265206181131395</v>
      </c>
      <c r="L263" s="4"/>
      <c r="M263" s="15">
        <f t="shared" si="29"/>
        <v>1.1005585542288796</v>
      </c>
      <c r="N263" s="4">
        <f>(P263-MAX(P$2:P263))/MAX(P$2:P263)</f>
        <v>-6.5413901292311338E-2</v>
      </c>
      <c r="O263" s="16">
        <f t="shared" si="32"/>
        <v>-9.6000000000000529E-3</v>
      </c>
      <c r="P263" s="17">
        <f t="shared" si="33"/>
        <v>14.976912451510744</v>
      </c>
      <c r="Q263" s="4"/>
      <c r="R263" s="8">
        <f t="shared" si="30"/>
        <v>14.976912451510744</v>
      </c>
      <c r="S263" s="8">
        <f t="shared" si="31"/>
        <v>0</v>
      </c>
      <c r="T263" s="18">
        <f t="shared" si="28"/>
        <v>1</v>
      </c>
    </row>
    <row r="264" spans="1:20" customFormat="1">
      <c r="A264">
        <v>262</v>
      </c>
      <c r="B264" t="s">
        <v>1104</v>
      </c>
      <c r="C264" t="s">
        <v>1107</v>
      </c>
      <c r="D264" t="s">
        <v>5443</v>
      </c>
      <c r="E264" t="s">
        <v>5446</v>
      </c>
      <c r="F264" t="s">
        <v>5446</v>
      </c>
      <c r="G264" t="s">
        <v>5447</v>
      </c>
      <c r="H264" t="s">
        <v>1221</v>
      </c>
      <c r="I264" s="2" t="s">
        <v>723</v>
      </c>
      <c r="J264" t="s">
        <v>1562</v>
      </c>
      <c r="K264" s="14">
        <f t="shared" si="34"/>
        <v>13.16969669662725</v>
      </c>
      <c r="L264" s="4"/>
      <c r="M264" s="15">
        <f t="shared" si="29"/>
        <v>1.0744400006350658</v>
      </c>
      <c r="N264" s="4">
        <f>(P264-MAX(P$2:P264))/MAX(P$2:P264)</f>
        <v>-7.2142921203006707E-2</v>
      </c>
      <c r="O264" s="16">
        <f t="shared" si="32"/>
        <v>-7.1999999999999842E-3</v>
      </c>
      <c r="P264" s="17">
        <f t="shared" si="33"/>
        <v>14.869078681859866</v>
      </c>
      <c r="Q264" s="4"/>
      <c r="R264" s="8">
        <f t="shared" si="30"/>
        <v>14.869078681859866</v>
      </c>
      <c r="S264" s="8">
        <f t="shared" si="31"/>
        <v>0</v>
      </c>
      <c r="T264" s="18">
        <f t="shared" si="28"/>
        <v>1</v>
      </c>
    </row>
    <row r="265" spans="1:20" customFormat="1">
      <c r="A265">
        <v>263</v>
      </c>
      <c r="B265" t="s">
        <v>1107</v>
      </c>
      <c r="C265" t="s">
        <v>1110</v>
      </c>
      <c r="D265" t="s">
        <v>5443</v>
      </c>
      <c r="E265" t="s">
        <v>5452</v>
      </c>
      <c r="F265" t="s">
        <v>5452</v>
      </c>
      <c r="G265" t="s">
        <v>5453</v>
      </c>
      <c r="H265" t="s">
        <v>3595</v>
      </c>
      <c r="I265" s="2" t="s">
        <v>296</v>
      </c>
      <c r="J265" t="s">
        <v>1398</v>
      </c>
      <c r="K265" s="14">
        <f t="shared" si="34"/>
        <v>13.194719120350841</v>
      </c>
      <c r="L265" s="4"/>
      <c r="M265" s="15">
        <f t="shared" si="29"/>
        <v>0.93680126422166854</v>
      </c>
      <c r="N265" s="4">
        <f>(P265-MAX(P$2:P265))/MAX(P$2:P265)</f>
        <v>-7.0379992753292375E-2</v>
      </c>
      <c r="O265" s="16">
        <f t="shared" si="32"/>
        <v>1.9000000000000128E-3</v>
      </c>
      <c r="P265" s="17">
        <f t="shared" si="33"/>
        <v>14.897329931355401</v>
      </c>
      <c r="Q265" s="4"/>
      <c r="R265" s="8">
        <f t="shared" si="30"/>
        <v>14.897329931355401</v>
      </c>
      <c r="S265" s="8">
        <f t="shared" si="31"/>
        <v>0</v>
      </c>
      <c r="T265" s="18">
        <f t="shared" si="28"/>
        <v>1</v>
      </c>
    </row>
    <row r="266" spans="1:20" customFormat="1">
      <c r="A266">
        <v>264</v>
      </c>
      <c r="B266" t="s">
        <v>1110</v>
      </c>
      <c r="C266" t="s">
        <v>1113</v>
      </c>
      <c r="D266" t="s">
        <v>5443</v>
      </c>
      <c r="E266" t="s">
        <v>5455</v>
      </c>
      <c r="F266" t="s">
        <v>5455</v>
      </c>
      <c r="G266" t="s">
        <v>5456</v>
      </c>
      <c r="H266" t="s">
        <v>1477</v>
      </c>
      <c r="I266" s="2" t="s">
        <v>3793</v>
      </c>
      <c r="J266" t="s">
        <v>150</v>
      </c>
      <c r="K266" s="14">
        <f t="shared" si="34"/>
        <v>13.704035278396383</v>
      </c>
      <c r="L266" s="4"/>
      <c r="M266" s="15">
        <f t="shared" si="29"/>
        <v>0.97773316953962675</v>
      </c>
      <c r="N266" s="4">
        <f>(P266-MAX(P$2:P266))/MAX(P$2:P266)</f>
        <v>-3.4496660473569439E-2</v>
      </c>
      <c r="O266" s="16">
        <f t="shared" si="32"/>
        <v>3.8599999999999968E-2</v>
      </c>
      <c r="P266" s="17">
        <f t="shared" si="33"/>
        <v>15.47236686670572</v>
      </c>
      <c r="Q266" s="4"/>
      <c r="R266" s="8">
        <f t="shared" si="30"/>
        <v>15.47236686670572</v>
      </c>
      <c r="S266" s="8">
        <f t="shared" si="31"/>
        <v>0</v>
      </c>
      <c r="T266" s="18">
        <f t="shared" si="28"/>
        <v>1</v>
      </c>
    </row>
    <row r="267" spans="1:20" customFormat="1">
      <c r="A267">
        <v>265</v>
      </c>
      <c r="B267" t="s">
        <v>1113</v>
      </c>
      <c r="C267" t="s">
        <v>1115</v>
      </c>
      <c r="D267" t="s">
        <v>5443</v>
      </c>
      <c r="E267" t="s">
        <v>5450</v>
      </c>
      <c r="F267" t="s">
        <v>5450</v>
      </c>
      <c r="G267" t="s">
        <v>5451</v>
      </c>
      <c r="H267" t="s">
        <v>2411</v>
      </c>
      <c r="I267" s="2" t="s">
        <v>1371</v>
      </c>
      <c r="J267" t="s">
        <v>1086</v>
      </c>
      <c r="K267" s="14">
        <f t="shared" si="34"/>
        <v>14.283715970672549</v>
      </c>
      <c r="L267" s="4"/>
      <c r="M267" s="15">
        <f t="shared" si="29"/>
        <v>1.0613912826111531</v>
      </c>
      <c r="N267" s="4">
        <f>(P267-MAX(P$2:P267))/MAX(P$2:P267)</f>
        <v>0</v>
      </c>
      <c r="O267" s="16">
        <f t="shared" si="32"/>
        <v>4.2300000000000004E-2</v>
      </c>
      <c r="P267" s="17">
        <f t="shared" si="33"/>
        <v>16.126847985167373</v>
      </c>
      <c r="Q267" s="4"/>
      <c r="R267" s="8">
        <f t="shared" si="30"/>
        <v>16.126847985167373</v>
      </c>
      <c r="S267" s="8">
        <f t="shared" si="31"/>
        <v>0</v>
      </c>
      <c r="T267" s="18">
        <f t="shared" si="28"/>
        <v>1</v>
      </c>
    </row>
    <row r="268" spans="1:20" customFormat="1">
      <c r="A268">
        <v>266</v>
      </c>
      <c r="B268" t="s">
        <v>1115</v>
      </c>
      <c r="C268" t="s">
        <v>1117</v>
      </c>
      <c r="D268" t="s">
        <v>5443</v>
      </c>
      <c r="E268" t="s">
        <v>5470</v>
      </c>
      <c r="F268" t="s">
        <v>5470</v>
      </c>
      <c r="G268" t="s">
        <v>5471</v>
      </c>
      <c r="H268" t="s">
        <v>5534</v>
      </c>
      <c r="I268" s="2" t="s">
        <v>1195</v>
      </c>
      <c r="J268" t="s">
        <v>119</v>
      </c>
      <c r="K268" s="14">
        <f t="shared" si="34"/>
        <v>13.829493802805162</v>
      </c>
      <c r="L268" s="4"/>
      <c r="M268" s="15">
        <f t="shared" si="29"/>
        <v>0.99583903982411837</v>
      </c>
      <c r="N268" s="4">
        <f>(P268-MAX(P$2:P268))/MAX(P$2:P268)</f>
        <v>-3.1800000000000092E-2</v>
      </c>
      <c r="O268" s="16">
        <f t="shared" si="32"/>
        <v>-3.180000000000005E-2</v>
      </c>
      <c r="P268" s="17">
        <f t="shared" si="33"/>
        <v>15.614014219239049</v>
      </c>
      <c r="Q268" s="4"/>
      <c r="R268" s="8">
        <f t="shared" si="30"/>
        <v>15.614014219239049</v>
      </c>
      <c r="S268" s="8">
        <f t="shared" si="31"/>
        <v>0</v>
      </c>
      <c r="T268" s="18">
        <f t="shared" si="28"/>
        <v>1</v>
      </c>
    </row>
    <row r="269" spans="1:20" customFormat="1">
      <c r="A269">
        <v>267</v>
      </c>
      <c r="B269" t="s">
        <v>1117</v>
      </c>
      <c r="C269" t="s">
        <v>1120</v>
      </c>
      <c r="D269" t="s">
        <v>5443</v>
      </c>
      <c r="E269" t="s">
        <v>5448</v>
      </c>
      <c r="F269" t="s">
        <v>5448</v>
      </c>
      <c r="G269" t="s">
        <v>5449</v>
      </c>
      <c r="H269" t="s">
        <v>367</v>
      </c>
      <c r="I269" s="2" t="s">
        <v>981</v>
      </c>
      <c r="J269" t="s">
        <v>3084</v>
      </c>
      <c r="K269" s="14">
        <f t="shared" si="34"/>
        <v>14.166933451593607</v>
      </c>
      <c r="L269" s="4"/>
      <c r="M269" s="15">
        <f t="shared" si="29"/>
        <v>1.0445375123958267</v>
      </c>
      <c r="N269" s="4">
        <f>(P269-MAX(P$2:P269))/MAX(P$2:P269)</f>
        <v>-8.1759200000000899E-3</v>
      </c>
      <c r="O269" s="16">
        <f t="shared" si="32"/>
        <v>2.4399999999999977E-2</v>
      </c>
      <c r="P269" s="17">
        <f t="shared" si="33"/>
        <v>15.994996166188482</v>
      </c>
      <c r="Q269" s="4"/>
      <c r="R269" s="8">
        <f t="shared" si="30"/>
        <v>15.994996166188482</v>
      </c>
      <c r="S269" s="8">
        <f t="shared" si="31"/>
        <v>0</v>
      </c>
      <c r="T269" s="18">
        <f t="shared" si="28"/>
        <v>1</v>
      </c>
    </row>
    <row r="270" spans="1:20" customFormat="1">
      <c r="A270">
        <v>268</v>
      </c>
      <c r="B270" t="s">
        <v>1120</v>
      </c>
      <c r="C270" t="s">
        <v>1123</v>
      </c>
      <c r="D270" t="s">
        <v>5443</v>
      </c>
      <c r="E270" t="s">
        <v>5450</v>
      </c>
      <c r="F270" t="s">
        <v>5450</v>
      </c>
      <c r="G270" t="s">
        <v>5451</v>
      </c>
      <c r="H270" t="s">
        <v>3613</v>
      </c>
      <c r="I270" s="2" t="s">
        <v>4261</v>
      </c>
      <c r="J270" t="s">
        <v>689</v>
      </c>
      <c r="K270" s="14">
        <f t="shared" si="34"/>
        <v>13.491170725952593</v>
      </c>
      <c r="L270" s="4"/>
      <c r="M270" s="15">
        <f t="shared" si="29"/>
        <v>0.94701307305454585</v>
      </c>
      <c r="N270" s="4">
        <f>(P270-MAX(P$2:P270))/MAX(P$2:P270)</f>
        <v>-5.5485928615999998E-2</v>
      </c>
      <c r="O270" s="16">
        <f t="shared" si="32"/>
        <v>-4.7699999999999965E-2</v>
      </c>
      <c r="P270" s="17">
        <f t="shared" si="33"/>
        <v>15.232034849061293</v>
      </c>
      <c r="Q270" s="4"/>
      <c r="R270" s="8">
        <f t="shared" si="30"/>
        <v>15.232034849061293</v>
      </c>
      <c r="S270" s="8">
        <f t="shared" si="31"/>
        <v>0</v>
      </c>
      <c r="T270" s="18">
        <f t="shared" si="28"/>
        <v>1</v>
      </c>
    </row>
    <row r="271" spans="1:20" customFormat="1">
      <c r="A271">
        <v>269</v>
      </c>
      <c r="B271" t="s">
        <v>1123</v>
      </c>
      <c r="C271" t="s">
        <v>1128</v>
      </c>
      <c r="D271" t="s">
        <v>5443</v>
      </c>
      <c r="E271" t="s">
        <v>5450</v>
      </c>
      <c r="F271" t="s">
        <v>5450</v>
      </c>
      <c r="G271" t="s">
        <v>5451</v>
      </c>
      <c r="H271" t="s">
        <v>3152</v>
      </c>
      <c r="I271" s="2" t="s">
        <v>1074</v>
      </c>
      <c r="J271" t="s">
        <v>1339</v>
      </c>
      <c r="K271" s="14">
        <f t="shared" si="34"/>
        <v>12.962316833495251</v>
      </c>
      <c r="L271" s="4"/>
      <c r="M271" s="15">
        <f t="shared" si="29"/>
        <v>0.8706901605908075</v>
      </c>
      <c r="N271" s="4">
        <f>(P271-MAX(P$2:P271))/MAX(P$2:P271)</f>
        <v>-9.2510880214252841E-2</v>
      </c>
      <c r="O271" s="16">
        <f t="shared" si="32"/>
        <v>-3.9200000000000013E-2</v>
      </c>
      <c r="P271" s="17">
        <f t="shared" si="33"/>
        <v>14.634939082978089</v>
      </c>
      <c r="Q271" s="4"/>
      <c r="R271" s="8">
        <f t="shared" si="30"/>
        <v>14.634939082978089</v>
      </c>
      <c r="S271" s="8">
        <f t="shared" si="31"/>
        <v>0</v>
      </c>
      <c r="T271" s="18">
        <f t="shared" si="28"/>
        <v>1</v>
      </c>
    </row>
    <row r="272" spans="1:20" customFormat="1">
      <c r="A272">
        <v>270</v>
      </c>
      <c r="B272" t="s">
        <v>1128</v>
      </c>
      <c r="C272" t="s">
        <v>1132</v>
      </c>
      <c r="D272" t="s">
        <v>5443</v>
      </c>
      <c r="E272" t="s">
        <v>12</v>
      </c>
      <c r="F272" t="s">
        <v>12</v>
      </c>
      <c r="G272" t="s">
        <v>95</v>
      </c>
      <c r="H272" t="s">
        <v>1058</v>
      </c>
      <c r="I272" s="2" t="s">
        <v>1285</v>
      </c>
      <c r="J272" t="s">
        <v>766</v>
      </c>
      <c r="K272" s="14">
        <f t="shared" si="34"/>
        <v>13.176195061247922</v>
      </c>
      <c r="L272" s="4"/>
      <c r="M272" s="15">
        <f t="shared" si="29"/>
        <v>0.90155654824055587</v>
      </c>
      <c r="N272" s="4">
        <f>(P272-MAX(P$2:P272))/MAX(P$2:P272)</f>
        <v>-7.7537309737788038E-2</v>
      </c>
      <c r="O272" s="16">
        <f t="shared" si="32"/>
        <v>1.6499999999999959E-2</v>
      </c>
      <c r="P272" s="17">
        <f t="shared" si="33"/>
        <v>14.876415577847228</v>
      </c>
      <c r="Q272" s="4"/>
      <c r="R272" s="8">
        <f t="shared" si="30"/>
        <v>14.876415577847228</v>
      </c>
      <c r="S272" s="8">
        <f t="shared" si="31"/>
        <v>0</v>
      </c>
      <c r="T272" s="18">
        <f t="shared" ref="T272:T335" si="35">IF(OR(M272&gt;M$448,AND(M272&gt;M$449,MAX(K268:K271)/K272&gt;1)),N$448,M$450)</f>
        <v>1</v>
      </c>
    </row>
    <row r="273" spans="1:20" customFormat="1">
      <c r="A273">
        <v>271</v>
      </c>
      <c r="B273" t="s">
        <v>1132</v>
      </c>
      <c r="C273" t="s">
        <v>1136</v>
      </c>
      <c r="D273" t="s">
        <v>5443</v>
      </c>
      <c r="E273" t="s">
        <v>5452</v>
      </c>
      <c r="F273" t="s">
        <v>5452</v>
      </c>
      <c r="G273" t="s">
        <v>5453</v>
      </c>
      <c r="H273" t="s">
        <v>1092</v>
      </c>
      <c r="I273" s="2" t="s">
        <v>5535</v>
      </c>
      <c r="J273" t="s">
        <v>4223</v>
      </c>
      <c r="K273" s="14">
        <f t="shared" si="34"/>
        <v>12.405387650164919</v>
      </c>
      <c r="L273" s="4"/>
      <c r="M273" s="15">
        <f t="shared" si="29"/>
        <v>0.79031549016848324</v>
      </c>
      <c r="N273" s="4">
        <f>(P273-MAX(P$2:P273))/MAX(P$2:P273)</f>
        <v>-0.13150137711812745</v>
      </c>
      <c r="O273" s="16">
        <f t="shared" si="32"/>
        <v>-5.8499999999999996E-2</v>
      </c>
      <c r="P273" s="17">
        <f t="shared" si="33"/>
        <v>14.006145266543164</v>
      </c>
      <c r="Q273" s="4"/>
      <c r="R273" s="8">
        <f t="shared" si="30"/>
        <v>14.006145266543164</v>
      </c>
      <c r="S273" s="8">
        <f t="shared" si="31"/>
        <v>0</v>
      </c>
      <c r="T273" s="18">
        <f t="shared" si="35"/>
        <v>1</v>
      </c>
    </row>
    <row r="274" spans="1:20" customFormat="1">
      <c r="A274">
        <v>272</v>
      </c>
      <c r="B274" t="s">
        <v>1136</v>
      </c>
      <c r="C274" t="s">
        <v>1140</v>
      </c>
      <c r="D274" t="s">
        <v>5443</v>
      </c>
      <c r="E274" t="s">
        <v>12</v>
      </c>
      <c r="F274" t="s">
        <v>12</v>
      </c>
      <c r="G274" t="s">
        <v>95</v>
      </c>
      <c r="H274" t="s">
        <v>5536</v>
      </c>
      <c r="I274" s="2" t="s">
        <v>4038</v>
      </c>
      <c r="J274" t="s">
        <v>707</v>
      </c>
      <c r="K274" s="14">
        <f t="shared" si="34"/>
        <v>13.224143235075804</v>
      </c>
      <c r="L274" s="4"/>
      <c r="M274" s="15">
        <f t="shared" si="29"/>
        <v>0.90847631251960337</v>
      </c>
      <c r="N274" s="4">
        <f>(P274-MAX(P$2:P274))/MAX(P$2:P274)</f>
        <v>-7.4180468007923855E-2</v>
      </c>
      <c r="O274" s="16">
        <f t="shared" si="32"/>
        <v>6.6000000000000059E-2</v>
      </c>
      <c r="P274" s="17">
        <f t="shared" si="33"/>
        <v>14.930550854135014</v>
      </c>
      <c r="Q274" s="4"/>
      <c r="R274" s="8">
        <f t="shared" si="30"/>
        <v>14.930550854135014</v>
      </c>
      <c r="S274" s="8">
        <f t="shared" si="31"/>
        <v>0</v>
      </c>
      <c r="T274" s="18">
        <f t="shared" si="35"/>
        <v>1</v>
      </c>
    </row>
    <row r="275" spans="1:20" customFormat="1">
      <c r="A275">
        <v>273</v>
      </c>
      <c r="B275" t="s">
        <v>1140</v>
      </c>
      <c r="C275" t="s">
        <v>1145</v>
      </c>
      <c r="D275" t="s">
        <v>5443</v>
      </c>
      <c r="E275" t="s">
        <v>5448</v>
      </c>
      <c r="F275" t="s">
        <v>5448</v>
      </c>
      <c r="G275" t="s">
        <v>5449</v>
      </c>
      <c r="H275" t="s">
        <v>3149</v>
      </c>
      <c r="I275" s="2" t="s">
        <v>1375</v>
      </c>
      <c r="J275" t="s">
        <v>562</v>
      </c>
      <c r="K275" s="14">
        <f t="shared" si="34"/>
        <v>13.325969137985888</v>
      </c>
      <c r="L275" s="4"/>
      <c r="M275" s="15">
        <f t="shared" si="29"/>
        <v>0.92317158012600431</v>
      </c>
      <c r="N275" s="4">
        <f>(P275-MAX(P$2:P275))/MAX(P$2:P275)</f>
        <v>-6.7051657611584839E-2</v>
      </c>
      <c r="O275" s="16">
        <f t="shared" si="32"/>
        <v>7.7000000000000401E-3</v>
      </c>
      <c r="P275" s="17">
        <f t="shared" si="33"/>
        <v>15.045516095711854</v>
      </c>
      <c r="Q275" s="4"/>
      <c r="R275" s="8">
        <f t="shared" si="30"/>
        <v>15.045516095711854</v>
      </c>
      <c r="S275" s="8">
        <f t="shared" si="31"/>
        <v>0</v>
      </c>
      <c r="T275" s="18">
        <f t="shared" si="35"/>
        <v>1</v>
      </c>
    </row>
    <row r="276" spans="1:20" customFormat="1">
      <c r="A276">
        <v>274</v>
      </c>
      <c r="B276" t="s">
        <v>1145</v>
      </c>
      <c r="C276" t="s">
        <v>1147</v>
      </c>
      <c r="D276" t="s">
        <v>5443</v>
      </c>
      <c r="E276" t="s">
        <v>12</v>
      </c>
      <c r="F276" t="s">
        <v>12</v>
      </c>
      <c r="G276" t="s">
        <v>95</v>
      </c>
      <c r="H276" t="s">
        <v>204</v>
      </c>
      <c r="I276" s="2" t="s">
        <v>951</v>
      </c>
      <c r="J276" t="s">
        <v>826</v>
      </c>
      <c r="K276" s="14">
        <f t="shared" si="34"/>
        <v>13.548512822590252</v>
      </c>
      <c r="L276" s="4"/>
      <c r="M276" s="15">
        <f t="shared" si="29"/>
        <v>0.95528854551410847</v>
      </c>
      <c r="N276" s="4">
        <f>(P276-MAX(P$2:P276))/MAX(P$2:P276)</f>
        <v>-5.1471420293698396E-2</v>
      </c>
      <c r="O276" s="16">
        <f t="shared" si="32"/>
        <v>1.6699999999999937E-2</v>
      </c>
      <c r="P276" s="17">
        <f t="shared" si="33"/>
        <v>15.29677621451024</v>
      </c>
      <c r="Q276" s="4"/>
      <c r="R276" s="8">
        <f t="shared" si="30"/>
        <v>15.29677621451024</v>
      </c>
      <c r="S276" s="8">
        <f t="shared" si="31"/>
        <v>0</v>
      </c>
      <c r="T276" s="18">
        <f t="shared" si="35"/>
        <v>1</v>
      </c>
    </row>
    <row r="277" spans="1:20" customFormat="1">
      <c r="A277">
        <v>275</v>
      </c>
      <c r="B277" t="s">
        <v>1147</v>
      </c>
      <c r="C277" t="s">
        <v>1151</v>
      </c>
      <c r="D277" t="s">
        <v>5443</v>
      </c>
      <c r="E277" t="s">
        <v>5450</v>
      </c>
      <c r="F277" t="s">
        <v>5450</v>
      </c>
      <c r="G277" t="s">
        <v>5451</v>
      </c>
      <c r="H277" t="s">
        <v>651</v>
      </c>
      <c r="I277" s="2" t="s">
        <v>370</v>
      </c>
      <c r="J277" t="s">
        <v>1695</v>
      </c>
      <c r="K277" s="14">
        <f t="shared" si="34"/>
        <v>13.430640761033716</v>
      </c>
      <c r="L277" s="4"/>
      <c r="M277" s="15">
        <f t="shared" ref="M277:M340" si="36">K277/MIN(K131:K277)-1</f>
        <v>0.80351167618523545</v>
      </c>
      <c r="N277" s="4">
        <f>(P277-MAX(P$2:P277))/MAX(P$2:P277)</f>
        <v>-5.9723618937143272E-2</v>
      </c>
      <c r="O277" s="16">
        <f t="shared" si="32"/>
        <v>-8.700000000000041E-3</v>
      </c>
      <c r="P277" s="17">
        <f t="shared" si="33"/>
        <v>15.163694261444</v>
      </c>
      <c r="Q277" s="4"/>
      <c r="R277" s="8">
        <f t="shared" si="30"/>
        <v>15.163694261444</v>
      </c>
      <c r="S277" s="8">
        <f t="shared" si="31"/>
        <v>0</v>
      </c>
      <c r="T277" s="18">
        <f t="shared" si="35"/>
        <v>1</v>
      </c>
    </row>
    <row r="278" spans="1:20" customFormat="1">
      <c r="A278">
        <v>276</v>
      </c>
      <c r="B278" t="s">
        <v>1151</v>
      </c>
      <c r="C278" t="s">
        <v>1154</v>
      </c>
      <c r="D278" t="s">
        <v>5443</v>
      </c>
      <c r="E278" t="s">
        <v>12</v>
      </c>
      <c r="F278" t="s">
        <v>12</v>
      </c>
      <c r="G278" t="s">
        <v>95</v>
      </c>
      <c r="H278" t="s">
        <v>3399</v>
      </c>
      <c r="I278" s="2" t="s">
        <v>132</v>
      </c>
      <c r="J278" t="s">
        <v>1469</v>
      </c>
      <c r="K278" s="14">
        <f t="shared" si="34"/>
        <v>13.830873855712522</v>
      </c>
      <c r="L278" s="4"/>
      <c r="M278" s="15">
        <f t="shared" si="36"/>
        <v>0.85725632413555575</v>
      </c>
      <c r="N278" s="4">
        <f>(P278-MAX(P$2:P278))/MAX(P$2:P278)</f>
        <v>-3.1703382781470085E-2</v>
      </c>
      <c r="O278" s="16">
        <f t="shared" si="32"/>
        <v>2.9800000000000049E-2</v>
      </c>
      <c r="P278" s="17">
        <f t="shared" si="33"/>
        <v>15.615572350435032</v>
      </c>
      <c r="Q278" s="4"/>
      <c r="R278" s="8">
        <f t="shared" si="30"/>
        <v>15.615572350435032</v>
      </c>
      <c r="S278" s="8">
        <f t="shared" si="31"/>
        <v>0</v>
      </c>
      <c r="T278" s="18">
        <f t="shared" si="35"/>
        <v>1</v>
      </c>
    </row>
    <row r="279" spans="1:20" customFormat="1">
      <c r="A279">
        <v>277</v>
      </c>
      <c r="B279" t="s">
        <v>1154</v>
      </c>
      <c r="C279" t="s">
        <v>1158</v>
      </c>
      <c r="D279" t="s">
        <v>5443</v>
      </c>
      <c r="E279" t="s">
        <v>5455</v>
      </c>
      <c r="F279" t="s">
        <v>5455</v>
      </c>
      <c r="G279" t="s">
        <v>5456</v>
      </c>
      <c r="H279" t="s">
        <v>3160</v>
      </c>
      <c r="I279" s="2" t="s">
        <v>4139</v>
      </c>
      <c r="J279" t="s">
        <v>974</v>
      </c>
      <c r="K279" s="14">
        <f t="shared" si="34"/>
        <v>15.082567939654504</v>
      </c>
      <c r="L279" s="4"/>
      <c r="M279" s="15">
        <f t="shared" si="36"/>
        <v>0.87909913262082973</v>
      </c>
      <c r="N279" s="4">
        <f>(P279-MAX(P$2:P279))/MAX(P$2:P279)</f>
        <v>0</v>
      </c>
      <c r="O279" s="16">
        <f t="shared" si="32"/>
        <v>9.0500000000000025E-2</v>
      </c>
      <c r="P279" s="17">
        <f t="shared" si="33"/>
        <v>17.028781648149405</v>
      </c>
      <c r="Q279" s="4"/>
      <c r="R279" s="8">
        <f t="shared" si="30"/>
        <v>17.028781648149405</v>
      </c>
      <c r="S279" s="8">
        <f t="shared" si="31"/>
        <v>0</v>
      </c>
      <c r="T279" s="18">
        <f t="shared" si="35"/>
        <v>1</v>
      </c>
    </row>
    <row r="280" spans="1:20" customFormat="1">
      <c r="A280">
        <v>278</v>
      </c>
      <c r="B280" t="s">
        <v>1158</v>
      </c>
      <c r="C280" t="s">
        <v>1161</v>
      </c>
      <c r="D280" t="s">
        <v>5443</v>
      </c>
      <c r="E280" t="s">
        <v>5452</v>
      </c>
      <c r="F280" t="s">
        <v>5452</v>
      </c>
      <c r="G280" t="s">
        <v>5453</v>
      </c>
      <c r="H280" t="s">
        <v>4158</v>
      </c>
      <c r="I280" s="2" t="s">
        <v>3668</v>
      </c>
      <c r="J280" t="s">
        <v>877</v>
      </c>
      <c r="K280" s="14">
        <f t="shared" si="34"/>
        <v>14.403852382370051</v>
      </c>
      <c r="L280" s="4"/>
      <c r="M280" s="15">
        <f t="shared" si="36"/>
        <v>0.7945396716528923</v>
      </c>
      <c r="N280" s="4">
        <f>(P280-MAX(P$2:P280))/MAX(P$2:P280)</f>
        <v>-4.5000000000000102E-2</v>
      </c>
      <c r="O280" s="16">
        <f t="shared" si="32"/>
        <v>-4.5000000000000151E-2</v>
      </c>
      <c r="P280" s="17">
        <f t="shared" si="33"/>
        <v>16.26248647398268</v>
      </c>
      <c r="Q280" s="4"/>
      <c r="R280" s="8">
        <f t="shared" si="30"/>
        <v>16.26248647398268</v>
      </c>
      <c r="S280" s="8">
        <f t="shared" si="31"/>
        <v>0</v>
      </c>
      <c r="T280" s="18">
        <f t="shared" si="35"/>
        <v>1</v>
      </c>
    </row>
    <row r="281" spans="1:20" customFormat="1">
      <c r="A281">
        <v>279</v>
      </c>
      <c r="B281" t="s">
        <v>1161</v>
      </c>
      <c r="C281" t="s">
        <v>1166</v>
      </c>
      <c r="D281" t="s">
        <v>5443</v>
      </c>
      <c r="E281" t="s">
        <v>5452</v>
      </c>
      <c r="F281" t="s">
        <v>5452</v>
      </c>
      <c r="G281" t="s">
        <v>5453</v>
      </c>
      <c r="H281" t="s">
        <v>1653</v>
      </c>
      <c r="I281" s="2" t="s">
        <v>923</v>
      </c>
      <c r="J281" t="s">
        <v>5462</v>
      </c>
      <c r="K281" s="14">
        <f t="shared" si="34"/>
        <v>13.870909844222359</v>
      </c>
      <c r="L281" s="4"/>
      <c r="M281" s="15">
        <f t="shared" si="36"/>
        <v>0.72814170380173526</v>
      </c>
      <c r="N281" s="4">
        <f>(P281-MAX(P$2:P281))/MAX(P$2:P281)</f>
        <v>-8.0335000000000115E-2</v>
      </c>
      <c r="O281" s="16">
        <f t="shared" si="32"/>
        <v>-3.7000000000000033E-2</v>
      </c>
      <c r="P281" s="17">
        <f t="shared" si="33"/>
        <v>15.66077447444532</v>
      </c>
      <c r="Q281" s="4"/>
      <c r="R281" s="8">
        <f t="shared" si="30"/>
        <v>15.66077447444532</v>
      </c>
      <c r="S281" s="8">
        <f t="shared" si="31"/>
        <v>0</v>
      </c>
      <c r="T281" s="18">
        <f t="shared" si="35"/>
        <v>1</v>
      </c>
    </row>
    <row r="282" spans="1:20" customFormat="1">
      <c r="A282">
        <v>280</v>
      </c>
      <c r="B282" t="s">
        <v>1166</v>
      </c>
      <c r="C282" t="s">
        <v>1168</v>
      </c>
      <c r="D282" t="s">
        <v>5443</v>
      </c>
      <c r="E282" t="s">
        <v>5450</v>
      </c>
      <c r="F282" t="s">
        <v>5450</v>
      </c>
      <c r="G282" t="s">
        <v>5451</v>
      </c>
      <c r="H282" t="s">
        <v>2568</v>
      </c>
      <c r="I282" s="2" t="s">
        <v>711</v>
      </c>
      <c r="J282" t="s">
        <v>951</v>
      </c>
      <c r="K282" s="14">
        <f t="shared" si="34"/>
        <v>14.349456233848031</v>
      </c>
      <c r="L282" s="4"/>
      <c r="M282" s="15">
        <f t="shared" si="36"/>
        <v>0.78776259258289505</v>
      </c>
      <c r="N282" s="4">
        <f>(P282-MAX(P$2:P282))/MAX(P$2:P282)</f>
        <v>-4.8606557500000216E-2</v>
      </c>
      <c r="O282" s="16">
        <f t="shared" si="32"/>
        <v>3.4499999999999975E-2</v>
      </c>
      <c r="P282" s="17">
        <f t="shared" si="33"/>
        <v>16.201071193813682</v>
      </c>
      <c r="Q282" s="4"/>
      <c r="R282" s="8">
        <f t="shared" si="30"/>
        <v>16.201071193813682</v>
      </c>
      <c r="S282" s="8">
        <f t="shared" si="31"/>
        <v>0</v>
      </c>
      <c r="T282" s="18">
        <f t="shared" si="35"/>
        <v>1</v>
      </c>
    </row>
    <row r="283" spans="1:20" customFormat="1">
      <c r="A283">
        <v>281</v>
      </c>
      <c r="B283" t="s">
        <v>1168</v>
      </c>
      <c r="C283" t="s">
        <v>1173</v>
      </c>
      <c r="D283" t="s">
        <v>5443</v>
      </c>
      <c r="E283" t="s">
        <v>5450</v>
      </c>
      <c r="F283" t="s">
        <v>5450</v>
      </c>
      <c r="G283" t="s">
        <v>5451</v>
      </c>
      <c r="H283" t="s">
        <v>623</v>
      </c>
      <c r="I283" s="2" t="s">
        <v>4593</v>
      </c>
      <c r="J283" t="s">
        <v>4450</v>
      </c>
      <c r="K283" s="14">
        <f t="shared" si="34"/>
        <v>13.963455861157518</v>
      </c>
      <c r="L283" s="4"/>
      <c r="M283" s="15">
        <f t="shared" si="36"/>
        <v>0.59412790144086447</v>
      </c>
      <c r="N283" s="4">
        <f>(P283-MAX(P$2:P283))/MAX(P$2:P283)</f>
        <v>-7.4199041103250263E-2</v>
      </c>
      <c r="O283" s="16">
        <f t="shared" si="32"/>
        <v>-2.6900000000000035E-2</v>
      </c>
      <c r="P283" s="17">
        <f t="shared" si="33"/>
        <v>15.765262378700093</v>
      </c>
      <c r="Q283" s="4"/>
      <c r="R283" s="8">
        <f t="shared" si="30"/>
        <v>15.765262378700093</v>
      </c>
      <c r="S283" s="8">
        <f t="shared" si="31"/>
        <v>0</v>
      </c>
      <c r="T283" s="18">
        <f t="shared" si="35"/>
        <v>1</v>
      </c>
    </row>
    <row r="284" spans="1:20" customFormat="1">
      <c r="A284">
        <v>282</v>
      </c>
      <c r="B284" t="s">
        <v>1173</v>
      </c>
      <c r="C284" t="s">
        <v>1178</v>
      </c>
      <c r="D284" t="s">
        <v>5443</v>
      </c>
      <c r="E284" t="s">
        <v>12</v>
      </c>
      <c r="F284" t="s">
        <v>12</v>
      </c>
      <c r="G284" t="s">
        <v>95</v>
      </c>
      <c r="H284" t="s">
        <v>168</v>
      </c>
      <c r="I284" s="2" t="s">
        <v>1285</v>
      </c>
      <c r="J284" t="s">
        <v>349</v>
      </c>
      <c r="K284" s="14">
        <f t="shared" si="34"/>
        <v>14.231554213691744</v>
      </c>
      <c r="L284" s="4"/>
      <c r="M284" s="15">
        <f t="shared" si="36"/>
        <v>0.57096407317477715</v>
      </c>
      <c r="N284" s="4">
        <f>(P284-MAX(P$2:P284))/MAX(P$2:P284)</f>
        <v>-5.64236626924325E-2</v>
      </c>
      <c r="O284" s="16">
        <f t="shared" si="32"/>
        <v>1.9200000000000106E-2</v>
      </c>
      <c r="P284" s="17">
        <f t="shared" si="33"/>
        <v>16.067955416371138</v>
      </c>
      <c r="Q284" s="4"/>
      <c r="R284" s="8">
        <f t="shared" si="30"/>
        <v>16.067955416371138</v>
      </c>
      <c r="S284" s="8">
        <f t="shared" si="31"/>
        <v>0</v>
      </c>
      <c r="T284" s="18">
        <f t="shared" si="35"/>
        <v>1</v>
      </c>
    </row>
    <row r="285" spans="1:20" customFormat="1">
      <c r="A285">
        <v>283</v>
      </c>
      <c r="B285" t="s">
        <v>1178</v>
      </c>
      <c r="C285" t="s">
        <v>1182</v>
      </c>
      <c r="D285" t="s">
        <v>5443</v>
      </c>
      <c r="E285" t="s">
        <v>5452</v>
      </c>
      <c r="F285" t="s">
        <v>5452</v>
      </c>
      <c r="G285" t="s">
        <v>5453</v>
      </c>
      <c r="H285" t="s">
        <v>2931</v>
      </c>
      <c r="I285" s="2" t="s">
        <v>3848</v>
      </c>
      <c r="J285" t="s">
        <v>288</v>
      </c>
      <c r="K285" s="14">
        <f t="shared" si="34"/>
        <v>13.746258215004856</v>
      </c>
      <c r="L285" s="4"/>
      <c r="M285" s="15">
        <f t="shared" si="36"/>
        <v>0.51739419827951738</v>
      </c>
      <c r="N285" s="4">
        <f>(P285-MAX(P$2:P285))/MAX(P$2:P285)</f>
        <v>-8.8599615794620543E-2</v>
      </c>
      <c r="O285" s="16">
        <f t="shared" si="32"/>
        <v>-3.4100000000000019E-2</v>
      </c>
      <c r="P285" s="17">
        <f t="shared" si="33"/>
        <v>15.520038136672882</v>
      </c>
      <c r="Q285" s="4"/>
      <c r="R285" s="8">
        <f t="shared" si="30"/>
        <v>15.520038136672882</v>
      </c>
      <c r="S285" s="8">
        <f t="shared" si="31"/>
        <v>0</v>
      </c>
      <c r="T285" s="18">
        <f t="shared" si="35"/>
        <v>1</v>
      </c>
    </row>
    <row r="286" spans="1:20" customFormat="1">
      <c r="A286">
        <v>284</v>
      </c>
      <c r="B286" t="s">
        <v>1182</v>
      </c>
      <c r="C286" t="s">
        <v>1185</v>
      </c>
      <c r="D286" t="s">
        <v>5443</v>
      </c>
      <c r="E286" t="s">
        <v>5452</v>
      </c>
      <c r="F286" t="s">
        <v>5452</v>
      </c>
      <c r="G286" t="s">
        <v>5453</v>
      </c>
      <c r="H286" t="s">
        <v>402</v>
      </c>
      <c r="I286" s="2" t="s">
        <v>1011</v>
      </c>
      <c r="J286" t="s">
        <v>906</v>
      </c>
      <c r="K286" s="14">
        <f t="shared" si="34"/>
        <v>14.09403854784448</v>
      </c>
      <c r="L286" s="4"/>
      <c r="M286" s="15">
        <f t="shared" si="36"/>
        <v>0.4240588297446124</v>
      </c>
      <c r="N286" s="4">
        <f>(P286-MAX(P$2:P286))/MAX(P$2:P286)</f>
        <v>-6.5541186074224309E-2</v>
      </c>
      <c r="O286" s="16">
        <f t="shared" si="32"/>
        <v>2.53000000000001E-2</v>
      </c>
      <c r="P286" s="17">
        <f t="shared" si="33"/>
        <v>15.912695101530709</v>
      </c>
      <c r="Q286" s="4"/>
      <c r="R286" s="8">
        <f t="shared" si="30"/>
        <v>15.912695101530709</v>
      </c>
      <c r="S286" s="8">
        <f t="shared" si="31"/>
        <v>0</v>
      </c>
      <c r="T286" s="18">
        <f t="shared" si="35"/>
        <v>1</v>
      </c>
    </row>
    <row r="287" spans="1:20" customFormat="1">
      <c r="A287">
        <v>285</v>
      </c>
      <c r="B287" t="s">
        <v>1185</v>
      </c>
      <c r="C287" t="s">
        <v>1187</v>
      </c>
      <c r="D287" t="s">
        <v>5443</v>
      </c>
      <c r="E287" t="s">
        <v>5458</v>
      </c>
      <c r="F287" t="s">
        <v>5458</v>
      </c>
      <c r="G287" t="s">
        <v>5459</v>
      </c>
      <c r="H287" t="s">
        <v>3907</v>
      </c>
      <c r="I287" s="2" t="s">
        <v>3056</v>
      </c>
      <c r="J287" t="s">
        <v>748</v>
      </c>
      <c r="K287" s="14">
        <f t="shared" si="34"/>
        <v>13.75155341113186</v>
      </c>
      <c r="L287" s="4"/>
      <c r="M287" s="15">
        <f t="shared" si="36"/>
        <v>0.35914526086453913</v>
      </c>
      <c r="N287" s="4">
        <f>(P287-MAX(P$2:P287))/MAX(P$2:P287)</f>
        <v>-8.8248535252620622E-2</v>
      </c>
      <c r="O287" s="16">
        <f t="shared" si="32"/>
        <v>-2.4299999999999988E-2</v>
      </c>
      <c r="P287" s="17">
        <f t="shared" si="33"/>
        <v>15.526016610563513</v>
      </c>
      <c r="Q287" s="4"/>
      <c r="R287" s="8">
        <f t="shared" si="30"/>
        <v>15.526016610563513</v>
      </c>
      <c r="S287" s="8">
        <f t="shared" si="31"/>
        <v>0</v>
      </c>
      <c r="T287" s="18">
        <f t="shared" si="35"/>
        <v>1</v>
      </c>
    </row>
    <row r="288" spans="1:20" customFormat="1">
      <c r="A288">
        <v>286</v>
      </c>
      <c r="B288" t="s">
        <v>1187</v>
      </c>
      <c r="C288" t="s">
        <v>1191</v>
      </c>
      <c r="D288" t="s">
        <v>5443</v>
      </c>
      <c r="E288" t="s">
        <v>12</v>
      </c>
      <c r="F288" t="s">
        <v>12</v>
      </c>
      <c r="G288" t="s">
        <v>95</v>
      </c>
      <c r="H288" t="s">
        <v>803</v>
      </c>
      <c r="I288" s="2" t="s">
        <v>411</v>
      </c>
      <c r="J288" t="s">
        <v>3841</v>
      </c>
      <c r="K288" s="14">
        <f t="shared" si="34"/>
        <v>13.718549682945145</v>
      </c>
      <c r="L288" s="4"/>
      <c r="M288" s="15">
        <f t="shared" si="36"/>
        <v>0.2499460858828122</v>
      </c>
      <c r="N288" s="4">
        <f>(P288-MAX(P$2:P288))/MAX(P$2:P288)</f>
        <v>-9.0436738768014266E-2</v>
      </c>
      <c r="O288" s="16">
        <f t="shared" si="32"/>
        <v>-2.3999999999999577E-3</v>
      </c>
      <c r="P288" s="17">
        <f t="shared" si="33"/>
        <v>15.488754170698162</v>
      </c>
      <c r="Q288" s="4"/>
      <c r="R288" s="8">
        <f t="shared" si="30"/>
        <v>15.488754170698162</v>
      </c>
      <c r="S288" s="8">
        <f t="shared" si="31"/>
        <v>0</v>
      </c>
      <c r="T288" s="18">
        <f t="shared" si="35"/>
        <v>1</v>
      </c>
    </row>
    <row r="289" spans="1:20" customFormat="1">
      <c r="A289">
        <v>287</v>
      </c>
      <c r="B289" t="s">
        <v>1191</v>
      </c>
      <c r="C289" t="s">
        <v>1194</v>
      </c>
      <c r="D289" t="s">
        <v>5443</v>
      </c>
      <c r="E289" t="s">
        <v>5450</v>
      </c>
      <c r="F289" t="s">
        <v>5450</v>
      </c>
      <c r="G289" t="s">
        <v>5451</v>
      </c>
      <c r="H289" t="s">
        <v>1162</v>
      </c>
      <c r="I289" s="2" t="s">
        <v>3134</v>
      </c>
      <c r="J289" t="s">
        <v>361</v>
      </c>
      <c r="K289" s="14">
        <f t="shared" si="34"/>
        <v>13.11218978695897</v>
      </c>
      <c r="L289" s="4"/>
      <c r="M289" s="15">
        <f t="shared" si="36"/>
        <v>0.19469846888679188</v>
      </c>
      <c r="N289" s="4">
        <f>(P289-MAX(P$2:P289))/MAX(P$2:P289)</f>
        <v>-0.13063943491446806</v>
      </c>
      <c r="O289" s="16">
        <f t="shared" si="32"/>
        <v>-4.4200000000000017E-2</v>
      </c>
      <c r="P289" s="17">
        <f t="shared" si="33"/>
        <v>14.804151236353302</v>
      </c>
      <c r="Q289" s="4"/>
      <c r="R289" s="8">
        <f t="shared" si="30"/>
        <v>14.804151236353302</v>
      </c>
      <c r="S289" s="8">
        <f t="shared" si="31"/>
        <v>0</v>
      </c>
      <c r="T289" s="18">
        <f t="shared" si="35"/>
        <v>1</v>
      </c>
    </row>
    <row r="290" spans="1:20" customFormat="1">
      <c r="A290">
        <v>288</v>
      </c>
      <c r="B290" t="s">
        <v>1194</v>
      </c>
      <c r="C290" t="s">
        <v>1197</v>
      </c>
      <c r="D290" t="s">
        <v>5443</v>
      </c>
      <c r="E290" t="s">
        <v>5448</v>
      </c>
      <c r="F290" t="s">
        <v>5448</v>
      </c>
      <c r="G290" t="s">
        <v>5449</v>
      </c>
      <c r="H290" t="s">
        <v>734</v>
      </c>
      <c r="I290" s="2" t="s">
        <v>2341</v>
      </c>
      <c r="J290" t="s">
        <v>730</v>
      </c>
      <c r="K290" s="14">
        <f t="shared" si="34"/>
        <v>12.540498312247559</v>
      </c>
      <c r="L290" s="4"/>
      <c r="M290" s="15">
        <f t="shared" si="36"/>
        <v>0.14260961564332786</v>
      </c>
      <c r="N290" s="4">
        <f>(P290-MAX(P$2:P290))/MAX(P$2:P290)</f>
        <v>-0.1685435555521973</v>
      </c>
      <c r="O290" s="16">
        <f t="shared" si="32"/>
        <v>-4.3600000000000083E-2</v>
      </c>
      <c r="P290" s="17">
        <f t="shared" si="33"/>
        <v>14.158690242448298</v>
      </c>
      <c r="Q290" s="4"/>
      <c r="R290" s="8">
        <f t="shared" si="30"/>
        <v>14.158690242448298</v>
      </c>
      <c r="S290" s="8">
        <f t="shared" si="31"/>
        <v>0</v>
      </c>
      <c r="T290" s="18">
        <f t="shared" si="35"/>
        <v>1</v>
      </c>
    </row>
    <row r="291" spans="1:20" customFormat="1">
      <c r="A291">
        <v>289</v>
      </c>
      <c r="B291" t="s">
        <v>1197</v>
      </c>
      <c r="C291" t="s">
        <v>1201</v>
      </c>
      <c r="D291" t="s">
        <v>5443</v>
      </c>
      <c r="E291" t="s">
        <v>5448</v>
      </c>
      <c r="F291" t="s">
        <v>5448</v>
      </c>
      <c r="G291" t="s">
        <v>5449</v>
      </c>
      <c r="H291" t="s">
        <v>136</v>
      </c>
      <c r="I291" s="2" t="s">
        <v>500</v>
      </c>
      <c r="J291" t="s">
        <v>3569</v>
      </c>
      <c r="K291" s="14">
        <f t="shared" si="34"/>
        <v>13.257814815708118</v>
      </c>
      <c r="L291" s="4"/>
      <c r="M291" s="15">
        <f t="shared" si="36"/>
        <v>0.20796688565812604</v>
      </c>
      <c r="N291" s="4">
        <f>(P291-MAX(P$2:P291))/MAX(P$2:P291)</f>
        <v>-0.12098424692978305</v>
      </c>
      <c r="O291" s="16">
        <f t="shared" si="32"/>
        <v>5.7199999999999918E-2</v>
      </c>
      <c r="P291" s="17">
        <f t="shared" si="33"/>
        <v>14.968567324316339</v>
      </c>
      <c r="Q291" s="4"/>
      <c r="R291" s="8">
        <f t="shared" si="30"/>
        <v>14.968567324316339</v>
      </c>
      <c r="S291" s="8">
        <f t="shared" si="31"/>
        <v>0</v>
      </c>
      <c r="T291" s="18">
        <f t="shared" si="35"/>
        <v>1</v>
      </c>
    </row>
    <row r="292" spans="1:20" customFormat="1">
      <c r="A292">
        <v>290</v>
      </c>
      <c r="B292" t="s">
        <v>1201</v>
      </c>
      <c r="C292" t="s">
        <v>1204</v>
      </c>
      <c r="D292" t="s">
        <v>5443</v>
      </c>
      <c r="E292" t="s">
        <v>12</v>
      </c>
      <c r="F292" t="s">
        <v>12</v>
      </c>
      <c r="G292" t="s">
        <v>95</v>
      </c>
      <c r="H292" t="s">
        <v>1706</v>
      </c>
      <c r="I292" s="2" t="s">
        <v>3673</v>
      </c>
      <c r="J292" t="s">
        <v>1213</v>
      </c>
      <c r="K292" s="14">
        <f t="shared" si="34"/>
        <v>13.882257893527969</v>
      </c>
      <c r="L292" s="4"/>
      <c r="M292" s="15">
        <f t="shared" si="36"/>
        <v>0.2648621259726236</v>
      </c>
      <c r="N292" s="4">
        <f>(P292-MAX(P$2:P292))/MAX(P$2:P292)</f>
        <v>-7.9582604960175884E-2</v>
      </c>
      <c r="O292" s="16">
        <f t="shared" si="32"/>
        <v>4.709999999999992E-2</v>
      </c>
      <c r="P292" s="17">
        <f t="shared" si="33"/>
        <v>15.673586845291638</v>
      </c>
      <c r="Q292" s="4"/>
      <c r="R292" s="8">
        <f t="shared" si="30"/>
        <v>15.673586845291638</v>
      </c>
      <c r="S292" s="8">
        <f t="shared" si="31"/>
        <v>0</v>
      </c>
      <c r="T292" s="18">
        <f t="shared" si="35"/>
        <v>1</v>
      </c>
    </row>
    <row r="293" spans="1:20" customFormat="1">
      <c r="A293">
        <v>291</v>
      </c>
      <c r="B293" t="s">
        <v>1204</v>
      </c>
      <c r="C293" t="s">
        <v>1208</v>
      </c>
      <c r="D293" t="s">
        <v>5443</v>
      </c>
      <c r="E293" t="s">
        <v>5448</v>
      </c>
      <c r="F293" t="s">
        <v>5448</v>
      </c>
      <c r="G293" t="s">
        <v>5449</v>
      </c>
      <c r="H293" t="s">
        <v>4091</v>
      </c>
      <c r="I293" s="2" t="s">
        <v>138</v>
      </c>
      <c r="J293" t="s">
        <v>3488</v>
      </c>
      <c r="K293" s="14">
        <f t="shared" si="34"/>
        <v>14.687428851352593</v>
      </c>
      <c r="L293" s="4"/>
      <c r="M293" s="15">
        <f t="shared" si="36"/>
        <v>0.338224129279036</v>
      </c>
      <c r="N293" s="4">
        <f>(P293-MAX(P$2:P293))/MAX(P$2:P293)</f>
        <v>-2.6198396047866019E-2</v>
      </c>
      <c r="O293" s="16">
        <f t="shared" si="32"/>
        <v>5.8000000000000052E-2</v>
      </c>
      <c r="P293" s="17">
        <f t="shared" si="33"/>
        <v>16.582654882318554</v>
      </c>
      <c r="Q293" s="4"/>
      <c r="R293" s="8">
        <f t="shared" si="30"/>
        <v>16.582654882318554</v>
      </c>
      <c r="S293" s="8">
        <f t="shared" si="31"/>
        <v>0</v>
      </c>
      <c r="T293" s="18">
        <f t="shared" si="35"/>
        <v>1</v>
      </c>
    </row>
    <row r="294" spans="1:20" customFormat="1">
      <c r="A294">
        <v>292</v>
      </c>
      <c r="B294" t="s">
        <v>1208</v>
      </c>
      <c r="C294" t="s">
        <v>1212</v>
      </c>
      <c r="D294" t="s">
        <v>5443</v>
      </c>
      <c r="E294" t="s">
        <v>5452</v>
      </c>
      <c r="F294" t="s">
        <v>5452</v>
      </c>
      <c r="G294" t="s">
        <v>5453</v>
      </c>
      <c r="H294" t="s">
        <v>5473</v>
      </c>
      <c r="I294" s="2" t="s">
        <v>347</v>
      </c>
      <c r="J294" t="s">
        <v>752</v>
      </c>
      <c r="K294" s="14">
        <f t="shared" si="34"/>
        <v>14.791709596197197</v>
      </c>
      <c r="L294" s="4">
        <f>K294/K245-1</f>
        <v>0.21295446884777647</v>
      </c>
      <c r="M294" s="15">
        <f t="shared" si="36"/>
        <v>0.34772552059691719</v>
      </c>
      <c r="N294" s="4">
        <f>(P294-MAX(P$2:P294))/MAX(P$2:P294)</f>
        <v>-1.9284404659805736E-2</v>
      </c>
      <c r="O294" s="16">
        <f t="shared" si="32"/>
        <v>7.1000000000001062E-3</v>
      </c>
      <c r="P294" s="17">
        <f t="shared" si="33"/>
        <v>16.700391731983018</v>
      </c>
      <c r="Q294" s="4">
        <f>P294/P245-1</f>
        <v>0.21295446884777669</v>
      </c>
      <c r="R294" s="8">
        <f t="shared" si="30"/>
        <v>16.700391731983018</v>
      </c>
      <c r="S294" s="8">
        <f t="shared" si="31"/>
        <v>0</v>
      </c>
      <c r="T294" s="18">
        <f t="shared" si="35"/>
        <v>1</v>
      </c>
    </row>
    <row r="295" spans="1:20" customFormat="1">
      <c r="A295">
        <v>293</v>
      </c>
      <c r="B295" t="s">
        <v>1212</v>
      </c>
      <c r="C295" t="s">
        <v>1216</v>
      </c>
      <c r="D295" t="s">
        <v>5443</v>
      </c>
      <c r="E295" t="s">
        <v>5448</v>
      </c>
      <c r="F295" t="s">
        <v>5448</v>
      </c>
      <c r="G295" t="s">
        <v>5449</v>
      </c>
      <c r="H295" t="s">
        <v>460</v>
      </c>
      <c r="I295" s="2" t="s">
        <v>1596</v>
      </c>
      <c r="J295" t="s">
        <v>1096</v>
      </c>
      <c r="K295" s="14">
        <f t="shared" si="34"/>
        <v>15.281315183831323</v>
      </c>
      <c r="L295" s="4"/>
      <c r="M295" s="15">
        <f t="shared" si="36"/>
        <v>0.39233523532867509</v>
      </c>
      <c r="N295" s="4">
        <f>(P295-MAX(P$2:P295))/MAX(P$2:P295)</f>
        <v>0</v>
      </c>
      <c r="O295" s="16">
        <f t="shared" si="32"/>
        <v>3.3099999999999907E-2</v>
      </c>
      <c r="P295" s="17">
        <f t="shared" si="33"/>
        <v>17.253174698311653</v>
      </c>
      <c r="Q295" s="4"/>
      <c r="R295" s="8">
        <f t="shared" si="30"/>
        <v>17.253174698311653</v>
      </c>
      <c r="S295" s="8">
        <f t="shared" si="31"/>
        <v>0</v>
      </c>
      <c r="T295" s="18">
        <f t="shared" si="35"/>
        <v>1</v>
      </c>
    </row>
    <row r="296" spans="1:20" customFormat="1">
      <c r="A296">
        <v>294</v>
      </c>
      <c r="B296" t="s">
        <v>1216</v>
      </c>
      <c r="C296" t="s">
        <v>1220</v>
      </c>
      <c r="D296" t="s">
        <v>5443</v>
      </c>
      <c r="E296" t="s">
        <v>5470</v>
      </c>
      <c r="F296" t="s">
        <v>5470</v>
      </c>
      <c r="G296" t="s">
        <v>5471</v>
      </c>
      <c r="H296" t="s">
        <v>4131</v>
      </c>
      <c r="I296" s="2" t="s">
        <v>3144</v>
      </c>
      <c r="J296" t="s">
        <v>2260</v>
      </c>
      <c r="K296" s="14">
        <f t="shared" si="34"/>
        <v>16.025515233283908</v>
      </c>
      <c r="L296" s="4"/>
      <c r="M296" s="15">
        <f t="shared" si="36"/>
        <v>0.4601419612891815</v>
      </c>
      <c r="N296" s="4">
        <f>(P296-MAX(P$2:P296))/MAX(P$2:P296)</f>
        <v>0</v>
      </c>
      <c r="O296" s="16">
        <f t="shared" si="32"/>
        <v>4.8699999999999966E-2</v>
      </c>
      <c r="P296" s="17">
        <f t="shared" si="33"/>
        <v>18.093404306119432</v>
      </c>
      <c r="Q296" s="4"/>
      <c r="R296" s="8">
        <f t="shared" si="30"/>
        <v>18.093404306119432</v>
      </c>
      <c r="S296" s="8">
        <f t="shared" si="31"/>
        <v>0</v>
      </c>
      <c r="T296" s="18">
        <f t="shared" si="35"/>
        <v>1</v>
      </c>
    </row>
    <row r="297" spans="1:20" customFormat="1">
      <c r="A297">
        <v>295</v>
      </c>
      <c r="B297" t="s">
        <v>1220</v>
      </c>
      <c r="C297" t="s">
        <v>1223</v>
      </c>
      <c r="D297" t="s">
        <v>5443</v>
      </c>
      <c r="E297" t="s">
        <v>5450</v>
      </c>
      <c r="F297" t="s">
        <v>5450</v>
      </c>
      <c r="G297" t="s">
        <v>5451</v>
      </c>
      <c r="H297" t="s">
        <v>3127</v>
      </c>
      <c r="I297" s="2" t="s">
        <v>3409</v>
      </c>
      <c r="J297" t="s">
        <v>669</v>
      </c>
      <c r="K297" s="14">
        <f t="shared" si="34"/>
        <v>15.309174702356119</v>
      </c>
      <c r="L297" s="4"/>
      <c r="M297" s="15">
        <f t="shared" si="36"/>
        <v>0.39487361561955514</v>
      </c>
      <c r="N297" s="4">
        <f>(P297-MAX(P$2:P297))/MAX(P$2:P297)</f>
        <v>-4.4700000000000038E-2</v>
      </c>
      <c r="O297" s="16">
        <f t="shared" si="32"/>
        <v>-4.4700000000000073E-2</v>
      </c>
      <c r="P297" s="17">
        <f t="shared" si="33"/>
        <v>17.284629133635892</v>
      </c>
      <c r="Q297" s="4"/>
      <c r="R297" s="8">
        <f t="shared" si="30"/>
        <v>17.284629133635892</v>
      </c>
      <c r="S297" s="8">
        <f t="shared" si="31"/>
        <v>0</v>
      </c>
      <c r="T297" s="18">
        <f t="shared" si="35"/>
        <v>1</v>
      </c>
    </row>
    <row r="298" spans="1:20" customFormat="1">
      <c r="A298">
        <v>296</v>
      </c>
      <c r="B298" t="s">
        <v>1223</v>
      </c>
      <c r="C298" t="s">
        <v>1226</v>
      </c>
      <c r="D298" t="s">
        <v>5443</v>
      </c>
      <c r="E298" t="s">
        <v>5450</v>
      </c>
      <c r="F298" t="s">
        <v>5450</v>
      </c>
      <c r="G298" t="s">
        <v>5451</v>
      </c>
      <c r="H298" t="s">
        <v>1848</v>
      </c>
      <c r="I298" s="2" t="s">
        <v>697</v>
      </c>
      <c r="J298" t="s">
        <v>272</v>
      </c>
      <c r="K298" s="14">
        <f t="shared" si="34"/>
        <v>15.639852875927012</v>
      </c>
      <c r="L298" s="4"/>
      <c r="M298" s="15">
        <f t="shared" si="36"/>
        <v>0.42500288571693767</v>
      </c>
      <c r="N298" s="4">
        <f>(P298-MAX(P$2:P298))/MAX(P$2:P298)</f>
        <v>-2.406551999999999E-2</v>
      </c>
      <c r="O298" s="16">
        <f t="shared" si="32"/>
        <v>2.1600000000000064E-2</v>
      </c>
      <c r="P298" s="17">
        <f t="shared" si="33"/>
        <v>17.657977122922428</v>
      </c>
      <c r="Q298" s="4"/>
      <c r="R298" s="8">
        <f t="shared" si="30"/>
        <v>17.657977122922428</v>
      </c>
      <c r="S298" s="8">
        <f t="shared" si="31"/>
        <v>0</v>
      </c>
      <c r="T298" s="18">
        <f t="shared" si="35"/>
        <v>1</v>
      </c>
    </row>
    <row r="299" spans="1:20" customFormat="1">
      <c r="A299">
        <v>297</v>
      </c>
      <c r="B299" t="s">
        <v>1226</v>
      </c>
      <c r="C299" t="s">
        <v>1229</v>
      </c>
      <c r="D299" t="s">
        <v>5443</v>
      </c>
      <c r="E299" t="s">
        <v>12</v>
      </c>
      <c r="F299" t="s">
        <v>12</v>
      </c>
      <c r="G299" t="s">
        <v>95</v>
      </c>
      <c r="H299" t="s">
        <v>1401</v>
      </c>
      <c r="I299" s="2" t="s">
        <v>1434</v>
      </c>
      <c r="J299" t="s">
        <v>3955</v>
      </c>
      <c r="K299" s="14">
        <f t="shared" si="34"/>
        <v>16.077768756452969</v>
      </c>
      <c r="L299" s="4"/>
      <c r="M299" s="15">
        <f t="shared" si="36"/>
        <v>0.46490296651701191</v>
      </c>
      <c r="N299" s="4">
        <f>(P299-MAX(P$2:P299))/MAX(P$2:P299)</f>
        <v>0</v>
      </c>
      <c r="O299" s="16">
        <f t="shared" si="32"/>
        <v>2.8000000000000025E-2</v>
      </c>
      <c r="P299" s="17">
        <f t="shared" si="33"/>
        <v>18.152400482364257</v>
      </c>
      <c r="Q299" s="4"/>
      <c r="R299" s="8">
        <f t="shared" si="30"/>
        <v>18.152400482364257</v>
      </c>
      <c r="S299" s="8">
        <f t="shared" si="31"/>
        <v>0</v>
      </c>
      <c r="T299" s="18">
        <f t="shared" si="35"/>
        <v>1</v>
      </c>
    </row>
    <row r="300" spans="1:20" customFormat="1">
      <c r="A300">
        <v>298</v>
      </c>
      <c r="B300" t="s">
        <v>1229</v>
      </c>
      <c r="C300" t="s">
        <v>1232</v>
      </c>
      <c r="D300" t="s">
        <v>5443</v>
      </c>
      <c r="E300" t="s">
        <v>5458</v>
      </c>
      <c r="F300" t="s">
        <v>5458</v>
      </c>
      <c r="G300" t="s">
        <v>5459</v>
      </c>
      <c r="H300" t="s">
        <v>231</v>
      </c>
      <c r="I300" s="2" t="s">
        <v>5487</v>
      </c>
      <c r="J300" t="s">
        <v>1282</v>
      </c>
      <c r="K300" s="14">
        <f t="shared" si="34"/>
        <v>16.084199863955551</v>
      </c>
      <c r="L300" s="4"/>
      <c r="M300" s="15">
        <f t="shared" si="36"/>
        <v>0.46548892770361894</v>
      </c>
      <c r="N300" s="4">
        <f>(P300-MAX(P$2:P300))/MAX(P$2:P300)</f>
        <v>0</v>
      </c>
      <c r="O300" s="16">
        <f t="shared" si="32"/>
        <v>3.9999999999995595E-4</v>
      </c>
      <c r="P300" s="17">
        <f t="shared" si="33"/>
        <v>18.159661442557201</v>
      </c>
      <c r="Q300" s="4"/>
      <c r="R300" s="8">
        <f t="shared" si="30"/>
        <v>18.159661442557201</v>
      </c>
      <c r="S300" s="8">
        <f t="shared" si="31"/>
        <v>0</v>
      </c>
      <c r="T300" s="18">
        <f t="shared" si="35"/>
        <v>1</v>
      </c>
    </row>
    <row r="301" spans="1:20" customFormat="1">
      <c r="A301">
        <v>299</v>
      </c>
      <c r="B301" t="s">
        <v>1232</v>
      </c>
      <c r="C301" t="s">
        <v>1235</v>
      </c>
      <c r="D301" t="s">
        <v>5443</v>
      </c>
      <c r="E301" t="s">
        <v>5509</v>
      </c>
      <c r="F301" t="s">
        <v>5509</v>
      </c>
      <c r="G301" t="s">
        <v>5510</v>
      </c>
      <c r="H301" t="s">
        <v>1469</v>
      </c>
      <c r="I301" s="2" t="s">
        <v>632</v>
      </c>
      <c r="J301" t="s">
        <v>789</v>
      </c>
      <c r="K301" s="14">
        <f t="shared" si="34"/>
        <v>16.745260478364123</v>
      </c>
      <c r="L301" s="4"/>
      <c r="M301" s="15">
        <f t="shared" si="36"/>
        <v>0.52572052263223767</v>
      </c>
      <c r="N301" s="4">
        <f>(P301-MAX(P$2:P301))/MAX(P$2:P301)</f>
        <v>0</v>
      </c>
      <c r="O301" s="16">
        <f t="shared" si="32"/>
        <v>4.1099999999999914E-2</v>
      </c>
      <c r="P301" s="17">
        <f t="shared" si="33"/>
        <v>18.906023527846301</v>
      </c>
      <c r="Q301" s="4"/>
      <c r="R301" s="8">
        <f t="shared" si="30"/>
        <v>18.906023527846301</v>
      </c>
      <c r="S301" s="8">
        <f t="shared" si="31"/>
        <v>0</v>
      </c>
      <c r="T301" s="18">
        <f t="shared" si="35"/>
        <v>1</v>
      </c>
    </row>
    <row r="302" spans="1:20" customFormat="1">
      <c r="A302">
        <v>300</v>
      </c>
      <c r="B302" t="s">
        <v>1235</v>
      </c>
      <c r="C302" t="s">
        <v>1238</v>
      </c>
      <c r="D302" t="s">
        <v>5443</v>
      </c>
      <c r="E302" t="s">
        <v>5452</v>
      </c>
      <c r="F302" t="s">
        <v>5452</v>
      </c>
      <c r="G302" t="s">
        <v>5453</v>
      </c>
      <c r="H302" t="s">
        <v>548</v>
      </c>
      <c r="I302" s="2" t="s">
        <v>221</v>
      </c>
      <c r="J302" t="s">
        <v>1350</v>
      </c>
      <c r="K302" s="14">
        <f t="shared" si="34"/>
        <v>16.800519837942726</v>
      </c>
      <c r="L302" s="4"/>
      <c r="M302" s="15">
        <f t="shared" si="36"/>
        <v>0.53075540035692415</v>
      </c>
      <c r="N302" s="4">
        <f>(P302-MAX(P$2:P302))/MAX(P$2:P302)</f>
        <v>0</v>
      </c>
      <c r="O302" s="16">
        <f t="shared" si="32"/>
        <v>3.3000000000000806E-3</v>
      </c>
      <c r="P302" s="17">
        <f t="shared" si="33"/>
        <v>18.968413405488196</v>
      </c>
      <c r="Q302" s="4"/>
      <c r="R302" s="8">
        <f t="shared" si="30"/>
        <v>18.968413405488196</v>
      </c>
      <c r="S302" s="8">
        <f t="shared" si="31"/>
        <v>0</v>
      </c>
      <c r="T302" s="18">
        <f t="shared" si="35"/>
        <v>1</v>
      </c>
    </row>
    <row r="303" spans="1:20" customFormat="1">
      <c r="A303">
        <v>301</v>
      </c>
      <c r="B303" t="s">
        <v>1238</v>
      </c>
      <c r="C303" t="s">
        <v>1241</v>
      </c>
      <c r="D303" t="s">
        <v>5443</v>
      </c>
      <c r="E303" t="s">
        <v>5458</v>
      </c>
      <c r="F303" t="s">
        <v>5458</v>
      </c>
      <c r="G303" t="s">
        <v>5459</v>
      </c>
      <c r="H303" t="s">
        <v>3214</v>
      </c>
      <c r="I303" s="2" t="s">
        <v>4092</v>
      </c>
      <c r="J303" t="s">
        <v>1433</v>
      </c>
      <c r="K303" s="14">
        <f t="shared" si="34"/>
        <v>16.328425230496535</v>
      </c>
      <c r="L303" s="4"/>
      <c r="M303" s="15">
        <f t="shared" si="36"/>
        <v>0.4877411736068944</v>
      </c>
      <c r="N303" s="4">
        <f>(P303-MAX(P$2:P303))/MAX(P$2:P303)</f>
        <v>-2.810000000000008E-2</v>
      </c>
      <c r="O303" s="16">
        <f t="shared" si="32"/>
        <v>-2.8100000000000125E-2</v>
      </c>
      <c r="P303" s="17">
        <f t="shared" si="33"/>
        <v>18.435400988793976</v>
      </c>
      <c r="Q303" s="4"/>
      <c r="R303" s="8">
        <f t="shared" si="30"/>
        <v>18.435400988793976</v>
      </c>
      <c r="S303" s="8">
        <f t="shared" si="31"/>
        <v>0</v>
      </c>
      <c r="T303" s="18">
        <f t="shared" si="35"/>
        <v>1</v>
      </c>
    </row>
    <row r="304" spans="1:20" customFormat="1">
      <c r="A304">
        <v>302</v>
      </c>
      <c r="B304" t="s">
        <v>1241</v>
      </c>
      <c r="C304" t="s">
        <v>1245</v>
      </c>
      <c r="D304" t="s">
        <v>5443</v>
      </c>
      <c r="E304" t="s">
        <v>5452</v>
      </c>
      <c r="F304" t="s">
        <v>5452</v>
      </c>
      <c r="G304" t="s">
        <v>5453</v>
      </c>
      <c r="H304" t="s">
        <v>3084</v>
      </c>
      <c r="I304" s="2" t="s">
        <v>263</v>
      </c>
      <c r="J304" t="s">
        <v>36</v>
      </c>
      <c r="K304" s="14">
        <f t="shared" si="34"/>
        <v>16.606008459414973</v>
      </c>
      <c r="L304" s="4"/>
      <c r="M304" s="15">
        <f t="shared" si="36"/>
        <v>0.51303277355821142</v>
      </c>
      <c r="N304" s="4">
        <f>(P304-MAX(P$2:P304))/MAX(P$2:P304)</f>
        <v>-1.1577700000000198E-2</v>
      </c>
      <c r="O304" s="16">
        <f t="shared" si="32"/>
        <v>1.6999999999999904E-2</v>
      </c>
      <c r="P304" s="17">
        <f t="shared" si="33"/>
        <v>18.748802805603471</v>
      </c>
      <c r="Q304" s="4"/>
      <c r="R304" s="8">
        <f t="shared" si="30"/>
        <v>18.748802805603471</v>
      </c>
      <c r="S304" s="8">
        <f t="shared" si="31"/>
        <v>0</v>
      </c>
      <c r="T304" s="18">
        <f t="shared" si="35"/>
        <v>1</v>
      </c>
    </row>
    <row r="305" spans="1:20" customFormat="1">
      <c r="A305">
        <v>303</v>
      </c>
      <c r="B305" t="s">
        <v>1245</v>
      </c>
      <c r="C305" t="s">
        <v>1249</v>
      </c>
      <c r="D305" t="s">
        <v>5443</v>
      </c>
      <c r="E305" t="s">
        <v>5446</v>
      </c>
      <c r="F305" t="s">
        <v>5446</v>
      </c>
      <c r="G305" t="s">
        <v>5447</v>
      </c>
      <c r="H305" t="s">
        <v>3226</v>
      </c>
      <c r="I305" s="2" t="s">
        <v>3465</v>
      </c>
      <c r="J305" t="s">
        <v>1100</v>
      </c>
      <c r="K305" s="14">
        <f t="shared" si="34"/>
        <v>15.933465116808668</v>
      </c>
      <c r="L305" s="4"/>
      <c r="M305" s="15">
        <f t="shared" si="36"/>
        <v>0.45175494622910395</v>
      </c>
      <c r="N305" s="4">
        <f>(P305-MAX(P$2:P305))/MAX(P$2:P305)</f>
        <v>-5.1608803150000243E-2</v>
      </c>
      <c r="O305" s="16">
        <f t="shared" si="32"/>
        <v>-4.0500000000000091E-2</v>
      </c>
      <c r="P305" s="17">
        <f t="shared" si="33"/>
        <v>17.98947629197653</v>
      </c>
      <c r="Q305" s="4"/>
      <c r="R305" s="8">
        <f t="shared" si="30"/>
        <v>17.98947629197653</v>
      </c>
      <c r="S305" s="8">
        <f t="shared" si="31"/>
        <v>0</v>
      </c>
      <c r="T305" s="18">
        <f t="shared" si="35"/>
        <v>1</v>
      </c>
    </row>
    <row r="306" spans="1:20" customFormat="1">
      <c r="A306">
        <v>304</v>
      </c>
      <c r="B306" t="s">
        <v>1249</v>
      </c>
      <c r="C306" t="s">
        <v>1252</v>
      </c>
      <c r="D306" t="s">
        <v>5443</v>
      </c>
      <c r="E306" t="s">
        <v>5450</v>
      </c>
      <c r="F306" t="s">
        <v>5450</v>
      </c>
      <c r="G306" t="s">
        <v>5451</v>
      </c>
      <c r="H306" t="s">
        <v>296</v>
      </c>
      <c r="I306" s="2" t="s">
        <v>668</v>
      </c>
      <c r="J306" t="s">
        <v>4450</v>
      </c>
      <c r="K306" s="14">
        <f t="shared" si="34"/>
        <v>15.649849437729472</v>
      </c>
      <c r="L306" s="4"/>
      <c r="M306" s="15">
        <f t="shared" si="36"/>
        <v>0.42591370818622565</v>
      </c>
      <c r="N306" s="4">
        <f>(P306-MAX(P$2:P306))/MAX(P$2:P306)</f>
        <v>-6.8490166453930301E-2</v>
      </c>
      <c r="O306" s="16">
        <f t="shared" si="32"/>
        <v>-1.7800000000000038E-2</v>
      </c>
      <c r="P306" s="17">
        <f t="shared" si="33"/>
        <v>17.669263613979346</v>
      </c>
      <c r="Q306" s="4"/>
      <c r="R306" s="8">
        <f t="shared" si="30"/>
        <v>17.669263613979346</v>
      </c>
      <c r="S306" s="8">
        <f t="shared" si="31"/>
        <v>0</v>
      </c>
      <c r="T306" s="18">
        <f t="shared" si="35"/>
        <v>1</v>
      </c>
    </row>
    <row r="307" spans="1:20" customFormat="1">
      <c r="A307">
        <v>305</v>
      </c>
      <c r="B307" t="s">
        <v>1252</v>
      </c>
      <c r="C307" t="s">
        <v>1257</v>
      </c>
      <c r="D307" t="s">
        <v>5443</v>
      </c>
      <c r="E307" t="s">
        <v>5450</v>
      </c>
      <c r="F307" t="s">
        <v>5450</v>
      </c>
      <c r="G307" t="s">
        <v>5451</v>
      </c>
      <c r="H307" t="s">
        <v>2810</v>
      </c>
      <c r="I307" s="2" t="s">
        <v>296</v>
      </c>
      <c r="J307" t="s">
        <v>129</v>
      </c>
      <c r="K307" s="14">
        <f t="shared" si="34"/>
        <v>15.394756891894481</v>
      </c>
      <c r="L307" s="4"/>
      <c r="M307" s="15">
        <f t="shared" si="36"/>
        <v>0.40267131474279028</v>
      </c>
      <c r="N307" s="4">
        <f>(P307-MAX(P$2:P307))/MAX(P$2:P307)</f>
        <v>-8.367377674073119E-2</v>
      </c>
      <c r="O307" s="16">
        <f t="shared" si="32"/>
        <v>-1.6299999999999981E-2</v>
      </c>
      <c r="P307" s="17">
        <f t="shared" si="33"/>
        <v>17.381254617071484</v>
      </c>
      <c r="Q307" s="4"/>
      <c r="R307" s="8">
        <f t="shared" si="30"/>
        <v>17.381254617071484</v>
      </c>
      <c r="S307" s="8">
        <f t="shared" si="31"/>
        <v>0</v>
      </c>
      <c r="T307" s="18">
        <f t="shared" si="35"/>
        <v>1</v>
      </c>
    </row>
    <row r="308" spans="1:20" customFormat="1">
      <c r="A308">
        <v>306</v>
      </c>
      <c r="B308" t="s">
        <v>1257</v>
      </c>
      <c r="C308" t="s">
        <v>1260</v>
      </c>
      <c r="D308" t="s">
        <v>5443</v>
      </c>
      <c r="E308" t="s">
        <v>5452</v>
      </c>
      <c r="F308" t="s">
        <v>5452</v>
      </c>
      <c r="G308" t="s">
        <v>5453</v>
      </c>
      <c r="H308" t="s">
        <v>1324</v>
      </c>
      <c r="I308" s="2" t="s">
        <v>915</v>
      </c>
      <c r="J308" t="s">
        <v>951</v>
      </c>
      <c r="K308" s="14">
        <f t="shared" si="34"/>
        <v>15.48404648186747</v>
      </c>
      <c r="L308" s="4"/>
      <c r="M308" s="15">
        <f t="shared" si="36"/>
        <v>0.41080680836829853</v>
      </c>
      <c r="N308" s="4">
        <f>(P308-MAX(P$2:P308))/MAX(P$2:P308)</f>
        <v>-7.8359084645827359E-2</v>
      </c>
      <c r="O308" s="16">
        <f t="shared" si="32"/>
        <v>5.8000000000000274E-3</v>
      </c>
      <c r="P308" s="17">
        <f t="shared" si="33"/>
        <v>17.4820658938505</v>
      </c>
      <c r="Q308" s="4"/>
      <c r="R308" s="8">
        <f t="shared" si="30"/>
        <v>17.4820658938505</v>
      </c>
      <c r="S308" s="8">
        <f t="shared" si="31"/>
        <v>0</v>
      </c>
      <c r="T308" s="18">
        <f t="shared" si="35"/>
        <v>1</v>
      </c>
    </row>
    <row r="309" spans="1:20" customFormat="1">
      <c r="A309">
        <v>307</v>
      </c>
      <c r="B309" t="s">
        <v>1260</v>
      </c>
      <c r="C309" t="s">
        <v>1263</v>
      </c>
      <c r="D309" t="s">
        <v>5443</v>
      </c>
      <c r="E309" t="s">
        <v>5452</v>
      </c>
      <c r="F309" t="s">
        <v>5452</v>
      </c>
      <c r="G309" t="s">
        <v>5453</v>
      </c>
      <c r="H309" t="s">
        <v>1179</v>
      </c>
      <c r="I309" s="2" t="s">
        <v>2600</v>
      </c>
      <c r="J309" t="s">
        <v>1394</v>
      </c>
      <c r="K309" s="14">
        <f t="shared" si="34"/>
        <v>15.770501341782017</v>
      </c>
      <c r="L309" s="4"/>
      <c r="M309" s="15">
        <f t="shared" si="36"/>
        <v>0.43690673432311189</v>
      </c>
      <c r="N309" s="4">
        <f>(P309-MAX(P$2:P309))/MAX(P$2:P309)</f>
        <v>-6.1308727711775146E-2</v>
      </c>
      <c r="O309" s="16">
        <f t="shared" si="32"/>
        <v>1.8499999999999961E-2</v>
      </c>
      <c r="P309" s="17">
        <f t="shared" si="33"/>
        <v>17.805484112886734</v>
      </c>
      <c r="Q309" s="4"/>
      <c r="R309" s="8">
        <f t="shared" si="30"/>
        <v>17.805484112886734</v>
      </c>
      <c r="S309" s="8">
        <f t="shared" si="31"/>
        <v>0</v>
      </c>
      <c r="T309" s="18">
        <f t="shared" si="35"/>
        <v>1</v>
      </c>
    </row>
    <row r="310" spans="1:20" customFormat="1">
      <c r="A310">
        <v>308</v>
      </c>
      <c r="B310" t="s">
        <v>1263</v>
      </c>
      <c r="C310" t="s">
        <v>1266</v>
      </c>
      <c r="D310" t="s">
        <v>5443</v>
      </c>
      <c r="E310" t="s">
        <v>5458</v>
      </c>
      <c r="F310" t="s">
        <v>5458</v>
      </c>
      <c r="G310" t="s">
        <v>5459</v>
      </c>
      <c r="H310" t="s">
        <v>5537</v>
      </c>
      <c r="I310" s="2" t="s">
        <v>545</v>
      </c>
      <c r="J310" t="s">
        <v>366</v>
      </c>
      <c r="K310" s="14">
        <f t="shared" si="34"/>
        <v>16.675728118800304</v>
      </c>
      <c r="L310" s="4"/>
      <c r="M310" s="15">
        <f t="shared" si="36"/>
        <v>0.51938518087325858</v>
      </c>
      <c r="N310" s="4">
        <f>(P310-MAX(P$2:P310))/MAX(P$2:P310)</f>
        <v>-7.4278486824311159E-3</v>
      </c>
      <c r="O310" s="16">
        <f t="shared" si="32"/>
        <v>5.7399999999999896E-2</v>
      </c>
      <c r="P310" s="17">
        <f t="shared" si="33"/>
        <v>18.827518900966432</v>
      </c>
      <c r="Q310" s="4"/>
      <c r="R310" s="8">
        <f t="shared" si="30"/>
        <v>18.827518900966432</v>
      </c>
      <c r="S310" s="8">
        <f t="shared" si="31"/>
        <v>0</v>
      </c>
      <c r="T310" s="18">
        <f t="shared" si="35"/>
        <v>1</v>
      </c>
    </row>
    <row r="311" spans="1:20" customFormat="1">
      <c r="A311">
        <v>309</v>
      </c>
      <c r="B311" t="s">
        <v>1266</v>
      </c>
      <c r="C311" t="s">
        <v>1269</v>
      </c>
      <c r="D311" t="s">
        <v>5443</v>
      </c>
      <c r="E311" t="s">
        <v>12</v>
      </c>
      <c r="F311" t="s">
        <v>12</v>
      </c>
      <c r="G311" t="s">
        <v>95</v>
      </c>
      <c r="H311" t="s">
        <v>455</v>
      </c>
      <c r="I311" s="2" t="s">
        <v>1566</v>
      </c>
      <c r="J311" t="s">
        <v>1943</v>
      </c>
      <c r="K311" s="14">
        <f t="shared" si="34"/>
        <v>16.947542487136747</v>
      </c>
      <c r="L311" s="4"/>
      <c r="M311" s="15">
        <f t="shared" si="36"/>
        <v>0.54415115932149249</v>
      </c>
      <c r="N311" s="4">
        <f>(P311-MAX(P$2:P311))/MAX(P$2:P311)</f>
        <v>0</v>
      </c>
      <c r="O311" s="16">
        <f t="shared" si="32"/>
        <v>1.6299999999999981E-2</v>
      </c>
      <c r="P311" s="17">
        <f t="shared" si="33"/>
        <v>19.134407459052184</v>
      </c>
      <c r="Q311" s="4"/>
      <c r="R311" s="8">
        <f t="shared" si="30"/>
        <v>19.134407459052184</v>
      </c>
      <c r="S311" s="8">
        <f t="shared" si="31"/>
        <v>0</v>
      </c>
      <c r="T311" s="18">
        <f t="shared" si="35"/>
        <v>1</v>
      </c>
    </row>
    <row r="312" spans="1:20" customFormat="1">
      <c r="A312">
        <v>310</v>
      </c>
      <c r="B312" t="s">
        <v>1269</v>
      </c>
      <c r="C312" t="s">
        <v>1272</v>
      </c>
      <c r="D312" t="s">
        <v>5443</v>
      </c>
      <c r="E312" t="s">
        <v>12</v>
      </c>
      <c r="F312" t="s">
        <v>12</v>
      </c>
      <c r="G312" t="s">
        <v>95</v>
      </c>
      <c r="H312" t="s">
        <v>4178</v>
      </c>
      <c r="I312" s="2" t="s">
        <v>971</v>
      </c>
      <c r="J312" t="s">
        <v>3862</v>
      </c>
      <c r="K312" s="14">
        <f t="shared" si="34"/>
        <v>17.816951416726862</v>
      </c>
      <c r="L312" s="4"/>
      <c r="M312" s="15">
        <f t="shared" si="36"/>
        <v>0.62336611379468487</v>
      </c>
      <c r="N312" s="4">
        <f>(P312-MAX(P$2:P312))/MAX(P$2:P312)</f>
        <v>0</v>
      </c>
      <c r="O312" s="16">
        <f t="shared" si="32"/>
        <v>5.1299999999999901E-2</v>
      </c>
      <c r="P312" s="17">
        <f t="shared" si="33"/>
        <v>20.11600256170156</v>
      </c>
      <c r="Q312" s="4"/>
      <c r="R312" s="8">
        <f t="shared" si="30"/>
        <v>20.11600256170156</v>
      </c>
      <c r="S312" s="8">
        <f t="shared" si="31"/>
        <v>0</v>
      </c>
      <c r="T312" s="18">
        <f t="shared" si="35"/>
        <v>1</v>
      </c>
    </row>
    <row r="313" spans="1:20" customFormat="1">
      <c r="A313">
        <v>311</v>
      </c>
      <c r="B313" t="s">
        <v>1272</v>
      </c>
      <c r="C313" t="s">
        <v>1276</v>
      </c>
      <c r="D313" t="s">
        <v>5443</v>
      </c>
      <c r="E313" t="s">
        <v>5455</v>
      </c>
      <c r="F313" t="s">
        <v>5455</v>
      </c>
      <c r="G313" t="s">
        <v>5456</v>
      </c>
      <c r="H313" t="s">
        <v>2503</v>
      </c>
      <c r="I313" s="2" t="s">
        <v>795</v>
      </c>
      <c r="J313" t="s">
        <v>861</v>
      </c>
      <c r="K313" s="14">
        <f t="shared" si="34"/>
        <v>18.020064662877552</v>
      </c>
      <c r="L313" s="4"/>
      <c r="M313" s="15">
        <f t="shared" si="36"/>
        <v>0.64187248749194459</v>
      </c>
      <c r="N313" s="4">
        <f>(P313-MAX(P$2:P313))/MAX(P$2:P313)</f>
        <v>0</v>
      </c>
      <c r="O313" s="16">
        <f t="shared" si="32"/>
        <v>1.1400000000000077E-2</v>
      </c>
      <c r="P313" s="17">
        <f t="shared" si="33"/>
        <v>20.34532499090496</v>
      </c>
      <c r="Q313" s="4"/>
      <c r="R313" s="8">
        <f t="shared" si="30"/>
        <v>20.34532499090496</v>
      </c>
      <c r="S313" s="8">
        <f t="shared" si="31"/>
        <v>0</v>
      </c>
      <c r="T313" s="18">
        <f t="shared" si="35"/>
        <v>1</v>
      </c>
    </row>
    <row r="314" spans="1:20" customFormat="1">
      <c r="A314">
        <v>312</v>
      </c>
      <c r="B314" t="s">
        <v>1276</v>
      </c>
      <c r="C314" t="s">
        <v>1279</v>
      </c>
      <c r="D314" t="s">
        <v>5443</v>
      </c>
      <c r="E314" t="s">
        <v>5448</v>
      </c>
      <c r="F314" t="s">
        <v>5448</v>
      </c>
      <c r="G314" t="s">
        <v>5449</v>
      </c>
      <c r="H314" t="s">
        <v>4105</v>
      </c>
      <c r="I314" s="2" t="s">
        <v>5538</v>
      </c>
      <c r="J314" t="s">
        <v>934</v>
      </c>
      <c r="K314" s="14">
        <f t="shared" si="34"/>
        <v>17.027159099952996</v>
      </c>
      <c r="L314" s="4"/>
      <c r="M314" s="15">
        <f t="shared" si="36"/>
        <v>0.5514053134311383</v>
      </c>
      <c r="N314" s="4">
        <f>(P314-MAX(P$2:P314))/MAX(P$2:P314)</f>
        <v>-5.5099999999999975E-2</v>
      </c>
      <c r="O314" s="16">
        <f t="shared" si="32"/>
        <v>-5.5099999999999927E-2</v>
      </c>
      <c r="P314" s="17">
        <f t="shared" si="33"/>
        <v>19.224297583906097</v>
      </c>
      <c r="Q314" s="4"/>
      <c r="R314" s="8">
        <f t="shared" si="30"/>
        <v>19.224297583906097</v>
      </c>
      <c r="S314" s="8">
        <f t="shared" si="31"/>
        <v>0</v>
      </c>
      <c r="T314" s="18">
        <f t="shared" si="35"/>
        <v>1</v>
      </c>
    </row>
    <row r="315" spans="1:20" customFormat="1">
      <c r="A315">
        <v>313</v>
      </c>
      <c r="B315" t="s">
        <v>1279</v>
      </c>
      <c r="C315" t="s">
        <v>1284</v>
      </c>
      <c r="D315" t="s">
        <v>5443</v>
      </c>
      <c r="E315" t="s">
        <v>5452</v>
      </c>
      <c r="F315" t="s">
        <v>5452</v>
      </c>
      <c r="G315" t="s">
        <v>5453</v>
      </c>
      <c r="H315" t="s">
        <v>1511</v>
      </c>
      <c r="I315" s="2" t="s">
        <v>1148</v>
      </c>
      <c r="J315" t="s">
        <v>4277</v>
      </c>
      <c r="K315" s="14">
        <f t="shared" si="34"/>
        <v>17.216160565962475</v>
      </c>
      <c r="L315" s="4"/>
      <c r="M315" s="15">
        <f t="shared" si="36"/>
        <v>0.56862591241022398</v>
      </c>
      <c r="N315" s="4">
        <f>(P315-MAX(P$2:P315))/MAX(P$2:P315)</f>
        <v>-4.4611609999999885E-2</v>
      </c>
      <c r="O315" s="16">
        <f t="shared" si="32"/>
        <v>1.110000000000011E-2</v>
      </c>
      <c r="P315" s="17">
        <f t="shared" si="33"/>
        <v>19.437687287087456</v>
      </c>
      <c r="Q315" s="4"/>
      <c r="R315" s="8">
        <f t="shared" si="30"/>
        <v>19.437687287087456</v>
      </c>
      <c r="S315" s="8">
        <f t="shared" si="31"/>
        <v>0</v>
      </c>
      <c r="T315" s="18">
        <f t="shared" si="35"/>
        <v>1</v>
      </c>
    </row>
    <row r="316" spans="1:20" customFormat="1">
      <c r="A316">
        <v>314</v>
      </c>
      <c r="B316" t="s">
        <v>1284</v>
      </c>
      <c r="C316" t="s">
        <v>1289</v>
      </c>
      <c r="D316" t="s">
        <v>5443</v>
      </c>
      <c r="E316" t="s">
        <v>5450</v>
      </c>
      <c r="F316" t="s">
        <v>5450</v>
      </c>
      <c r="G316" t="s">
        <v>5451</v>
      </c>
      <c r="H316" t="s">
        <v>5529</v>
      </c>
      <c r="I316" s="2" t="s">
        <v>5539</v>
      </c>
      <c r="J316" t="s">
        <v>3588</v>
      </c>
      <c r="K316" s="14">
        <f t="shared" si="34"/>
        <v>16.011029326345103</v>
      </c>
      <c r="L316" s="4"/>
      <c r="M316" s="15">
        <f t="shared" si="36"/>
        <v>0.45882209854150835</v>
      </c>
      <c r="N316" s="4">
        <f>(P316-MAX(P$2:P316))/MAX(P$2:P316)</f>
        <v>-0.1114887972999999</v>
      </c>
      <c r="O316" s="16">
        <f t="shared" si="32"/>
        <v>-7.0000000000000062E-2</v>
      </c>
      <c r="P316" s="17">
        <f t="shared" si="33"/>
        <v>18.077049176991334</v>
      </c>
      <c r="Q316" s="4"/>
      <c r="R316" s="8">
        <f t="shared" si="30"/>
        <v>18.077049176991334</v>
      </c>
      <c r="S316" s="8">
        <f t="shared" si="31"/>
        <v>0</v>
      </c>
      <c r="T316" s="18">
        <f t="shared" si="35"/>
        <v>1</v>
      </c>
    </row>
    <row r="317" spans="1:20" customFormat="1">
      <c r="A317">
        <v>315</v>
      </c>
      <c r="B317" t="s">
        <v>1289</v>
      </c>
      <c r="C317" t="s">
        <v>1293</v>
      </c>
      <c r="D317" t="s">
        <v>5443</v>
      </c>
      <c r="E317" t="s">
        <v>5470</v>
      </c>
      <c r="F317" t="s">
        <v>5470</v>
      </c>
      <c r="G317" t="s">
        <v>5471</v>
      </c>
      <c r="H317" t="s">
        <v>1364</v>
      </c>
      <c r="I317" s="2" t="s">
        <v>1149</v>
      </c>
      <c r="J317" t="s">
        <v>3731</v>
      </c>
      <c r="K317" s="14">
        <f t="shared" si="34"/>
        <v>16.312036677680389</v>
      </c>
      <c r="L317" s="4"/>
      <c r="M317" s="15">
        <f t="shared" si="36"/>
        <v>0.48624795399408871</v>
      </c>
      <c r="N317" s="4">
        <f>(P317-MAX(P$2:P317))/MAX(P$2:P317)</f>
        <v>-9.4784786689239925E-2</v>
      </c>
      <c r="O317" s="16">
        <f t="shared" si="32"/>
        <v>1.8799999999999928E-2</v>
      </c>
      <c r="P317" s="17">
        <f t="shared" si="33"/>
        <v>18.416897701518771</v>
      </c>
      <c r="Q317" s="4"/>
      <c r="R317" s="8">
        <f t="shared" si="30"/>
        <v>18.416897701518771</v>
      </c>
      <c r="S317" s="8">
        <f t="shared" si="31"/>
        <v>0</v>
      </c>
      <c r="T317" s="18">
        <f t="shared" si="35"/>
        <v>1</v>
      </c>
    </row>
    <row r="318" spans="1:20" customFormat="1">
      <c r="A318">
        <v>316</v>
      </c>
      <c r="B318" t="s">
        <v>1293</v>
      </c>
      <c r="C318" t="s">
        <v>1296</v>
      </c>
      <c r="D318" t="s">
        <v>5443</v>
      </c>
      <c r="E318" t="s">
        <v>12</v>
      </c>
      <c r="F318" t="s">
        <v>12</v>
      </c>
      <c r="G318" t="s">
        <v>95</v>
      </c>
      <c r="H318" t="s">
        <v>784</v>
      </c>
      <c r="I318" s="2" t="s">
        <v>668</v>
      </c>
      <c r="J318" t="s">
        <v>255</v>
      </c>
      <c r="K318" s="14">
        <f t="shared" si="34"/>
        <v>16.284306215328332</v>
      </c>
      <c r="L318" s="4"/>
      <c r="M318" s="15">
        <f t="shared" si="36"/>
        <v>0.48372133247229865</v>
      </c>
      <c r="N318" s="4">
        <f>(P318-MAX(P$2:P318))/MAX(P$2:P318)</f>
        <v>-9.6323652551868255E-2</v>
      </c>
      <c r="O318" s="16">
        <f t="shared" si="32"/>
        <v>-1.7000000000000348E-3</v>
      </c>
      <c r="P318" s="17">
        <f t="shared" si="33"/>
        <v>18.385588975426188</v>
      </c>
      <c r="Q318" s="4"/>
      <c r="R318" s="8">
        <f t="shared" si="30"/>
        <v>18.385588975426188</v>
      </c>
      <c r="S318" s="8">
        <f t="shared" si="31"/>
        <v>0</v>
      </c>
      <c r="T318" s="18">
        <f t="shared" si="35"/>
        <v>1</v>
      </c>
    </row>
    <row r="319" spans="1:20" customFormat="1">
      <c r="A319">
        <v>317</v>
      </c>
      <c r="B319" t="s">
        <v>1296</v>
      </c>
      <c r="C319" t="s">
        <v>1298</v>
      </c>
      <c r="D319" t="s">
        <v>5443</v>
      </c>
      <c r="E319" t="s">
        <v>5452</v>
      </c>
      <c r="F319" t="s">
        <v>5452</v>
      </c>
      <c r="G319" t="s">
        <v>5453</v>
      </c>
      <c r="H319" t="s">
        <v>2580</v>
      </c>
      <c r="I319" s="2" t="s">
        <v>664</v>
      </c>
      <c r="J319" t="s">
        <v>348</v>
      </c>
      <c r="K319" s="14">
        <f t="shared" si="34"/>
        <v>17.052925468691829</v>
      </c>
      <c r="L319" s="4"/>
      <c r="M319" s="15">
        <f t="shared" si="36"/>
        <v>0.54064911276105709</v>
      </c>
      <c r="N319" s="4">
        <f>(P319-MAX(P$2:P319))/MAX(P$2:P319)</f>
        <v>-5.3670128952316543E-2</v>
      </c>
      <c r="O319" s="16">
        <f t="shared" si="32"/>
        <v>4.7199999999999909E-2</v>
      </c>
      <c r="P319" s="17">
        <f t="shared" si="33"/>
        <v>19.253388775066302</v>
      </c>
      <c r="Q319" s="4"/>
      <c r="R319" s="8">
        <f t="shared" si="30"/>
        <v>19.253388775066302</v>
      </c>
      <c r="S319" s="8">
        <f t="shared" si="31"/>
        <v>0</v>
      </c>
      <c r="T319" s="18">
        <f t="shared" si="35"/>
        <v>1</v>
      </c>
    </row>
    <row r="320" spans="1:20" customFormat="1">
      <c r="A320">
        <v>318</v>
      </c>
      <c r="B320" t="s">
        <v>1298</v>
      </c>
      <c r="C320" t="s">
        <v>1302</v>
      </c>
      <c r="D320" t="s">
        <v>5443</v>
      </c>
      <c r="E320" t="s">
        <v>5455</v>
      </c>
      <c r="F320" t="s">
        <v>5455</v>
      </c>
      <c r="G320" t="s">
        <v>5456</v>
      </c>
      <c r="H320" t="s">
        <v>1553</v>
      </c>
      <c r="I320" s="2" t="s">
        <v>530</v>
      </c>
      <c r="J320" t="s">
        <v>616</v>
      </c>
      <c r="K320" s="14">
        <f t="shared" si="34"/>
        <v>17.755505998001929</v>
      </c>
      <c r="L320" s="4"/>
      <c r="M320" s="15">
        <f t="shared" si="36"/>
        <v>0.6041238562068123</v>
      </c>
      <c r="N320" s="4">
        <f>(P320-MAX(P$2:P320))/MAX(P$2:P320)</f>
        <v>-1.4681338265152041E-2</v>
      </c>
      <c r="O320" s="16">
        <f t="shared" si="32"/>
        <v>4.1199999999999903E-2</v>
      </c>
      <c r="P320" s="17">
        <f t="shared" si="33"/>
        <v>20.046628392599033</v>
      </c>
      <c r="Q320" s="4"/>
      <c r="R320" s="8">
        <f t="shared" si="30"/>
        <v>20.046628392599033</v>
      </c>
      <c r="S320" s="8">
        <f t="shared" si="31"/>
        <v>0</v>
      </c>
      <c r="T320" s="18">
        <f t="shared" si="35"/>
        <v>1</v>
      </c>
    </row>
    <row r="321" spans="1:20" customFormat="1">
      <c r="A321">
        <v>319</v>
      </c>
      <c r="B321" t="s">
        <v>1302</v>
      </c>
      <c r="C321" t="s">
        <v>1305</v>
      </c>
      <c r="D321" t="s">
        <v>5443</v>
      </c>
      <c r="E321" t="s">
        <v>5458</v>
      </c>
      <c r="F321" t="s">
        <v>5458</v>
      </c>
      <c r="G321" t="s">
        <v>5459</v>
      </c>
      <c r="H321" t="s">
        <v>651</v>
      </c>
      <c r="I321" s="2" t="s">
        <v>3680</v>
      </c>
      <c r="J321" t="s">
        <v>505</v>
      </c>
      <c r="K321" s="14">
        <f t="shared" si="34"/>
        <v>17.601033095819311</v>
      </c>
      <c r="L321" s="4"/>
      <c r="M321" s="15">
        <f t="shared" si="36"/>
        <v>0.5901679786578129</v>
      </c>
      <c r="N321" s="4">
        <f>(P321-MAX(P$2:P321))/MAX(P$2:P321)</f>
        <v>-2.3253610622245274E-2</v>
      </c>
      <c r="O321" s="16">
        <f t="shared" si="32"/>
        <v>-8.700000000000041E-3</v>
      </c>
      <c r="P321" s="17">
        <f t="shared" si="33"/>
        <v>19.87222272558342</v>
      </c>
      <c r="Q321" s="4"/>
      <c r="R321" s="8">
        <f t="shared" si="30"/>
        <v>19.87222272558342</v>
      </c>
      <c r="S321" s="8">
        <f t="shared" si="31"/>
        <v>0</v>
      </c>
      <c r="T321" s="18">
        <f t="shared" si="35"/>
        <v>1</v>
      </c>
    </row>
    <row r="322" spans="1:20" customFormat="1">
      <c r="A322">
        <v>320</v>
      </c>
      <c r="B322" t="s">
        <v>1305</v>
      </c>
      <c r="C322" t="s">
        <v>1308</v>
      </c>
      <c r="D322" t="s">
        <v>5443</v>
      </c>
      <c r="E322" t="s">
        <v>5450</v>
      </c>
      <c r="F322" t="s">
        <v>5450</v>
      </c>
      <c r="G322" t="s">
        <v>5451</v>
      </c>
      <c r="H322" t="s">
        <v>2616</v>
      </c>
      <c r="I322" s="2" t="s">
        <v>1051</v>
      </c>
      <c r="J322" t="s">
        <v>449</v>
      </c>
      <c r="K322" s="14">
        <f t="shared" si="34"/>
        <v>18.336756279224559</v>
      </c>
      <c r="L322" s="4"/>
      <c r="M322" s="15">
        <f t="shared" si="36"/>
        <v>0.65663700016570958</v>
      </c>
      <c r="N322" s="4">
        <f>(P322-MAX(P$2:P322))/MAX(P$2:P322)</f>
        <v>0</v>
      </c>
      <c r="O322" s="16">
        <f t="shared" si="32"/>
        <v>4.1800000000000059E-2</v>
      </c>
      <c r="P322" s="17">
        <f t="shared" si="33"/>
        <v>20.702881635512806</v>
      </c>
      <c r="Q322" s="4"/>
      <c r="R322" s="8">
        <f t="shared" ref="R322:R385" si="37">P322*T322</f>
        <v>20.702881635512806</v>
      </c>
      <c r="S322" s="8">
        <f t="shared" ref="S322:S385" si="38">P322-R322</f>
        <v>0</v>
      </c>
      <c r="T322" s="18">
        <f t="shared" si="35"/>
        <v>1</v>
      </c>
    </row>
    <row r="323" spans="1:20" customFormat="1">
      <c r="A323">
        <v>321</v>
      </c>
      <c r="B323" t="s">
        <v>1308</v>
      </c>
      <c r="C323" t="s">
        <v>1311</v>
      </c>
      <c r="D323" t="s">
        <v>5443</v>
      </c>
      <c r="E323" t="s">
        <v>5450</v>
      </c>
      <c r="F323" t="s">
        <v>5450</v>
      </c>
      <c r="G323" t="s">
        <v>5451</v>
      </c>
      <c r="H323" t="s">
        <v>1700</v>
      </c>
      <c r="I323" s="2" t="s">
        <v>929</v>
      </c>
      <c r="J323" t="s">
        <v>847</v>
      </c>
      <c r="K323" s="14">
        <f t="shared" si="34"/>
        <v>19.262762471325399</v>
      </c>
      <c r="L323" s="4"/>
      <c r="M323" s="15">
        <f t="shared" si="36"/>
        <v>0.7402971686740778</v>
      </c>
      <c r="N323" s="4">
        <f>(P323-MAX(P$2:P323))/MAX(P$2:P323)</f>
        <v>0</v>
      </c>
      <c r="O323" s="16">
        <f t="shared" si="32"/>
        <v>5.0499999999999989E-2</v>
      </c>
      <c r="P323" s="17">
        <f t="shared" si="33"/>
        <v>21.748377158106202</v>
      </c>
      <c r="Q323" s="4"/>
      <c r="R323" s="8">
        <f t="shared" si="37"/>
        <v>21.748377158106202</v>
      </c>
      <c r="S323" s="8">
        <f t="shared" si="38"/>
        <v>0</v>
      </c>
      <c r="T323" s="18">
        <f t="shared" si="35"/>
        <v>1</v>
      </c>
    </row>
    <row r="324" spans="1:20" customFormat="1">
      <c r="A324">
        <v>322</v>
      </c>
      <c r="B324" t="s">
        <v>1311</v>
      </c>
      <c r="C324" t="s">
        <v>1314</v>
      </c>
      <c r="D324" t="s">
        <v>5443</v>
      </c>
      <c r="E324" t="s">
        <v>5450</v>
      </c>
      <c r="F324" t="s">
        <v>5450</v>
      </c>
      <c r="G324" t="s">
        <v>5451</v>
      </c>
      <c r="H324" t="s">
        <v>31</v>
      </c>
      <c r="I324" s="2" t="s">
        <v>1560</v>
      </c>
      <c r="J324" t="s">
        <v>4277</v>
      </c>
      <c r="K324" s="14">
        <f t="shared" si="34"/>
        <v>19.370633941164822</v>
      </c>
      <c r="L324" s="4"/>
      <c r="M324" s="15">
        <f t="shared" si="36"/>
        <v>0.7500428328186528</v>
      </c>
      <c r="N324" s="4">
        <f>(P324-MAX(P$2:P324))/MAX(P$2:P324)</f>
        <v>0</v>
      </c>
      <c r="O324" s="16">
        <f t="shared" ref="O324:O387" si="39">P324/P323-1</f>
        <v>5.6000000000000494E-3</v>
      </c>
      <c r="P324" s="17">
        <f t="shared" ref="P324:P387" si="40">R323*(1+H324)+S323</f>
        <v>21.870168070191596</v>
      </c>
      <c r="Q324" s="4"/>
      <c r="R324" s="8">
        <f t="shared" si="37"/>
        <v>21.870168070191596</v>
      </c>
      <c r="S324" s="8">
        <f t="shared" si="38"/>
        <v>0</v>
      </c>
      <c r="T324" s="18">
        <f t="shared" si="35"/>
        <v>1</v>
      </c>
    </row>
    <row r="325" spans="1:20" customFormat="1">
      <c r="A325">
        <v>323</v>
      </c>
      <c r="B325" t="s">
        <v>1314</v>
      </c>
      <c r="C325" t="s">
        <v>1317</v>
      </c>
      <c r="D325" t="s">
        <v>5443</v>
      </c>
      <c r="E325" t="s">
        <v>5509</v>
      </c>
      <c r="F325" t="s">
        <v>5509</v>
      </c>
      <c r="G325" t="s">
        <v>5510</v>
      </c>
      <c r="H325" t="s">
        <v>1291</v>
      </c>
      <c r="I325" s="2" t="s">
        <v>327</v>
      </c>
      <c r="J325" t="s">
        <v>848</v>
      </c>
      <c r="K325" s="14">
        <f t="shared" si="34"/>
        <v>19.688312337799925</v>
      </c>
      <c r="L325" s="4"/>
      <c r="M325" s="15">
        <f t="shared" si="36"/>
        <v>0.77874353527687878</v>
      </c>
      <c r="N325" s="4">
        <f>(P325-MAX(P$2:P325))/MAX(P$2:P325)</f>
        <v>0</v>
      </c>
      <c r="O325" s="16">
        <f t="shared" si="39"/>
        <v>1.639999999999997E-2</v>
      </c>
      <c r="P325" s="17">
        <f t="shared" si="40"/>
        <v>22.228838826542738</v>
      </c>
      <c r="Q325" s="4"/>
      <c r="R325" s="8">
        <f t="shared" si="37"/>
        <v>22.228838826542738</v>
      </c>
      <c r="S325" s="8">
        <f t="shared" si="38"/>
        <v>0</v>
      </c>
      <c r="T325" s="18">
        <f t="shared" si="35"/>
        <v>1</v>
      </c>
    </row>
    <row r="326" spans="1:20" customFormat="1">
      <c r="A326">
        <v>324</v>
      </c>
      <c r="B326" t="s">
        <v>1317</v>
      </c>
      <c r="C326" t="s">
        <v>1320</v>
      </c>
      <c r="D326" t="s">
        <v>5443</v>
      </c>
      <c r="E326" t="s">
        <v>5458</v>
      </c>
      <c r="F326" t="s">
        <v>5458</v>
      </c>
      <c r="G326" t="s">
        <v>5459</v>
      </c>
      <c r="H326" t="s">
        <v>951</v>
      </c>
      <c r="I326" s="2" t="s">
        <v>763</v>
      </c>
      <c r="J326" t="s">
        <v>2378</v>
      </c>
      <c r="K326" s="14">
        <f t="shared" ref="K326:K389" si="41">K325*(1+H326)</f>
        <v>19.607590257214945</v>
      </c>
      <c r="L326" s="4"/>
      <c r="M326" s="15">
        <f t="shared" si="36"/>
        <v>0.77145068678224349</v>
      </c>
      <c r="N326" s="4">
        <f>(P326-MAX(P$2:P326))/MAX(P$2:P326)</f>
        <v>-4.1000000000000359E-3</v>
      </c>
      <c r="O326" s="16">
        <f t="shared" si="39"/>
        <v>-4.0999999999999925E-3</v>
      </c>
      <c r="P326" s="17">
        <f t="shared" si="40"/>
        <v>22.137700587353912</v>
      </c>
      <c r="Q326" s="4"/>
      <c r="R326" s="8">
        <f t="shared" si="37"/>
        <v>22.137700587353912</v>
      </c>
      <c r="S326" s="8">
        <f t="shared" si="38"/>
        <v>0</v>
      </c>
      <c r="T326" s="18">
        <f t="shared" si="35"/>
        <v>1</v>
      </c>
    </row>
    <row r="327" spans="1:20" customFormat="1">
      <c r="A327">
        <v>325</v>
      </c>
      <c r="B327" t="s">
        <v>1320</v>
      </c>
      <c r="C327" t="s">
        <v>1323</v>
      </c>
      <c r="D327" t="s">
        <v>5443</v>
      </c>
      <c r="E327" t="s">
        <v>5460</v>
      </c>
      <c r="F327" t="s">
        <v>5460</v>
      </c>
      <c r="G327" t="s">
        <v>5461</v>
      </c>
      <c r="H327" t="s">
        <v>3927</v>
      </c>
      <c r="I327" s="2" t="s">
        <v>119</v>
      </c>
      <c r="J327" t="s">
        <v>1017</v>
      </c>
      <c r="K327" s="14">
        <f t="shared" si="41"/>
        <v>19.68209910019236</v>
      </c>
      <c r="L327" s="4"/>
      <c r="M327" s="15">
        <f t="shared" si="36"/>
        <v>0.77818219939201594</v>
      </c>
      <c r="N327" s="4">
        <f>(P327-MAX(P$2:P327))/MAX(P$2:P327)</f>
        <v>-3.1558000000005002E-4</v>
      </c>
      <c r="O327" s="16">
        <f t="shared" si="39"/>
        <v>3.8000000000000256E-3</v>
      </c>
      <c r="P327" s="17">
        <f t="shared" si="40"/>
        <v>22.221823849585856</v>
      </c>
      <c r="Q327" s="4"/>
      <c r="R327" s="8">
        <f t="shared" si="37"/>
        <v>22.221823849585856</v>
      </c>
      <c r="S327" s="8">
        <f t="shared" si="38"/>
        <v>0</v>
      </c>
      <c r="T327" s="18">
        <f t="shared" si="35"/>
        <v>1</v>
      </c>
    </row>
    <row r="328" spans="1:20" customFormat="1">
      <c r="A328">
        <v>326</v>
      </c>
      <c r="B328" t="s">
        <v>1323</v>
      </c>
      <c r="C328" t="s">
        <v>1327</v>
      </c>
      <c r="D328" t="s">
        <v>5443</v>
      </c>
      <c r="E328" t="s">
        <v>5452</v>
      </c>
      <c r="F328" t="s">
        <v>5452</v>
      </c>
      <c r="G328" t="s">
        <v>5453</v>
      </c>
      <c r="H328" t="s">
        <v>951</v>
      </c>
      <c r="I328" s="2" t="s">
        <v>3410</v>
      </c>
      <c r="J328" t="s">
        <v>255</v>
      </c>
      <c r="K328" s="14">
        <f t="shared" si="41"/>
        <v>19.601402493881572</v>
      </c>
      <c r="L328" s="4"/>
      <c r="M328" s="15">
        <f t="shared" si="36"/>
        <v>0.77089165237450863</v>
      </c>
      <c r="N328" s="4">
        <f>(P328-MAX(P$2:P328))/MAX(P$2:P328)</f>
        <v>-4.4142861220000558E-3</v>
      </c>
      <c r="O328" s="16">
        <f t="shared" si="39"/>
        <v>-4.0999999999999925E-3</v>
      </c>
      <c r="P328" s="17">
        <f t="shared" si="40"/>
        <v>22.130714371802554</v>
      </c>
      <c r="Q328" s="4"/>
      <c r="R328" s="8">
        <f t="shared" si="37"/>
        <v>22.130714371802554</v>
      </c>
      <c r="S328" s="8">
        <f t="shared" si="38"/>
        <v>0</v>
      </c>
      <c r="T328" s="18">
        <f t="shared" si="35"/>
        <v>1</v>
      </c>
    </row>
    <row r="329" spans="1:20" customFormat="1">
      <c r="A329">
        <v>327</v>
      </c>
      <c r="B329" t="s">
        <v>1327</v>
      </c>
      <c r="C329" t="s">
        <v>1329</v>
      </c>
      <c r="D329" t="s">
        <v>5443</v>
      </c>
      <c r="E329" t="s">
        <v>5460</v>
      </c>
      <c r="F329" t="s">
        <v>5460</v>
      </c>
      <c r="G329" t="s">
        <v>5461</v>
      </c>
      <c r="H329" t="s">
        <v>1100</v>
      </c>
      <c r="I329" s="2" t="s">
        <v>435</v>
      </c>
      <c r="J329" t="s">
        <v>502</v>
      </c>
      <c r="K329" s="14">
        <f t="shared" si="41"/>
        <v>19.534757725402375</v>
      </c>
      <c r="L329" s="4"/>
      <c r="M329" s="15">
        <f t="shared" si="36"/>
        <v>0.7648706207564353</v>
      </c>
      <c r="N329" s="4">
        <f>(P329-MAX(P$2:P329))/MAX(P$2:P329)</f>
        <v>-7.7992775491852184E-3</v>
      </c>
      <c r="O329" s="16">
        <f t="shared" si="39"/>
        <v>-3.3999999999999586E-3</v>
      </c>
      <c r="P329" s="17">
        <f t="shared" si="40"/>
        <v>22.055469942938426</v>
      </c>
      <c r="Q329" s="4"/>
      <c r="R329" s="8">
        <f t="shared" si="37"/>
        <v>22.055469942938426</v>
      </c>
      <c r="S329" s="8">
        <f t="shared" si="38"/>
        <v>0</v>
      </c>
      <c r="T329" s="18">
        <f t="shared" si="35"/>
        <v>1</v>
      </c>
    </row>
    <row r="330" spans="1:20" customFormat="1">
      <c r="A330">
        <v>328</v>
      </c>
      <c r="B330" t="s">
        <v>1329</v>
      </c>
      <c r="C330" t="s">
        <v>1332</v>
      </c>
      <c r="D330" t="s">
        <v>5443</v>
      </c>
      <c r="E330" t="s">
        <v>5458</v>
      </c>
      <c r="F330" t="s">
        <v>5458</v>
      </c>
      <c r="G330" t="s">
        <v>5459</v>
      </c>
      <c r="H330" t="s">
        <v>422</v>
      </c>
      <c r="I330" s="2" t="s">
        <v>583</v>
      </c>
      <c r="J330" t="s">
        <v>2751</v>
      </c>
      <c r="K330" s="14">
        <f t="shared" si="41"/>
        <v>20.749819655922405</v>
      </c>
      <c r="L330" s="4"/>
      <c r="M330" s="15">
        <f t="shared" si="36"/>
        <v>0.87464557336748583</v>
      </c>
      <c r="N330" s="4">
        <f>(P330-MAX(P$2:P330))/MAX(P$2:P330)</f>
        <v>0</v>
      </c>
      <c r="O330" s="16">
        <f t="shared" si="39"/>
        <v>6.2200000000000033E-2</v>
      </c>
      <c r="P330" s="17">
        <f t="shared" si="40"/>
        <v>23.427320173389198</v>
      </c>
      <c r="Q330" s="4"/>
      <c r="R330" s="8">
        <f t="shared" si="37"/>
        <v>23.427320173389198</v>
      </c>
      <c r="S330" s="8">
        <f t="shared" si="38"/>
        <v>0</v>
      </c>
      <c r="T330" s="18">
        <f t="shared" si="35"/>
        <v>1</v>
      </c>
    </row>
    <row r="331" spans="1:20" customFormat="1">
      <c r="A331">
        <v>329</v>
      </c>
      <c r="B331" t="s">
        <v>1332</v>
      </c>
      <c r="C331" t="s">
        <v>1336</v>
      </c>
      <c r="D331" t="s">
        <v>5443</v>
      </c>
      <c r="E331" t="s">
        <v>5450</v>
      </c>
      <c r="F331" t="s">
        <v>5450</v>
      </c>
      <c r="G331" t="s">
        <v>5451</v>
      </c>
      <c r="H331" t="s">
        <v>4277</v>
      </c>
      <c r="I331" s="2" t="s">
        <v>408</v>
      </c>
      <c r="J331" t="s">
        <v>799</v>
      </c>
      <c r="K331" s="14">
        <f t="shared" si="41"/>
        <v>21.168966012972039</v>
      </c>
      <c r="L331" s="4"/>
      <c r="M331" s="15">
        <f t="shared" si="36"/>
        <v>0.91251341394950924</v>
      </c>
      <c r="N331" s="4">
        <f>(P331-MAX(P$2:P331))/MAX(P$2:P331)</f>
        <v>0</v>
      </c>
      <c r="O331" s="16">
        <f t="shared" si="39"/>
        <v>2.0199999999999996E-2</v>
      </c>
      <c r="P331" s="17">
        <f t="shared" si="40"/>
        <v>23.900552040891661</v>
      </c>
      <c r="Q331" s="4"/>
      <c r="R331" s="8">
        <f t="shared" si="37"/>
        <v>23.900552040891661</v>
      </c>
      <c r="S331" s="8">
        <f t="shared" si="38"/>
        <v>0</v>
      </c>
      <c r="T331" s="18">
        <f t="shared" si="35"/>
        <v>1</v>
      </c>
    </row>
    <row r="332" spans="1:20" customFormat="1">
      <c r="A332">
        <v>330</v>
      </c>
      <c r="B332" t="s">
        <v>1336</v>
      </c>
      <c r="C332" t="s">
        <v>1338</v>
      </c>
      <c r="D332" t="s">
        <v>5443</v>
      </c>
      <c r="E332" t="s">
        <v>5458</v>
      </c>
      <c r="F332" t="s">
        <v>5458</v>
      </c>
      <c r="G332" t="s">
        <v>5459</v>
      </c>
      <c r="H332" t="s">
        <v>3734</v>
      </c>
      <c r="I332" s="2" t="s">
        <v>815</v>
      </c>
      <c r="J332" t="s">
        <v>992</v>
      </c>
      <c r="K332" s="14">
        <f t="shared" si="41"/>
        <v>21.088523942122745</v>
      </c>
      <c r="L332" s="4"/>
      <c r="M332" s="15">
        <f t="shared" si="36"/>
        <v>0.905245862976501</v>
      </c>
      <c r="N332" s="4">
        <f>(P332-MAX(P$2:P332))/MAX(P$2:P332)</f>
        <v>-3.8000000000000225E-3</v>
      </c>
      <c r="O332" s="16">
        <f t="shared" si="39"/>
        <v>-3.8000000000000256E-3</v>
      </c>
      <c r="P332" s="17">
        <f t="shared" si="40"/>
        <v>23.809729943136272</v>
      </c>
      <c r="Q332" s="4"/>
      <c r="R332" s="8">
        <f t="shared" si="37"/>
        <v>23.809729943136272</v>
      </c>
      <c r="S332" s="8">
        <f t="shared" si="38"/>
        <v>0</v>
      </c>
      <c r="T332" s="18">
        <f t="shared" si="35"/>
        <v>1</v>
      </c>
    </row>
    <row r="333" spans="1:20" customFormat="1">
      <c r="A333">
        <v>331</v>
      </c>
      <c r="B333" t="s">
        <v>1338</v>
      </c>
      <c r="C333" t="s">
        <v>1342</v>
      </c>
      <c r="D333" t="s">
        <v>5443</v>
      </c>
      <c r="E333" t="s">
        <v>5448</v>
      </c>
      <c r="F333" t="s">
        <v>5448</v>
      </c>
      <c r="G333" t="s">
        <v>5449</v>
      </c>
      <c r="H333" t="s">
        <v>5478</v>
      </c>
      <c r="I333" s="2" t="s">
        <v>4096</v>
      </c>
      <c r="J333" t="s">
        <v>347</v>
      </c>
      <c r="K333" s="14">
        <f t="shared" si="41"/>
        <v>20.888182964672581</v>
      </c>
      <c r="L333" s="4"/>
      <c r="M333" s="15">
        <f t="shared" si="36"/>
        <v>0.88714602727822434</v>
      </c>
      <c r="N333" s="4">
        <f>(P333-MAX(P$2:P333))/MAX(P$2:P333)</f>
        <v>-1.3263899999999983E-2</v>
      </c>
      <c r="O333" s="16">
        <f t="shared" si="39"/>
        <v>-9.4999999999999529E-3</v>
      </c>
      <c r="P333" s="17">
        <f t="shared" si="40"/>
        <v>23.583537508676478</v>
      </c>
      <c r="Q333" s="4"/>
      <c r="R333" s="8">
        <f t="shared" si="37"/>
        <v>23.583537508676478</v>
      </c>
      <c r="S333" s="8">
        <f t="shared" si="38"/>
        <v>0</v>
      </c>
      <c r="T333" s="18">
        <f t="shared" si="35"/>
        <v>1</v>
      </c>
    </row>
    <row r="334" spans="1:20" customFormat="1">
      <c r="A334">
        <v>332</v>
      </c>
      <c r="B334" t="s">
        <v>1342</v>
      </c>
      <c r="C334" t="s">
        <v>1345</v>
      </c>
      <c r="D334" t="s">
        <v>5443</v>
      </c>
      <c r="E334" t="s">
        <v>5452</v>
      </c>
      <c r="F334" t="s">
        <v>5452</v>
      </c>
      <c r="G334" t="s">
        <v>5453</v>
      </c>
      <c r="H334" t="s">
        <v>288</v>
      </c>
      <c r="I334" s="2" t="s">
        <v>155</v>
      </c>
      <c r="J334" t="s">
        <v>755</v>
      </c>
      <c r="K334" s="14">
        <f t="shared" si="41"/>
        <v>20.804630232813889</v>
      </c>
      <c r="L334" s="4"/>
      <c r="M334" s="15">
        <f t="shared" si="36"/>
        <v>0.87959744316911137</v>
      </c>
      <c r="N334" s="4">
        <f>(P334-MAX(P$2:P334))/MAX(P$2:P334)</f>
        <v>-1.7210844399999928E-2</v>
      </c>
      <c r="O334" s="16">
        <f t="shared" si="39"/>
        <v>-3.9999999999998925E-3</v>
      </c>
      <c r="P334" s="17">
        <f t="shared" si="40"/>
        <v>23.489203358641774</v>
      </c>
      <c r="Q334" s="4"/>
      <c r="R334" s="8">
        <f t="shared" si="37"/>
        <v>23.489203358641774</v>
      </c>
      <c r="S334" s="8">
        <f t="shared" si="38"/>
        <v>0</v>
      </c>
      <c r="T334" s="18">
        <f t="shared" si="35"/>
        <v>1</v>
      </c>
    </row>
    <row r="335" spans="1:20" customFormat="1">
      <c r="A335">
        <v>333</v>
      </c>
      <c r="B335" t="s">
        <v>1345</v>
      </c>
      <c r="C335" t="s">
        <v>1348</v>
      </c>
      <c r="D335" t="s">
        <v>5443</v>
      </c>
      <c r="E335" t="s">
        <v>5450</v>
      </c>
      <c r="F335" t="s">
        <v>5450</v>
      </c>
      <c r="G335" t="s">
        <v>5451</v>
      </c>
      <c r="H335" t="s">
        <v>4499</v>
      </c>
      <c r="I335" s="2" t="s">
        <v>505</v>
      </c>
      <c r="J335" t="s">
        <v>150</v>
      </c>
      <c r="K335" s="14">
        <f t="shared" si="41"/>
        <v>22.169413976086481</v>
      </c>
      <c r="L335" s="4"/>
      <c r="M335" s="15">
        <f t="shared" si="36"/>
        <v>1.0028990354410054</v>
      </c>
      <c r="N335" s="4">
        <f>(P335-MAX(P$2:P335))/MAX(P$2:P335)</f>
        <v>0</v>
      </c>
      <c r="O335" s="16">
        <f t="shared" si="39"/>
        <v>6.5600000000000103E-2</v>
      </c>
      <c r="P335" s="17">
        <f t="shared" si="40"/>
        <v>25.030095098968676</v>
      </c>
      <c r="Q335" s="4"/>
      <c r="R335" s="8">
        <f t="shared" si="37"/>
        <v>25.030095098968676</v>
      </c>
      <c r="S335" s="8">
        <f t="shared" si="38"/>
        <v>0</v>
      </c>
      <c r="T335" s="18">
        <f t="shared" si="35"/>
        <v>1</v>
      </c>
    </row>
    <row r="336" spans="1:20" customFormat="1">
      <c r="A336">
        <v>334</v>
      </c>
      <c r="B336" t="s">
        <v>1348</v>
      </c>
      <c r="C336" t="s">
        <v>1353</v>
      </c>
      <c r="D336" t="s">
        <v>5443</v>
      </c>
      <c r="E336" t="s">
        <v>5450</v>
      </c>
      <c r="F336" t="s">
        <v>5450</v>
      </c>
      <c r="G336" t="s">
        <v>5451</v>
      </c>
      <c r="H336" t="s">
        <v>5431</v>
      </c>
      <c r="I336" s="2" t="s">
        <v>602</v>
      </c>
      <c r="J336" t="s">
        <v>530</v>
      </c>
      <c r="K336" s="14">
        <f t="shared" si="41"/>
        <v>23.317789620047762</v>
      </c>
      <c r="L336" s="4"/>
      <c r="M336" s="15">
        <f t="shared" si="36"/>
        <v>1.1066492054768493</v>
      </c>
      <c r="N336" s="4">
        <f>(P336-MAX(P$2:P336))/MAX(P$2:P336)</f>
        <v>0</v>
      </c>
      <c r="O336" s="16">
        <f t="shared" si="39"/>
        <v>5.1800000000000068E-2</v>
      </c>
      <c r="P336" s="17">
        <f t="shared" si="40"/>
        <v>26.326654025095255</v>
      </c>
      <c r="Q336" s="4"/>
      <c r="R336" s="8">
        <f t="shared" si="37"/>
        <v>26.326654025095255</v>
      </c>
      <c r="S336" s="8">
        <f t="shared" si="38"/>
        <v>0</v>
      </c>
      <c r="T336" s="18">
        <f t="shared" ref="T336:T399" si="42">IF(OR(M336&gt;M$448,AND(M336&gt;M$449,MAX(K332:K335)/K336&gt;1)),N$448,M$450)</f>
        <v>1</v>
      </c>
    </row>
    <row r="337" spans="1:20" customFormat="1">
      <c r="A337">
        <v>335</v>
      </c>
      <c r="B337" t="s">
        <v>1353</v>
      </c>
      <c r="C337" t="s">
        <v>1355</v>
      </c>
      <c r="D337" t="s">
        <v>5443</v>
      </c>
      <c r="E337" t="s">
        <v>5450</v>
      </c>
      <c r="F337" t="s">
        <v>5450</v>
      </c>
      <c r="G337" t="s">
        <v>5451</v>
      </c>
      <c r="H337" t="s">
        <v>958</v>
      </c>
      <c r="I337" s="2" t="s">
        <v>847</v>
      </c>
      <c r="J337" t="s">
        <v>5454</v>
      </c>
      <c r="K337" s="14">
        <f t="shared" si="41"/>
        <v>24.534978238214254</v>
      </c>
      <c r="L337" s="4"/>
      <c r="M337" s="15">
        <f t="shared" si="36"/>
        <v>1.216616294002741</v>
      </c>
      <c r="N337" s="4">
        <f>(P337-MAX(P$2:P337))/MAX(P$2:P337)</f>
        <v>0</v>
      </c>
      <c r="O337" s="16">
        <f t="shared" si="39"/>
        <v>5.2200000000000024E-2</v>
      </c>
      <c r="P337" s="17">
        <f t="shared" si="40"/>
        <v>27.700905365205227</v>
      </c>
      <c r="Q337" s="4"/>
      <c r="R337" s="8">
        <f t="shared" si="37"/>
        <v>27.700905365205227</v>
      </c>
      <c r="S337" s="8">
        <f t="shared" si="38"/>
        <v>0</v>
      </c>
      <c r="T337" s="18">
        <f t="shared" si="42"/>
        <v>1</v>
      </c>
    </row>
    <row r="338" spans="1:20" customFormat="1">
      <c r="A338">
        <v>336</v>
      </c>
      <c r="B338" t="s">
        <v>1355</v>
      </c>
      <c r="C338" t="s">
        <v>1359</v>
      </c>
      <c r="D338" t="s">
        <v>5443</v>
      </c>
      <c r="E338" t="s">
        <v>12</v>
      </c>
      <c r="F338" t="s">
        <v>12</v>
      </c>
      <c r="G338" t="s">
        <v>95</v>
      </c>
      <c r="H338" t="s">
        <v>734</v>
      </c>
      <c r="I338" s="2" t="s">
        <v>1036</v>
      </c>
      <c r="J338" t="s">
        <v>3228</v>
      </c>
      <c r="K338" s="14">
        <f t="shared" si="41"/>
        <v>23.465253187028114</v>
      </c>
      <c r="L338" s="4"/>
      <c r="M338" s="15">
        <f t="shared" si="36"/>
        <v>1.1199718235842213</v>
      </c>
      <c r="N338" s="4">
        <f>(P338-MAX(P$2:P338))/MAX(P$2:P338)</f>
        <v>-4.3600000000000014E-2</v>
      </c>
      <c r="O338" s="16">
        <f t="shared" si="39"/>
        <v>-4.3599999999999972E-2</v>
      </c>
      <c r="P338" s="17">
        <f t="shared" si="40"/>
        <v>26.493145891282278</v>
      </c>
      <c r="Q338" s="4"/>
      <c r="R338" s="8">
        <f t="shared" si="37"/>
        <v>26.493145891282278</v>
      </c>
      <c r="S338" s="8">
        <f t="shared" si="38"/>
        <v>0</v>
      </c>
      <c r="T338" s="18">
        <f t="shared" si="42"/>
        <v>1</v>
      </c>
    </row>
    <row r="339" spans="1:20" customFormat="1">
      <c r="A339">
        <v>337</v>
      </c>
      <c r="B339" t="s">
        <v>1359</v>
      </c>
      <c r="C339" t="s">
        <v>1363</v>
      </c>
      <c r="D339" t="s">
        <v>5443</v>
      </c>
      <c r="E339" t="s">
        <v>12</v>
      </c>
      <c r="F339" t="s">
        <v>12</v>
      </c>
      <c r="G339" t="s">
        <v>95</v>
      </c>
      <c r="H339" t="s">
        <v>790</v>
      </c>
      <c r="I339" s="2" t="s">
        <v>1448</v>
      </c>
      <c r="J339" t="s">
        <v>101</v>
      </c>
      <c r="K339" s="14">
        <f t="shared" si="41"/>
        <v>23.843043763339267</v>
      </c>
      <c r="L339" s="4"/>
      <c r="M339" s="15">
        <f t="shared" si="36"/>
        <v>1.1541033699439276</v>
      </c>
      <c r="N339" s="4">
        <f>(P339-MAX(P$2:P339))/MAX(P$2:P339)</f>
        <v>-2.8201960000000029E-2</v>
      </c>
      <c r="O339" s="16">
        <f t="shared" si="39"/>
        <v>1.6100000000000003E-2</v>
      </c>
      <c r="P339" s="17">
        <f t="shared" si="40"/>
        <v>26.919685540131923</v>
      </c>
      <c r="Q339" s="4"/>
      <c r="R339" s="8">
        <f t="shared" si="37"/>
        <v>26.919685540131923</v>
      </c>
      <c r="S339" s="8">
        <f t="shared" si="38"/>
        <v>0</v>
      </c>
      <c r="T339" s="18">
        <f t="shared" si="42"/>
        <v>1</v>
      </c>
    </row>
    <row r="340" spans="1:20" customFormat="1">
      <c r="A340">
        <v>338</v>
      </c>
      <c r="B340" t="s">
        <v>1363</v>
      </c>
      <c r="C340" t="s">
        <v>1367</v>
      </c>
      <c r="D340" t="s">
        <v>5443</v>
      </c>
      <c r="E340" t="s">
        <v>5450</v>
      </c>
      <c r="F340" t="s">
        <v>5450</v>
      </c>
      <c r="G340" t="s">
        <v>5451</v>
      </c>
      <c r="H340" t="s">
        <v>3735</v>
      </c>
      <c r="I340" s="2" t="s">
        <v>1533</v>
      </c>
      <c r="J340" t="s">
        <v>387</v>
      </c>
      <c r="K340" s="14">
        <f t="shared" si="41"/>
        <v>23.020458753504062</v>
      </c>
      <c r="L340" s="4"/>
      <c r="M340" s="15">
        <f t="shared" si="36"/>
        <v>1.0797868036808618</v>
      </c>
      <c r="N340" s="4">
        <f>(P340-MAX(P$2:P340))/MAX(P$2:P340)</f>
        <v>-6.1728992380000007E-2</v>
      </c>
      <c r="O340" s="16">
        <f t="shared" si="39"/>
        <v>-3.4499999999999975E-2</v>
      </c>
      <c r="P340" s="17">
        <f t="shared" si="40"/>
        <v>25.990956388997372</v>
      </c>
      <c r="Q340" s="4"/>
      <c r="R340" s="8">
        <f t="shared" si="37"/>
        <v>25.990956388997372</v>
      </c>
      <c r="S340" s="8">
        <f t="shared" si="38"/>
        <v>0</v>
      </c>
      <c r="T340" s="18">
        <f t="shared" si="42"/>
        <v>1</v>
      </c>
    </row>
    <row r="341" spans="1:20" customFormat="1">
      <c r="A341">
        <v>339</v>
      </c>
      <c r="B341" t="s">
        <v>1367</v>
      </c>
      <c r="C341" t="s">
        <v>1369</v>
      </c>
      <c r="D341" t="s">
        <v>5443</v>
      </c>
      <c r="E341" t="s">
        <v>1638</v>
      </c>
      <c r="F341" t="s">
        <v>1638</v>
      </c>
      <c r="G341" t="s">
        <v>5540</v>
      </c>
      <c r="H341" t="s">
        <v>3378</v>
      </c>
      <c r="I341" s="2" t="s">
        <v>101</v>
      </c>
      <c r="J341" t="s">
        <v>232</v>
      </c>
      <c r="K341" s="14">
        <f t="shared" si="41"/>
        <v>24.031056892782892</v>
      </c>
      <c r="L341" s="4">
        <f>K341/K294-1</f>
        <v>0.62463011705969684</v>
      </c>
      <c r="M341" s="15">
        <f t="shared" ref="M341:M404" si="43">K341/MIN(K195:K341)-1</f>
        <v>1.171089444362452</v>
      </c>
      <c r="N341" s="4">
        <f>(P341-MAX(P$2:P341))/MAX(P$2:P341)</f>
        <v>-2.0538895145481909E-2</v>
      </c>
      <c r="O341" s="16">
        <f t="shared" si="39"/>
        <v>4.390000000000005E-2</v>
      </c>
      <c r="P341" s="17">
        <f t="shared" si="40"/>
        <v>27.131959374474359</v>
      </c>
      <c r="Q341" s="4">
        <f>P341/P294-1</f>
        <v>0.62463011705969662</v>
      </c>
      <c r="R341" s="8">
        <f t="shared" si="37"/>
        <v>27.131959374474359</v>
      </c>
      <c r="S341" s="8">
        <f t="shared" si="38"/>
        <v>0</v>
      </c>
      <c r="T341" s="18">
        <f t="shared" si="42"/>
        <v>1</v>
      </c>
    </row>
    <row r="342" spans="1:20" customFormat="1">
      <c r="A342">
        <v>340</v>
      </c>
      <c r="B342" t="s">
        <v>1369</v>
      </c>
      <c r="C342" t="s">
        <v>1374</v>
      </c>
      <c r="D342" t="s">
        <v>5443</v>
      </c>
      <c r="E342" t="s">
        <v>5470</v>
      </c>
      <c r="F342" t="s">
        <v>5470</v>
      </c>
      <c r="G342" t="s">
        <v>5471</v>
      </c>
      <c r="H342" t="s">
        <v>5467</v>
      </c>
      <c r="I342" s="2" t="s">
        <v>5541</v>
      </c>
      <c r="J342" t="s">
        <v>436</v>
      </c>
      <c r="K342" s="14">
        <f t="shared" si="41"/>
        <v>24.062297266743514</v>
      </c>
      <c r="L342" s="4"/>
      <c r="M342" s="15">
        <f t="shared" si="43"/>
        <v>1.1739118606401235</v>
      </c>
      <c r="N342" s="4">
        <f>(P342-MAX(P$2:P342))/MAX(P$2:P342)</f>
        <v>-1.9265595709170909E-2</v>
      </c>
      <c r="O342" s="16">
        <f t="shared" si="39"/>
        <v>1.3000000000000789E-3</v>
      </c>
      <c r="P342" s="17">
        <f t="shared" si="40"/>
        <v>27.167230921661179</v>
      </c>
      <c r="Q342" s="4"/>
      <c r="R342" s="8">
        <f t="shared" si="37"/>
        <v>27.167230921661179</v>
      </c>
      <c r="S342" s="8">
        <f t="shared" si="38"/>
        <v>0</v>
      </c>
      <c r="T342" s="18">
        <f t="shared" si="42"/>
        <v>1</v>
      </c>
    </row>
    <row r="343" spans="1:20" customFormat="1">
      <c r="A343">
        <v>341</v>
      </c>
      <c r="B343" t="s">
        <v>1374</v>
      </c>
      <c r="C343" t="s">
        <v>1377</v>
      </c>
      <c r="D343" t="s">
        <v>5443</v>
      </c>
      <c r="E343" t="s">
        <v>5455</v>
      </c>
      <c r="F343" t="s">
        <v>5455</v>
      </c>
      <c r="G343" t="s">
        <v>5456</v>
      </c>
      <c r="H343" t="s">
        <v>3640</v>
      </c>
      <c r="I343" s="2" t="s">
        <v>1082</v>
      </c>
      <c r="J343" t="s">
        <v>914</v>
      </c>
      <c r="K343" s="14">
        <f t="shared" si="41"/>
        <v>23.227335551587515</v>
      </c>
      <c r="L343" s="4"/>
      <c r="M343" s="15">
        <f t="shared" si="43"/>
        <v>1.0984771190759113</v>
      </c>
      <c r="N343" s="4">
        <f>(P343-MAX(P$2:P343))/MAX(P$2:P343)</f>
        <v>-5.3297079538062613E-2</v>
      </c>
      <c r="O343" s="16">
        <f t="shared" si="39"/>
        <v>-3.4699999999999953E-2</v>
      </c>
      <c r="P343" s="17">
        <f t="shared" si="40"/>
        <v>26.224528008679538</v>
      </c>
      <c r="Q343" s="4"/>
      <c r="R343" s="8">
        <f t="shared" si="37"/>
        <v>26.224528008679538</v>
      </c>
      <c r="S343" s="8">
        <f t="shared" si="38"/>
        <v>0</v>
      </c>
      <c r="T343" s="18">
        <f t="shared" si="42"/>
        <v>1</v>
      </c>
    </row>
    <row r="344" spans="1:20" customFormat="1">
      <c r="A344">
        <v>342</v>
      </c>
      <c r="B344" t="s">
        <v>1377</v>
      </c>
      <c r="C344" t="s">
        <v>1381</v>
      </c>
      <c r="D344" t="s">
        <v>5443</v>
      </c>
      <c r="E344" t="s">
        <v>5470</v>
      </c>
      <c r="F344" t="s">
        <v>5470</v>
      </c>
      <c r="G344" t="s">
        <v>5471</v>
      </c>
      <c r="H344" t="s">
        <v>2555</v>
      </c>
      <c r="I344" s="2" t="s">
        <v>61</v>
      </c>
      <c r="J344" t="s">
        <v>1725</v>
      </c>
      <c r="K344" s="14">
        <f t="shared" si="41"/>
        <v>24.665107622230785</v>
      </c>
      <c r="L344" s="4"/>
      <c r="M344" s="15">
        <f t="shared" si="43"/>
        <v>1.2283728527467104</v>
      </c>
      <c r="N344" s="4">
        <f>(P344-MAX(P$2:P344))/MAX(P$2:P344)</f>
        <v>0</v>
      </c>
      <c r="O344" s="16">
        <f t="shared" si="39"/>
        <v>6.1900000000000066E-2</v>
      </c>
      <c r="P344" s="17">
        <f t="shared" si="40"/>
        <v>27.847826292416805</v>
      </c>
      <c r="Q344" s="4"/>
      <c r="R344" s="8">
        <f t="shared" si="37"/>
        <v>27.847826292416805</v>
      </c>
      <c r="S344" s="8">
        <f t="shared" si="38"/>
        <v>0</v>
      </c>
      <c r="T344" s="18">
        <f t="shared" si="42"/>
        <v>1</v>
      </c>
    </row>
    <row r="345" spans="1:20" customFormat="1">
      <c r="A345">
        <v>343</v>
      </c>
      <c r="B345" t="s">
        <v>1381</v>
      </c>
      <c r="C345" t="s">
        <v>1383</v>
      </c>
      <c r="D345" t="s">
        <v>5443</v>
      </c>
      <c r="E345" t="s">
        <v>5455</v>
      </c>
      <c r="F345" t="s">
        <v>5455</v>
      </c>
      <c r="G345" t="s">
        <v>5456</v>
      </c>
      <c r="H345" t="s">
        <v>497</v>
      </c>
      <c r="I345" s="2" t="s">
        <v>3491</v>
      </c>
      <c r="J345" t="s">
        <v>448</v>
      </c>
      <c r="K345" s="14">
        <f t="shared" si="41"/>
        <v>25.656644948644463</v>
      </c>
      <c r="L345" s="4"/>
      <c r="M345" s="15">
        <f t="shared" si="43"/>
        <v>1.3179534414271283</v>
      </c>
      <c r="N345" s="4">
        <f>(P345-MAX(P$2:P345))/MAX(P$2:P345)</f>
        <v>0</v>
      </c>
      <c r="O345" s="16">
        <f t="shared" si="39"/>
        <v>4.0200000000000014E-2</v>
      </c>
      <c r="P345" s="17">
        <f t="shared" si="40"/>
        <v>28.967308909371962</v>
      </c>
      <c r="Q345" s="4"/>
      <c r="R345" s="8">
        <f t="shared" si="37"/>
        <v>28.967308909371962</v>
      </c>
      <c r="S345" s="8">
        <f t="shared" si="38"/>
        <v>0</v>
      </c>
      <c r="T345" s="18">
        <f t="shared" si="42"/>
        <v>1</v>
      </c>
    </row>
    <row r="346" spans="1:20" customFormat="1">
      <c r="A346">
        <v>344</v>
      </c>
      <c r="B346" t="s">
        <v>1383</v>
      </c>
      <c r="C346" t="s">
        <v>1388</v>
      </c>
      <c r="D346" t="s">
        <v>5443</v>
      </c>
      <c r="E346" t="s">
        <v>5455</v>
      </c>
      <c r="F346" t="s">
        <v>5455</v>
      </c>
      <c r="G346" t="s">
        <v>5456</v>
      </c>
      <c r="H346" t="s">
        <v>427</v>
      </c>
      <c r="I346" s="2" t="s">
        <v>608</v>
      </c>
      <c r="J346" t="s">
        <v>133</v>
      </c>
      <c r="K346" s="14">
        <f t="shared" si="41"/>
        <v>26.621334798713498</v>
      </c>
      <c r="L346" s="4"/>
      <c r="M346" s="15">
        <f t="shared" si="43"/>
        <v>1.4051084908247886</v>
      </c>
      <c r="N346" s="4">
        <f>(P346-MAX(P$2:P346))/MAX(P$2:P346)</f>
        <v>0</v>
      </c>
      <c r="O346" s="16">
        <f t="shared" si="39"/>
        <v>3.7600000000000078E-2</v>
      </c>
      <c r="P346" s="17">
        <f t="shared" si="40"/>
        <v>30.056479724364351</v>
      </c>
      <c r="Q346" s="4"/>
      <c r="R346" s="8">
        <f t="shared" si="37"/>
        <v>30.056479724364351</v>
      </c>
      <c r="S346" s="8">
        <f t="shared" si="38"/>
        <v>0</v>
      </c>
      <c r="T346" s="18">
        <f t="shared" si="42"/>
        <v>1</v>
      </c>
    </row>
    <row r="347" spans="1:20" customFormat="1">
      <c r="A347">
        <v>345</v>
      </c>
      <c r="B347" t="s">
        <v>1388</v>
      </c>
      <c r="C347" t="s">
        <v>1392</v>
      </c>
      <c r="D347" t="s">
        <v>5443</v>
      </c>
      <c r="E347" t="s">
        <v>12</v>
      </c>
      <c r="F347" t="s">
        <v>12</v>
      </c>
      <c r="G347" t="s">
        <v>95</v>
      </c>
      <c r="H347" t="s">
        <v>3175</v>
      </c>
      <c r="I347" s="2" t="s">
        <v>1351</v>
      </c>
      <c r="J347" t="s">
        <v>673</v>
      </c>
      <c r="K347" s="14">
        <f t="shared" si="41"/>
        <v>28.040251943484925</v>
      </c>
      <c r="L347" s="4"/>
      <c r="M347" s="15">
        <f t="shared" si="43"/>
        <v>1.5333007733857498</v>
      </c>
      <c r="N347" s="4">
        <f>(P347-MAX(P$2:P347))/MAX(P$2:P347)</f>
        <v>0</v>
      </c>
      <c r="O347" s="16">
        <f t="shared" si="39"/>
        <v>5.3299999999999903E-2</v>
      </c>
      <c r="P347" s="17">
        <f t="shared" si="40"/>
        <v>31.658490093672967</v>
      </c>
      <c r="Q347" s="4"/>
      <c r="R347" s="8">
        <f t="shared" si="37"/>
        <v>31.658490093672967</v>
      </c>
      <c r="S347" s="8">
        <f t="shared" si="38"/>
        <v>0</v>
      </c>
      <c r="T347" s="18">
        <f t="shared" si="42"/>
        <v>1</v>
      </c>
    </row>
    <row r="348" spans="1:20" customFormat="1">
      <c r="A348">
        <v>346</v>
      </c>
      <c r="B348" t="s">
        <v>1392</v>
      </c>
      <c r="C348" t="s">
        <v>1396</v>
      </c>
      <c r="D348" t="s">
        <v>5443</v>
      </c>
      <c r="E348" t="s">
        <v>5470</v>
      </c>
      <c r="F348" t="s">
        <v>5470</v>
      </c>
      <c r="G348" t="s">
        <v>5471</v>
      </c>
      <c r="H348" t="s">
        <v>1035</v>
      </c>
      <c r="I348" s="2" t="s">
        <v>3007</v>
      </c>
      <c r="J348" t="s">
        <v>673</v>
      </c>
      <c r="K348" s="14">
        <f t="shared" si="41"/>
        <v>27.872010431824016</v>
      </c>
      <c r="L348" s="4"/>
      <c r="M348" s="15">
        <f t="shared" si="43"/>
        <v>1.518100968745435</v>
      </c>
      <c r="N348" s="4">
        <f>(P348-MAX(P$2:P348))/MAX(P$2:P348)</f>
        <v>-6.0000000000000235E-3</v>
      </c>
      <c r="O348" s="16">
        <f t="shared" si="39"/>
        <v>-6.0000000000000053E-3</v>
      </c>
      <c r="P348" s="17">
        <f t="shared" si="40"/>
        <v>31.468539153110928</v>
      </c>
      <c r="Q348" s="4"/>
      <c r="R348" s="8">
        <f t="shared" si="37"/>
        <v>31.468539153110928</v>
      </c>
      <c r="S348" s="8">
        <f t="shared" si="38"/>
        <v>0</v>
      </c>
      <c r="T348" s="18">
        <f t="shared" si="42"/>
        <v>1</v>
      </c>
    </row>
    <row r="349" spans="1:20" customFormat="1">
      <c r="A349">
        <v>347</v>
      </c>
      <c r="B349" t="s">
        <v>1396</v>
      </c>
      <c r="C349" t="s">
        <v>1400</v>
      </c>
      <c r="D349" t="s">
        <v>5443</v>
      </c>
      <c r="E349" t="s">
        <v>5455</v>
      </c>
      <c r="F349" t="s">
        <v>5455</v>
      </c>
      <c r="G349" t="s">
        <v>5456</v>
      </c>
      <c r="H349" t="s">
        <v>1202</v>
      </c>
      <c r="I349" s="2" t="s">
        <v>5502</v>
      </c>
      <c r="J349" t="s">
        <v>3845</v>
      </c>
      <c r="K349" s="14">
        <f t="shared" si="41"/>
        <v>27.81905361200355</v>
      </c>
      <c r="L349" s="4"/>
      <c r="M349" s="15">
        <f t="shared" si="43"/>
        <v>1.5133165769048187</v>
      </c>
      <c r="N349" s="4">
        <f>(P349-MAX(P$2:P349))/MAX(P$2:P349)</f>
        <v>-7.8886000000000789E-3</v>
      </c>
      <c r="O349" s="16">
        <f t="shared" si="39"/>
        <v>-1.9000000000000128E-3</v>
      </c>
      <c r="P349" s="17">
        <f t="shared" si="40"/>
        <v>31.408748928720016</v>
      </c>
      <c r="Q349" s="4"/>
      <c r="R349" s="8">
        <f t="shared" si="37"/>
        <v>31.408748928720016</v>
      </c>
      <c r="S349" s="8">
        <f t="shared" si="38"/>
        <v>0</v>
      </c>
      <c r="T349" s="18">
        <f t="shared" si="42"/>
        <v>1</v>
      </c>
    </row>
    <row r="350" spans="1:20" customFormat="1">
      <c r="A350">
        <v>348</v>
      </c>
      <c r="B350" t="s">
        <v>1400</v>
      </c>
      <c r="C350" t="s">
        <v>1405</v>
      </c>
      <c r="D350" t="s">
        <v>5443</v>
      </c>
      <c r="E350" t="s">
        <v>12</v>
      </c>
      <c r="F350" t="s">
        <v>12</v>
      </c>
      <c r="G350" t="s">
        <v>95</v>
      </c>
      <c r="H350" t="s">
        <v>623</v>
      </c>
      <c r="I350" s="2" t="s">
        <v>3334</v>
      </c>
      <c r="J350" t="s">
        <v>354</v>
      </c>
      <c r="K350" s="14">
        <f t="shared" si="41"/>
        <v>27.070721069840655</v>
      </c>
      <c r="L350" s="4"/>
      <c r="M350" s="15">
        <f t="shared" si="43"/>
        <v>1.445708360986079</v>
      </c>
      <c r="N350" s="4">
        <f>(P350-MAX(P$2:P350))/MAX(P$2:P350)</f>
        <v>-3.4576396660000071E-2</v>
      </c>
      <c r="O350" s="16">
        <f t="shared" si="39"/>
        <v>-2.6900000000000035E-2</v>
      </c>
      <c r="P350" s="17">
        <f t="shared" si="40"/>
        <v>30.563853582537448</v>
      </c>
      <c r="Q350" s="4"/>
      <c r="R350" s="8">
        <f t="shared" si="37"/>
        <v>30.563853582537448</v>
      </c>
      <c r="S350" s="8">
        <f t="shared" si="38"/>
        <v>0</v>
      </c>
      <c r="T350" s="18">
        <f t="shared" si="42"/>
        <v>1</v>
      </c>
    </row>
    <row r="351" spans="1:20" customFormat="1">
      <c r="A351">
        <v>349</v>
      </c>
      <c r="B351" t="s">
        <v>1405</v>
      </c>
      <c r="C351" t="s">
        <v>1410</v>
      </c>
      <c r="D351" t="s">
        <v>5443</v>
      </c>
      <c r="E351" t="s">
        <v>5455</v>
      </c>
      <c r="F351" t="s">
        <v>5455</v>
      </c>
      <c r="G351" t="s">
        <v>5456</v>
      </c>
      <c r="H351" t="s">
        <v>1365</v>
      </c>
      <c r="I351" s="2" t="s">
        <v>966</v>
      </c>
      <c r="J351" t="s">
        <v>481</v>
      </c>
      <c r="K351" s="14">
        <f t="shared" si="41"/>
        <v>27.68793351023302</v>
      </c>
      <c r="L351" s="4"/>
      <c r="M351" s="15">
        <f t="shared" si="43"/>
        <v>1.5014705116165614</v>
      </c>
      <c r="N351" s="4">
        <f>(P351-MAX(P$2:P351))/MAX(P$2:P351)</f>
        <v>-1.2564738503848172E-2</v>
      </c>
      <c r="O351" s="16">
        <f t="shared" si="39"/>
        <v>2.2799999999999931E-2</v>
      </c>
      <c r="P351" s="17">
        <f t="shared" si="40"/>
        <v>31.260709444219298</v>
      </c>
      <c r="Q351" s="4"/>
      <c r="R351" s="8">
        <f t="shared" si="37"/>
        <v>31.260709444219298</v>
      </c>
      <c r="S351" s="8">
        <f t="shared" si="38"/>
        <v>0</v>
      </c>
      <c r="T351" s="18">
        <f t="shared" si="42"/>
        <v>1</v>
      </c>
    </row>
    <row r="352" spans="1:20" customFormat="1">
      <c r="A352">
        <v>350</v>
      </c>
      <c r="B352" t="s">
        <v>1410</v>
      </c>
      <c r="C352" t="s">
        <v>1412</v>
      </c>
      <c r="D352" t="s">
        <v>5443</v>
      </c>
      <c r="E352" t="s">
        <v>12</v>
      </c>
      <c r="F352" t="s">
        <v>12</v>
      </c>
      <c r="G352" t="s">
        <v>95</v>
      </c>
      <c r="H352" t="s">
        <v>1058</v>
      </c>
      <c r="I352" s="2" t="s">
        <v>549</v>
      </c>
      <c r="J352" t="s">
        <v>3741</v>
      </c>
      <c r="K352" s="14">
        <f t="shared" si="41"/>
        <v>28.144784413151864</v>
      </c>
      <c r="L352" s="4"/>
      <c r="M352" s="15">
        <f t="shared" si="43"/>
        <v>1.5427447750582348</v>
      </c>
      <c r="N352" s="4">
        <f>(P352-MAX(P$2:P352))/MAX(P$2:P352)</f>
        <v>0</v>
      </c>
      <c r="O352" s="16">
        <f t="shared" si="39"/>
        <v>1.6499999999999959E-2</v>
      </c>
      <c r="P352" s="17">
        <f t="shared" si="40"/>
        <v>31.776511150048915</v>
      </c>
      <c r="Q352" s="4"/>
      <c r="R352" s="8">
        <f t="shared" si="37"/>
        <v>31.776511150048915</v>
      </c>
      <c r="S352" s="8">
        <f t="shared" si="38"/>
        <v>0</v>
      </c>
      <c r="T352" s="18">
        <f t="shared" si="42"/>
        <v>1</v>
      </c>
    </row>
    <row r="353" spans="1:20" customFormat="1">
      <c r="A353">
        <v>351</v>
      </c>
      <c r="B353" t="s">
        <v>1412</v>
      </c>
      <c r="C353" t="s">
        <v>1416</v>
      </c>
      <c r="D353" t="s">
        <v>5443</v>
      </c>
      <c r="E353" t="s">
        <v>5448</v>
      </c>
      <c r="F353" t="s">
        <v>5448</v>
      </c>
      <c r="G353" t="s">
        <v>5449</v>
      </c>
      <c r="H353" t="s">
        <v>3052</v>
      </c>
      <c r="I353" s="2" t="s">
        <v>4063</v>
      </c>
      <c r="J353" t="s">
        <v>2341</v>
      </c>
      <c r="K353" s="14">
        <f t="shared" si="41"/>
        <v>26.326631340062253</v>
      </c>
      <c r="L353" s="4"/>
      <c r="M353" s="15">
        <f t="shared" si="43"/>
        <v>1.3784834625894726</v>
      </c>
      <c r="N353" s="4">
        <f>(P353-MAX(P$2:P353))/MAX(P$2:P353)</f>
        <v>-6.4599999999999963E-2</v>
      </c>
      <c r="O353" s="16">
        <f t="shared" si="39"/>
        <v>-6.4599999999999991E-2</v>
      </c>
      <c r="P353" s="17">
        <f t="shared" si="40"/>
        <v>29.723748529755756</v>
      </c>
      <c r="Q353" s="4"/>
      <c r="R353" s="8">
        <f t="shared" si="37"/>
        <v>29.723748529755756</v>
      </c>
      <c r="S353" s="8">
        <f t="shared" si="38"/>
        <v>0</v>
      </c>
      <c r="T353" s="18">
        <f t="shared" si="42"/>
        <v>1</v>
      </c>
    </row>
    <row r="354" spans="1:20" customFormat="1">
      <c r="A354">
        <v>352</v>
      </c>
      <c r="B354" t="s">
        <v>1416</v>
      </c>
      <c r="C354" t="s">
        <v>1420</v>
      </c>
      <c r="D354" t="s">
        <v>5443</v>
      </c>
      <c r="E354" t="s">
        <v>12</v>
      </c>
      <c r="F354" t="s">
        <v>12</v>
      </c>
      <c r="G354" t="s">
        <v>95</v>
      </c>
      <c r="H354" t="s">
        <v>176</v>
      </c>
      <c r="I354" s="2" t="s">
        <v>1495</v>
      </c>
      <c r="J354" t="s">
        <v>1714</v>
      </c>
      <c r="K354" s="14">
        <f t="shared" si="41"/>
        <v>27.221736805624371</v>
      </c>
      <c r="L354" s="4"/>
      <c r="M354" s="15">
        <f t="shared" si="43"/>
        <v>1.459351900317515</v>
      </c>
      <c r="N354" s="4">
        <f>(P354-MAX(P$2:P354))/MAX(P$2:P354)</f>
        <v>-3.2796399999999899E-2</v>
      </c>
      <c r="O354" s="16">
        <f t="shared" si="39"/>
        <v>3.400000000000003E-2</v>
      </c>
      <c r="P354" s="17">
        <f t="shared" si="40"/>
        <v>30.734355979767454</v>
      </c>
      <c r="Q354" s="4"/>
      <c r="R354" s="8">
        <f t="shared" si="37"/>
        <v>30.734355979767454</v>
      </c>
      <c r="S354" s="8">
        <f t="shared" si="38"/>
        <v>0</v>
      </c>
      <c r="T354" s="18">
        <f t="shared" si="42"/>
        <v>1</v>
      </c>
    </row>
    <row r="355" spans="1:20" customFormat="1">
      <c r="A355">
        <v>353</v>
      </c>
      <c r="B355" t="s">
        <v>1420</v>
      </c>
      <c r="C355" t="s">
        <v>1424</v>
      </c>
      <c r="D355" t="s">
        <v>5443</v>
      </c>
      <c r="E355" t="s">
        <v>5455</v>
      </c>
      <c r="F355" t="s">
        <v>5455</v>
      </c>
      <c r="G355" t="s">
        <v>5456</v>
      </c>
      <c r="H355" t="s">
        <v>530</v>
      </c>
      <c r="I355" s="2" t="s">
        <v>1180</v>
      </c>
      <c r="J355" t="s">
        <v>665</v>
      </c>
      <c r="K355" s="14">
        <f t="shared" si="41"/>
        <v>27.856003273195419</v>
      </c>
      <c r="L355" s="4"/>
      <c r="M355" s="15">
        <f t="shared" si="43"/>
        <v>1.5166547995949133</v>
      </c>
      <c r="N355" s="4">
        <f>(P355-MAX(P$2:P355))/MAX(P$2:P355)</f>
        <v>-1.0260556119999775E-2</v>
      </c>
      <c r="O355" s="16">
        <f t="shared" si="39"/>
        <v>2.3300000000000098E-2</v>
      </c>
      <c r="P355" s="17">
        <f t="shared" si="40"/>
        <v>31.450466474096039</v>
      </c>
      <c r="Q355" s="4"/>
      <c r="R355" s="8">
        <f t="shared" si="37"/>
        <v>31.450466474096039</v>
      </c>
      <c r="S355" s="8">
        <f t="shared" si="38"/>
        <v>0</v>
      </c>
      <c r="T355" s="18">
        <f t="shared" si="42"/>
        <v>1</v>
      </c>
    </row>
    <row r="356" spans="1:20" customFormat="1">
      <c r="A356">
        <v>354</v>
      </c>
      <c r="B356" t="s">
        <v>1424</v>
      </c>
      <c r="C356" t="s">
        <v>1426</v>
      </c>
      <c r="D356" t="s">
        <v>5443</v>
      </c>
      <c r="E356" t="s">
        <v>5452</v>
      </c>
      <c r="F356" t="s">
        <v>5452</v>
      </c>
      <c r="G356" t="s">
        <v>5453</v>
      </c>
      <c r="H356" t="s">
        <v>5542</v>
      </c>
      <c r="I356" s="2" t="s">
        <v>1199</v>
      </c>
      <c r="J356" t="s">
        <v>47</v>
      </c>
      <c r="K356" s="14">
        <f t="shared" si="41"/>
        <v>27.190244794966048</v>
      </c>
      <c r="L356" s="4"/>
      <c r="M356" s="15">
        <f t="shared" si="43"/>
        <v>1.4565067498845945</v>
      </c>
      <c r="N356" s="4">
        <f>(P356-MAX(P$2:P356))/MAX(P$2:P356)</f>
        <v>-3.3915328828731862E-2</v>
      </c>
      <c r="O356" s="16">
        <f t="shared" si="39"/>
        <v>-2.3900000000000032E-2</v>
      </c>
      <c r="P356" s="17">
        <f t="shared" si="40"/>
        <v>30.698800325365141</v>
      </c>
      <c r="Q356" s="4"/>
      <c r="R356" s="8">
        <f t="shared" si="37"/>
        <v>30.698800325365141</v>
      </c>
      <c r="S356" s="8">
        <f t="shared" si="38"/>
        <v>0</v>
      </c>
      <c r="T356" s="18">
        <f t="shared" si="42"/>
        <v>1</v>
      </c>
    </row>
    <row r="357" spans="1:20" customFormat="1">
      <c r="A357">
        <v>355</v>
      </c>
      <c r="B357" t="s">
        <v>1426</v>
      </c>
      <c r="C357" t="s">
        <v>1429</v>
      </c>
      <c r="D357" t="s">
        <v>5443</v>
      </c>
      <c r="E357" t="s">
        <v>5458</v>
      </c>
      <c r="F357" t="s">
        <v>5458</v>
      </c>
      <c r="G357" t="s">
        <v>5459</v>
      </c>
      <c r="H357" t="s">
        <v>3465</v>
      </c>
      <c r="I357" s="2" t="s">
        <v>3649</v>
      </c>
      <c r="J357" t="s">
        <v>795</v>
      </c>
      <c r="K357" s="14">
        <f t="shared" si="41"/>
        <v>26.181486713072808</v>
      </c>
      <c r="L357" s="4"/>
      <c r="M357" s="15">
        <f t="shared" si="43"/>
        <v>1.365370349463876</v>
      </c>
      <c r="N357" s="4">
        <f>(P357-MAX(P$2:P357))/MAX(P$2:P357)</f>
        <v>-6.9757070129185875E-2</v>
      </c>
      <c r="O357" s="16">
        <f t="shared" si="39"/>
        <v>-3.7099999999999911E-2</v>
      </c>
      <c r="P357" s="17">
        <f t="shared" si="40"/>
        <v>29.559874833294096</v>
      </c>
      <c r="Q357" s="4"/>
      <c r="R357" s="8">
        <f t="shared" si="37"/>
        <v>29.559874833294096</v>
      </c>
      <c r="S357" s="8">
        <f t="shared" si="38"/>
        <v>0</v>
      </c>
      <c r="T357" s="18">
        <f t="shared" si="42"/>
        <v>1</v>
      </c>
    </row>
    <row r="358" spans="1:20" customFormat="1">
      <c r="A358">
        <v>356</v>
      </c>
      <c r="B358" t="s">
        <v>1429</v>
      </c>
      <c r="C358" t="s">
        <v>1432</v>
      </c>
      <c r="D358" t="s">
        <v>5443</v>
      </c>
      <c r="E358" t="s">
        <v>5460</v>
      </c>
      <c r="F358" t="s">
        <v>5460</v>
      </c>
      <c r="G358" t="s">
        <v>5461</v>
      </c>
      <c r="H358" t="s">
        <v>1294</v>
      </c>
      <c r="I358" s="2" t="s">
        <v>1596</v>
      </c>
      <c r="J358" t="s">
        <v>354</v>
      </c>
      <c r="K358" s="14">
        <f t="shared" si="41"/>
        <v>26.862205367612702</v>
      </c>
      <c r="L358" s="4"/>
      <c r="M358" s="15">
        <f t="shared" si="43"/>
        <v>1.426869978549937</v>
      </c>
      <c r="N358" s="4">
        <f>(P358-MAX(P$2:P358))/MAX(P$2:P358)</f>
        <v>-4.5570753952544646E-2</v>
      </c>
      <c r="O358" s="16">
        <f t="shared" si="39"/>
        <v>2.6000000000000023E-2</v>
      </c>
      <c r="P358" s="17">
        <f t="shared" si="40"/>
        <v>30.328431578959744</v>
      </c>
      <c r="Q358" s="4"/>
      <c r="R358" s="8">
        <f t="shared" si="37"/>
        <v>30.328431578959744</v>
      </c>
      <c r="S358" s="8">
        <f t="shared" si="38"/>
        <v>0</v>
      </c>
      <c r="T358" s="18">
        <f t="shared" si="42"/>
        <v>1</v>
      </c>
    </row>
    <row r="359" spans="1:20" customFormat="1">
      <c r="A359">
        <v>357</v>
      </c>
      <c r="B359" t="s">
        <v>1432</v>
      </c>
      <c r="C359" t="s">
        <v>1436</v>
      </c>
      <c r="D359" t="s">
        <v>5443</v>
      </c>
      <c r="E359" t="s">
        <v>5470</v>
      </c>
      <c r="F359" t="s">
        <v>5470</v>
      </c>
      <c r="G359" t="s">
        <v>5471</v>
      </c>
      <c r="H359" t="s">
        <v>5531</v>
      </c>
      <c r="I359" s="2" t="s">
        <v>1526</v>
      </c>
      <c r="J359" t="s">
        <v>1230</v>
      </c>
      <c r="K359" s="14">
        <f t="shared" si="41"/>
        <v>26.744011663995206</v>
      </c>
      <c r="L359" s="4"/>
      <c r="M359" s="15">
        <f t="shared" si="43"/>
        <v>1.4161917506443173</v>
      </c>
      <c r="N359" s="4">
        <f>(P359-MAX(P$2:P359))/MAX(P$2:P359)</f>
        <v>-4.9770242635153443E-2</v>
      </c>
      <c r="O359" s="16">
        <f t="shared" si="39"/>
        <v>-4.3999999999999595E-3</v>
      </c>
      <c r="P359" s="17">
        <f t="shared" si="40"/>
        <v>30.194986480012322</v>
      </c>
      <c r="Q359" s="4"/>
      <c r="R359" s="8">
        <f t="shared" si="37"/>
        <v>30.194986480012322</v>
      </c>
      <c r="S359" s="8">
        <f t="shared" si="38"/>
        <v>0</v>
      </c>
      <c r="T359" s="18">
        <f t="shared" si="42"/>
        <v>1</v>
      </c>
    </row>
    <row r="360" spans="1:20" customFormat="1">
      <c r="A360">
        <v>358</v>
      </c>
      <c r="B360" t="s">
        <v>1436</v>
      </c>
      <c r="C360" t="s">
        <v>1438</v>
      </c>
      <c r="D360" t="s">
        <v>5443</v>
      </c>
      <c r="E360" t="s">
        <v>5455</v>
      </c>
      <c r="F360" t="s">
        <v>5455</v>
      </c>
      <c r="G360" t="s">
        <v>5456</v>
      </c>
      <c r="H360" t="s">
        <v>882</v>
      </c>
      <c r="I360" s="2" t="s">
        <v>4022</v>
      </c>
      <c r="J360" t="s">
        <v>1180</v>
      </c>
      <c r="K360" s="14">
        <f t="shared" si="41"/>
        <v>27.113079024958342</v>
      </c>
      <c r="L360" s="4"/>
      <c r="M360" s="15">
        <f t="shared" si="43"/>
        <v>1.4495351968032093</v>
      </c>
      <c r="N360" s="4">
        <f>(P360-MAX(P$2:P360))/MAX(P$2:P360)</f>
        <v>-3.6657071983518509E-2</v>
      </c>
      <c r="O360" s="16">
        <f t="shared" si="39"/>
        <v>1.3800000000000034E-2</v>
      </c>
      <c r="P360" s="17">
        <f t="shared" si="40"/>
        <v>30.611677293436493</v>
      </c>
      <c r="Q360" s="4"/>
      <c r="R360" s="8">
        <f t="shared" si="37"/>
        <v>30.611677293436493</v>
      </c>
      <c r="S360" s="8">
        <f t="shared" si="38"/>
        <v>0</v>
      </c>
      <c r="T360" s="18">
        <f t="shared" si="42"/>
        <v>1</v>
      </c>
    </row>
    <row r="361" spans="1:20" customFormat="1">
      <c r="A361">
        <v>359</v>
      </c>
      <c r="B361" t="s">
        <v>1438</v>
      </c>
      <c r="C361" t="s">
        <v>1440</v>
      </c>
      <c r="D361" t="s">
        <v>5443</v>
      </c>
      <c r="E361" t="s">
        <v>1638</v>
      </c>
      <c r="F361" t="s">
        <v>1638</v>
      </c>
      <c r="G361" t="s">
        <v>5540</v>
      </c>
      <c r="H361" t="s">
        <v>3673</v>
      </c>
      <c r="I361" s="2" t="s">
        <v>4277</v>
      </c>
      <c r="J361" t="s">
        <v>756</v>
      </c>
      <c r="K361" s="14">
        <f t="shared" si="41"/>
        <v>28.064748098734377</v>
      </c>
      <c r="L361" s="4"/>
      <c r="M361" s="15">
        <f t="shared" si="43"/>
        <v>1.5355138822110015</v>
      </c>
      <c r="N361" s="4">
        <f>(P361-MAX(P$2:P361))/MAX(P$2:P361)</f>
        <v>-2.8437352101401011E-3</v>
      </c>
      <c r="O361" s="16">
        <f t="shared" si="39"/>
        <v>3.5099999999999909E-2</v>
      </c>
      <c r="P361" s="17">
        <f t="shared" si="40"/>
        <v>31.686147166436111</v>
      </c>
      <c r="Q361" s="4"/>
      <c r="R361" s="8">
        <f t="shared" si="37"/>
        <v>31.686147166436111</v>
      </c>
      <c r="S361" s="8">
        <f t="shared" si="38"/>
        <v>0</v>
      </c>
      <c r="T361" s="18">
        <f t="shared" si="42"/>
        <v>1</v>
      </c>
    </row>
    <row r="362" spans="1:20" customFormat="1">
      <c r="A362">
        <v>360</v>
      </c>
      <c r="B362" t="s">
        <v>1440</v>
      </c>
      <c r="C362" t="s">
        <v>1444</v>
      </c>
      <c r="D362" t="s">
        <v>5443</v>
      </c>
      <c r="E362" t="s">
        <v>5448</v>
      </c>
      <c r="F362" t="s">
        <v>5448</v>
      </c>
      <c r="G362" t="s">
        <v>5449</v>
      </c>
      <c r="H362" t="s">
        <v>2590</v>
      </c>
      <c r="I362" s="2" t="s">
        <v>255</v>
      </c>
      <c r="J362" t="s">
        <v>1839</v>
      </c>
      <c r="K362" s="14">
        <f t="shared" si="41"/>
        <v>28.244362486566274</v>
      </c>
      <c r="L362" s="4"/>
      <c r="M362" s="15">
        <f t="shared" si="43"/>
        <v>1.5517411710571518</v>
      </c>
      <c r="N362" s="4">
        <f>(P362-MAX(P$2:P362))/MAX(P$2:P362)</f>
        <v>0</v>
      </c>
      <c r="O362" s="16">
        <f t="shared" si="39"/>
        <v>6.3999999999999613E-3</v>
      </c>
      <c r="P362" s="17">
        <f t="shared" si="40"/>
        <v>31.888938508301301</v>
      </c>
      <c r="Q362" s="4"/>
      <c r="R362" s="8">
        <f t="shared" si="37"/>
        <v>31.888938508301301</v>
      </c>
      <c r="S362" s="8">
        <f t="shared" si="38"/>
        <v>0</v>
      </c>
      <c r="T362" s="18">
        <f t="shared" si="42"/>
        <v>1</v>
      </c>
    </row>
    <row r="363" spans="1:20" customFormat="1">
      <c r="A363">
        <v>361</v>
      </c>
      <c r="B363" t="s">
        <v>1444</v>
      </c>
      <c r="C363" t="s">
        <v>1446</v>
      </c>
      <c r="D363" t="s">
        <v>5443</v>
      </c>
      <c r="E363" t="s">
        <v>5450</v>
      </c>
      <c r="F363" t="s">
        <v>5450</v>
      </c>
      <c r="G363" t="s">
        <v>5451</v>
      </c>
      <c r="H363" t="s">
        <v>1470</v>
      </c>
      <c r="I363" s="2" t="s">
        <v>168</v>
      </c>
      <c r="J363" t="s">
        <v>514</v>
      </c>
      <c r="K363" s="14">
        <f t="shared" si="41"/>
        <v>29.117113287401171</v>
      </c>
      <c r="L363" s="4"/>
      <c r="M363" s="15">
        <f t="shared" si="43"/>
        <v>1.6305899732428175</v>
      </c>
      <c r="N363" s="4">
        <f>(P363-MAX(P$2:P363))/MAX(P$2:P363)</f>
        <v>0</v>
      </c>
      <c r="O363" s="16">
        <f t="shared" si="39"/>
        <v>3.0899999999999928E-2</v>
      </c>
      <c r="P363" s="17">
        <f t="shared" si="40"/>
        <v>32.874306708207811</v>
      </c>
      <c r="Q363" s="4"/>
      <c r="R363" s="8">
        <f t="shared" si="37"/>
        <v>32.874306708207811</v>
      </c>
      <c r="S363" s="8">
        <f t="shared" si="38"/>
        <v>0</v>
      </c>
      <c r="T363" s="18">
        <f t="shared" si="42"/>
        <v>1</v>
      </c>
    </row>
    <row r="364" spans="1:20" customFormat="1">
      <c r="A364">
        <v>362</v>
      </c>
      <c r="B364" t="s">
        <v>1446</v>
      </c>
      <c r="C364" t="s">
        <v>1450</v>
      </c>
      <c r="D364" t="s">
        <v>5443</v>
      </c>
      <c r="E364" t="s">
        <v>5452</v>
      </c>
      <c r="F364" t="s">
        <v>5452</v>
      </c>
      <c r="G364" t="s">
        <v>5453</v>
      </c>
      <c r="H364" t="s">
        <v>803</v>
      </c>
      <c r="I364" s="2" t="s">
        <v>4279</v>
      </c>
      <c r="J364" t="s">
        <v>2353</v>
      </c>
      <c r="K364" s="14">
        <f t="shared" si="41"/>
        <v>29.047232215511411</v>
      </c>
      <c r="L364" s="4"/>
      <c r="M364" s="15">
        <f t="shared" si="43"/>
        <v>1.6242765573070352</v>
      </c>
      <c r="N364" s="4">
        <f>(P364-MAX(P$2:P364))/MAX(P$2:P364)</f>
        <v>-2.3999999999999768E-3</v>
      </c>
      <c r="O364" s="16">
        <f t="shared" si="39"/>
        <v>-2.3999999999999577E-3</v>
      </c>
      <c r="P364" s="17">
        <f t="shared" si="40"/>
        <v>32.795408372108113</v>
      </c>
      <c r="Q364" s="4"/>
      <c r="R364" s="8">
        <f t="shared" si="37"/>
        <v>32.795408372108113</v>
      </c>
      <c r="S364" s="8">
        <f t="shared" si="38"/>
        <v>0</v>
      </c>
      <c r="T364" s="18">
        <f t="shared" si="42"/>
        <v>1</v>
      </c>
    </row>
    <row r="365" spans="1:20" customFormat="1">
      <c r="A365">
        <v>363</v>
      </c>
      <c r="B365" t="s">
        <v>1450</v>
      </c>
      <c r="C365" t="s">
        <v>1453</v>
      </c>
      <c r="D365" t="s">
        <v>5443</v>
      </c>
      <c r="E365" t="s">
        <v>5452</v>
      </c>
      <c r="F365" t="s">
        <v>5452</v>
      </c>
      <c r="G365" t="s">
        <v>5453</v>
      </c>
      <c r="H365" t="s">
        <v>1678</v>
      </c>
      <c r="I365" s="2" t="s">
        <v>519</v>
      </c>
      <c r="J365" t="s">
        <v>673</v>
      </c>
      <c r="K365" s="14">
        <f t="shared" si="41"/>
        <v>30.377595450981836</v>
      </c>
      <c r="L365" s="4"/>
      <c r="M365" s="15">
        <f t="shared" si="43"/>
        <v>1.7444684236316976</v>
      </c>
      <c r="N365" s="4">
        <f>(P365-MAX(P$2:P365))/MAX(P$2:P365)</f>
        <v>0</v>
      </c>
      <c r="O365" s="16">
        <f t="shared" si="39"/>
        <v>4.5800000000000063E-2</v>
      </c>
      <c r="P365" s="17">
        <f t="shared" si="40"/>
        <v>34.297438075550666</v>
      </c>
      <c r="Q365" s="4"/>
      <c r="R365" s="8">
        <f t="shared" si="37"/>
        <v>34.297438075550666</v>
      </c>
      <c r="S365" s="8">
        <f t="shared" si="38"/>
        <v>0</v>
      </c>
      <c r="T365" s="18">
        <f t="shared" si="42"/>
        <v>1</v>
      </c>
    </row>
    <row r="366" spans="1:20" customFormat="1">
      <c r="A366">
        <v>364</v>
      </c>
      <c r="B366" t="s">
        <v>1453</v>
      </c>
      <c r="C366" t="s">
        <v>1456</v>
      </c>
      <c r="D366" t="s">
        <v>5443</v>
      </c>
      <c r="E366" t="s">
        <v>5470</v>
      </c>
      <c r="F366" t="s">
        <v>5470</v>
      </c>
      <c r="G366" t="s">
        <v>5471</v>
      </c>
      <c r="H366" t="s">
        <v>4680</v>
      </c>
      <c r="I366" s="2" t="s">
        <v>232</v>
      </c>
      <c r="J366" t="s">
        <v>3659</v>
      </c>
      <c r="K366" s="14">
        <f t="shared" si="41"/>
        <v>31.240319161789721</v>
      </c>
      <c r="L366" s="4"/>
      <c r="M366" s="15">
        <f t="shared" si="43"/>
        <v>1.8224113268628379</v>
      </c>
      <c r="N366" s="4">
        <f>(P366-MAX(P$2:P366))/MAX(P$2:P366)</f>
        <v>0</v>
      </c>
      <c r="O366" s="16">
        <f t="shared" si="39"/>
        <v>2.8399999999999981E-2</v>
      </c>
      <c r="P366" s="17">
        <f t="shared" si="40"/>
        <v>35.271485316896303</v>
      </c>
      <c r="Q366" s="4"/>
      <c r="R366" s="8">
        <f t="shared" si="37"/>
        <v>35.271485316896303</v>
      </c>
      <c r="S366" s="8">
        <f t="shared" si="38"/>
        <v>0</v>
      </c>
      <c r="T366" s="18">
        <f t="shared" si="42"/>
        <v>1</v>
      </c>
    </row>
    <row r="367" spans="1:20" customFormat="1">
      <c r="A367">
        <v>365</v>
      </c>
      <c r="B367" t="s">
        <v>1456</v>
      </c>
      <c r="C367" t="s">
        <v>1459</v>
      </c>
      <c r="D367" t="s">
        <v>5443</v>
      </c>
      <c r="E367" t="s">
        <v>5450</v>
      </c>
      <c r="F367" t="s">
        <v>5450</v>
      </c>
      <c r="G367" t="s">
        <v>5451</v>
      </c>
      <c r="H367" t="s">
        <v>31</v>
      </c>
      <c r="I367" s="2" t="s">
        <v>802</v>
      </c>
      <c r="J367" t="s">
        <v>3955</v>
      </c>
      <c r="K367" s="14">
        <f t="shared" si="41"/>
        <v>31.415264949095743</v>
      </c>
      <c r="L367" s="4"/>
      <c r="M367" s="15">
        <f t="shared" si="43"/>
        <v>1.8382168302932698</v>
      </c>
      <c r="N367" s="4">
        <f>(P367-MAX(P$2:P367))/MAX(P$2:P367)</f>
        <v>0</v>
      </c>
      <c r="O367" s="16">
        <f t="shared" si="39"/>
        <v>5.6000000000000494E-3</v>
      </c>
      <c r="P367" s="17">
        <f t="shared" si="40"/>
        <v>35.469005634670921</v>
      </c>
      <c r="Q367" s="4"/>
      <c r="R367" s="8">
        <f t="shared" si="37"/>
        <v>35.469005634670921</v>
      </c>
      <c r="S367" s="8">
        <f t="shared" si="38"/>
        <v>0</v>
      </c>
      <c r="T367" s="18">
        <f t="shared" si="42"/>
        <v>1</v>
      </c>
    </row>
    <row r="368" spans="1:20" customFormat="1">
      <c r="A368">
        <v>366</v>
      </c>
      <c r="B368" t="s">
        <v>1459</v>
      </c>
      <c r="C368" t="s">
        <v>1461</v>
      </c>
      <c r="D368" t="s">
        <v>5443</v>
      </c>
      <c r="E368" t="s">
        <v>5458</v>
      </c>
      <c r="F368" t="s">
        <v>5458</v>
      </c>
      <c r="G368" t="s">
        <v>5459</v>
      </c>
      <c r="H368" t="s">
        <v>1176</v>
      </c>
      <c r="I368" s="2" t="s">
        <v>413</v>
      </c>
      <c r="J368" t="s">
        <v>2810</v>
      </c>
      <c r="K368" s="14">
        <f t="shared" si="41"/>
        <v>31.003724978262589</v>
      </c>
      <c r="L368" s="4"/>
      <c r="M368" s="15">
        <f t="shared" si="43"/>
        <v>1.8010361898164278</v>
      </c>
      <c r="N368" s="4">
        <f>(P368-MAX(P$2:P368))/MAX(P$2:P368)</f>
        <v>-1.3100000000000047E-2</v>
      </c>
      <c r="O368" s="16">
        <f t="shared" si="39"/>
        <v>-1.3100000000000001E-2</v>
      </c>
      <c r="P368" s="17">
        <f t="shared" si="40"/>
        <v>35.004361660856731</v>
      </c>
      <c r="Q368" s="4"/>
      <c r="R368" s="8">
        <f t="shared" si="37"/>
        <v>35.004361660856731</v>
      </c>
      <c r="S368" s="8">
        <f t="shared" si="38"/>
        <v>0</v>
      </c>
      <c r="T368" s="18">
        <f t="shared" si="42"/>
        <v>1</v>
      </c>
    </row>
    <row r="369" spans="1:20" customFormat="1">
      <c r="A369">
        <v>367</v>
      </c>
      <c r="B369" t="s">
        <v>1461</v>
      </c>
      <c r="C369" t="s">
        <v>1464</v>
      </c>
      <c r="D369" t="s">
        <v>5443</v>
      </c>
      <c r="E369" t="s">
        <v>5455</v>
      </c>
      <c r="F369" t="s">
        <v>5455</v>
      </c>
      <c r="G369" t="s">
        <v>5456</v>
      </c>
      <c r="H369" t="s">
        <v>951</v>
      </c>
      <c r="I369" s="2" t="s">
        <v>3741</v>
      </c>
      <c r="J369" t="s">
        <v>1214</v>
      </c>
      <c r="K369" s="14">
        <f t="shared" si="41"/>
        <v>30.876609705851713</v>
      </c>
      <c r="L369" s="4"/>
      <c r="M369" s="15">
        <f t="shared" si="43"/>
        <v>1.7895519414381806</v>
      </c>
      <c r="N369" s="4">
        <f>(P369-MAX(P$2:P369))/MAX(P$2:P369)</f>
        <v>-1.7146290000000026E-2</v>
      </c>
      <c r="O369" s="16">
        <f t="shared" si="39"/>
        <v>-4.0999999999999925E-3</v>
      </c>
      <c r="P369" s="17">
        <f t="shared" si="40"/>
        <v>34.860843778047219</v>
      </c>
      <c r="Q369" s="4"/>
      <c r="R369" s="8">
        <f t="shared" si="37"/>
        <v>34.860843778047219</v>
      </c>
      <c r="S369" s="8">
        <f t="shared" si="38"/>
        <v>0</v>
      </c>
      <c r="T369" s="18">
        <f t="shared" si="42"/>
        <v>1</v>
      </c>
    </row>
    <row r="370" spans="1:20" customFormat="1">
      <c r="A370">
        <v>368</v>
      </c>
      <c r="B370" t="s">
        <v>1464</v>
      </c>
      <c r="C370" t="s">
        <v>1468</v>
      </c>
      <c r="D370" t="s">
        <v>5443</v>
      </c>
      <c r="E370" t="s">
        <v>5452</v>
      </c>
      <c r="F370" t="s">
        <v>5452</v>
      </c>
      <c r="G370" t="s">
        <v>5453</v>
      </c>
      <c r="H370" t="s">
        <v>3862</v>
      </c>
      <c r="I370" s="2" t="s">
        <v>1370</v>
      </c>
      <c r="J370" t="s">
        <v>2532</v>
      </c>
      <c r="K370" s="14">
        <f t="shared" si="41"/>
        <v>31.701015184997953</v>
      </c>
      <c r="L370" s="4"/>
      <c r="M370" s="15">
        <f t="shared" si="43"/>
        <v>1.8640329782745799</v>
      </c>
      <c r="N370" s="4">
        <f>(P370-MAX(P$2:P370))/MAX(P$2:P370)</f>
        <v>0</v>
      </c>
      <c r="O370" s="16">
        <f t="shared" si="39"/>
        <v>2.6699999999999946E-2</v>
      </c>
      <c r="P370" s="17">
        <f t="shared" si="40"/>
        <v>35.791628306921076</v>
      </c>
      <c r="Q370" s="4"/>
      <c r="R370" s="8">
        <f t="shared" si="37"/>
        <v>35.791628306921076</v>
      </c>
      <c r="S370" s="8">
        <f t="shared" si="38"/>
        <v>0</v>
      </c>
      <c r="T370" s="18">
        <f t="shared" si="42"/>
        <v>1</v>
      </c>
    </row>
    <row r="371" spans="1:20" customFormat="1">
      <c r="A371">
        <v>369</v>
      </c>
      <c r="B371" t="s">
        <v>1468</v>
      </c>
      <c r="C371" t="s">
        <v>1473</v>
      </c>
      <c r="D371" t="s">
        <v>5443</v>
      </c>
      <c r="E371" t="s">
        <v>5460</v>
      </c>
      <c r="F371" t="s">
        <v>5460</v>
      </c>
      <c r="G371" t="s">
        <v>5461</v>
      </c>
      <c r="H371" t="s">
        <v>633</v>
      </c>
      <c r="I371" s="2" t="s">
        <v>137</v>
      </c>
      <c r="J371" t="s">
        <v>2260</v>
      </c>
      <c r="K371" s="14">
        <f t="shared" si="41"/>
        <v>32.135319093032429</v>
      </c>
      <c r="L371" s="4"/>
      <c r="M371" s="15">
        <f t="shared" si="43"/>
        <v>1.903270230076942</v>
      </c>
      <c r="N371" s="4">
        <f>(P371-MAX(P$2:P371))/MAX(P$2:P371)</f>
        <v>0</v>
      </c>
      <c r="O371" s="16">
        <f t="shared" si="39"/>
        <v>1.3700000000000045E-2</v>
      </c>
      <c r="P371" s="17">
        <f t="shared" si="40"/>
        <v>36.281973614725899</v>
      </c>
      <c r="Q371" s="4"/>
      <c r="R371" s="8">
        <f t="shared" si="37"/>
        <v>36.281973614725899</v>
      </c>
      <c r="S371" s="8">
        <f t="shared" si="38"/>
        <v>0</v>
      </c>
      <c r="T371" s="18">
        <f t="shared" si="42"/>
        <v>1</v>
      </c>
    </row>
    <row r="372" spans="1:20" customFormat="1">
      <c r="A372">
        <v>370</v>
      </c>
      <c r="B372" t="s">
        <v>1473</v>
      </c>
      <c r="C372" t="s">
        <v>1476</v>
      </c>
      <c r="D372" t="s">
        <v>5443</v>
      </c>
      <c r="E372" t="s">
        <v>5458</v>
      </c>
      <c r="F372" t="s">
        <v>5458</v>
      </c>
      <c r="G372" t="s">
        <v>5459</v>
      </c>
      <c r="H372" t="s">
        <v>1357</v>
      </c>
      <c r="I372" s="2" t="s">
        <v>1294</v>
      </c>
      <c r="J372" t="s">
        <v>255</v>
      </c>
      <c r="K372" s="14">
        <f t="shared" si="41"/>
        <v>32.938702070358239</v>
      </c>
      <c r="L372" s="4"/>
      <c r="M372" s="15">
        <f t="shared" si="43"/>
        <v>1.9758519858288657</v>
      </c>
      <c r="N372" s="4">
        <f>(P372-MAX(P$2:P372))/MAX(P$2:P372)</f>
        <v>0</v>
      </c>
      <c r="O372" s="16">
        <f t="shared" si="39"/>
        <v>2.4999999999999911E-2</v>
      </c>
      <c r="P372" s="17">
        <f t="shared" si="40"/>
        <v>37.189022955094046</v>
      </c>
      <c r="Q372" s="4"/>
      <c r="R372" s="8">
        <f t="shared" si="37"/>
        <v>37.189022955094046</v>
      </c>
      <c r="S372" s="8">
        <f t="shared" si="38"/>
        <v>0</v>
      </c>
      <c r="T372" s="18">
        <f t="shared" si="42"/>
        <v>1</v>
      </c>
    </row>
    <row r="373" spans="1:20" customFormat="1">
      <c r="A373">
        <v>371</v>
      </c>
      <c r="B373" t="s">
        <v>1476</v>
      </c>
      <c r="C373" t="s">
        <v>1480</v>
      </c>
      <c r="D373" t="s">
        <v>5443</v>
      </c>
      <c r="E373" t="s">
        <v>5458</v>
      </c>
      <c r="F373" t="s">
        <v>5458</v>
      </c>
      <c r="G373" t="s">
        <v>5459</v>
      </c>
      <c r="H373" t="s">
        <v>4131</v>
      </c>
      <c r="I373" s="2" t="s">
        <v>846</v>
      </c>
      <c r="J373" t="s">
        <v>823</v>
      </c>
      <c r="K373" s="14">
        <f t="shared" si="41"/>
        <v>34.542816861184683</v>
      </c>
      <c r="L373" s="4"/>
      <c r="M373" s="15">
        <f t="shared" si="43"/>
        <v>2.1207759775387309</v>
      </c>
      <c r="N373" s="4">
        <f>(P373-MAX(P$2:P373))/MAX(P$2:P373)</f>
        <v>0</v>
      </c>
      <c r="O373" s="16">
        <f t="shared" si="39"/>
        <v>4.8699999999999966E-2</v>
      </c>
      <c r="P373" s="17">
        <f t="shared" si="40"/>
        <v>39.000128373007122</v>
      </c>
      <c r="Q373" s="4"/>
      <c r="R373" s="8">
        <f t="shared" si="37"/>
        <v>39.000128373007122</v>
      </c>
      <c r="S373" s="8">
        <f t="shared" si="38"/>
        <v>0</v>
      </c>
      <c r="T373" s="18">
        <f t="shared" si="42"/>
        <v>1</v>
      </c>
    </row>
    <row r="374" spans="1:20" customFormat="1">
      <c r="A374">
        <v>372</v>
      </c>
      <c r="B374" t="s">
        <v>1480</v>
      </c>
      <c r="C374" t="s">
        <v>1484</v>
      </c>
      <c r="D374" t="s">
        <v>5443</v>
      </c>
      <c r="E374" t="s">
        <v>12</v>
      </c>
      <c r="F374" t="s">
        <v>12</v>
      </c>
      <c r="G374" t="s">
        <v>95</v>
      </c>
      <c r="H374" t="s">
        <v>4231</v>
      </c>
      <c r="I374" s="2" t="s">
        <v>152</v>
      </c>
      <c r="J374" t="s">
        <v>5473</v>
      </c>
      <c r="K374" s="14">
        <f t="shared" si="41"/>
        <v>34.073034551872574</v>
      </c>
      <c r="L374" s="4"/>
      <c r="M374" s="15">
        <f t="shared" si="43"/>
        <v>2.0783334242442044</v>
      </c>
      <c r="N374" s="4">
        <f>(P374-MAX(P$2:P374))/MAX(P$2:P374)</f>
        <v>-1.3599999999999916E-2</v>
      </c>
      <c r="O374" s="16">
        <f t="shared" si="39"/>
        <v>-1.3599999999999945E-2</v>
      </c>
      <c r="P374" s="17">
        <f t="shared" si="40"/>
        <v>38.469726627134229</v>
      </c>
      <c r="Q374" s="4"/>
      <c r="R374" s="8">
        <f t="shared" si="37"/>
        <v>38.469726627134229</v>
      </c>
      <c r="S374" s="8">
        <f t="shared" si="38"/>
        <v>0</v>
      </c>
      <c r="T374" s="18">
        <f t="shared" si="42"/>
        <v>1</v>
      </c>
    </row>
    <row r="375" spans="1:20" customFormat="1">
      <c r="A375">
        <v>373</v>
      </c>
      <c r="B375" t="s">
        <v>1484</v>
      </c>
      <c r="C375" t="s">
        <v>1486</v>
      </c>
      <c r="D375" t="s">
        <v>5443</v>
      </c>
      <c r="E375" t="s">
        <v>12</v>
      </c>
      <c r="F375" t="s">
        <v>12</v>
      </c>
      <c r="G375" t="s">
        <v>95</v>
      </c>
      <c r="H375" t="s">
        <v>160</v>
      </c>
      <c r="I375" s="2" t="s">
        <v>5543</v>
      </c>
      <c r="J375" t="s">
        <v>113</v>
      </c>
      <c r="K375" s="14">
        <f t="shared" si="41"/>
        <v>36.131045838805676</v>
      </c>
      <c r="L375" s="4"/>
      <c r="M375" s="15">
        <f t="shared" si="43"/>
        <v>2.2642647630685544</v>
      </c>
      <c r="N375" s="4">
        <f>(P375-MAX(P$2:P375))/MAX(P$2:P375)</f>
        <v>0</v>
      </c>
      <c r="O375" s="16">
        <f t="shared" si="39"/>
        <v>6.0400000000000009E-2</v>
      </c>
      <c r="P375" s="17">
        <f t="shared" si="40"/>
        <v>40.793298115413137</v>
      </c>
      <c r="Q375" s="4"/>
      <c r="R375" s="8">
        <f t="shared" si="37"/>
        <v>40.793298115413137</v>
      </c>
      <c r="S375" s="8">
        <f t="shared" si="38"/>
        <v>0</v>
      </c>
      <c r="T375" s="18">
        <f t="shared" si="42"/>
        <v>1</v>
      </c>
    </row>
    <row r="376" spans="1:20" customFormat="1">
      <c r="A376">
        <v>374</v>
      </c>
      <c r="B376" t="s">
        <v>1486</v>
      </c>
      <c r="C376" t="s">
        <v>1490</v>
      </c>
      <c r="D376" t="s">
        <v>5443</v>
      </c>
      <c r="E376" t="s">
        <v>5470</v>
      </c>
      <c r="F376" t="s">
        <v>5470</v>
      </c>
      <c r="G376" t="s">
        <v>5471</v>
      </c>
      <c r="H376" t="s">
        <v>3890</v>
      </c>
      <c r="I376" s="2" t="s">
        <v>2141</v>
      </c>
      <c r="J376" t="s">
        <v>1441</v>
      </c>
      <c r="K376" s="14">
        <f t="shared" si="41"/>
        <v>37.793073947390738</v>
      </c>
      <c r="L376" s="4"/>
      <c r="M376" s="15">
        <f t="shared" si="43"/>
        <v>2.4144209421697078</v>
      </c>
      <c r="N376" s="4">
        <f>(P376-MAX(P$2:P376))/MAX(P$2:P376)</f>
        <v>0</v>
      </c>
      <c r="O376" s="16">
        <f t="shared" si="39"/>
        <v>4.6000000000000041E-2</v>
      </c>
      <c r="P376" s="17">
        <f t="shared" si="40"/>
        <v>42.669789828722145</v>
      </c>
      <c r="Q376" s="4"/>
      <c r="R376" s="8">
        <f t="shared" si="37"/>
        <v>42.669789828722145</v>
      </c>
      <c r="S376" s="8">
        <f t="shared" si="38"/>
        <v>0</v>
      </c>
      <c r="T376" s="18">
        <f t="shared" si="42"/>
        <v>1</v>
      </c>
    </row>
    <row r="377" spans="1:20" customFormat="1">
      <c r="A377">
        <v>375</v>
      </c>
      <c r="B377" t="s">
        <v>1490</v>
      </c>
      <c r="C377" t="s">
        <v>1494</v>
      </c>
      <c r="D377" t="s">
        <v>5443</v>
      </c>
      <c r="E377" t="s">
        <v>12</v>
      </c>
      <c r="F377" t="s">
        <v>12</v>
      </c>
      <c r="G377" t="s">
        <v>95</v>
      </c>
      <c r="H377" t="s">
        <v>331</v>
      </c>
      <c r="I377" s="2" t="s">
        <v>5541</v>
      </c>
      <c r="J377" t="s">
        <v>1126</v>
      </c>
      <c r="K377" s="14">
        <f t="shared" si="41"/>
        <v>37.093902079364014</v>
      </c>
      <c r="L377" s="4"/>
      <c r="M377" s="15">
        <f t="shared" si="43"/>
        <v>2.3512541547395687</v>
      </c>
      <c r="N377" s="4">
        <f>(P377-MAX(P$2:P377))/MAX(P$2:P377)</f>
        <v>-1.8499999999999933E-2</v>
      </c>
      <c r="O377" s="16">
        <f t="shared" si="39"/>
        <v>-1.8499999999999961E-2</v>
      </c>
      <c r="P377" s="17">
        <f t="shared" si="40"/>
        <v>41.880398716890788</v>
      </c>
      <c r="Q377" s="4"/>
      <c r="R377" s="8">
        <f t="shared" si="37"/>
        <v>41.880398716890788</v>
      </c>
      <c r="S377" s="8">
        <f t="shared" si="38"/>
        <v>0</v>
      </c>
      <c r="T377" s="18">
        <f t="shared" si="42"/>
        <v>1</v>
      </c>
    </row>
    <row r="378" spans="1:20" customFormat="1">
      <c r="A378">
        <v>376</v>
      </c>
      <c r="B378" t="s">
        <v>1494</v>
      </c>
      <c r="C378" t="s">
        <v>1498</v>
      </c>
      <c r="D378" t="s">
        <v>5443</v>
      </c>
      <c r="E378" t="s">
        <v>12</v>
      </c>
      <c r="F378" t="s">
        <v>12</v>
      </c>
      <c r="G378" t="s">
        <v>95</v>
      </c>
      <c r="H378" t="s">
        <v>3383</v>
      </c>
      <c r="I378" s="2" t="s">
        <v>806</v>
      </c>
      <c r="J378" t="s">
        <v>993</v>
      </c>
      <c r="K378" s="14">
        <f t="shared" si="41"/>
        <v>39.749825468246485</v>
      </c>
      <c r="L378" s="4"/>
      <c r="M378" s="15">
        <f t="shared" si="43"/>
        <v>2.5912039522189225</v>
      </c>
      <c r="N378" s="4">
        <f>(P378-MAX(P$2:P378))/MAX(P$2:P378)</f>
        <v>0</v>
      </c>
      <c r="O378" s="16">
        <f t="shared" si="39"/>
        <v>7.1600000000000108E-2</v>
      </c>
      <c r="P378" s="17">
        <f t="shared" si="40"/>
        <v>44.879035265020171</v>
      </c>
      <c r="Q378" s="4"/>
      <c r="R378" s="8">
        <f t="shared" si="37"/>
        <v>44.879035265020171</v>
      </c>
      <c r="S378" s="8">
        <f t="shared" si="38"/>
        <v>0</v>
      </c>
      <c r="T378" s="18">
        <f t="shared" si="42"/>
        <v>1</v>
      </c>
    </row>
    <row r="379" spans="1:20" customFormat="1">
      <c r="A379">
        <v>377</v>
      </c>
      <c r="B379" t="s">
        <v>1498</v>
      </c>
      <c r="C379" t="s">
        <v>1502</v>
      </c>
      <c r="D379" t="s">
        <v>5443</v>
      </c>
      <c r="E379" t="s">
        <v>12</v>
      </c>
      <c r="F379" t="s">
        <v>12</v>
      </c>
      <c r="G379" t="s">
        <v>95</v>
      </c>
      <c r="H379" t="s">
        <v>793</v>
      </c>
      <c r="I379" s="2" t="s">
        <v>1848</v>
      </c>
      <c r="J379" t="s">
        <v>482</v>
      </c>
      <c r="K379" s="14">
        <f t="shared" si="41"/>
        <v>40.306323024801934</v>
      </c>
      <c r="L379" s="4"/>
      <c r="M379" s="15">
        <f t="shared" si="43"/>
        <v>2.6414808075499874</v>
      </c>
      <c r="N379" s="4">
        <f>(P379-MAX(P$2:P379))/MAX(P$2:P379)</f>
        <v>0</v>
      </c>
      <c r="O379" s="16">
        <f t="shared" si="39"/>
        <v>1.4000000000000012E-2</v>
      </c>
      <c r="P379" s="17">
        <f t="shared" si="40"/>
        <v>45.507341758730455</v>
      </c>
      <c r="Q379" s="4"/>
      <c r="R379" s="8">
        <f t="shared" si="37"/>
        <v>45.507341758730455</v>
      </c>
      <c r="S379" s="8">
        <f t="shared" si="38"/>
        <v>0</v>
      </c>
      <c r="T379" s="18">
        <f t="shared" si="42"/>
        <v>1</v>
      </c>
    </row>
    <row r="380" spans="1:20" customFormat="1">
      <c r="A380">
        <v>378</v>
      </c>
      <c r="B380" t="s">
        <v>1502</v>
      </c>
      <c r="C380" t="s">
        <v>1504</v>
      </c>
      <c r="D380" t="s">
        <v>5443</v>
      </c>
      <c r="E380" t="s">
        <v>5452</v>
      </c>
      <c r="F380" t="s">
        <v>5452</v>
      </c>
      <c r="G380" t="s">
        <v>5453</v>
      </c>
      <c r="H380" t="s">
        <v>1402</v>
      </c>
      <c r="I380" s="2" t="s">
        <v>751</v>
      </c>
      <c r="J380" t="s">
        <v>515</v>
      </c>
      <c r="K380" s="14">
        <f t="shared" si="41"/>
        <v>39.770248928572066</v>
      </c>
      <c r="L380" s="4"/>
      <c r="M380" s="15">
        <f t="shared" si="43"/>
        <v>2.5930491128095721</v>
      </c>
      <c r="N380" s="4">
        <f>(P380-MAX(P$2:P380))/MAX(P$2:P380)</f>
        <v>-1.3300000000000039E-2</v>
      </c>
      <c r="O380" s="16">
        <f t="shared" si="39"/>
        <v>-1.330000000000009E-2</v>
      </c>
      <c r="P380" s="17">
        <f t="shared" si="40"/>
        <v>44.902094113339338</v>
      </c>
      <c r="Q380" s="4"/>
      <c r="R380" s="8">
        <f t="shared" si="37"/>
        <v>44.902094113339338</v>
      </c>
      <c r="S380" s="8">
        <f t="shared" si="38"/>
        <v>0</v>
      </c>
      <c r="T380" s="18">
        <f t="shared" si="42"/>
        <v>1</v>
      </c>
    </row>
    <row r="381" spans="1:20" customFormat="1">
      <c r="A381">
        <v>379</v>
      </c>
      <c r="B381" t="s">
        <v>1504</v>
      </c>
      <c r="C381" t="s">
        <v>1508</v>
      </c>
      <c r="D381" t="s">
        <v>5443</v>
      </c>
      <c r="E381" t="s">
        <v>5452</v>
      </c>
      <c r="F381" t="s">
        <v>5452</v>
      </c>
      <c r="G381" t="s">
        <v>5453</v>
      </c>
      <c r="H381" t="s">
        <v>4279</v>
      </c>
      <c r="I381" s="2" t="s">
        <v>3907</v>
      </c>
      <c r="J381" t="s">
        <v>531</v>
      </c>
      <c r="K381" s="14">
        <f t="shared" si="41"/>
        <v>38.724291381750618</v>
      </c>
      <c r="L381" s="4"/>
      <c r="M381" s="15">
        <f t="shared" si="43"/>
        <v>2.4985519211426803</v>
      </c>
      <c r="N381" s="4">
        <f>(P381-MAX(P$2:P381))/MAX(P$2:P381)</f>
        <v>-3.9250210000000015E-2</v>
      </c>
      <c r="O381" s="16">
        <f t="shared" si="39"/>
        <v>-2.629999999999999E-2</v>
      </c>
      <c r="P381" s="17">
        <f t="shared" si="40"/>
        <v>43.721169038158514</v>
      </c>
      <c r="Q381" s="4"/>
      <c r="R381" s="8">
        <f t="shared" si="37"/>
        <v>43.721169038158514</v>
      </c>
      <c r="S381" s="8">
        <f t="shared" si="38"/>
        <v>0</v>
      </c>
      <c r="T381" s="18">
        <f t="shared" si="42"/>
        <v>1</v>
      </c>
    </row>
    <row r="382" spans="1:20" customFormat="1">
      <c r="A382">
        <v>380</v>
      </c>
      <c r="B382" t="s">
        <v>1508</v>
      </c>
      <c r="C382" t="s">
        <v>1513</v>
      </c>
      <c r="D382" t="s">
        <v>5443</v>
      </c>
      <c r="E382" t="s">
        <v>5455</v>
      </c>
      <c r="F382" t="s">
        <v>5455</v>
      </c>
      <c r="G382" t="s">
        <v>5456</v>
      </c>
      <c r="H382" t="s">
        <v>583</v>
      </c>
      <c r="I382" s="2" t="s">
        <v>2000</v>
      </c>
      <c r="J382" t="s">
        <v>1097</v>
      </c>
      <c r="K382" s="14">
        <f t="shared" si="41"/>
        <v>40.7921685415361</v>
      </c>
      <c r="L382" s="4"/>
      <c r="M382" s="15">
        <f t="shared" si="43"/>
        <v>2.6853745937316993</v>
      </c>
      <c r="N382" s="4">
        <f>(P382-MAX(P$2:P382))/MAX(P$2:P382)</f>
        <v>0</v>
      </c>
      <c r="O382" s="16">
        <f t="shared" si="39"/>
        <v>5.3399999999999892E-2</v>
      </c>
      <c r="P382" s="17">
        <f t="shared" si="40"/>
        <v>46.055879464796178</v>
      </c>
      <c r="Q382" s="4"/>
      <c r="R382" s="8">
        <f t="shared" si="37"/>
        <v>46.055879464796178</v>
      </c>
      <c r="S382" s="8">
        <f t="shared" si="38"/>
        <v>0</v>
      </c>
      <c r="T382" s="18">
        <f t="shared" si="42"/>
        <v>1</v>
      </c>
    </row>
    <row r="383" spans="1:20" customFormat="1">
      <c r="A383">
        <v>381</v>
      </c>
      <c r="B383" t="s">
        <v>1513</v>
      </c>
      <c r="C383" t="s">
        <v>1516</v>
      </c>
      <c r="D383" t="s">
        <v>5443</v>
      </c>
      <c r="E383" t="s">
        <v>5450</v>
      </c>
      <c r="F383" t="s">
        <v>5450</v>
      </c>
      <c r="G383" t="s">
        <v>5451</v>
      </c>
      <c r="H383" t="s">
        <v>1221</v>
      </c>
      <c r="I383" s="2" t="s">
        <v>1537</v>
      </c>
      <c r="J383" t="s">
        <v>1022</v>
      </c>
      <c r="K383" s="14">
        <f t="shared" si="41"/>
        <v>40.498464928037038</v>
      </c>
      <c r="L383" s="4"/>
      <c r="M383" s="15">
        <f t="shared" si="43"/>
        <v>2.658839896656831</v>
      </c>
      <c r="N383" s="4">
        <f>(P383-MAX(P$2:P383))/MAX(P$2:P383)</f>
        <v>-7.199999999999966E-3</v>
      </c>
      <c r="O383" s="16">
        <f t="shared" si="39"/>
        <v>-7.1999999999999842E-3</v>
      </c>
      <c r="P383" s="17">
        <f t="shared" si="40"/>
        <v>45.724277132649647</v>
      </c>
      <c r="Q383" s="4"/>
      <c r="R383" s="8">
        <f t="shared" si="37"/>
        <v>45.724277132649647</v>
      </c>
      <c r="S383" s="8">
        <f t="shared" si="38"/>
        <v>0</v>
      </c>
      <c r="T383" s="18">
        <f t="shared" si="42"/>
        <v>1</v>
      </c>
    </row>
    <row r="384" spans="1:20" customFormat="1">
      <c r="A384">
        <v>382</v>
      </c>
      <c r="B384" t="s">
        <v>1516</v>
      </c>
      <c r="C384" t="s">
        <v>1520</v>
      </c>
      <c r="D384" t="s">
        <v>5443</v>
      </c>
      <c r="E384" t="s">
        <v>12</v>
      </c>
      <c r="F384" t="s">
        <v>12</v>
      </c>
      <c r="G384" t="s">
        <v>95</v>
      </c>
      <c r="H384" t="s">
        <v>5478</v>
      </c>
      <c r="I384" s="2" t="s">
        <v>1255</v>
      </c>
      <c r="J384" t="s">
        <v>1126</v>
      </c>
      <c r="K384" s="14">
        <f t="shared" si="41"/>
        <v>40.11372951122069</v>
      </c>
      <c r="L384" s="4"/>
      <c r="M384" s="15">
        <f t="shared" si="43"/>
        <v>2.6240809176385915</v>
      </c>
      <c r="N384" s="4">
        <f>(P384-MAX(P$2:P384))/MAX(P$2:P384)</f>
        <v>-1.6631599999999865E-2</v>
      </c>
      <c r="O384" s="16">
        <f t="shared" si="39"/>
        <v>-9.4999999999998419E-3</v>
      </c>
      <c r="P384" s="17">
        <f t="shared" si="40"/>
        <v>45.28989649988948</v>
      </c>
      <c r="Q384" s="4"/>
      <c r="R384" s="8">
        <f t="shared" si="37"/>
        <v>45.28989649988948</v>
      </c>
      <c r="S384" s="8">
        <f t="shared" si="38"/>
        <v>0</v>
      </c>
      <c r="T384" s="18">
        <f t="shared" si="42"/>
        <v>1</v>
      </c>
    </row>
    <row r="385" spans="1:20" customFormat="1">
      <c r="A385">
        <v>383</v>
      </c>
      <c r="B385" t="s">
        <v>1520</v>
      </c>
      <c r="C385" t="s">
        <v>1524</v>
      </c>
      <c r="D385" t="s">
        <v>5443</v>
      </c>
      <c r="E385" t="s">
        <v>12</v>
      </c>
      <c r="F385" t="s">
        <v>12</v>
      </c>
      <c r="G385" t="s">
        <v>95</v>
      </c>
      <c r="H385" t="s">
        <v>1149</v>
      </c>
      <c r="I385" s="2" t="s">
        <v>1277</v>
      </c>
      <c r="J385" t="s">
        <v>1221</v>
      </c>
      <c r="K385" s="14">
        <f t="shared" si="41"/>
        <v>41.068436273587743</v>
      </c>
      <c r="L385" s="4"/>
      <c r="M385" s="15">
        <f t="shared" si="43"/>
        <v>2.7103340434783898</v>
      </c>
      <c r="N385" s="4">
        <f>(P385-MAX(P$2:P385))/MAX(P$2:P385)</f>
        <v>0</v>
      </c>
      <c r="O385" s="16">
        <f t="shared" si="39"/>
        <v>2.3800000000000043E-2</v>
      </c>
      <c r="P385" s="17">
        <f t="shared" si="40"/>
        <v>46.367796036586853</v>
      </c>
      <c r="Q385" s="4"/>
      <c r="R385" s="8">
        <f t="shared" si="37"/>
        <v>46.367796036586853</v>
      </c>
      <c r="S385" s="8">
        <f t="shared" si="38"/>
        <v>0</v>
      </c>
      <c r="T385" s="18">
        <f t="shared" si="42"/>
        <v>1</v>
      </c>
    </row>
    <row r="386" spans="1:20" customFormat="1">
      <c r="A386">
        <v>384</v>
      </c>
      <c r="B386" t="s">
        <v>1524</v>
      </c>
      <c r="C386" t="s">
        <v>1528</v>
      </c>
      <c r="D386" t="s">
        <v>5443</v>
      </c>
      <c r="E386" t="s">
        <v>1638</v>
      </c>
      <c r="F386" t="s">
        <v>1638</v>
      </c>
      <c r="G386" t="s">
        <v>5540</v>
      </c>
      <c r="H386" t="s">
        <v>5544</v>
      </c>
      <c r="I386" s="2" t="s">
        <v>1364</v>
      </c>
      <c r="J386" t="s">
        <v>1454</v>
      </c>
      <c r="K386" s="14">
        <f t="shared" si="41"/>
        <v>42.711173724531257</v>
      </c>
      <c r="L386" s="4"/>
      <c r="M386" s="15">
        <f t="shared" si="43"/>
        <v>2.8587474052175259</v>
      </c>
      <c r="N386" s="4">
        <f>(P386-MAX(P$2:P386))/MAX(P$2:P386)</f>
        <v>0</v>
      </c>
      <c r="O386" s="16">
        <f t="shared" si="39"/>
        <v>4.0000000000000036E-2</v>
      </c>
      <c r="P386" s="17">
        <f t="shared" si="40"/>
        <v>48.22250787805033</v>
      </c>
      <c r="Q386" s="4"/>
      <c r="R386" s="8">
        <f t="shared" ref="R386:R440" si="44">P386*T386</f>
        <v>48.22250787805033</v>
      </c>
      <c r="S386" s="8">
        <f t="shared" ref="S386:S440" si="45">P386-R386</f>
        <v>0</v>
      </c>
      <c r="T386" s="18">
        <f t="shared" si="42"/>
        <v>1</v>
      </c>
    </row>
    <row r="387" spans="1:20" customFormat="1">
      <c r="A387">
        <v>385</v>
      </c>
      <c r="B387" t="s">
        <v>1528</v>
      </c>
      <c r="C387" t="s">
        <v>1532</v>
      </c>
      <c r="D387" t="s">
        <v>5443</v>
      </c>
      <c r="E387" t="s">
        <v>12</v>
      </c>
      <c r="F387" t="s">
        <v>12</v>
      </c>
      <c r="G387" t="s">
        <v>95</v>
      </c>
      <c r="H387" t="s">
        <v>3469</v>
      </c>
      <c r="I387" s="2" t="s">
        <v>1384</v>
      </c>
      <c r="J387" t="s">
        <v>5144</v>
      </c>
      <c r="K387" s="14">
        <f t="shared" si="41"/>
        <v>40.327890230702415</v>
      </c>
      <c r="L387" s="4"/>
      <c r="M387" s="15">
        <f t="shared" si="43"/>
        <v>2.643429300006388</v>
      </c>
      <c r="N387" s="4">
        <f>(P387-MAX(P$2:P387))/MAX(P$2:P387)</f>
        <v>-5.5799999999999912E-2</v>
      </c>
      <c r="O387" s="16">
        <f t="shared" si="39"/>
        <v>-5.5799999999999961E-2</v>
      </c>
      <c r="P387" s="17">
        <f t="shared" si="40"/>
        <v>45.531691938455126</v>
      </c>
      <c r="Q387" s="4"/>
      <c r="R387" s="8">
        <f t="shared" si="44"/>
        <v>45.531691938455126</v>
      </c>
      <c r="S387" s="8">
        <f t="shared" si="45"/>
        <v>0</v>
      </c>
      <c r="T387" s="18">
        <f t="shared" si="42"/>
        <v>1</v>
      </c>
    </row>
    <row r="388" spans="1:20" customFormat="1">
      <c r="A388">
        <v>386</v>
      </c>
      <c r="B388" t="s">
        <v>1532</v>
      </c>
      <c r="C388" t="s">
        <v>1536</v>
      </c>
      <c r="D388" t="s">
        <v>5443</v>
      </c>
      <c r="E388" t="s">
        <v>5450</v>
      </c>
      <c r="F388" t="s">
        <v>5450</v>
      </c>
      <c r="G388" t="s">
        <v>5451</v>
      </c>
      <c r="H388" t="s">
        <v>3741</v>
      </c>
      <c r="I388" s="2" t="s">
        <v>244</v>
      </c>
      <c r="J388" t="s">
        <v>1021</v>
      </c>
      <c r="K388" s="14">
        <f t="shared" si="41"/>
        <v>40.799726546401637</v>
      </c>
      <c r="L388" s="4"/>
      <c r="M388" s="15">
        <f t="shared" si="43"/>
        <v>2.6860574228164631</v>
      </c>
      <c r="N388" s="4">
        <f>(P388-MAX(P$2:P388))/MAX(P$2:P388)</f>
        <v>-4.4752859999999839E-2</v>
      </c>
      <c r="O388" s="16">
        <f t="shared" ref="O388:O440" si="46">P388/P387-1</f>
        <v>1.1700000000000044E-2</v>
      </c>
      <c r="P388" s="17">
        <f t="shared" ref="P388:P440" si="47">R387*(1+H388)+S387</f>
        <v>46.064412734135054</v>
      </c>
      <c r="Q388" s="4"/>
      <c r="R388" s="8">
        <f t="shared" si="44"/>
        <v>46.064412734135054</v>
      </c>
      <c r="S388" s="8">
        <f t="shared" si="45"/>
        <v>0</v>
      </c>
      <c r="T388" s="18">
        <f t="shared" si="42"/>
        <v>1</v>
      </c>
    </row>
    <row r="389" spans="1:20" customFormat="1">
      <c r="A389">
        <v>387</v>
      </c>
      <c r="B389" t="s">
        <v>1536</v>
      </c>
      <c r="C389" t="s">
        <v>1539</v>
      </c>
      <c r="D389" t="s">
        <v>5443</v>
      </c>
      <c r="E389" t="s">
        <v>5455</v>
      </c>
      <c r="F389" t="s">
        <v>5455</v>
      </c>
      <c r="G389" t="s">
        <v>5456</v>
      </c>
      <c r="H389" t="s">
        <v>5545</v>
      </c>
      <c r="I389" s="2" t="s">
        <v>1281</v>
      </c>
      <c r="J389" t="s">
        <v>2840</v>
      </c>
      <c r="K389" s="14">
        <f t="shared" si="41"/>
        <v>36.275036872405693</v>
      </c>
      <c r="L389" s="4"/>
      <c r="M389" s="15">
        <f t="shared" si="43"/>
        <v>2.277273654626117</v>
      </c>
      <c r="N389" s="4">
        <f>(P389-MAX(P$2:P389))/MAX(P$2:P389)</f>
        <v>-0.15068976782599988</v>
      </c>
      <c r="O389" s="16">
        <f t="shared" si="46"/>
        <v>-0.1109</v>
      </c>
      <c r="P389" s="17">
        <f t="shared" si="47"/>
        <v>40.955869361919476</v>
      </c>
      <c r="Q389" s="4"/>
      <c r="R389" s="8">
        <f t="shared" si="44"/>
        <v>40.955869361919476</v>
      </c>
      <c r="S389" s="8">
        <f t="shared" si="45"/>
        <v>0</v>
      </c>
      <c r="T389" s="18">
        <f t="shared" si="42"/>
        <v>1</v>
      </c>
    </row>
    <row r="390" spans="1:20" customFormat="1">
      <c r="A390">
        <v>388</v>
      </c>
      <c r="B390" t="s">
        <v>1539</v>
      </c>
      <c r="C390" t="s">
        <v>1542</v>
      </c>
      <c r="D390" t="s">
        <v>5443</v>
      </c>
      <c r="E390" t="s">
        <v>5450</v>
      </c>
      <c r="F390" t="s">
        <v>5450</v>
      </c>
      <c r="G390" t="s">
        <v>5451</v>
      </c>
      <c r="H390" t="s">
        <v>1230</v>
      </c>
      <c r="I390" s="2" t="s">
        <v>514</v>
      </c>
      <c r="J390" t="s">
        <v>2260</v>
      </c>
      <c r="K390" s="14">
        <f t="shared" ref="K390:K440" si="48">K389*(1+H390)</f>
        <v>36.325821924027061</v>
      </c>
      <c r="L390" s="4">
        <f>K390/K341-1</f>
        <v>0.51161982122128724</v>
      </c>
      <c r="M390" s="15">
        <f t="shared" si="43"/>
        <v>2.2818618377425937</v>
      </c>
      <c r="N390" s="4">
        <f>(P390-MAX(P$2:P390))/MAX(P$2:P390)</f>
        <v>-0.14950073350095622</v>
      </c>
      <c r="O390" s="16">
        <f t="shared" si="46"/>
        <v>1.4000000000000679E-3</v>
      </c>
      <c r="P390" s="17">
        <f t="shared" si="47"/>
        <v>41.013207579026165</v>
      </c>
      <c r="Q390" s="4">
        <f>P390/P341-1</f>
        <v>0.51161982122128746</v>
      </c>
      <c r="R390" s="8">
        <f t="shared" si="44"/>
        <v>41.013207579026165</v>
      </c>
      <c r="S390" s="8">
        <f t="shared" si="45"/>
        <v>0</v>
      </c>
      <c r="T390" s="18">
        <f t="shared" si="42"/>
        <v>1</v>
      </c>
    </row>
    <row r="391" spans="1:20" customFormat="1">
      <c r="A391">
        <v>389</v>
      </c>
      <c r="B391" t="s">
        <v>1542</v>
      </c>
      <c r="C391" t="s">
        <v>1544</v>
      </c>
      <c r="D391" t="s">
        <v>5443</v>
      </c>
      <c r="E391" t="s">
        <v>12</v>
      </c>
      <c r="F391" t="s">
        <v>12</v>
      </c>
      <c r="G391" t="s">
        <v>95</v>
      </c>
      <c r="H391" t="s">
        <v>3284</v>
      </c>
      <c r="I391" s="2" t="s">
        <v>722</v>
      </c>
      <c r="J391" t="s">
        <v>2810</v>
      </c>
      <c r="K391" s="14">
        <f t="shared" si="48"/>
        <v>36.551042019956029</v>
      </c>
      <c r="L391" s="4"/>
      <c r="M391" s="15">
        <f t="shared" si="43"/>
        <v>2.3022093811365978</v>
      </c>
      <c r="N391" s="4">
        <f>(P391-MAX(P$2:P391))/MAX(P$2:P391)</f>
        <v>-0.14422763804866209</v>
      </c>
      <c r="O391" s="16">
        <f t="shared" si="46"/>
        <v>6.1999999999999833E-3</v>
      </c>
      <c r="P391" s="17">
        <f t="shared" si="47"/>
        <v>41.26748946601613</v>
      </c>
      <c r="Q391" s="4"/>
      <c r="R391" s="8">
        <f t="shared" si="44"/>
        <v>41.26748946601613</v>
      </c>
      <c r="S391" s="8">
        <f t="shared" si="45"/>
        <v>0</v>
      </c>
      <c r="T391" s="18">
        <f t="shared" si="42"/>
        <v>1</v>
      </c>
    </row>
    <row r="392" spans="1:20" customFormat="1">
      <c r="A392">
        <v>390</v>
      </c>
      <c r="B392" t="s">
        <v>1544</v>
      </c>
      <c r="C392" t="s">
        <v>1548</v>
      </c>
      <c r="D392" t="s">
        <v>5443</v>
      </c>
      <c r="E392" t="s">
        <v>5448</v>
      </c>
      <c r="F392" t="s">
        <v>5448</v>
      </c>
      <c r="G392" t="s">
        <v>5449</v>
      </c>
      <c r="H392" t="s">
        <v>3659</v>
      </c>
      <c r="I392" s="2" t="s">
        <v>493</v>
      </c>
      <c r="J392" t="s">
        <v>1572</v>
      </c>
      <c r="K392" s="14">
        <f t="shared" si="48"/>
        <v>36.503525665330088</v>
      </c>
      <c r="L392" s="4"/>
      <c r="M392" s="15">
        <f t="shared" si="43"/>
        <v>2.2979165089411202</v>
      </c>
      <c r="N392" s="4">
        <f>(P392-MAX(P$2:P392))/MAX(P$2:P392)</f>
        <v>-0.14534014211919882</v>
      </c>
      <c r="O392" s="16">
        <f t="shared" si="46"/>
        <v>-1.2999999999999678E-3</v>
      </c>
      <c r="P392" s="17">
        <f t="shared" si="47"/>
        <v>41.21384172971031</v>
      </c>
      <c r="Q392" s="4"/>
      <c r="R392" s="8">
        <f t="shared" si="44"/>
        <v>41.21384172971031</v>
      </c>
      <c r="S392" s="8">
        <f t="shared" si="45"/>
        <v>0</v>
      </c>
      <c r="T392" s="18">
        <f t="shared" si="42"/>
        <v>1</v>
      </c>
    </row>
    <row r="393" spans="1:20" customFormat="1">
      <c r="A393">
        <v>391</v>
      </c>
      <c r="B393" t="s">
        <v>1548</v>
      </c>
      <c r="C393" t="s">
        <v>1550</v>
      </c>
      <c r="D393" t="s">
        <v>5443</v>
      </c>
      <c r="E393" t="s">
        <v>5458</v>
      </c>
      <c r="F393" t="s">
        <v>5458</v>
      </c>
      <c r="G393" t="s">
        <v>5459</v>
      </c>
      <c r="H393" t="s">
        <v>4084</v>
      </c>
      <c r="I393" s="2" t="s">
        <v>1209</v>
      </c>
      <c r="J393" t="s">
        <v>3825</v>
      </c>
      <c r="K393" s="14">
        <f t="shared" si="48"/>
        <v>39.193835506864922</v>
      </c>
      <c r="L393" s="4"/>
      <c r="M393" s="15">
        <f t="shared" si="43"/>
        <v>2.5409729556500817</v>
      </c>
      <c r="N393" s="4">
        <f>(P393-MAX(P$2:P393))/MAX(P$2:P393)</f>
        <v>-8.2351710593383656E-2</v>
      </c>
      <c r="O393" s="16">
        <f t="shared" si="46"/>
        <v>7.3700000000000099E-2</v>
      </c>
      <c r="P393" s="17">
        <f t="shared" si="47"/>
        <v>44.251301865189966</v>
      </c>
      <c r="Q393" s="4"/>
      <c r="R393" s="8">
        <f t="shared" si="44"/>
        <v>44.251301865189966</v>
      </c>
      <c r="S393" s="8">
        <f t="shared" si="45"/>
        <v>0</v>
      </c>
      <c r="T393" s="18">
        <f t="shared" si="42"/>
        <v>1</v>
      </c>
    </row>
    <row r="394" spans="1:20" customFormat="1">
      <c r="A394">
        <v>392</v>
      </c>
      <c r="B394" t="s">
        <v>1550</v>
      </c>
      <c r="C394" t="s">
        <v>1552</v>
      </c>
      <c r="D394" t="s">
        <v>5443</v>
      </c>
      <c r="E394" t="s">
        <v>12</v>
      </c>
      <c r="F394" t="s">
        <v>12</v>
      </c>
      <c r="G394" t="s">
        <v>95</v>
      </c>
      <c r="H394" t="s">
        <v>629</v>
      </c>
      <c r="I394" s="2" t="s">
        <v>264</v>
      </c>
      <c r="J394" t="s">
        <v>803</v>
      </c>
      <c r="K394" s="14">
        <f t="shared" si="48"/>
        <v>39.993389751204965</v>
      </c>
      <c r="L394" s="4"/>
      <c r="M394" s="15">
        <f t="shared" si="43"/>
        <v>2.4672380807459389</v>
      </c>
      <c r="N394" s="4">
        <f>(P394-MAX(P$2:P394))/MAX(P$2:P394)</f>
        <v>-6.3631685489488776E-2</v>
      </c>
      <c r="O394" s="16">
        <f t="shared" si="46"/>
        <v>2.0399999999999974E-2</v>
      </c>
      <c r="P394" s="17">
        <f t="shared" si="47"/>
        <v>45.154028423239836</v>
      </c>
      <c r="Q394" s="4"/>
      <c r="R394" s="8">
        <f t="shared" si="44"/>
        <v>45.154028423239836</v>
      </c>
      <c r="S394" s="8">
        <f t="shared" si="45"/>
        <v>0</v>
      </c>
      <c r="T394" s="18">
        <f t="shared" si="42"/>
        <v>1</v>
      </c>
    </row>
    <row r="395" spans="1:20" customFormat="1">
      <c r="A395">
        <v>393</v>
      </c>
      <c r="B395" t="s">
        <v>1552</v>
      </c>
      <c r="C395" t="s">
        <v>1555</v>
      </c>
      <c r="D395" t="s">
        <v>5443</v>
      </c>
      <c r="E395" t="s">
        <v>5452</v>
      </c>
      <c r="F395" t="s">
        <v>5452</v>
      </c>
      <c r="G395" t="s">
        <v>5453</v>
      </c>
      <c r="H395" t="s">
        <v>1334</v>
      </c>
      <c r="I395" s="2" t="s">
        <v>811</v>
      </c>
      <c r="J395" t="s">
        <v>1126</v>
      </c>
      <c r="K395" s="14">
        <f t="shared" si="48"/>
        <v>39.801421480399178</v>
      </c>
      <c r="L395" s="4"/>
      <c r="M395" s="15">
        <f t="shared" si="43"/>
        <v>2.329083779988768</v>
      </c>
      <c r="N395" s="4">
        <f>(P395-MAX(P$2:P395))/MAX(P$2:P395)</f>
        <v>-6.8126253399139233E-2</v>
      </c>
      <c r="O395" s="16">
        <f t="shared" si="46"/>
        <v>-4.8000000000000265E-3</v>
      </c>
      <c r="P395" s="17">
        <f t="shared" si="47"/>
        <v>44.937289086808285</v>
      </c>
      <c r="Q395" s="4"/>
      <c r="R395" s="8">
        <f t="shared" si="44"/>
        <v>44.937289086808285</v>
      </c>
      <c r="S395" s="8">
        <f t="shared" si="45"/>
        <v>0</v>
      </c>
      <c r="T395" s="18">
        <f t="shared" si="42"/>
        <v>1</v>
      </c>
    </row>
    <row r="396" spans="1:20" customFormat="1">
      <c r="A396">
        <v>394</v>
      </c>
      <c r="B396" t="s">
        <v>1555</v>
      </c>
      <c r="C396" t="s">
        <v>1559</v>
      </c>
      <c r="D396" t="s">
        <v>5443</v>
      </c>
      <c r="E396" t="s">
        <v>5448</v>
      </c>
      <c r="F396" t="s">
        <v>5448</v>
      </c>
      <c r="G396" t="s">
        <v>5449</v>
      </c>
      <c r="H396" t="s">
        <v>3940</v>
      </c>
      <c r="I396" s="2" t="s">
        <v>246</v>
      </c>
      <c r="J396" t="s">
        <v>4317</v>
      </c>
      <c r="K396" s="14">
        <f t="shared" si="48"/>
        <v>39.256142006117706</v>
      </c>
      <c r="L396" s="4"/>
      <c r="M396" s="15">
        <f t="shared" si="43"/>
        <v>2.189078605480693</v>
      </c>
      <c r="N396" s="4">
        <f>(P396-MAX(P$2:P396))/MAX(P$2:P396)</f>
        <v>-8.0892923727571134E-2</v>
      </c>
      <c r="O396" s="16">
        <f t="shared" si="46"/>
        <v>-1.3700000000000156E-2</v>
      </c>
      <c r="P396" s="17">
        <f t="shared" si="47"/>
        <v>44.321648226319006</v>
      </c>
      <c r="Q396" s="4"/>
      <c r="R396" s="8">
        <f t="shared" si="44"/>
        <v>44.321648226319006</v>
      </c>
      <c r="S396" s="8">
        <f t="shared" si="45"/>
        <v>0</v>
      </c>
      <c r="T396" s="18">
        <f t="shared" si="42"/>
        <v>1</v>
      </c>
    </row>
    <row r="397" spans="1:20" customFormat="1">
      <c r="A397">
        <v>395</v>
      </c>
      <c r="B397" t="s">
        <v>1559</v>
      </c>
      <c r="C397" t="s">
        <v>1564</v>
      </c>
      <c r="D397" t="s">
        <v>5443</v>
      </c>
      <c r="E397" t="s">
        <v>5452</v>
      </c>
      <c r="F397" t="s">
        <v>5452</v>
      </c>
      <c r="G397" t="s">
        <v>5453</v>
      </c>
      <c r="H397" t="s">
        <v>1000</v>
      </c>
      <c r="I397" s="2" t="s">
        <v>2599</v>
      </c>
      <c r="J397" t="s">
        <v>559</v>
      </c>
      <c r="K397" s="14">
        <f t="shared" si="48"/>
        <v>41.050147695797286</v>
      </c>
      <c r="L397" s="4"/>
      <c r="M397" s="15">
        <f t="shared" si="43"/>
        <v>2.3109804385932886</v>
      </c>
      <c r="N397" s="4">
        <f>(P397-MAX(P$2:P397))/MAX(P$2:P397)</f>
        <v>-3.8889730341921072E-2</v>
      </c>
      <c r="O397" s="16">
        <f t="shared" si="46"/>
        <v>4.5700000000000074E-2</v>
      </c>
      <c r="P397" s="17">
        <f t="shared" si="47"/>
        <v>46.347147550261788</v>
      </c>
      <c r="Q397" s="4"/>
      <c r="R397" s="8">
        <f t="shared" si="44"/>
        <v>46.347147550261788</v>
      </c>
      <c r="S397" s="8">
        <f t="shared" si="45"/>
        <v>0</v>
      </c>
      <c r="T397" s="18">
        <f t="shared" si="42"/>
        <v>1</v>
      </c>
    </row>
    <row r="398" spans="1:20" customFormat="1">
      <c r="A398">
        <v>396</v>
      </c>
      <c r="B398" t="s">
        <v>1564</v>
      </c>
      <c r="C398" t="s">
        <v>1568</v>
      </c>
      <c r="D398" t="s">
        <v>5443</v>
      </c>
      <c r="E398" t="s">
        <v>12</v>
      </c>
      <c r="F398" t="s">
        <v>12</v>
      </c>
      <c r="G398" t="s">
        <v>95</v>
      </c>
      <c r="H398" t="s">
        <v>1385</v>
      </c>
      <c r="I398" s="2" t="s">
        <v>353</v>
      </c>
      <c r="J398" t="s">
        <v>4593</v>
      </c>
      <c r="K398" s="14">
        <f t="shared" si="48"/>
        <v>42.753728825172878</v>
      </c>
      <c r="L398" s="4"/>
      <c r="M398" s="15">
        <f t="shared" si="43"/>
        <v>2.4463839446891051</v>
      </c>
      <c r="N398" s="4">
        <f>(P398-MAX(P$2:P398))/MAX(P$2:P398)</f>
        <v>0</v>
      </c>
      <c r="O398" s="16">
        <f t="shared" si="46"/>
        <v>4.1500000000000092E-2</v>
      </c>
      <c r="P398" s="17">
        <f t="shared" si="47"/>
        <v>48.27055417359766</v>
      </c>
      <c r="Q398" s="4"/>
      <c r="R398" s="8">
        <f t="shared" si="44"/>
        <v>48.27055417359766</v>
      </c>
      <c r="S398" s="8">
        <f t="shared" si="45"/>
        <v>0</v>
      </c>
      <c r="T398" s="18">
        <f t="shared" si="42"/>
        <v>1</v>
      </c>
    </row>
    <row r="399" spans="1:20" customFormat="1">
      <c r="A399">
        <v>397</v>
      </c>
      <c r="B399" t="s">
        <v>1568</v>
      </c>
      <c r="C399" t="s">
        <v>1571</v>
      </c>
      <c r="D399" t="s">
        <v>5443</v>
      </c>
      <c r="E399" t="s">
        <v>5455</v>
      </c>
      <c r="F399" t="s">
        <v>5455</v>
      </c>
      <c r="G399" t="s">
        <v>5456</v>
      </c>
      <c r="H399" t="s">
        <v>755</v>
      </c>
      <c r="I399" s="2" t="s">
        <v>259</v>
      </c>
      <c r="J399" t="s">
        <v>740</v>
      </c>
      <c r="K399" s="14">
        <f t="shared" si="48"/>
        <v>43.416411621963064</v>
      </c>
      <c r="L399" s="4"/>
      <c r="M399" s="15">
        <f t="shared" si="43"/>
        <v>2.4998028958317864</v>
      </c>
      <c r="N399" s="4">
        <f>(P399-MAX(P$2:P399))/MAX(P$2:P399)</f>
        <v>0</v>
      </c>
      <c r="O399" s="16">
        <f t="shared" si="46"/>
        <v>1.5500000000000069E-2</v>
      </c>
      <c r="P399" s="17">
        <f t="shared" si="47"/>
        <v>49.018747763288424</v>
      </c>
      <c r="Q399" s="4"/>
      <c r="R399" s="8">
        <f t="shared" si="44"/>
        <v>49.018747763288424</v>
      </c>
      <c r="S399" s="8">
        <f t="shared" si="45"/>
        <v>0</v>
      </c>
      <c r="T399" s="18">
        <f t="shared" si="42"/>
        <v>1</v>
      </c>
    </row>
    <row r="400" spans="1:20" customFormat="1">
      <c r="A400">
        <v>398</v>
      </c>
      <c r="B400" t="s">
        <v>1571</v>
      </c>
      <c r="C400" t="s">
        <v>1574</v>
      </c>
      <c r="D400" t="s">
        <v>5443</v>
      </c>
      <c r="E400" t="s">
        <v>12</v>
      </c>
      <c r="F400" t="s">
        <v>12</v>
      </c>
      <c r="G400" t="s">
        <v>95</v>
      </c>
      <c r="H400" t="s">
        <v>1487</v>
      </c>
      <c r="I400" s="2" t="s">
        <v>4411</v>
      </c>
      <c r="J400" t="s">
        <v>4284</v>
      </c>
      <c r="K400" s="14">
        <f t="shared" si="48"/>
        <v>45.669723385142952</v>
      </c>
      <c r="L400" s="4"/>
      <c r="M400" s="15">
        <f t="shared" si="43"/>
        <v>2.6814426661254567</v>
      </c>
      <c r="N400" s="4">
        <f>(P400-MAX(P$2:P400))/MAX(P$2:P400)</f>
        <v>0</v>
      </c>
      <c r="O400" s="16">
        <f t="shared" si="46"/>
        <v>5.1900000000000057E-2</v>
      </c>
      <c r="P400" s="17">
        <f t="shared" si="47"/>
        <v>51.562820772203096</v>
      </c>
      <c r="Q400" s="4"/>
      <c r="R400" s="8">
        <f t="shared" si="44"/>
        <v>51.562820772203096</v>
      </c>
      <c r="S400" s="8">
        <f t="shared" si="45"/>
        <v>0</v>
      </c>
      <c r="T400" s="18">
        <f t="shared" ref="T400:T440" si="49">IF(OR(M400&gt;M$448,AND(M400&gt;M$449,MAX(K396:K399)/K400&gt;1)),N$448,M$450)</f>
        <v>1</v>
      </c>
    </row>
    <row r="401" spans="1:20" customFormat="1">
      <c r="A401">
        <v>399</v>
      </c>
      <c r="B401" t="s">
        <v>1574</v>
      </c>
      <c r="C401" t="s">
        <v>1577</v>
      </c>
      <c r="D401" t="s">
        <v>5443</v>
      </c>
      <c r="E401" t="s">
        <v>5458</v>
      </c>
      <c r="F401" t="s">
        <v>5458</v>
      </c>
      <c r="G401" t="s">
        <v>5459</v>
      </c>
      <c r="H401" t="s">
        <v>2083</v>
      </c>
      <c r="I401" s="2" t="s">
        <v>1681</v>
      </c>
      <c r="J401" t="s">
        <v>222</v>
      </c>
      <c r="K401" s="14">
        <f t="shared" si="48"/>
        <v>50.538115897999191</v>
      </c>
      <c r="L401" s="4"/>
      <c r="M401" s="15">
        <f t="shared" si="43"/>
        <v>3.0738844543344301</v>
      </c>
      <c r="N401" s="4">
        <f>(P401-MAX(P$2:P401))/MAX(P$2:P401)</f>
        <v>0</v>
      </c>
      <c r="O401" s="16">
        <f t="shared" si="46"/>
        <v>0.10660000000000003</v>
      </c>
      <c r="P401" s="17">
        <f t="shared" si="47"/>
        <v>57.059417466519946</v>
      </c>
      <c r="Q401" s="4"/>
      <c r="R401" s="8">
        <f t="shared" si="44"/>
        <v>57.059417466519946</v>
      </c>
      <c r="S401" s="8">
        <f t="shared" si="45"/>
        <v>0</v>
      </c>
      <c r="T401" s="18">
        <f t="shared" si="49"/>
        <v>1</v>
      </c>
    </row>
    <row r="402" spans="1:20" customFormat="1">
      <c r="A402">
        <v>400</v>
      </c>
      <c r="B402" t="s">
        <v>1577</v>
      </c>
      <c r="C402" t="s">
        <v>1581</v>
      </c>
      <c r="D402" t="s">
        <v>5443</v>
      </c>
      <c r="E402" t="s">
        <v>5470</v>
      </c>
      <c r="F402" t="s">
        <v>5470</v>
      </c>
      <c r="G402" t="s">
        <v>5471</v>
      </c>
      <c r="H402" t="s">
        <v>456</v>
      </c>
      <c r="I402" s="2" t="s">
        <v>5546</v>
      </c>
      <c r="J402" t="s">
        <v>101</v>
      </c>
      <c r="K402" s="14">
        <f t="shared" si="48"/>
        <v>53.398573257825944</v>
      </c>
      <c r="L402" s="4"/>
      <c r="M402" s="15">
        <f t="shared" si="43"/>
        <v>3.3044663144497592</v>
      </c>
      <c r="N402" s="4">
        <f>(P402-MAX(P$2:P402))/MAX(P$2:P402)</f>
        <v>0</v>
      </c>
      <c r="O402" s="16">
        <f t="shared" si="46"/>
        <v>5.6599999999999984E-2</v>
      </c>
      <c r="P402" s="17">
        <f t="shared" si="47"/>
        <v>60.288980495124974</v>
      </c>
      <c r="Q402" s="4"/>
      <c r="R402" s="8">
        <f t="shared" si="44"/>
        <v>60.288980495124974</v>
      </c>
      <c r="S402" s="8">
        <f t="shared" si="45"/>
        <v>0</v>
      </c>
      <c r="T402" s="18">
        <f t="shared" si="49"/>
        <v>1</v>
      </c>
    </row>
    <row r="403" spans="1:20" customFormat="1">
      <c r="A403">
        <v>401</v>
      </c>
      <c r="B403" t="s">
        <v>1581</v>
      </c>
      <c r="C403" t="s">
        <v>1585</v>
      </c>
      <c r="D403" t="s">
        <v>5443</v>
      </c>
      <c r="E403" t="s">
        <v>12</v>
      </c>
      <c r="F403" t="s">
        <v>12</v>
      </c>
      <c r="G403" t="s">
        <v>95</v>
      </c>
      <c r="H403" t="s">
        <v>2206</v>
      </c>
      <c r="I403" s="2" t="s">
        <v>1209</v>
      </c>
      <c r="J403" t="s">
        <v>1470</v>
      </c>
      <c r="K403" s="14">
        <f t="shared" si="48"/>
        <v>57.35006767890507</v>
      </c>
      <c r="L403" s="4"/>
      <c r="M403" s="15">
        <f t="shared" si="43"/>
        <v>3.6229968217190418</v>
      </c>
      <c r="N403" s="4">
        <f>(P403-MAX(P$2:P403))/MAX(P$2:P403)</f>
        <v>0</v>
      </c>
      <c r="O403" s="16">
        <f t="shared" si="46"/>
        <v>7.4000000000000066E-2</v>
      </c>
      <c r="P403" s="17">
        <f t="shared" si="47"/>
        <v>64.75036505176422</v>
      </c>
      <c r="Q403" s="4"/>
      <c r="R403" s="8">
        <f t="shared" si="44"/>
        <v>64.75036505176422</v>
      </c>
      <c r="S403" s="8">
        <f t="shared" si="45"/>
        <v>0</v>
      </c>
      <c r="T403" s="18">
        <f t="shared" si="49"/>
        <v>1</v>
      </c>
    </row>
    <row r="404" spans="1:20" customFormat="1">
      <c r="A404">
        <v>402</v>
      </c>
      <c r="B404" t="s">
        <v>1585</v>
      </c>
      <c r="C404" t="s">
        <v>1590</v>
      </c>
      <c r="D404" t="s">
        <v>5443</v>
      </c>
      <c r="E404" t="s">
        <v>5470</v>
      </c>
      <c r="F404" t="s">
        <v>5470</v>
      </c>
      <c r="G404" t="s">
        <v>5471</v>
      </c>
      <c r="H404" t="s">
        <v>413</v>
      </c>
      <c r="I404" s="2" t="s">
        <v>1474</v>
      </c>
      <c r="J404" t="s">
        <v>980</v>
      </c>
      <c r="K404" s="14">
        <f t="shared" si="48"/>
        <v>57.533587895477574</v>
      </c>
      <c r="L404" s="4"/>
      <c r="M404" s="15">
        <f t="shared" si="43"/>
        <v>3.6377904115485435</v>
      </c>
      <c r="N404" s="4">
        <f>(P404-MAX(P$2:P404))/MAX(P$2:P404)</f>
        <v>0</v>
      </c>
      <c r="O404" s="16">
        <f t="shared" si="46"/>
        <v>3.2000000000000917E-3</v>
      </c>
      <c r="P404" s="17">
        <f t="shared" si="47"/>
        <v>64.957566219929873</v>
      </c>
      <c r="Q404" s="4"/>
      <c r="R404" s="8">
        <f t="shared" si="44"/>
        <v>64.957566219929873</v>
      </c>
      <c r="S404" s="8">
        <f t="shared" si="45"/>
        <v>0</v>
      </c>
      <c r="T404" s="18">
        <f t="shared" si="49"/>
        <v>1</v>
      </c>
    </row>
    <row r="405" spans="1:20" customFormat="1">
      <c r="A405">
        <v>403</v>
      </c>
      <c r="B405" t="s">
        <v>1590</v>
      </c>
      <c r="C405" t="s">
        <v>1593</v>
      </c>
      <c r="D405" t="s">
        <v>5443</v>
      </c>
      <c r="E405" t="s">
        <v>12</v>
      </c>
      <c r="F405" t="s">
        <v>12</v>
      </c>
      <c r="G405" t="s">
        <v>95</v>
      </c>
      <c r="H405" t="s">
        <v>3577</v>
      </c>
      <c r="I405" s="2" t="s">
        <v>5507</v>
      </c>
      <c r="J405" t="s">
        <v>1402</v>
      </c>
      <c r="K405" s="14">
        <f t="shared" si="48"/>
        <v>60.393007213882811</v>
      </c>
      <c r="L405" s="4"/>
      <c r="M405" s="15">
        <f t="shared" ref="M405:M440" si="50">K405/MIN(K259:K405)-1</f>
        <v>3.8682885950025057</v>
      </c>
      <c r="N405" s="4">
        <f>(P405-MAX(P$2:P405))/MAX(P$2:P405)</f>
        <v>0</v>
      </c>
      <c r="O405" s="16">
        <f t="shared" si="46"/>
        <v>4.9700000000000077E-2</v>
      </c>
      <c r="P405" s="17">
        <f t="shared" si="47"/>
        <v>68.185957261060395</v>
      </c>
      <c r="Q405" s="4"/>
      <c r="R405" s="8">
        <f t="shared" si="44"/>
        <v>68.185957261060395</v>
      </c>
      <c r="S405" s="8">
        <f t="shared" si="45"/>
        <v>0</v>
      </c>
      <c r="T405" s="18">
        <f t="shared" si="49"/>
        <v>1</v>
      </c>
    </row>
    <row r="406" spans="1:20" customFormat="1">
      <c r="A406">
        <v>404</v>
      </c>
      <c r="B406" t="s">
        <v>1593</v>
      </c>
      <c r="C406" t="s">
        <v>1595</v>
      </c>
      <c r="D406" t="s">
        <v>5443</v>
      </c>
      <c r="E406" t="s">
        <v>5470</v>
      </c>
      <c r="F406" t="s">
        <v>5470</v>
      </c>
      <c r="G406" t="s">
        <v>5471</v>
      </c>
      <c r="H406" t="s">
        <v>523</v>
      </c>
      <c r="I406" s="2" t="s">
        <v>740</v>
      </c>
      <c r="J406" t="s">
        <v>3650</v>
      </c>
      <c r="K406" s="14">
        <f t="shared" si="48"/>
        <v>59.722644833808715</v>
      </c>
      <c r="L406" s="4"/>
      <c r="M406" s="15">
        <f t="shared" si="50"/>
        <v>3.8142505915979781</v>
      </c>
      <c r="N406" s="4">
        <f>(P406-MAX(P$2:P406))/MAX(P$2:P406)</f>
        <v>-1.110000000000003E-2</v>
      </c>
      <c r="O406" s="16">
        <f t="shared" si="46"/>
        <v>-1.1099999999999999E-2</v>
      </c>
      <c r="P406" s="17">
        <f t="shared" si="47"/>
        <v>67.429093135462622</v>
      </c>
      <c r="Q406" s="4"/>
      <c r="R406" s="8">
        <f t="shared" si="44"/>
        <v>0</v>
      </c>
      <c r="S406" s="8">
        <f t="shared" si="45"/>
        <v>67.429093135462622</v>
      </c>
      <c r="T406" s="18">
        <f t="shared" si="49"/>
        <v>0</v>
      </c>
    </row>
    <row r="407" spans="1:20" customFormat="1">
      <c r="A407">
        <v>405</v>
      </c>
      <c r="B407" t="s">
        <v>1595</v>
      </c>
      <c r="C407" t="s">
        <v>1598</v>
      </c>
      <c r="D407" t="s">
        <v>5443</v>
      </c>
      <c r="E407" t="s">
        <v>5448</v>
      </c>
      <c r="F407" t="s">
        <v>5448</v>
      </c>
      <c r="G407" t="s">
        <v>5449</v>
      </c>
      <c r="H407" t="s">
        <v>1385</v>
      </c>
      <c r="I407" s="2" t="s">
        <v>3365</v>
      </c>
      <c r="J407" t="s">
        <v>5547</v>
      </c>
      <c r="K407" s="14">
        <f t="shared" si="48"/>
        <v>62.201134594411783</v>
      </c>
      <c r="L407" s="4"/>
      <c r="M407" s="15">
        <f t="shared" si="50"/>
        <v>4.0140419911492948</v>
      </c>
      <c r="N407" s="4">
        <f>(P407-MAX(P$2:P407))/MAX(P$2:P407)</f>
        <v>-1.110000000000003E-2</v>
      </c>
      <c r="O407" s="16">
        <f t="shared" si="46"/>
        <v>0</v>
      </c>
      <c r="P407" s="17">
        <f t="shared" si="47"/>
        <v>67.429093135462622</v>
      </c>
      <c r="Q407" s="4"/>
      <c r="R407" s="8">
        <f t="shared" si="44"/>
        <v>67.429093135462622</v>
      </c>
      <c r="S407" s="8">
        <f t="shared" si="45"/>
        <v>0</v>
      </c>
      <c r="T407" s="18">
        <f t="shared" si="49"/>
        <v>1</v>
      </c>
    </row>
    <row r="408" spans="1:20" customFormat="1">
      <c r="A408">
        <v>406</v>
      </c>
      <c r="B408" t="s">
        <v>1598</v>
      </c>
      <c r="C408" t="s">
        <v>1601</v>
      </c>
      <c r="D408" t="s">
        <v>5443</v>
      </c>
      <c r="E408" t="s">
        <v>5470</v>
      </c>
      <c r="F408" t="s">
        <v>5470</v>
      </c>
      <c r="G408" t="s">
        <v>5471</v>
      </c>
      <c r="H408" t="s">
        <v>5548</v>
      </c>
      <c r="I408" s="2">
        <v>6.6000000000000003E-2</v>
      </c>
      <c r="J408" t="s">
        <v>3419</v>
      </c>
      <c r="K408" s="14">
        <f t="shared" si="48"/>
        <v>69.926515511037735</v>
      </c>
      <c r="L408" s="4"/>
      <c r="M408" s="15">
        <f t="shared" si="50"/>
        <v>4.6367860064500386</v>
      </c>
      <c r="N408" s="4">
        <f>(P408-MAX(P$2:P408))/MAX(P$2:P408)</f>
        <v>0</v>
      </c>
      <c r="O408" s="16">
        <f t="shared" si="46"/>
        <v>0.12420000000000009</v>
      </c>
      <c r="P408" s="17">
        <f t="shared" si="47"/>
        <v>75.803786502887093</v>
      </c>
      <c r="Q408" s="4"/>
      <c r="R408" s="8">
        <f t="shared" si="44"/>
        <v>75.803786502887093</v>
      </c>
      <c r="S408" s="8">
        <f t="shared" si="45"/>
        <v>0</v>
      </c>
      <c r="T408" s="18">
        <f t="shared" si="49"/>
        <v>1</v>
      </c>
    </row>
    <row r="409" spans="1:20" customFormat="1">
      <c r="A409">
        <v>407</v>
      </c>
      <c r="B409" t="s">
        <v>1601</v>
      </c>
      <c r="C409" t="s">
        <v>1606</v>
      </c>
      <c r="D409" t="s">
        <v>5443</v>
      </c>
      <c r="E409" t="s">
        <v>12</v>
      </c>
      <c r="F409" t="s">
        <v>12</v>
      </c>
      <c r="G409" t="s">
        <v>95</v>
      </c>
      <c r="H409" t="s">
        <v>5549</v>
      </c>
      <c r="I409" s="2">
        <v>0.11840000000000001</v>
      </c>
      <c r="J409" t="s">
        <v>478</v>
      </c>
      <c r="K409" s="14">
        <f t="shared" si="48"/>
        <v>80.40150753459119</v>
      </c>
      <c r="L409" s="4"/>
      <c r="M409" s="15">
        <f t="shared" si="50"/>
        <v>5.4811765502162544</v>
      </c>
      <c r="N409" s="4">
        <f>(P409-MAX(P$2:P409))/MAX(P$2:P409)</f>
        <v>0</v>
      </c>
      <c r="O409" s="16">
        <f t="shared" si="46"/>
        <v>0.14979999999999993</v>
      </c>
      <c r="P409" s="17">
        <f t="shared" si="47"/>
        <v>87.159193721019577</v>
      </c>
      <c r="Q409" s="4"/>
      <c r="R409" s="8">
        <f t="shared" si="44"/>
        <v>87.159193721019577</v>
      </c>
      <c r="S409" s="8">
        <f t="shared" si="45"/>
        <v>0</v>
      </c>
      <c r="T409" s="18">
        <f t="shared" si="49"/>
        <v>1</v>
      </c>
    </row>
    <row r="410" spans="1:20" customFormat="1">
      <c r="A410">
        <v>408</v>
      </c>
      <c r="B410" t="s">
        <v>1606</v>
      </c>
      <c r="C410" t="s">
        <v>1611</v>
      </c>
      <c r="D410" t="s">
        <v>5443</v>
      </c>
      <c r="E410" t="s">
        <v>12</v>
      </c>
      <c r="F410" t="s">
        <v>12</v>
      </c>
      <c r="G410" t="s">
        <v>95</v>
      </c>
      <c r="H410" t="s">
        <v>5550</v>
      </c>
      <c r="I410" s="2">
        <v>1.9300000000000001E-2</v>
      </c>
      <c r="J410" t="s">
        <v>2923</v>
      </c>
      <c r="K410" s="14">
        <f t="shared" si="48"/>
        <v>90.298933112099363</v>
      </c>
      <c r="L410" s="4"/>
      <c r="M410" s="15">
        <f t="shared" si="50"/>
        <v>6.2790093835478746</v>
      </c>
      <c r="N410" s="4">
        <f>(P410-MAX(P$2:P410))/MAX(P$2:P410)</f>
        <v>0</v>
      </c>
      <c r="O410" s="16">
        <f t="shared" si="46"/>
        <v>0.12309999999999999</v>
      </c>
      <c r="P410" s="17">
        <f t="shared" si="47"/>
        <v>97.88849046807708</v>
      </c>
      <c r="Q410" s="4"/>
      <c r="R410" s="8">
        <f t="shared" si="44"/>
        <v>0</v>
      </c>
      <c r="S410" s="8">
        <f t="shared" si="45"/>
        <v>97.88849046807708</v>
      </c>
      <c r="T410" s="18">
        <f t="shared" si="49"/>
        <v>0</v>
      </c>
    </row>
    <row r="411" spans="1:20" customFormat="1">
      <c r="A411">
        <v>409</v>
      </c>
      <c r="B411" t="s">
        <v>1611</v>
      </c>
      <c r="C411" t="s">
        <v>1614</v>
      </c>
      <c r="D411" t="s">
        <v>5443</v>
      </c>
      <c r="E411" t="s">
        <v>5452</v>
      </c>
      <c r="F411" t="s">
        <v>5452</v>
      </c>
      <c r="G411" t="s">
        <v>5453</v>
      </c>
      <c r="H411" t="s">
        <v>1401</v>
      </c>
      <c r="I411" s="2">
        <v>0.1182</v>
      </c>
      <c r="J411" t="s">
        <v>5551</v>
      </c>
      <c r="K411" s="14">
        <f t="shared" si="48"/>
        <v>92.827303239238148</v>
      </c>
      <c r="L411" s="4"/>
      <c r="M411" s="15">
        <f t="shared" si="50"/>
        <v>6.4828216462872152</v>
      </c>
      <c r="N411" s="4">
        <f>(P411-MAX(P$2:P411))/MAX(P$2:P411)</f>
        <v>0</v>
      </c>
      <c r="O411" s="16">
        <f t="shared" si="46"/>
        <v>0</v>
      </c>
      <c r="P411" s="17">
        <f t="shared" si="47"/>
        <v>97.88849046807708</v>
      </c>
      <c r="Q411" s="4"/>
      <c r="R411" s="8">
        <f t="shared" si="44"/>
        <v>0</v>
      </c>
      <c r="S411" s="8">
        <f t="shared" si="45"/>
        <v>97.88849046807708</v>
      </c>
      <c r="T411" s="18">
        <f t="shared" si="49"/>
        <v>0</v>
      </c>
    </row>
    <row r="412" spans="1:20" customFormat="1">
      <c r="A412">
        <v>410</v>
      </c>
      <c r="B412" t="s">
        <v>1614</v>
      </c>
      <c r="C412" t="s">
        <v>1619</v>
      </c>
      <c r="D412" t="s">
        <v>5443</v>
      </c>
      <c r="E412" t="s">
        <v>5450</v>
      </c>
      <c r="F412" t="s">
        <v>5450</v>
      </c>
      <c r="G412" t="s">
        <v>5451</v>
      </c>
      <c r="H412" t="s">
        <v>1213</v>
      </c>
      <c r="I412" s="2">
        <v>3.5999999999999997E-2</v>
      </c>
      <c r="J412" t="s">
        <v>3462</v>
      </c>
      <c r="K412" s="14">
        <f t="shared" si="48"/>
        <v>93.94123087810901</v>
      </c>
      <c r="L412" s="4"/>
      <c r="M412" s="15">
        <f t="shared" si="50"/>
        <v>6.5726155060426628</v>
      </c>
      <c r="N412" s="4">
        <f>(P412-MAX(P$2:P412))/MAX(P$2:P412)</f>
        <v>0</v>
      </c>
      <c r="O412" s="16">
        <f t="shared" si="46"/>
        <v>0</v>
      </c>
      <c r="P412" s="17">
        <f t="shared" si="47"/>
        <v>97.88849046807708</v>
      </c>
      <c r="Q412" s="4"/>
      <c r="R412" s="8">
        <f t="shared" si="44"/>
        <v>0</v>
      </c>
      <c r="S412" s="8">
        <f t="shared" si="45"/>
        <v>97.88849046807708</v>
      </c>
      <c r="T412" s="18">
        <f t="shared" si="49"/>
        <v>0</v>
      </c>
    </row>
    <row r="413" spans="1:20" customFormat="1">
      <c r="A413">
        <v>411</v>
      </c>
      <c r="B413" t="s">
        <v>1619</v>
      </c>
      <c r="C413" t="s">
        <v>1622</v>
      </c>
      <c r="D413" t="s">
        <v>5443</v>
      </c>
      <c r="E413" t="s">
        <v>5455</v>
      </c>
      <c r="F413" t="s">
        <v>5455</v>
      </c>
      <c r="G413" t="s">
        <v>5456</v>
      </c>
      <c r="H413" t="s">
        <v>5552</v>
      </c>
      <c r="I413" s="2" t="s">
        <v>5553</v>
      </c>
      <c r="J413" t="s">
        <v>348</v>
      </c>
      <c r="K413" s="14">
        <f t="shared" si="48"/>
        <v>82.236153510696624</v>
      </c>
      <c r="L413" s="4"/>
      <c r="M413" s="15">
        <f t="shared" si="50"/>
        <v>5.6290676139897462</v>
      </c>
      <c r="N413" s="4">
        <f>(P413-MAX(P$2:P413))/MAX(P$2:P413)</f>
        <v>0</v>
      </c>
      <c r="O413" s="16">
        <f t="shared" si="46"/>
        <v>0</v>
      </c>
      <c r="P413" s="17">
        <f t="shared" si="47"/>
        <v>97.88849046807708</v>
      </c>
      <c r="Q413" s="4"/>
      <c r="R413" s="8">
        <f t="shared" si="44"/>
        <v>0</v>
      </c>
      <c r="S413" s="8">
        <f t="shared" si="45"/>
        <v>97.88849046807708</v>
      </c>
      <c r="T413" s="18">
        <f t="shared" si="49"/>
        <v>0</v>
      </c>
    </row>
    <row r="414" spans="1:20" customFormat="1">
      <c r="A414">
        <v>412</v>
      </c>
      <c r="B414" t="s">
        <v>1622</v>
      </c>
      <c r="C414" t="s">
        <v>1627</v>
      </c>
      <c r="D414" t="s">
        <v>5443</v>
      </c>
      <c r="E414" t="s">
        <v>5450</v>
      </c>
      <c r="F414" t="s">
        <v>5450</v>
      </c>
      <c r="G414" t="s">
        <v>5451</v>
      </c>
      <c r="H414" t="s">
        <v>5554</v>
      </c>
      <c r="I414" s="2" t="s">
        <v>5555</v>
      </c>
      <c r="J414" t="s">
        <v>1578</v>
      </c>
      <c r="K414" s="14">
        <f t="shared" si="48"/>
        <v>73.675369930233103</v>
      </c>
      <c r="L414" s="4"/>
      <c r="M414" s="15">
        <f t="shared" si="50"/>
        <v>4.9389816753734133</v>
      </c>
      <c r="N414" s="4">
        <f>(P414-MAX(P$2:P414))/MAX(P$2:P414)</f>
        <v>0</v>
      </c>
      <c r="O414" s="16">
        <f t="shared" si="46"/>
        <v>0</v>
      </c>
      <c r="P414" s="17">
        <f t="shared" si="47"/>
        <v>97.88849046807708</v>
      </c>
      <c r="Q414" s="4"/>
      <c r="R414" s="8">
        <f t="shared" si="44"/>
        <v>0</v>
      </c>
      <c r="S414" s="8">
        <f t="shared" si="45"/>
        <v>97.88849046807708</v>
      </c>
      <c r="T414" s="18">
        <f t="shared" si="49"/>
        <v>0</v>
      </c>
    </row>
    <row r="415" spans="1:20" customFormat="1">
      <c r="A415">
        <v>413</v>
      </c>
      <c r="B415" t="s">
        <v>1627</v>
      </c>
      <c r="C415" t="s">
        <v>1633</v>
      </c>
      <c r="D415" t="s">
        <v>5443</v>
      </c>
      <c r="E415" t="s">
        <v>5452</v>
      </c>
      <c r="F415" t="s">
        <v>5452</v>
      </c>
      <c r="G415" t="s">
        <v>5453</v>
      </c>
      <c r="H415" t="s">
        <v>5556</v>
      </c>
      <c r="I415" s="2" t="s">
        <v>5557</v>
      </c>
      <c r="J415" t="s">
        <v>1596</v>
      </c>
      <c r="K415" s="14">
        <f t="shared" si="48"/>
        <v>63.125056956223723</v>
      </c>
      <c r="L415" s="4"/>
      <c r="M415" s="15">
        <f t="shared" si="50"/>
        <v>4.0885194994599408</v>
      </c>
      <c r="N415" s="4">
        <f>(P415-MAX(P$2:P415))/MAX(P$2:P415)</f>
        <v>0</v>
      </c>
      <c r="O415" s="16">
        <f t="shared" si="46"/>
        <v>0</v>
      </c>
      <c r="P415" s="17">
        <f t="shared" si="47"/>
        <v>97.88849046807708</v>
      </c>
      <c r="Q415" s="4"/>
      <c r="R415" s="8">
        <f t="shared" si="44"/>
        <v>0</v>
      </c>
      <c r="S415" s="8">
        <f t="shared" si="45"/>
        <v>97.88849046807708</v>
      </c>
      <c r="T415" s="18">
        <f t="shared" si="49"/>
        <v>0</v>
      </c>
    </row>
    <row r="416" spans="1:20" customFormat="1">
      <c r="A416">
        <v>414</v>
      </c>
      <c r="B416" t="s">
        <v>1633</v>
      </c>
      <c r="C416" t="s">
        <v>1637</v>
      </c>
      <c r="D416" t="s">
        <v>5443</v>
      </c>
      <c r="E416" t="s">
        <v>5470</v>
      </c>
      <c r="F416" t="s">
        <v>5470</v>
      </c>
      <c r="G416" t="s">
        <v>5471</v>
      </c>
      <c r="H416" t="s">
        <v>807</v>
      </c>
      <c r="I416" s="2" t="s">
        <v>2891</v>
      </c>
      <c r="J416" t="s">
        <v>1488</v>
      </c>
      <c r="K416" s="14">
        <f t="shared" si="48"/>
        <v>67.045122993205226</v>
      </c>
      <c r="L416" s="4"/>
      <c r="M416" s="15">
        <f t="shared" si="50"/>
        <v>4.404516560376404</v>
      </c>
      <c r="N416" s="4">
        <f>(P416-MAX(P$2:P416))/MAX(P$2:P416)</f>
        <v>0</v>
      </c>
      <c r="O416" s="16">
        <f t="shared" si="46"/>
        <v>0</v>
      </c>
      <c r="P416" s="17">
        <f t="shared" si="47"/>
        <v>97.88849046807708</v>
      </c>
      <c r="Q416" s="4"/>
      <c r="R416" s="8">
        <f t="shared" si="44"/>
        <v>0</v>
      </c>
      <c r="S416" s="8">
        <f t="shared" si="45"/>
        <v>97.88849046807708</v>
      </c>
      <c r="T416" s="18">
        <f t="shared" si="49"/>
        <v>0</v>
      </c>
    </row>
    <row r="417" spans="1:20" customFormat="1">
      <c r="A417">
        <v>415</v>
      </c>
      <c r="B417" t="s">
        <v>1637</v>
      </c>
      <c r="C417" t="s">
        <v>1643</v>
      </c>
      <c r="D417" t="s">
        <v>5443</v>
      </c>
      <c r="E417" t="s">
        <v>5455</v>
      </c>
      <c r="F417" t="s">
        <v>5455</v>
      </c>
      <c r="G417" t="s">
        <v>5456</v>
      </c>
      <c r="H417" t="s">
        <v>3106</v>
      </c>
      <c r="I417" s="2" t="s">
        <v>3081</v>
      </c>
      <c r="J417" t="s">
        <v>1569</v>
      </c>
      <c r="K417" s="14">
        <f t="shared" si="48"/>
        <v>73.032252476498442</v>
      </c>
      <c r="L417" s="4"/>
      <c r="M417" s="15">
        <f t="shared" si="50"/>
        <v>4.887139889218016</v>
      </c>
      <c r="N417" s="4">
        <f>(P417-MAX(P$2:P417))/MAX(P$2:P417)</f>
        <v>0</v>
      </c>
      <c r="O417" s="16">
        <f t="shared" si="46"/>
        <v>0</v>
      </c>
      <c r="P417" s="17">
        <f t="shared" si="47"/>
        <v>97.88849046807708</v>
      </c>
      <c r="Q417" s="4"/>
      <c r="R417" s="8">
        <f t="shared" si="44"/>
        <v>0</v>
      </c>
      <c r="S417" s="8">
        <f t="shared" si="45"/>
        <v>97.88849046807708</v>
      </c>
      <c r="T417" s="18">
        <f t="shared" si="49"/>
        <v>0</v>
      </c>
    </row>
    <row r="418" spans="1:20" customFormat="1">
      <c r="A418">
        <v>416</v>
      </c>
      <c r="B418" t="s">
        <v>1643</v>
      </c>
      <c r="C418" t="s">
        <v>1646</v>
      </c>
      <c r="D418" t="s">
        <v>5443</v>
      </c>
      <c r="E418" t="s">
        <v>5448</v>
      </c>
      <c r="F418" t="s">
        <v>5448</v>
      </c>
      <c r="G418" t="s">
        <v>5449</v>
      </c>
      <c r="H418" t="s">
        <v>1010</v>
      </c>
      <c r="I418" s="2" t="s">
        <v>1868</v>
      </c>
      <c r="J418" t="s">
        <v>602</v>
      </c>
      <c r="K418" s="14">
        <f t="shared" si="48"/>
        <v>72.214291248761654</v>
      </c>
      <c r="L418" s="4"/>
      <c r="M418" s="15">
        <f t="shared" si="50"/>
        <v>4.8212039224587739</v>
      </c>
      <c r="N418" s="4">
        <f>(P418-MAX(P$2:P418))/MAX(P$2:P418)</f>
        <v>0</v>
      </c>
      <c r="O418" s="16">
        <f t="shared" si="46"/>
        <v>0</v>
      </c>
      <c r="P418" s="17">
        <f t="shared" si="47"/>
        <v>97.88849046807708</v>
      </c>
      <c r="Q418" s="4"/>
      <c r="R418" s="8">
        <f t="shared" si="44"/>
        <v>0</v>
      </c>
      <c r="S418" s="8">
        <f t="shared" si="45"/>
        <v>97.88849046807708</v>
      </c>
      <c r="T418" s="18">
        <f t="shared" si="49"/>
        <v>0</v>
      </c>
    </row>
    <row r="419" spans="1:20" customFormat="1">
      <c r="A419">
        <v>417</v>
      </c>
      <c r="B419" t="s">
        <v>1646</v>
      </c>
      <c r="C419" t="s">
        <v>1651</v>
      </c>
      <c r="D419" t="s">
        <v>5443</v>
      </c>
      <c r="E419" t="s">
        <v>5455</v>
      </c>
      <c r="F419" t="s">
        <v>5455</v>
      </c>
      <c r="G419" t="s">
        <v>5456</v>
      </c>
      <c r="H419" t="s">
        <v>4290</v>
      </c>
      <c r="I419" s="2" t="s">
        <v>3637</v>
      </c>
      <c r="J419" t="s">
        <v>1631</v>
      </c>
      <c r="K419" s="14">
        <f t="shared" si="48"/>
        <v>68.170290938831002</v>
      </c>
      <c r="L419" s="4"/>
      <c r="M419" s="15">
        <f t="shared" si="50"/>
        <v>4.4952165028010826</v>
      </c>
      <c r="N419" s="4">
        <f>(P419-MAX(P$2:P419))/MAX(P$2:P419)</f>
        <v>0</v>
      </c>
      <c r="O419" s="16">
        <f t="shared" si="46"/>
        <v>0</v>
      </c>
      <c r="P419" s="17">
        <f t="shared" si="47"/>
        <v>97.88849046807708</v>
      </c>
      <c r="Q419" s="4"/>
      <c r="R419" s="8">
        <f t="shared" si="44"/>
        <v>0</v>
      </c>
      <c r="S419" s="8">
        <f t="shared" si="45"/>
        <v>97.88849046807708</v>
      </c>
      <c r="T419" s="18">
        <f t="shared" si="49"/>
        <v>0</v>
      </c>
    </row>
    <row r="420" spans="1:20" customFormat="1">
      <c r="A420">
        <v>418</v>
      </c>
      <c r="B420" t="s">
        <v>1651</v>
      </c>
      <c r="C420" t="s">
        <v>1655</v>
      </c>
      <c r="D420" t="s">
        <v>5443</v>
      </c>
      <c r="E420" t="s">
        <v>5450</v>
      </c>
      <c r="F420" t="s">
        <v>5450</v>
      </c>
      <c r="G420" t="s">
        <v>5451</v>
      </c>
      <c r="H420" t="s">
        <v>1830</v>
      </c>
      <c r="I420" s="2" t="s">
        <v>2823</v>
      </c>
      <c r="J420" t="s">
        <v>3845</v>
      </c>
      <c r="K420" s="14">
        <f t="shared" si="48"/>
        <v>76.541602666119445</v>
      </c>
      <c r="L420" s="4"/>
      <c r="M420" s="15">
        <f t="shared" si="50"/>
        <v>5.1035535239748659</v>
      </c>
      <c r="N420" s="4">
        <f>(P420-MAX(P$2:P420))/MAX(P$2:P420)</f>
        <v>0</v>
      </c>
      <c r="O420" s="16">
        <f t="shared" si="46"/>
        <v>0</v>
      </c>
      <c r="P420" s="17">
        <f t="shared" si="47"/>
        <v>97.88849046807708</v>
      </c>
      <c r="Q420" s="4"/>
      <c r="R420" s="8">
        <f t="shared" si="44"/>
        <v>97.88849046807708</v>
      </c>
      <c r="S420" s="8">
        <f t="shared" si="45"/>
        <v>0</v>
      </c>
      <c r="T420" s="18">
        <f t="shared" si="49"/>
        <v>1</v>
      </c>
    </row>
    <row r="421" spans="1:20" customFormat="1">
      <c r="A421">
        <v>419</v>
      </c>
      <c r="B421" t="s">
        <v>1655</v>
      </c>
      <c r="C421" t="s">
        <v>1660</v>
      </c>
      <c r="D421" t="s">
        <v>5443</v>
      </c>
      <c r="E421" t="s">
        <v>12</v>
      </c>
      <c r="F421" t="s">
        <v>12</v>
      </c>
      <c r="G421" t="s">
        <v>95</v>
      </c>
      <c r="H421" t="s">
        <v>235</v>
      </c>
      <c r="I421" s="2" t="s">
        <v>527</v>
      </c>
      <c r="J421" t="s">
        <v>2768</v>
      </c>
      <c r="K421" s="14">
        <f t="shared" si="48"/>
        <v>79.28944620183313</v>
      </c>
      <c r="L421" s="4"/>
      <c r="M421" s="15">
        <f t="shared" si="50"/>
        <v>5.3226710954855632</v>
      </c>
      <c r="N421" s="4">
        <f>(P421-MAX(P$2:P421))/MAX(P$2:P421)</f>
        <v>0</v>
      </c>
      <c r="O421" s="16">
        <f t="shared" si="46"/>
        <v>3.5900000000000043E-2</v>
      </c>
      <c r="P421" s="17">
        <f t="shared" si="47"/>
        <v>101.40268727588105</v>
      </c>
      <c r="Q421" s="4"/>
      <c r="R421" s="8">
        <f t="shared" si="44"/>
        <v>101.40268727588105</v>
      </c>
      <c r="S421" s="8">
        <f t="shared" si="45"/>
        <v>0</v>
      </c>
      <c r="T421" s="18">
        <f t="shared" si="49"/>
        <v>1</v>
      </c>
    </row>
    <row r="422" spans="1:20" customFormat="1">
      <c r="A422">
        <v>420</v>
      </c>
      <c r="B422" t="s">
        <v>1660</v>
      </c>
      <c r="C422" t="s">
        <v>1663</v>
      </c>
      <c r="D422" t="s">
        <v>5443</v>
      </c>
      <c r="E422" t="s">
        <v>5450</v>
      </c>
      <c r="F422" t="s">
        <v>5450</v>
      </c>
      <c r="G422" t="s">
        <v>5451</v>
      </c>
      <c r="H422" t="s">
        <v>5558</v>
      </c>
      <c r="I422" s="2" t="s">
        <v>5559</v>
      </c>
      <c r="J422" t="s">
        <v>3738</v>
      </c>
      <c r="K422" s="14">
        <f t="shared" si="48"/>
        <v>63.304693847543568</v>
      </c>
      <c r="L422" s="4"/>
      <c r="M422" s="15">
        <f t="shared" si="50"/>
        <v>4.0480206026356731</v>
      </c>
      <c r="N422" s="4">
        <f>(P422-MAX(P$2:P422))/MAX(P$2:P422)</f>
        <v>-0.20159999999999997</v>
      </c>
      <c r="O422" s="16">
        <f t="shared" si="46"/>
        <v>-0.2016</v>
      </c>
      <c r="P422" s="17">
        <f t="shared" si="47"/>
        <v>80.959905521063433</v>
      </c>
      <c r="Q422" s="4"/>
      <c r="R422" s="8">
        <f t="shared" si="44"/>
        <v>0</v>
      </c>
      <c r="S422" s="8">
        <f t="shared" si="45"/>
        <v>80.959905521063433</v>
      </c>
      <c r="T422" s="18">
        <f t="shared" si="49"/>
        <v>0</v>
      </c>
    </row>
    <row r="423" spans="1:20" customFormat="1">
      <c r="A423">
        <v>421</v>
      </c>
      <c r="B423" t="s">
        <v>1663</v>
      </c>
      <c r="C423" t="s">
        <v>1667</v>
      </c>
      <c r="D423" t="s">
        <v>5443</v>
      </c>
      <c r="E423" t="s">
        <v>5455</v>
      </c>
      <c r="F423" t="s">
        <v>5455</v>
      </c>
      <c r="G423" t="s">
        <v>5456</v>
      </c>
      <c r="H423" t="s">
        <v>3496</v>
      </c>
      <c r="I423" s="2" t="s">
        <v>4166</v>
      </c>
      <c r="J423" t="s">
        <v>3661</v>
      </c>
      <c r="K423" s="14">
        <f t="shared" si="48"/>
        <v>60.19010291024442</v>
      </c>
      <c r="L423" s="4"/>
      <c r="M423" s="15">
        <f t="shared" si="50"/>
        <v>3.7996579889859978</v>
      </c>
      <c r="N423" s="4">
        <f>(P423-MAX(P$2:P423))/MAX(P$2:P423)</f>
        <v>-0.20159999999999997</v>
      </c>
      <c r="O423" s="16">
        <f t="shared" si="46"/>
        <v>0</v>
      </c>
      <c r="P423" s="17">
        <f t="shared" si="47"/>
        <v>80.959905521063433</v>
      </c>
      <c r="Q423" s="4"/>
      <c r="R423" s="8">
        <f t="shared" si="44"/>
        <v>0</v>
      </c>
      <c r="S423" s="8">
        <f t="shared" si="45"/>
        <v>80.959905521063433</v>
      </c>
      <c r="T423" s="18">
        <f t="shared" si="49"/>
        <v>0</v>
      </c>
    </row>
    <row r="424" spans="1:20" customFormat="1">
      <c r="A424">
        <v>422</v>
      </c>
      <c r="B424" t="s">
        <v>1667</v>
      </c>
      <c r="C424" t="s">
        <v>1670</v>
      </c>
      <c r="D424" t="s">
        <v>5443</v>
      </c>
      <c r="E424" t="s">
        <v>5470</v>
      </c>
      <c r="F424" t="s">
        <v>5470</v>
      </c>
      <c r="G424" t="s">
        <v>5471</v>
      </c>
      <c r="H424" t="s">
        <v>788</v>
      </c>
      <c r="I424" s="2" t="s">
        <v>1014</v>
      </c>
      <c r="J424" t="s">
        <v>5560</v>
      </c>
      <c r="K424" s="14">
        <f t="shared" si="48"/>
        <v>61.935615894641501</v>
      </c>
      <c r="L424" s="4"/>
      <c r="M424" s="15">
        <f t="shared" si="50"/>
        <v>3.9388480706665909</v>
      </c>
      <c r="N424" s="4">
        <f>(P424-MAX(P$2:P424))/MAX(P$2:P424)</f>
        <v>-0.20159999999999997</v>
      </c>
      <c r="O424" s="16">
        <f t="shared" si="46"/>
        <v>0</v>
      </c>
      <c r="P424" s="17">
        <f t="shared" si="47"/>
        <v>80.959905521063433</v>
      </c>
      <c r="Q424" s="4"/>
      <c r="R424" s="8">
        <f t="shared" si="44"/>
        <v>0</v>
      </c>
      <c r="S424" s="8">
        <f t="shared" si="45"/>
        <v>80.959905521063433</v>
      </c>
      <c r="T424" s="18">
        <f t="shared" si="49"/>
        <v>0</v>
      </c>
    </row>
    <row r="425" spans="1:20" customFormat="1">
      <c r="A425">
        <v>423</v>
      </c>
      <c r="B425" t="s">
        <v>1670</v>
      </c>
      <c r="C425" t="s">
        <v>1673</v>
      </c>
      <c r="D425" t="s">
        <v>5443</v>
      </c>
      <c r="E425" t="s">
        <v>5450</v>
      </c>
      <c r="F425" t="s">
        <v>5450</v>
      </c>
      <c r="G425" t="s">
        <v>5451</v>
      </c>
      <c r="H425" t="s">
        <v>582</v>
      </c>
      <c r="I425" s="2" t="s">
        <v>5561</v>
      </c>
      <c r="J425" t="s">
        <v>408</v>
      </c>
      <c r="K425" s="14">
        <f t="shared" si="48"/>
        <v>56.66489498200751</v>
      </c>
      <c r="L425" s="4"/>
      <c r="M425" s="15">
        <f t="shared" si="50"/>
        <v>3.5185520998528643</v>
      </c>
      <c r="N425" s="4">
        <f>(P425-MAX(P$2:P425))/MAX(P$2:P425)</f>
        <v>-0.20159999999999997</v>
      </c>
      <c r="O425" s="16">
        <f t="shared" si="46"/>
        <v>0</v>
      </c>
      <c r="P425" s="17">
        <f t="shared" si="47"/>
        <v>80.959905521063433</v>
      </c>
      <c r="Q425" s="4"/>
      <c r="R425" s="8">
        <f t="shared" si="44"/>
        <v>0</v>
      </c>
      <c r="S425" s="8">
        <f t="shared" si="45"/>
        <v>80.959905521063433</v>
      </c>
      <c r="T425" s="18">
        <f t="shared" si="49"/>
        <v>0</v>
      </c>
    </row>
    <row r="426" spans="1:20" customFormat="1">
      <c r="A426">
        <v>424</v>
      </c>
      <c r="B426" t="s">
        <v>1673</v>
      </c>
      <c r="C426" t="s">
        <v>1677</v>
      </c>
      <c r="D426" t="s">
        <v>5443</v>
      </c>
      <c r="E426" t="s">
        <v>5470</v>
      </c>
      <c r="F426" t="s">
        <v>5470</v>
      </c>
      <c r="G426" t="s">
        <v>5471</v>
      </c>
      <c r="H426" t="s">
        <v>151</v>
      </c>
      <c r="I426" s="2" t="s">
        <v>183</v>
      </c>
      <c r="J426" t="s">
        <v>176</v>
      </c>
      <c r="K426" s="14">
        <f t="shared" si="48"/>
        <v>59.894793995981935</v>
      </c>
      <c r="L426" s="4"/>
      <c r="M426" s="15">
        <f t="shared" si="50"/>
        <v>3.7761095695444773</v>
      </c>
      <c r="N426" s="4">
        <f>(P426-MAX(P$2:P426))/MAX(P$2:P426)</f>
        <v>-0.20159999999999997</v>
      </c>
      <c r="O426" s="16">
        <f t="shared" si="46"/>
        <v>0</v>
      </c>
      <c r="P426" s="17">
        <f t="shared" si="47"/>
        <v>80.959905521063433</v>
      </c>
      <c r="Q426" s="4"/>
      <c r="R426" s="8">
        <f t="shared" si="44"/>
        <v>0</v>
      </c>
      <c r="S426" s="8">
        <f t="shared" si="45"/>
        <v>80.959905521063433</v>
      </c>
      <c r="T426" s="18">
        <f t="shared" si="49"/>
        <v>0</v>
      </c>
    </row>
    <row r="427" spans="1:20" customFormat="1">
      <c r="A427">
        <v>425</v>
      </c>
      <c r="B427" t="s">
        <v>1677</v>
      </c>
      <c r="C427" t="s">
        <v>1680</v>
      </c>
      <c r="D427" t="s">
        <v>5443</v>
      </c>
      <c r="E427" t="s">
        <v>5455</v>
      </c>
      <c r="F427" t="s">
        <v>5455</v>
      </c>
      <c r="G427" t="s">
        <v>5456</v>
      </c>
      <c r="H427" t="s">
        <v>3738</v>
      </c>
      <c r="I427" s="2" t="s">
        <v>1427</v>
      </c>
      <c r="J427" t="s">
        <v>4443</v>
      </c>
      <c r="K427" s="14">
        <f t="shared" si="48"/>
        <v>60.140362651365457</v>
      </c>
      <c r="L427" s="4"/>
      <c r="M427" s="15">
        <f t="shared" si="50"/>
        <v>3.7956916187796095</v>
      </c>
      <c r="N427" s="4">
        <f>(P427-MAX(P$2:P427))/MAX(P$2:P427)</f>
        <v>-0.20159999999999997</v>
      </c>
      <c r="O427" s="16">
        <f t="shared" si="46"/>
        <v>0</v>
      </c>
      <c r="P427" s="17">
        <f t="shared" si="47"/>
        <v>80.959905521063433</v>
      </c>
      <c r="Q427" s="4"/>
      <c r="R427" s="8">
        <f t="shared" si="44"/>
        <v>0</v>
      </c>
      <c r="S427" s="8">
        <f t="shared" si="45"/>
        <v>80.959905521063433</v>
      </c>
      <c r="T427" s="18">
        <f t="shared" si="49"/>
        <v>0</v>
      </c>
    </row>
    <row r="428" spans="1:20" customFormat="1">
      <c r="A428">
        <v>426</v>
      </c>
      <c r="B428" t="s">
        <v>1680</v>
      </c>
      <c r="C428" t="s">
        <v>1683</v>
      </c>
      <c r="D428" t="s">
        <v>5443</v>
      </c>
      <c r="E428" t="s">
        <v>5452</v>
      </c>
      <c r="F428" t="s">
        <v>5452</v>
      </c>
      <c r="G428" t="s">
        <v>5453</v>
      </c>
      <c r="H428" t="s">
        <v>5562</v>
      </c>
      <c r="I428" s="2" t="s">
        <v>2723</v>
      </c>
      <c r="J428" t="s">
        <v>1246</v>
      </c>
      <c r="K428" s="14">
        <f t="shared" si="48"/>
        <v>67.892455397126469</v>
      </c>
      <c r="L428" s="4"/>
      <c r="M428" s="15">
        <f t="shared" si="50"/>
        <v>4.413856268440302</v>
      </c>
      <c r="N428" s="4">
        <f>(P428-MAX(P$2:P428))/MAX(P$2:P428)</f>
        <v>-0.20159999999999997</v>
      </c>
      <c r="O428" s="16">
        <f t="shared" si="46"/>
        <v>0</v>
      </c>
      <c r="P428" s="17">
        <f t="shared" si="47"/>
        <v>80.959905521063433</v>
      </c>
      <c r="Q428" s="4"/>
      <c r="R428" s="8">
        <f t="shared" si="44"/>
        <v>80.959905521063433</v>
      </c>
      <c r="S428" s="8">
        <f t="shared" si="45"/>
        <v>0</v>
      </c>
      <c r="T428" s="18">
        <f t="shared" si="49"/>
        <v>1</v>
      </c>
    </row>
    <row r="429" spans="1:20" customFormat="1">
      <c r="A429">
        <v>427</v>
      </c>
      <c r="B429" t="s">
        <v>1683</v>
      </c>
      <c r="C429" t="s">
        <v>1687</v>
      </c>
      <c r="D429" t="s">
        <v>5443</v>
      </c>
      <c r="E429" t="s">
        <v>5448</v>
      </c>
      <c r="F429" t="s">
        <v>5448</v>
      </c>
      <c r="G429" t="s">
        <v>5449</v>
      </c>
      <c r="H429" t="s">
        <v>17</v>
      </c>
      <c r="I429" s="2" t="s">
        <v>784</v>
      </c>
      <c r="J429" t="s">
        <v>549</v>
      </c>
      <c r="K429" s="14">
        <f t="shared" si="48"/>
        <v>68.09613276331784</v>
      </c>
      <c r="L429" s="4"/>
      <c r="M429" s="15">
        <f t="shared" si="50"/>
        <v>4.4300978372456221</v>
      </c>
      <c r="N429" s="4">
        <f>(P429-MAX(P$2:P429))/MAX(P$2:P429)</f>
        <v>-0.19920480000000007</v>
      </c>
      <c r="O429" s="16">
        <f t="shared" si="46"/>
        <v>2.9999999999998916E-3</v>
      </c>
      <c r="P429" s="17">
        <f t="shared" si="47"/>
        <v>81.202785237626614</v>
      </c>
      <c r="Q429" s="4"/>
      <c r="R429" s="8">
        <f t="shared" si="44"/>
        <v>81.202785237626614</v>
      </c>
      <c r="S429" s="8">
        <f t="shared" si="45"/>
        <v>0</v>
      </c>
      <c r="T429" s="18">
        <f t="shared" si="49"/>
        <v>1</v>
      </c>
    </row>
    <row r="430" spans="1:20" customFormat="1">
      <c r="A430">
        <v>428</v>
      </c>
      <c r="B430" t="s">
        <v>1687</v>
      </c>
      <c r="C430" t="s">
        <v>1689</v>
      </c>
      <c r="D430" t="s">
        <v>5443</v>
      </c>
      <c r="E430" t="s">
        <v>5458</v>
      </c>
      <c r="F430" t="s">
        <v>5458</v>
      </c>
      <c r="G430" t="s">
        <v>5459</v>
      </c>
      <c r="H430" t="s">
        <v>4915</v>
      </c>
      <c r="I430" s="2" t="s">
        <v>1603</v>
      </c>
      <c r="J430" t="s">
        <v>4343</v>
      </c>
      <c r="K430" s="14">
        <f t="shared" si="48"/>
        <v>76.240430241810643</v>
      </c>
      <c r="L430" s="4"/>
      <c r="M430" s="15">
        <f t="shared" si="50"/>
        <v>5.0795375385801975</v>
      </c>
      <c r="N430" s="4">
        <f>(P430-MAX(P$2:P430))/MAX(P$2:P430)</f>
        <v>-0.10342969408000013</v>
      </c>
      <c r="O430" s="16">
        <f t="shared" si="46"/>
        <v>0.11959999999999993</v>
      </c>
      <c r="P430" s="17">
        <f t="shared" si="47"/>
        <v>90.914638352046751</v>
      </c>
      <c r="Q430" s="4"/>
      <c r="R430" s="8">
        <f t="shared" si="44"/>
        <v>90.914638352046751</v>
      </c>
      <c r="S430" s="8">
        <f t="shared" si="45"/>
        <v>0</v>
      </c>
      <c r="T430" s="18">
        <f t="shared" si="49"/>
        <v>1</v>
      </c>
    </row>
    <row r="431" spans="1:20" customFormat="1">
      <c r="A431">
        <v>429</v>
      </c>
      <c r="B431" t="s">
        <v>1689</v>
      </c>
      <c r="C431" t="s">
        <v>1693</v>
      </c>
      <c r="D431" t="s">
        <v>5443</v>
      </c>
      <c r="E431" t="s">
        <v>5452</v>
      </c>
      <c r="F431" t="s">
        <v>5452</v>
      </c>
      <c r="G431" t="s">
        <v>5453</v>
      </c>
      <c r="H431" t="s">
        <v>4179</v>
      </c>
      <c r="I431" s="2" t="s">
        <v>1546</v>
      </c>
      <c r="J431" t="s">
        <v>66</v>
      </c>
      <c r="K431" s="14">
        <f t="shared" si="48"/>
        <v>82.576009994905107</v>
      </c>
      <c r="L431" s="4"/>
      <c r="M431" s="15">
        <f t="shared" si="50"/>
        <v>5.5847471080362121</v>
      </c>
      <c r="N431" s="4">
        <f>(P431-MAX(P$2:P431))/MAX(P$2:P431)</f>
        <v>-2.892470165804821E-2</v>
      </c>
      <c r="O431" s="16">
        <f t="shared" si="46"/>
        <v>8.3099999999999952E-2</v>
      </c>
      <c r="P431" s="17">
        <f t="shared" si="47"/>
        <v>98.469644799101829</v>
      </c>
      <c r="Q431" s="4"/>
      <c r="R431" s="8">
        <f t="shared" si="44"/>
        <v>98.469644799101829</v>
      </c>
      <c r="S431" s="8">
        <f t="shared" si="45"/>
        <v>0</v>
      </c>
      <c r="T431" s="18">
        <f t="shared" si="49"/>
        <v>1</v>
      </c>
    </row>
    <row r="432" spans="1:20" customFormat="1">
      <c r="A432">
        <v>430</v>
      </c>
      <c r="B432" t="s">
        <v>1693</v>
      </c>
      <c r="C432" t="s">
        <v>1697</v>
      </c>
      <c r="D432" t="s">
        <v>5443</v>
      </c>
      <c r="E432" t="s">
        <v>5458</v>
      </c>
      <c r="F432" t="s">
        <v>5458</v>
      </c>
      <c r="G432" t="s">
        <v>5459</v>
      </c>
      <c r="H432" t="s">
        <v>2729</v>
      </c>
      <c r="I432" s="2" t="s">
        <v>1303</v>
      </c>
      <c r="J432" t="s">
        <v>3075</v>
      </c>
      <c r="K432" s="14">
        <f t="shared" si="48"/>
        <v>93.013617658261111</v>
      </c>
      <c r="L432" s="4"/>
      <c r="M432" s="15">
        <f t="shared" si="50"/>
        <v>6.4170591424919889</v>
      </c>
      <c r="N432" s="4">
        <f>(P432-MAX(P$2:P432))/MAX(P$2:P432)</f>
        <v>0</v>
      </c>
      <c r="O432" s="16">
        <f t="shared" si="46"/>
        <v>0.12640000000000007</v>
      </c>
      <c r="P432" s="17">
        <f t="shared" si="47"/>
        <v>110.9162079017083</v>
      </c>
      <c r="Q432" s="4"/>
      <c r="R432" s="8">
        <f t="shared" si="44"/>
        <v>0</v>
      </c>
      <c r="S432" s="8">
        <f t="shared" si="45"/>
        <v>110.9162079017083</v>
      </c>
      <c r="T432" s="18">
        <f t="shared" si="49"/>
        <v>0</v>
      </c>
    </row>
    <row r="433" spans="1:20" customFormat="1">
      <c r="A433">
        <v>431</v>
      </c>
      <c r="B433" t="s">
        <v>1697</v>
      </c>
      <c r="C433" t="s">
        <v>1702</v>
      </c>
      <c r="D433" t="s">
        <v>5443</v>
      </c>
      <c r="E433" t="s">
        <v>5446</v>
      </c>
      <c r="F433" t="s">
        <v>5446</v>
      </c>
      <c r="G433" t="s">
        <v>5447</v>
      </c>
      <c r="H433" t="s">
        <v>3274</v>
      </c>
      <c r="I433" s="2" t="s">
        <v>5563</v>
      </c>
      <c r="J433" t="s">
        <v>4714</v>
      </c>
      <c r="K433" s="14">
        <f t="shared" si="48"/>
        <v>84.084310363068042</v>
      </c>
      <c r="L433" s="4"/>
      <c r="M433" s="15">
        <f t="shared" si="50"/>
        <v>5.7050214648127575</v>
      </c>
      <c r="N433" s="4">
        <f>(P433-MAX(P$2:P433))/MAX(P$2:P433)</f>
        <v>0</v>
      </c>
      <c r="O433" s="16">
        <f t="shared" si="46"/>
        <v>0</v>
      </c>
      <c r="P433" s="17">
        <f t="shared" si="47"/>
        <v>110.9162079017083</v>
      </c>
      <c r="Q433" s="4"/>
      <c r="R433" s="8">
        <f t="shared" si="44"/>
        <v>0</v>
      </c>
      <c r="S433" s="8">
        <f t="shared" si="45"/>
        <v>110.9162079017083</v>
      </c>
      <c r="T433" s="18">
        <f t="shared" si="49"/>
        <v>0</v>
      </c>
    </row>
    <row r="434" spans="1:20" customFormat="1">
      <c r="A434">
        <v>432</v>
      </c>
      <c r="B434" t="s">
        <v>1702</v>
      </c>
      <c r="C434" t="s">
        <v>1704</v>
      </c>
      <c r="D434" t="s">
        <v>5443</v>
      </c>
      <c r="E434" t="s">
        <v>5452</v>
      </c>
      <c r="F434" t="s">
        <v>5452</v>
      </c>
      <c r="G434" t="s">
        <v>5453</v>
      </c>
      <c r="H434" t="s">
        <v>5564</v>
      </c>
      <c r="I434" s="2" t="s">
        <v>1159</v>
      </c>
      <c r="J434" t="s">
        <v>3875</v>
      </c>
      <c r="K434" s="14">
        <f t="shared" si="48"/>
        <v>96.654914762346706</v>
      </c>
      <c r="L434" s="4"/>
      <c r="M434" s="15">
        <f t="shared" si="50"/>
        <v>6.7074221738022644</v>
      </c>
      <c r="N434" s="4">
        <f>(P434-MAX(P$2:P434))/MAX(P$2:P434)</f>
        <v>0</v>
      </c>
      <c r="O434" s="16">
        <f t="shared" si="46"/>
        <v>0</v>
      </c>
      <c r="P434" s="17">
        <f t="shared" si="47"/>
        <v>110.9162079017083</v>
      </c>
      <c r="Q434" s="4"/>
      <c r="R434" s="8">
        <f t="shared" si="44"/>
        <v>0</v>
      </c>
      <c r="S434" s="8">
        <f t="shared" si="45"/>
        <v>110.9162079017083</v>
      </c>
      <c r="T434" s="18">
        <f t="shared" si="49"/>
        <v>0</v>
      </c>
    </row>
    <row r="435" spans="1:20" customFormat="1">
      <c r="A435">
        <v>433</v>
      </c>
      <c r="B435" t="s">
        <v>1704</v>
      </c>
      <c r="C435" t="s">
        <v>1708</v>
      </c>
      <c r="D435" t="s">
        <v>5443</v>
      </c>
      <c r="E435" t="s">
        <v>5452</v>
      </c>
      <c r="F435" t="s">
        <v>5452</v>
      </c>
      <c r="G435" t="s">
        <v>5453</v>
      </c>
      <c r="H435" t="s">
        <v>3334</v>
      </c>
      <c r="I435" s="2" t="s">
        <v>4485</v>
      </c>
      <c r="J435" t="s">
        <v>455</v>
      </c>
      <c r="K435" s="14">
        <f t="shared" si="48"/>
        <v>91.928489430467963</v>
      </c>
      <c r="L435" s="4"/>
      <c r="M435" s="15">
        <f t="shared" si="50"/>
        <v>6.330529229503334</v>
      </c>
      <c r="N435" s="4">
        <f>(P435-MAX(P$2:P435))/MAX(P$2:P435)</f>
        <v>0</v>
      </c>
      <c r="O435" s="16">
        <f t="shared" si="46"/>
        <v>0</v>
      </c>
      <c r="P435" s="17">
        <f t="shared" si="47"/>
        <v>110.9162079017083</v>
      </c>
      <c r="Q435" s="4"/>
      <c r="R435" s="8">
        <f t="shared" si="44"/>
        <v>0</v>
      </c>
      <c r="S435" s="8">
        <f t="shared" si="45"/>
        <v>110.9162079017083</v>
      </c>
      <c r="T435" s="18">
        <f t="shared" si="49"/>
        <v>0</v>
      </c>
    </row>
    <row r="436" spans="1:20" customFormat="1">
      <c r="A436">
        <v>434</v>
      </c>
      <c r="B436" t="s">
        <v>1708</v>
      </c>
      <c r="C436" t="s">
        <v>1712</v>
      </c>
      <c r="D436" t="s">
        <v>5443</v>
      </c>
      <c r="E436" t="s">
        <v>5509</v>
      </c>
      <c r="F436" t="s">
        <v>5509</v>
      </c>
      <c r="G436" t="s">
        <v>5510</v>
      </c>
      <c r="H436" t="s">
        <v>1612</v>
      </c>
      <c r="I436" s="2" t="s">
        <v>2995</v>
      </c>
      <c r="J436" t="s">
        <v>1569</v>
      </c>
      <c r="K436" s="14">
        <f t="shared" si="48"/>
        <v>94.713922660211139</v>
      </c>
      <c r="L436" s="4"/>
      <c r="M436" s="15">
        <f t="shared" si="50"/>
        <v>6.5526442651572854</v>
      </c>
      <c r="N436" s="4">
        <f>(P436-MAX(P$2:P436))/MAX(P$2:P436)</f>
        <v>0</v>
      </c>
      <c r="O436" s="16">
        <f t="shared" si="46"/>
        <v>0</v>
      </c>
      <c r="P436" s="17">
        <f t="shared" si="47"/>
        <v>110.9162079017083</v>
      </c>
      <c r="Q436" s="4"/>
      <c r="R436" s="8">
        <f t="shared" si="44"/>
        <v>0</v>
      </c>
      <c r="S436" s="8">
        <f t="shared" si="45"/>
        <v>110.9162079017083</v>
      </c>
      <c r="T436" s="18">
        <f t="shared" si="49"/>
        <v>0</v>
      </c>
    </row>
    <row r="437" spans="1:20" customFormat="1">
      <c r="A437">
        <v>435</v>
      </c>
      <c r="B437" t="s">
        <v>1712</v>
      </c>
      <c r="C437" t="s">
        <v>1717</v>
      </c>
      <c r="D437" t="s">
        <v>5443</v>
      </c>
      <c r="E437" t="s">
        <v>5452</v>
      </c>
      <c r="F437" t="s">
        <v>5452</v>
      </c>
      <c r="G437" t="s">
        <v>5453</v>
      </c>
      <c r="H437" t="s">
        <v>3081</v>
      </c>
      <c r="I437" s="2" t="s">
        <v>119</v>
      </c>
      <c r="J437" t="s">
        <v>992</v>
      </c>
      <c r="K437" s="14">
        <f t="shared" si="48"/>
        <v>99.894774229724689</v>
      </c>
      <c r="L437" s="4"/>
      <c r="M437" s="15">
        <f t="shared" si="50"/>
        <v>6.5347842475041524</v>
      </c>
      <c r="N437" s="4">
        <f>(P437-MAX(P$2:P437))/MAX(P$2:P437)</f>
        <v>0</v>
      </c>
      <c r="O437" s="16">
        <f t="shared" si="46"/>
        <v>0</v>
      </c>
      <c r="P437" s="17">
        <f t="shared" si="47"/>
        <v>110.9162079017083</v>
      </c>
      <c r="Q437" s="4"/>
      <c r="R437" s="8">
        <f t="shared" si="44"/>
        <v>0</v>
      </c>
      <c r="S437" s="8">
        <f t="shared" si="45"/>
        <v>110.9162079017083</v>
      </c>
      <c r="T437" s="18">
        <f t="shared" si="49"/>
        <v>0</v>
      </c>
    </row>
    <row r="438" spans="1:20" customFormat="1">
      <c r="A438">
        <v>436</v>
      </c>
      <c r="B438" t="s">
        <v>1717</v>
      </c>
      <c r="C438" t="s">
        <v>1721</v>
      </c>
      <c r="D438" t="s">
        <v>5443</v>
      </c>
      <c r="E438" t="s">
        <v>5460</v>
      </c>
      <c r="F438" t="s">
        <v>5460</v>
      </c>
      <c r="G438" t="s">
        <v>5461</v>
      </c>
      <c r="H438" t="s">
        <v>1514</v>
      </c>
      <c r="I438" s="2" t="s">
        <v>2095</v>
      </c>
      <c r="J438" t="s">
        <v>279</v>
      </c>
      <c r="K438" s="14">
        <f t="shared" si="48"/>
        <v>103.95050206345151</v>
      </c>
      <c r="L438" s="4"/>
      <c r="M438" s="15">
        <f t="shared" si="50"/>
        <v>6.4880111622126071</v>
      </c>
      <c r="N438" s="4">
        <f>(P438-MAX(P$2:P438))/MAX(P$2:P438)</f>
        <v>0</v>
      </c>
      <c r="O438" s="16">
        <f t="shared" si="46"/>
        <v>0</v>
      </c>
      <c r="P438" s="17">
        <f t="shared" si="47"/>
        <v>110.9162079017083</v>
      </c>
      <c r="Q438" s="4"/>
      <c r="R438" s="8">
        <f t="shared" si="44"/>
        <v>0</v>
      </c>
      <c r="S438" s="8">
        <f t="shared" si="45"/>
        <v>110.9162079017083</v>
      </c>
      <c r="T438" s="18">
        <f t="shared" si="49"/>
        <v>0</v>
      </c>
    </row>
    <row r="439" spans="1:20" customFormat="1">
      <c r="A439">
        <v>437</v>
      </c>
      <c r="B439" t="s">
        <v>1721</v>
      </c>
      <c r="C439" t="s">
        <v>1724</v>
      </c>
      <c r="D439" t="s">
        <v>5443</v>
      </c>
      <c r="E439" t="s">
        <v>5450</v>
      </c>
      <c r="F439" t="s">
        <v>5450</v>
      </c>
      <c r="G439" t="s">
        <v>5451</v>
      </c>
      <c r="H439" t="s">
        <v>1408</v>
      </c>
      <c r="I439" s="2" t="s">
        <v>951</v>
      </c>
      <c r="J439" t="s">
        <v>366</v>
      </c>
      <c r="K439" s="14">
        <f t="shared" si="48"/>
        <v>105.60331504626039</v>
      </c>
      <c r="L439" s="4">
        <f>K439/K390-1</f>
        <v>1.9071142634328386</v>
      </c>
      <c r="M439" s="15">
        <f t="shared" si="50"/>
        <v>6.190047769084865</v>
      </c>
      <c r="N439" s="4">
        <f>(P439-MAX(P$2:P439))/MAX(P$2:P439)</f>
        <v>0</v>
      </c>
      <c r="O439" s="16">
        <f t="shared" si="46"/>
        <v>0</v>
      </c>
      <c r="P439" s="17">
        <f t="shared" si="47"/>
        <v>110.9162079017083</v>
      </c>
      <c r="Q439" s="4">
        <f>P439/P390-1</f>
        <v>1.7044021779566929</v>
      </c>
      <c r="R439" s="8">
        <f t="shared" si="44"/>
        <v>0</v>
      </c>
      <c r="S439" s="8">
        <f t="shared" si="45"/>
        <v>110.9162079017083</v>
      </c>
      <c r="T439" s="18">
        <f t="shared" si="49"/>
        <v>0</v>
      </c>
    </row>
    <row r="440" spans="1:20" customFormat="1">
      <c r="A440">
        <v>438</v>
      </c>
      <c r="B440" t="s">
        <v>1724</v>
      </c>
      <c r="C440" t="s">
        <v>5565</v>
      </c>
      <c r="D440" t="s">
        <v>5443</v>
      </c>
      <c r="E440" t="s">
        <v>5450</v>
      </c>
      <c r="F440" t="s">
        <v>5450</v>
      </c>
      <c r="G440" t="s">
        <v>5451</v>
      </c>
      <c r="H440" t="s">
        <v>5566</v>
      </c>
      <c r="I440" s="2" t="s">
        <v>5567</v>
      </c>
      <c r="J440" t="s">
        <v>2828</v>
      </c>
      <c r="K440" s="14">
        <f t="shared" si="48"/>
        <v>90.206351712515627</v>
      </c>
      <c r="L440" s="4"/>
      <c r="M440" s="15">
        <f t="shared" si="50"/>
        <v>5.0984398811958007</v>
      </c>
      <c r="N440" s="4">
        <f>(P440-MAX(P$2:P440))/MAX(P$2:P440)</f>
        <v>0</v>
      </c>
      <c r="O440" s="16">
        <f t="shared" si="46"/>
        <v>0</v>
      </c>
      <c r="P440" s="17">
        <f t="shared" si="47"/>
        <v>110.9162079017083</v>
      </c>
      <c r="Q440" s="4"/>
      <c r="R440" s="8">
        <f t="shared" si="44"/>
        <v>0</v>
      </c>
      <c r="S440" s="8">
        <f t="shared" si="45"/>
        <v>110.9162079017083</v>
      </c>
      <c r="T440" s="18">
        <f t="shared" si="49"/>
        <v>0</v>
      </c>
    </row>
    <row r="441" spans="1:20" customFormat="1">
      <c r="I441" s="2"/>
      <c r="K441" s="14"/>
      <c r="L441" s="4"/>
      <c r="M441" s="15"/>
      <c r="N441" s="4"/>
      <c r="O441" s="19"/>
      <c r="P441" s="20"/>
      <c r="Q441" s="4"/>
      <c r="R441" s="21"/>
      <c r="S441" s="21"/>
      <c r="T441" s="9"/>
    </row>
    <row r="442" spans="1:20" customFormat="1">
      <c r="I442" s="2"/>
      <c r="K442" s="14"/>
      <c r="L442" s="4"/>
      <c r="M442" s="15"/>
      <c r="N442" s="4"/>
      <c r="O442" s="19"/>
      <c r="P442" s="20"/>
      <c r="Q442" s="4"/>
      <c r="R442" s="21"/>
      <c r="S442" s="21"/>
      <c r="T442" s="9"/>
    </row>
    <row r="443" spans="1:20" customFormat="1">
      <c r="I443" s="2"/>
      <c r="K443" s="14"/>
      <c r="L443" s="4" t="s">
        <v>5568</v>
      </c>
      <c r="M443" s="15">
        <f>MAX(M2:M440)</f>
        <v>11.119433681516808</v>
      </c>
      <c r="N443" s="15">
        <f>MAX(N2:N440)</f>
        <v>0</v>
      </c>
      <c r="O443" s="19"/>
      <c r="P443" s="20"/>
      <c r="Q443" s="4" t="s">
        <v>5568</v>
      </c>
      <c r="R443" s="21"/>
      <c r="S443" s="21"/>
      <c r="T443" s="9"/>
    </row>
    <row r="444" spans="1:20" customFormat="1">
      <c r="I444" s="2"/>
      <c r="K444" s="14"/>
      <c r="L444" s="4" t="s">
        <v>5569</v>
      </c>
      <c r="M444" s="15">
        <f>MIN(M2:M440)</f>
        <v>0.14260961564332786</v>
      </c>
      <c r="N444" s="15">
        <f>MIN(N148:N440)</f>
        <v>-0.20159999999999997</v>
      </c>
      <c r="O444" s="19"/>
      <c r="P444" s="20"/>
      <c r="Q444" s="4" t="s">
        <v>5569</v>
      </c>
      <c r="R444" s="21"/>
      <c r="S444" s="21"/>
      <c r="T444" s="9"/>
    </row>
    <row r="445" spans="1:20" customFormat="1">
      <c r="I445" s="2"/>
      <c r="K445" s="14"/>
      <c r="L445" s="4" t="s">
        <v>5570</v>
      </c>
      <c r="M445" s="15">
        <f>MEDIAN(M2:M440)</f>
        <v>2.6240809176385915</v>
      </c>
      <c r="N445" s="15">
        <f>MEDIAN(N2:N440)</f>
        <v>0</v>
      </c>
      <c r="O445" s="19"/>
      <c r="P445" s="20"/>
      <c r="Q445" s="4" t="s">
        <v>5570</v>
      </c>
      <c r="R445" s="21"/>
      <c r="S445" s="21"/>
      <c r="T445" s="9"/>
    </row>
    <row r="446" spans="1:20" customFormat="1">
      <c r="I446" s="2"/>
      <c r="K446" s="14"/>
      <c r="L446" s="4" t="s">
        <v>5571</v>
      </c>
      <c r="M446" s="15">
        <f>AVERAGE(M2:M440)</f>
        <v>3.5430871706430866</v>
      </c>
      <c r="N446" s="15">
        <f>AVERAGE(N2:N440)</f>
        <v>-5.8415829971773407E-2</v>
      </c>
      <c r="O446" s="19"/>
      <c r="P446" s="20"/>
      <c r="Q446" s="4" t="s">
        <v>5571</v>
      </c>
      <c r="R446" s="21"/>
      <c r="S446" s="21"/>
      <c r="T446" s="9"/>
    </row>
    <row r="447" spans="1:20" customFormat="1">
      <c r="I447" s="2"/>
      <c r="K447" s="14"/>
      <c r="L447" s="4"/>
      <c r="M447" s="15"/>
      <c r="N447" s="4"/>
      <c r="O447" s="19"/>
      <c r="P447" s="20"/>
      <c r="Q447" s="4"/>
      <c r="R447" s="21"/>
      <c r="S447" s="21"/>
      <c r="T447" s="9"/>
    </row>
    <row r="448" spans="1:20" customFormat="1">
      <c r="I448" s="2"/>
      <c r="K448" s="14"/>
      <c r="L448" s="4" t="s">
        <v>5572</v>
      </c>
      <c r="M448" s="15">
        <v>6</v>
      </c>
      <c r="N448" s="4">
        <v>0</v>
      </c>
      <c r="O448" s="19"/>
      <c r="P448" s="20"/>
      <c r="Q448" s="4" t="s">
        <v>5572</v>
      </c>
      <c r="R448" s="21"/>
      <c r="S448" s="21"/>
      <c r="T448" s="9"/>
    </row>
    <row r="449" spans="12:19" customFormat="1">
      <c r="L449" s="4" t="s">
        <v>5573</v>
      </c>
      <c r="M449" s="15">
        <v>3</v>
      </c>
      <c r="N449" s="4"/>
      <c r="O449" s="19"/>
      <c r="P449" s="20"/>
      <c r="Q449" s="4" t="s">
        <v>5573</v>
      </c>
      <c r="R449" s="21"/>
      <c r="S449" s="21"/>
    </row>
    <row r="450" spans="12:19" customFormat="1">
      <c r="L450" s="4" t="s">
        <v>5574</v>
      </c>
      <c r="M450" s="15">
        <v>1</v>
      </c>
      <c r="N450" s="4"/>
      <c r="O450" s="19"/>
      <c r="P450" s="20"/>
      <c r="Q450" s="4" t="s">
        <v>5574</v>
      </c>
      <c r="R450" s="21"/>
      <c r="S450" s="21"/>
    </row>
    <row r="451" spans="12:19" customFormat="1">
      <c r="L451" s="4"/>
      <c r="M451" s="15"/>
      <c r="N451" s="4"/>
      <c r="O451" s="19"/>
      <c r="P451" s="20"/>
      <c r="Q451" s="4"/>
      <c r="R451" s="21"/>
      <c r="S451" s="21"/>
    </row>
    <row r="452" spans="12:19" customFormat="1">
      <c r="L452" s="4"/>
      <c r="M452" s="15"/>
      <c r="N452" s="4"/>
      <c r="O452" s="19"/>
      <c r="P452" s="20"/>
      <c r="Q452" s="4"/>
      <c r="R452" s="21"/>
      <c r="S452" s="21"/>
    </row>
    <row r="453" spans="12:19" customFormat="1">
      <c r="L453" s="4"/>
      <c r="M453" s="15"/>
      <c r="N453" s="4"/>
      <c r="O453" s="19"/>
      <c r="P453" s="20"/>
      <c r="Q453" s="4"/>
      <c r="R453" s="21"/>
      <c r="S453" s="21"/>
    </row>
    <row r="454" spans="12:19" customFormat="1">
      <c r="L454" s="4"/>
      <c r="M454" s="15"/>
      <c r="N454" s="4"/>
      <c r="O454" s="19"/>
      <c r="P454" s="20"/>
      <c r="Q454" s="4"/>
      <c r="R454" s="21"/>
      <c r="S454" s="21"/>
    </row>
    <row r="455" spans="12:19" customFormat="1">
      <c r="L455" s="4"/>
      <c r="M455" s="15"/>
      <c r="N455" s="4"/>
      <c r="O455" s="19"/>
      <c r="P455" s="20"/>
      <c r="Q455" s="4"/>
      <c r="R455" s="21"/>
      <c r="S455" s="21"/>
    </row>
    <row r="456" spans="12:19" customFormat="1">
      <c r="L456" s="4"/>
      <c r="M456" s="15"/>
      <c r="N456" s="4"/>
      <c r="O456" s="19"/>
      <c r="P456" s="20"/>
      <c r="Q456" s="4"/>
      <c r="R456" s="21"/>
      <c r="S456" s="21"/>
    </row>
    <row r="457" spans="12:19" customFormat="1">
      <c r="L457" s="4"/>
      <c r="M457" s="15"/>
      <c r="N457" s="4"/>
      <c r="O457" s="19"/>
      <c r="P457" s="20"/>
      <c r="Q457" s="4"/>
      <c r="R457" s="21"/>
      <c r="S457" s="21"/>
    </row>
    <row r="458" spans="12:19" customFormat="1">
      <c r="L458" s="4"/>
      <c r="M458" s="15"/>
      <c r="N458" s="4"/>
      <c r="O458" s="19"/>
      <c r="P458" s="20"/>
      <c r="Q458" s="4"/>
      <c r="R458" s="21"/>
      <c r="S458" s="21"/>
    </row>
    <row r="459" spans="12:19" customFormat="1">
      <c r="L459" s="4"/>
      <c r="M459" s="15"/>
      <c r="N459" s="4"/>
      <c r="O459" s="19"/>
      <c r="P459" s="20"/>
      <c r="Q459" s="4"/>
      <c r="R459" s="21"/>
      <c r="S459" s="21"/>
    </row>
    <row r="460" spans="12:19" customFormat="1">
      <c r="L460" s="4"/>
      <c r="M460" s="15"/>
      <c r="N460" s="4"/>
      <c r="O460" s="19"/>
      <c r="P460" s="20"/>
      <c r="Q460" s="4"/>
      <c r="R460" s="21"/>
      <c r="S460" s="21"/>
    </row>
    <row r="461" spans="12:19" customFormat="1">
      <c r="L461" s="4"/>
      <c r="M461" s="15"/>
      <c r="N461" s="4"/>
      <c r="O461" s="19"/>
      <c r="P461" s="20"/>
      <c r="Q461" s="4"/>
      <c r="R461" s="21"/>
      <c r="S461" s="21"/>
    </row>
    <row r="462" spans="12:19" customFormat="1">
      <c r="L462" s="4"/>
      <c r="M462" s="15"/>
      <c r="N462" s="4"/>
      <c r="O462" s="19"/>
      <c r="P462" s="20"/>
      <c r="Q462" s="4"/>
      <c r="R462" s="21"/>
      <c r="S462" s="21"/>
    </row>
    <row r="463" spans="12:19" customFormat="1">
      <c r="L463" s="4"/>
      <c r="M463" s="15"/>
      <c r="N463" s="4"/>
      <c r="O463" s="19"/>
      <c r="P463" s="20"/>
      <c r="Q463" s="4"/>
      <c r="R463" s="21"/>
      <c r="S463" s="21"/>
    </row>
    <row r="464" spans="12:19" customFormat="1">
      <c r="L464" s="4"/>
      <c r="M464" s="15"/>
      <c r="N464" s="4"/>
      <c r="O464" s="19"/>
      <c r="P464" s="20"/>
      <c r="Q464" s="4"/>
      <c r="R464" s="21"/>
      <c r="S464" s="21"/>
    </row>
    <row r="465" spans="15:19" customFormat="1">
      <c r="O465" s="19"/>
      <c r="P465" s="20"/>
      <c r="Q465" s="4"/>
      <c r="R465" s="21"/>
      <c r="S465" s="21"/>
    </row>
    <row r="466" spans="15:19" customFormat="1">
      <c r="O466" s="19"/>
      <c r="P466" s="20"/>
      <c r="Q466" s="4"/>
      <c r="R466" s="21"/>
      <c r="S466" s="21"/>
    </row>
    <row r="467" spans="15:19" customFormat="1">
      <c r="O467" s="19"/>
      <c r="P467" s="20"/>
      <c r="Q467" s="4"/>
      <c r="R467" s="21"/>
      <c r="S467" s="21"/>
    </row>
    <row r="468" spans="15:19" customFormat="1">
      <c r="O468" s="19"/>
      <c r="P468" s="20"/>
      <c r="Q468" s="4"/>
      <c r="R468" s="21"/>
      <c r="S468" s="21"/>
    </row>
    <row r="469" spans="15:19" customFormat="1">
      <c r="O469" s="19"/>
      <c r="P469" s="20"/>
      <c r="Q469" s="4"/>
      <c r="R469" s="21"/>
      <c r="S469" s="21"/>
    </row>
    <row r="470" spans="15:19" customFormat="1">
      <c r="O470" s="19"/>
      <c r="P470" s="20"/>
      <c r="Q470" s="4"/>
      <c r="R470" s="21"/>
      <c r="S470" s="21"/>
    </row>
    <row r="471" spans="15:19" customFormat="1">
      <c r="O471" s="19"/>
      <c r="P471" s="20"/>
      <c r="Q471" s="4"/>
      <c r="R471" s="21"/>
      <c r="S471" s="21"/>
    </row>
    <row r="472" spans="15:19" customFormat="1">
      <c r="O472" s="19"/>
      <c r="P472" s="20"/>
      <c r="Q472" s="4"/>
      <c r="R472" s="21"/>
      <c r="S472" s="21"/>
    </row>
    <row r="473" spans="15:19" customFormat="1">
      <c r="O473" s="19"/>
      <c r="P473" s="20"/>
      <c r="Q473" s="4"/>
      <c r="R473" s="21"/>
      <c r="S473" s="21"/>
    </row>
    <row r="474" spans="15:19" customFormat="1">
      <c r="O474" s="19"/>
      <c r="P474" s="20"/>
      <c r="Q474" s="4"/>
      <c r="R474" s="21"/>
      <c r="S474" s="21"/>
    </row>
    <row r="475" spans="15:19" customFormat="1">
      <c r="O475" s="19"/>
      <c r="P475" s="20"/>
      <c r="Q475" s="4"/>
      <c r="R475" s="21"/>
      <c r="S475" s="21"/>
    </row>
    <row r="476" spans="15:19" customFormat="1">
      <c r="O476" s="19"/>
      <c r="P476" s="20"/>
      <c r="Q476" s="4"/>
      <c r="R476" s="21"/>
      <c r="S476" s="21"/>
    </row>
    <row r="477" spans="15:19" customFormat="1">
      <c r="O477" s="19"/>
      <c r="P477" s="20"/>
      <c r="Q477" s="4"/>
      <c r="R477" s="21"/>
      <c r="S477" s="21"/>
    </row>
    <row r="478" spans="15:19" customFormat="1">
      <c r="O478" s="19"/>
      <c r="P478" s="20"/>
      <c r="Q478" s="4"/>
      <c r="R478" s="21"/>
      <c r="S478" s="21"/>
    </row>
    <row r="479" spans="15:19" customFormat="1">
      <c r="O479" s="19"/>
      <c r="P479" s="20"/>
      <c r="Q479" s="4"/>
      <c r="R479" s="21"/>
      <c r="S479" s="21"/>
    </row>
    <row r="480" spans="15:19" customFormat="1">
      <c r="O480" s="19"/>
      <c r="P480" s="20"/>
      <c r="Q480" s="4"/>
      <c r="R480" s="21"/>
      <c r="S480" s="21"/>
    </row>
    <row r="481" spans="15:19" customFormat="1">
      <c r="O481" s="19"/>
      <c r="P481" s="20"/>
      <c r="Q481" s="4"/>
      <c r="R481" s="21"/>
      <c r="S481" s="21"/>
    </row>
    <row r="482" spans="15:19" customFormat="1">
      <c r="O482" s="19"/>
      <c r="P482" s="20"/>
      <c r="Q482" s="4"/>
      <c r="R482" s="21"/>
      <c r="S482" s="21"/>
    </row>
    <row r="483" spans="15:19" customFormat="1">
      <c r="O483" s="19"/>
      <c r="P483" s="20"/>
      <c r="Q483" s="4"/>
      <c r="R483" s="21"/>
      <c r="S483" s="21"/>
    </row>
    <row r="484" spans="15:19" customFormat="1">
      <c r="O484" s="19"/>
      <c r="P484" s="20"/>
      <c r="Q484" s="4"/>
      <c r="R484" s="21"/>
      <c r="S484" s="21"/>
    </row>
    <row r="485" spans="15:19" customFormat="1">
      <c r="O485" s="19"/>
      <c r="P485" s="20"/>
      <c r="Q485" s="4"/>
      <c r="R485" s="21"/>
      <c r="S485" s="21"/>
    </row>
    <row r="486" spans="15:19" customFormat="1">
      <c r="O486" s="19"/>
      <c r="P486" s="20"/>
      <c r="Q486" s="4"/>
      <c r="R486" s="21"/>
      <c r="S486" s="21"/>
    </row>
    <row r="487" spans="15:19" customFormat="1">
      <c r="O487" s="19"/>
      <c r="P487" s="20"/>
      <c r="Q487" s="4"/>
      <c r="R487" s="21"/>
      <c r="S487" s="21"/>
    </row>
    <row r="488" spans="15:19" customFormat="1">
      <c r="O488" s="19"/>
      <c r="P488" s="20"/>
      <c r="Q488" s="4"/>
      <c r="R488" s="21"/>
      <c r="S488" s="21"/>
    </row>
    <row r="489" spans="15:19" customFormat="1">
      <c r="O489" s="19"/>
      <c r="P489" s="20"/>
      <c r="Q489" s="4"/>
      <c r="R489" s="21"/>
      <c r="S489" s="21"/>
    </row>
    <row r="490" spans="15:19" customFormat="1">
      <c r="O490" s="19"/>
      <c r="P490" s="20"/>
      <c r="Q490" s="4"/>
      <c r="R490" s="21"/>
      <c r="S490" s="21"/>
    </row>
    <row r="491" spans="15:19" customFormat="1">
      <c r="O491" s="19"/>
      <c r="P491" s="20"/>
      <c r="Q491" s="4"/>
      <c r="R491" s="21"/>
      <c r="S491" s="21"/>
    </row>
    <row r="492" spans="15:19" customFormat="1">
      <c r="O492" s="19"/>
      <c r="P492" s="20"/>
      <c r="Q492" s="4"/>
      <c r="R492" s="21"/>
      <c r="S492" s="21"/>
    </row>
    <row r="493" spans="15:19" customFormat="1">
      <c r="O493" s="19"/>
      <c r="P493" s="20"/>
      <c r="Q493" s="4"/>
      <c r="R493" s="21"/>
      <c r="S493" s="21"/>
    </row>
    <row r="494" spans="15:19" customFormat="1">
      <c r="O494" s="19"/>
      <c r="P494" s="20"/>
      <c r="Q494" s="4"/>
      <c r="R494" s="21"/>
      <c r="S494" s="21"/>
    </row>
    <row r="495" spans="15:19" customFormat="1">
      <c r="O495" s="19"/>
      <c r="P495" s="20"/>
      <c r="Q495" s="4"/>
      <c r="R495" s="21"/>
      <c r="S495" s="21"/>
    </row>
    <row r="496" spans="15:19" customFormat="1">
      <c r="O496" s="19"/>
      <c r="P496" s="20"/>
      <c r="Q496" s="4"/>
      <c r="R496" s="21"/>
      <c r="S496" s="21"/>
    </row>
    <row r="497" spans="15:19" customFormat="1">
      <c r="O497" s="19"/>
      <c r="P497" s="20"/>
      <c r="Q497" s="4"/>
      <c r="R497" s="21"/>
      <c r="S497" s="21"/>
    </row>
    <row r="498" spans="15:19" customFormat="1">
      <c r="O498" s="19"/>
      <c r="P498" s="20"/>
      <c r="Q498" s="4"/>
      <c r="R498" s="21"/>
      <c r="S498" s="21"/>
    </row>
    <row r="499" spans="15:19" customFormat="1">
      <c r="O499" s="19"/>
      <c r="P499" s="20"/>
      <c r="Q499" s="4"/>
      <c r="R499" s="21"/>
      <c r="S499" s="21"/>
    </row>
    <row r="500" spans="15:19" customFormat="1">
      <c r="O500" s="19"/>
      <c r="P500" s="20"/>
      <c r="Q500" s="4"/>
      <c r="R500" s="21"/>
      <c r="S500" s="21"/>
    </row>
    <row r="501" spans="15:19" customFormat="1">
      <c r="O501" s="19"/>
      <c r="P501" s="20"/>
      <c r="Q501" s="4"/>
      <c r="R501" s="21"/>
      <c r="S501" s="21"/>
    </row>
    <row r="502" spans="15:19" customFormat="1">
      <c r="O502" s="19"/>
      <c r="P502" s="20"/>
      <c r="Q502" s="4"/>
      <c r="R502" s="21"/>
      <c r="S502" s="21"/>
    </row>
    <row r="503" spans="15:19" customFormat="1">
      <c r="O503" s="19"/>
      <c r="P503" s="20"/>
      <c r="Q503" s="4"/>
      <c r="R503" s="21"/>
      <c r="S503" s="21"/>
    </row>
    <row r="504" spans="15:19" customFormat="1">
      <c r="O504" s="19"/>
      <c r="P504" s="20"/>
      <c r="Q504" s="4"/>
      <c r="R504" s="21"/>
      <c r="S504" s="21"/>
    </row>
    <row r="505" spans="15:19" customFormat="1">
      <c r="O505" s="19"/>
      <c r="P505" s="20"/>
      <c r="Q505" s="4"/>
      <c r="R505" s="21"/>
      <c r="S505" s="21"/>
    </row>
    <row r="506" spans="15:19" customFormat="1">
      <c r="O506" s="19"/>
      <c r="P506" s="20"/>
      <c r="Q506" s="4"/>
      <c r="R506" s="21"/>
      <c r="S506" s="21"/>
    </row>
    <row r="507" spans="15:19" customFormat="1">
      <c r="O507" s="19"/>
      <c r="P507" s="20"/>
      <c r="Q507" s="4"/>
      <c r="R507" s="21"/>
      <c r="S507" s="21"/>
    </row>
    <row r="508" spans="15:19" customFormat="1">
      <c r="O508" s="19"/>
      <c r="P508" s="20"/>
      <c r="Q508" s="4"/>
      <c r="R508" s="21"/>
      <c r="S508" s="21"/>
    </row>
    <row r="509" spans="15:19" customFormat="1">
      <c r="O509" s="19"/>
      <c r="P509" s="20"/>
      <c r="Q509" s="4"/>
      <c r="R509" s="21"/>
      <c r="S509" s="21"/>
    </row>
    <row r="510" spans="15:19" customFormat="1">
      <c r="O510" s="19"/>
      <c r="P510" s="20"/>
      <c r="Q510" s="4"/>
      <c r="R510" s="21"/>
      <c r="S510" s="21"/>
    </row>
    <row r="511" spans="15:19" customFormat="1">
      <c r="O511" s="19"/>
      <c r="P511" s="20"/>
      <c r="Q511" s="4"/>
      <c r="R511" s="21"/>
      <c r="S511" s="21"/>
    </row>
    <row r="512" spans="15:19" customFormat="1">
      <c r="O512" s="19"/>
      <c r="P512" s="20"/>
      <c r="Q512" s="4"/>
      <c r="R512" s="21"/>
      <c r="S512" s="21"/>
    </row>
    <row r="513" spans="15:19" customFormat="1">
      <c r="O513" s="19"/>
      <c r="P513" s="20"/>
      <c r="Q513" s="4"/>
      <c r="R513" s="21"/>
      <c r="S513" s="21"/>
    </row>
    <row r="514" spans="15:19" customFormat="1">
      <c r="O514" s="19"/>
      <c r="P514" s="20"/>
      <c r="Q514" s="4"/>
      <c r="R514" s="21"/>
      <c r="S514" s="21"/>
    </row>
    <row r="515" spans="15:19" customFormat="1">
      <c r="O515" s="19"/>
      <c r="P515" s="20"/>
      <c r="Q515" s="4"/>
      <c r="R515" s="21"/>
      <c r="S515" s="21"/>
    </row>
    <row r="516" spans="15:19" customFormat="1">
      <c r="O516" s="19"/>
      <c r="P516" s="20"/>
      <c r="Q516" s="4"/>
      <c r="R516" s="21"/>
      <c r="S516" s="21"/>
    </row>
    <row r="517" spans="15:19" customFormat="1">
      <c r="O517" s="19"/>
      <c r="P517" s="20"/>
      <c r="Q517" s="4"/>
      <c r="R517" s="21"/>
      <c r="S517" s="21"/>
    </row>
    <row r="518" spans="15:19" customFormat="1">
      <c r="O518" s="19"/>
      <c r="P518" s="20"/>
      <c r="Q518" s="4"/>
      <c r="R518" s="21"/>
      <c r="S518" s="21"/>
    </row>
    <row r="519" spans="15:19" customFormat="1">
      <c r="O519" s="19"/>
      <c r="P519" s="20"/>
      <c r="Q519" s="4"/>
      <c r="R519" s="21"/>
      <c r="S519" s="21"/>
    </row>
    <row r="520" spans="15:19" customFormat="1">
      <c r="O520" s="19"/>
      <c r="P520" s="20"/>
      <c r="Q520" s="4"/>
      <c r="R520" s="21"/>
      <c r="S520" s="21"/>
    </row>
    <row r="521" spans="15:19" customFormat="1">
      <c r="O521" s="19"/>
      <c r="P521" s="20"/>
      <c r="Q521" s="4"/>
      <c r="R521" s="21"/>
      <c r="S521" s="21"/>
    </row>
    <row r="522" spans="15:19" customFormat="1">
      <c r="O522" s="19"/>
      <c r="P522" s="20"/>
      <c r="Q522" s="4"/>
      <c r="R522" s="21"/>
      <c r="S522" s="21"/>
    </row>
    <row r="523" spans="15:19" customFormat="1">
      <c r="O523" s="19"/>
      <c r="P523" s="20"/>
      <c r="Q523" s="4"/>
      <c r="R523" s="21"/>
      <c r="S523" s="21"/>
    </row>
    <row r="524" spans="15:19" customFormat="1">
      <c r="O524" s="19"/>
      <c r="P524" s="20"/>
      <c r="Q524" s="4"/>
      <c r="R524" s="21"/>
      <c r="S524" s="21"/>
    </row>
    <row r="525" spans="15:19" customFormat="1">
      <c r="O525" s="19"/>
      <c r="P525" s="20"/>
      <c r="Q525" s="4"/>
      <c r="R525" s="21"/>
      <c r="S525" s="21"/>
    </row>
    <row r="526" spans="15:19" customFormat="1">
      <c r="O526" s="19"/>
      <c r="P526" s="20"/>
      <c r="Q526" s="4"/>
      <c r="R526" s="21"/>
      <c r="S526" s="21"/>
    </row>
    <row r="527" spans="15:19" customFormat="1">
      <c r="O527" s="19"/>
      <c r="P527" s="20"/>
      <c r="Q527" s="4"/>
      <c r="R527" s="21"/>
      <c r="S527" s="21"/>
    </row>
    <row r="528" spans="15:19" customFormat="1">
      <c r="O528" s="19"/>
      <c r="P528" s="20"/>
      <c r="Q528" s="4"/>
      <c r="R528" s="21"/>
      <c r="S528" s="21"/>
    </row>
    <row r="529" spans="15:19" customFormat="1">
      <c r="O529" s="19"/>
      <c r="P529" s="20"/>
      <c r="Q529" s="4"/>
      <c r="R529" s="21"/>
      <c r="S529" s="21"/>
    </row>
    <row r="530" spans="15:19" customFormat="1">
      <c r="O530" s="19"/>
      <c r="P530" s="20"/>
      <c r="Q530" s="4"/>
      <c r="R530" s="21"/>
      <c r="S530" s="21"/>
    </row>
    <row r="531" spans="15:19" customFormat="1">
      <c r="O531" s="19"/>
      <c r="P531" s="20"/>
      <c r="Q531" s="4"/>
      <c r="R531" s="21"/>
      <c r="S531" s="21"/>
    </row>
    <row r="532" spans="15:19" customFormat="1">
      <c r="O532" s="19"/>
      <c r="P532" s="20"/>
      <c r="Q532" s="4"/>
      <c r="R532" s="21"/>
      <c r="S532" s="21"/>
    </row>
    <row r="533" spans="15:19" customFormat="1">
      <c r="O533" s="19"/>
      <c r="P533" s="20"/>
      <c r="Q533" s="4"/>
      <c r="R533" s="21"/>
      <c r="S533" s="21"/>
    </row>
    <row r="534" spans="15:19" customFormat="1">
      <c r="O534" s="19"/>
      <c r="P534" s="20"/>
      <c r="Q534" s="4"/>
      <c r="R534" s="21"/>
      <c r="S534" s="21"/>
    </row>
    <row r="535" spans="15:19" customFormat="1">
      <c r="O535" s="19"/>
      <c r="P535" s="20"/>
      <c r="Q535" s="4"/>
      <c r="R535" s="21"/>
      <c r="S535" s="21"/>
    </row>
    <row r="536" spans="15:19" customFormat="1">
      <c r="O536" s="19"/>
      <c r="P536" s="20"/>
      <c r="Q536" s="4"/>
      <c r="R536" s="21"/>
      <c r="S536" s="21"/>
    </row>
    <row r="537" spans="15:19" customFormat="1">
      <c r="O537" s="19"/>
      <c r="P537" s="20"/>
      <c r="Q537" s="4"/>
      <c r="R537" s="21"/>
      <c r="S537" s="21"/>
    </row>
    <row r="538" spans="15:19" customFormat="1">
      <c r="O538" s="19"/>
      <c r="P538" s="20"/>
      <c r="Q538" s="4"/>
      <c r="R538" s="21"/>
      <c r="S538" s="21"/>
    </row>
    <row r="539" spans="15:19" customFormat="1">
      <c r="O539" s="19"/>
      <c r="P539" s="20"/>
      <c r="Q539" s="4"/>
      <c r="R539" s="21"/>
      <c r="S539" s="21"/>
    </row>
    <row r="540" spans="15:19" customFormat="1">
      <c r="O540" s="19"/>
      <c r="P540" s="20"/>
      <c r="Q540" s="4"/>
      <c r="R540" s="21"/>
      <c r="S540" s="21"/>
    </row>
    <row r="541" spans="15:19" customFormat="1">
      <c r="O541" s="19"/>
      <c r="P541" s="20"/>
      <c r="Q541" s="4"/>
      <c r="R541" s="21"/>
      <c r="S541" s="21"/>
    </row>
    <row r="542" spans="15:19" customFormat="1">
      <c r="O542" s="19"/>
      <c r="P542" s="20"/>
      <c r="Q542" s="4"/>
      <c r="R542" s="21"/>
      <c r="S542" s="21"/>
    </row>
    <row r="543" spans="15:19" customFormat="1">
      <c r="O543" s="19"/>
      <c r="P543" s="20"/>
      <c r="Q543" s="4"/>
      <c r="R543" s="21"/>
      <c r="S543" s="21"/>
    </row>
    <row r="544" spans="15:19" customFormat="1">
      <c r="O544" s="19"/>
      <c r="P544" s="20"/>
      <c r="Q544" s="4"/>
      <c r="R544" s="21"/>
      <c r="S544" s="21"/>
    </row>
    <row r="545" spans="15:19" customFormat="1">
      <c r="O545" s="19"/>
      <c r="P545" s="20"/>
      <c r="Q545" s="4"/>
      <c r="R545" s="21"/>
      <c r="S545" s="21"/>
    </row>
    <row r="546" spans="15:19" customFormat="1">
      <c r="O546" s="19"/>
      <c r="P546" s="20"/>
      <c r="Q546" s="4"/>
      <c r="R546" s="21"/>
      <c r="S546" s="21"/>
    </row>
    <row r="547" spans="15:19" customFormat="1">
      <c r="O547" s="19"/>
      <c r="P547" s="20"/>
      <c r="Q547" s="4"/>
      <c r="R547" s="21"/>
      <c r="S547" s="21"/>
    </row>
    <row r="548" spans="15:19" customFormat="1">
      <c r="O548" s="19"/>
      <c r="P548" s="20"/>
      <c r="Q548" s="4"/>
      <c r="R548" s="21"/>
      <c r="S548" s="21"/>
    </row>
    <row r="549" spans="15:19" customFormat="1">
      <c r="O549" s="19"/>
      <c r="P549" s="20"/>
      <c r="Q549" s="4"/>
      <c r="R549" s="21"/>
      <c r="S549" s="21"/>
    </row>
    <row r="550" spans="15:19" customFormat="1">
      <c r="O550" s="19"/>
      <c r="P550" s="20"/>
      <c r="Q550" s="4"/>
      <c r="R550" s="21"/>
      <c r="S550" s="21"/>
    </row>
    <row r="551" spans="15:19" customFormat="1">
      <c r="O551" s="19"/>
      <c r="P551" s="20"/>
      <c r="Q551" s="4"/>
      <c r="R551" s="21"/>
      <c r="S551" s="21"/>
    </row>
    <row r="552" spans="15:19" customFormat="1">
      <c r="O552" s="19"/>
      <c r="P552" s="20"/>
      <c r="Q552" s="4"/>
      <c r="R552" s="21"/>
      <c r="S552" s="21"/>
    </row>
    <row r="553" spans="15:19" customFormat="1">
      <c r="O553" s="19"/>
      <c r="P553" s="20"/>
      <c r="Q553" s="4"/>
      <c r="R553" s="21"/>
      <c r="S553" s="21"/>
    </row>
    <row r="554" spans="15:19" customFormat="1">
      <c r="O554" s="19"/>
      <c r="P554" s="20"/>
      <c r="Q554" s="4"/>
      <c r="R554" s="21"/>
      <c r="S554" s="21"/>
    </row>
    <row r="555" spans="15:19" customFormat="1">
      <c r="O555" s="19"/>
      <c r="P555" s="20"/>
      <c r="Q555" s="4"/>
      <c r="R555" s="21"/>
      <c r="S555" s="21"/>
    </row>
    <row r="556" spans="15:19" customFormat="1">
      <c r="O556" s="19"/>
      <c r="P556" s="20"/>
      <c r="Q556" s="4"/>
      <c r="R556" s="21"/>
      <c r="S556" s="21"/>
    </row>
    <row r="557" spans="15:19" customFormat="1">
      <c r="O557" s="19"/>
      <c r="P557" s="20"/>
      <c r="Q557" s="4"/>
      <c r="R557" s="21"/>
      <c r="S557" s="21"/>
    </row>
    <row r="558" spans="15:19" customFormat="1">
      <c r="O558" s="19"/>
      <c r="P558" s="20"/>
      <c r="Q558" s="4"/>
      <c r="R558" s="21"/>
      <c r="S558" s="21"/>
    </row>
    <row r="559" spans="15:19" customFormat="1">
      <c r="O559" s="19"/>
      <c r="P559" s="20"/>
      <c r="Q559" s="4"/>
      <c r="R559" s="21"/>
      <c r="S559" s="21"/>
    </row>
    <row r="560" spans="15:19" customFormat="1">
      <c r="O560" s="19"/>
      <c r="P560" s="20"/>
      <c r="Q560" s="4"/>
      <c r="R560" s="21"/>
      <c r="S560" s="21"/>
    </row>
    <row r="561" spans="15:19" customFormat="1">
      <c r="O561" s="19"/>
      <c r="P561" s="20"/>
      <c r="Q561" s="4"/>
      <c r="R561" s="21"/>
      <c r="S561" s="21"/>
    </row>
    <row r="562" spans="15:19" customFormat="1">
      <c r="O562" s="19"/>
      <c r="P562" s="20"/>
      <c r="Q562" s="4"/>
      <c r="R562" s="21"/>
      <c r="S562" s="21"/>
    </row>
    <row r="563" spans="15:19" customFormat="1">
      <c r="O563" s="19"/>
      <c r="P563" s="20"/>
      <c r="Q563" s="4"/>
      <c r="R563" s="21"/>
      <c r="S563" s="21"/>
    </row>
    <row r="564" spans="15:19" customFormat="1">
      <c r="O564" s="19"/>
      <c r="P564" s="20"/>
      <c r="Q564" s="4"/>
      <c r="R564" s="21"/>
      <c r="S564" s="21"/>
    </row>
    <row r="565" spans="15:19" customFormat="1">
      <c r="O565" s="19"/>
      <c r="P565" s="20"/>
      <c r="Q565" s="4"/>
      <c r="R565" s="21"/>
      <c r="S565" s="21"/>
    </row>
    <row r="566" spans="15:19" customFormat="1">
      <c r="O566" s="19"/>
      <c r="P566" s="20"/>
      <c r="Q566" s="4"/>
      <c r="R566" s="21"/>
      <c r="S566" s="21"/>
    </row>
    <row r="567" spans="15:19" customFormat="1">
      <c r="O567" s="19"/>
      <c r="P567" s="20"/>
      <c r="Q567" s="4"/>
      <c r="R567" s="21"/>
      <c r="S567" s="21"/>
    </row>
    <row r="568" spans="15:19" customFormat="1">
      <c r="O568" s="19"/>
      <c r="P568" s="20"/>
      <c r="Q568" s="4"/>
      <c r="R568" s="21"/>
      <c r="S568" s="21"/>
    </row>
    <row r="569" spans="15:19" customFormat="1">
      <c r="O569" s="19"/>
      <c r="P569" s="20"/>
      <c r="Q569" s="4"/>
      <c r="R569" s="21"/>
      <c r="S569" s="21"/>
    </row>
    <row r="570" spans="15:19" customFormat="1">
      <c r="O570" s="19"/>
      <c r="P570" s="20"/>
      <c r="Q570" s="4"/>
      <c r="R570" s="21"/>
      <c r="S570" s="21"/>
    </row>
    <row r="571" spans="15:19" customFormat="1">
      <c r="O571" s="19"/>
      <c r="P571" s="20"/>
      <c r="Q571" s="4"/>
      <c r="R571" s="21"/>
      <c r="S571" s="21"/>
    </row>
    <row r="572" spans="15:19" customFormat="1">
      <c r="O572" s="19"/>
      <c r="P572" s="20"/>
      <c r="Q572" s="4"/>
      <c r="R572" s="21"/>
      <c r="S572" s="21"/>
    </row>
    <row r="573" spans="15:19" customFormat="1">
      <c r="O573" s="19"/>
      <c r="P573" s="20"/>
      <c r="Q573" s="4"/>
      <c r="R573" s="21"/>
      <c r="S573" s="21"/>
    </row>
    <row r="574" spans="15:19" customFormat="1">
      <c r="O574" s="19"/>
      <c r="P574" s="20"/>
      <c r="Q574" s="4"/>
      <c r="R574" s="21"/>
      <c r="S574" s="21"/>
    </row>
    <row r="575" spans="15:19" customFormat="1">
      <c r="O575" s="19"/>
      <c r="P575" s="20"/>
      <c r="Q575" s="4"/>
      <c r="R575" s="21"/>
      <c r="S575" s="21"/>
    </row>
    <row r="576" spans="15:19" customFormat="1">
      <c r="O576" s="19"/>
      <c r="P576" s="20"/>
      <c r="Q576" s="4"/>
      <c r="R576" s="21"/>
      <c r="S576" s="21"/>
    </row>
    <row r="577" spans="15:19" customFormat="1">
      <c r="O577" s="19"/>
      <c r="P577" s="20"/>
      <c r="Q577" s="4"/>
      <c r="R577" s="21"/>
      <c r="S577" s="21"/>
    </row>
    <row r="578" spans="15:19" customFormat="1">
      <c r="O578" s="19"/>
      <c r="P578" s="20"/>
      <c r="Q578" s="4"/>
      <c r="R578" s="21"/>
      <c r="S578" s="21"/>
    </row>
    <row r="579" spans="15:19" customFormat="1">
      <c r="O579" s="19"/>
      <c r="P579" s="20"/>
      <c r="Q579" s="4"/>
      <c r="R579" s="21"/>
      <c r="S579" s="21"/>
    </row>
    <row r="580" spans="15:19" customFormat="1">
      <c r="O580" s="19"/>
      <c r="P580" s="20"/>
      <c r="Q580" s="4"/>
      <c r="R580" s="21"/>
      <c r="S580" s="21"/>
    </row>
    <row r="581" spans="15:19" customFormat="1">
      <c r="O581" s="19"/>
      <c r="P581" s="20"/>
      <c r="Q581" s="4"/>
      <c r="R581" s="21"/>
      <c r="S581" s="21"/>
    </row>
    <row r="582" spans="15:19" customFormat="1">
      <c r="O582" s="19"/>
      <c r="P582" s="20"/>
      <c r="Q582" s="4"/>
      <c r="R582" s="21"/>
      <c r="S582" s="21"/>
    </row>
    <row r="583" spans="15:19" customFormat="1">
      <c r="O583" s="19"/>
      <c r="P583" s="20"/>
      <c r="Q583" s="4"/>
      <c r="R583" s="21"/>
      <c r="S583" s="21"/>
    </row>
    <row r="584" spans="15:19" customFormat="1">
      <c r="O584" s="19"/>
      <c r="P584" s="20"/>
      <c r="Q584" s="4"/>
      <c r="R584" s="21"/>
      <c r="S584" s="21"/>
    </row>
    <row r="585" spans="15:19" customFormat="1">
      <c r="O585" s="19"/>
      <c r="P585" s="20"/>
      <c r="Q585" s="4"/>
      <c r="R585" s="21"/>
      <c r="S585" s="21"/>
    </row>
    <row r="586" spans="15:19" customFormat="1">
      <c r="O586" s="19"/>
      <c r="P586" s="20"/>
      <c r="Q586" s="4"/>
      <c r="R586" s="21"/>
      <c r="S586" s="21"/>
    </row>
    <row r="587" spans="15:19" customFormat="1">
      <c r="O587" s="19"/>
      <c r="P587" s="20"/>
      <c r="Q587" s="4"/>
      <c r="R587" s="21"/>
      <c r="S587" s="21"/>
    </row>
    <row r="588" spans="15:19" customFormat="1">
      <c r="O588" s="19"/>
      <c r="P588" s="20"/>
      <c r="Q588" s="4"/>
      <c r="R588" s="21"/>
      <c r="S588" s="21"/>
    </row>
    <row r="589" spans="15:19" customFormat="1">
      <c r="O589" s="19"/>
      <c r="P589" s="20"/>
      <c r="Q589" s="4"/>
      <c r="R589" s="21"/>
      <c r="S589" s="21"/>
    </row>
    <row r="590" spans="15:19" customFormat="1">
      <c r="O590" s="19"/>
      <c r="P590" s="20"/>
      <c r="Q590" s="4"/>
      <c r="R590" s="21"/>
      <c r="S590" s="21"/>
    </row>
    <row r="591" spans="15:19" customFormat="1">
      <c r="O591" s="19"/>
      <c r="P591" s="20"/>
      <c r="Q591" s="4"/>
      <c r="R591" s="21"/>
      <c r="S591" s="21"/>
    </row>
    <row r="592" spans="15:19" customFormat="1">
      <c r="O592" s="19"/>
      <c r="P592" s="20"/>
      <c r="Q592" s="4"/>
      <c r="R592" s="21"/>
      <c r="S592" s="21"/>
    </row>
    <row r="593" spans="15:19" customFormat="1">
      <c r="O593" s="19"/>
      <c r="P593" s="20"/>
      <c r="Q593" s="4"/>
      <c r="R593" s="21"/>
      <c r="S593" s="21"/>
    </row>
    <row r="594" spans="15:19" customFormat="1">
      <c r="O594" s="19"/>
      <c r="P594" s="20"/>
      <c r="Q594" s="4"/>
      <c r="R594" s="21"/>
      <c r="S594" s="21"/>
    </row>
    <row r="595" spans="15:19" customFormat="1">
      <c r="O595" s="19"/>
      <c r="P595" s="20"/>
      <c r="Q595" s="4"/>
      <c r="R595" s="21"/>
      <c r="S595" s="21"/>
    </row>
    <row r="596" spans="15:19" customFormat="1">
      <c r="O596" s="19"/>
      <c r="P596" s="20"/>
      <c r="Q596" s="4"/>
      <c r="R596" s="21"/>
      <c r="S596" s="21"/>
    </row>
    <row r="597" spans="15:19" customFormat="1">
      <c r="O597" s="19"/>
      <c r="P597" s="20"/>
      <c r="Q597" s="4"/>
      <c r="R597" s="21"/>
      <c r="S597" s="21"/>
    </row>
    <row r="598" spans="15:19" customFormat="1">
      <c r="O598" s="19"/>
      <c r="P598" s="20"/>
      <c r="Q598" s="4"/>
      <c r="R598" s="21"/>
      <c r="S598" s="21"/>
    </row>
    <row r="599" spans="15:19" customFormat="1">
      <c r="O599" s="19"/>
      <c r="P599" s="20"/>
      <c r="Q599" s="4"/>
      <c r="R599" s="21"/>
      <c r="S599" s="21"/>
    </row>
    <row r="600" spans="15:19" customFormat="1">
      <c r="O600" s="19"/>
      <c r="P600" s="20"/>
      <c r="Q600" s="4"/>
      <c r="R600" s="21"/>
      <c r="S600" s="21"/>
    </row>
    <row r="601" spans="15:19" customFormat="1">
      <c r="O601" s="19"/>
      <c r="P601" s="20"/>
      <c r="Q601" s="4"/>
      <c r="R601" s="21"/>
      <c r="S601" s="21"/>
    </row>
    <row r="602" spans="15:19" customFormat="1">
      <c r="O602" s="19"/>
      <c r="P602" s="20"/>
      <c r="Q602" s="4"/>
      <c r="R602" s="21"/>
      <c r="S602" s="21"/>
    </row>
    <row r="603" spans="15:19" customFormat="1">
      <c r="O603" s="19"/>
      <c r="P603" s="20"/>
      <c r="Q603" s="4"/>
      <c r="R603" s="21"/>
      <c r="S603" s="21"/>
    </row>
    <row r="604" spans="15:19" customFormat="1">
      <c r="O604" s="19"/>
      <c r="P604" s="20"/>
      <c r="Q604" s="4"/>
      <c r="R604" s="21"/>
      <c r="S604" s="21"/>
    </row>
    <row r="605" spans="15:19" customFormat="1">
      <c r="O605" s="19"/>
      <c r="P605" s="20"/>
      <c r="Q605" s="4"/>
      <c r="R605" s="21"/>
      <c r="S605" s="21"/>
    </row>
    <row r="606" spans="15:19" customFormat="1">
      <c r="O606" s="19"/>
      <c r="P606" s="20"/>
      <c r="Q606" s="4"/>
      <c r="R606" s="21"/>
      <c r="S606" s="21"/>
    </row>
    <row r="607" spans="15:19" customFormat="1">
      <c r="O607" s="19"/>
      <c r="P607" s="20"/>
      <c r="Q607" s="4"/>
      <c r="R607" s="21"/>
      <c r="S607" s="21"/>
    </row>
    <row r="608" spans="15:19" customFormat="1">
      <c r="O608" s="19"/>
      <c r="P608" s="20"/>
      <c r="Q608" s="4"/>
      <c r="R608" s="21"/>
      <c r="S608" s="21"/>
    </row>
    <row r="609" spans="15:19" customFormat="1">
      <c r="O609" s="19"/>
      <c r="P609" s="20"/>
      <c r="Q609" s="4"/>
      <c r="R609" s="21"/>
      <c r="S609" s="21"/>
    </row>
    <row r="610" spans="15:19" customFormat="1">
      <c r="O610" s="19"/>
      <c r="P610" s="20"/>
      <c r="Q610" s="4"/>
      <c r="R610" s="21"/>
      <c r="S610" s="21"/>
    </row>
    <row r="611" spans="15:19" customFormat="1">
      <c r="O611" s="19"/>
      <c r="P611" s="20"/>
      <c r="Q611" s="4"/>
      <c r="R611" s="21"/>
      <c r="S611" s="21"/>
    </row>
    <row r="612" spans="15:19" customFormat="1">
      <c r="O612" s="19"/>
      <c r="P612" s="20"/>
      <c r="Q612" s="4"/>
      <c r="R612" s="21"/>
      <c r="S612" s="21"/>
    </row>
    <row r="613" spans="15:19" customFormat="1">
      <c r="O613" s="19"/>
      <c r="P613" s="20"/>
      <c r="Q613" s="4"/>
      <c r="R613" s="21"/>
      <c r="S613" s="21"/>
    </row>
    <row r="614" spans="15:19" customFormat="1">
      <c r="O614" s="19"/>
      <c r="P614" s="20"/>
      <c r="Q614" s="4"/>
      <c r="R614" s="21"/>
      <c r="S614" s="21"/>
    </row>
    <row r="615" spans="15:19" customFormat="1">
      <c r="O615" s="19"/>
      <c r="P615" s="20"/>
      <c r="Q615" s="4"/>
      <c r="R615" s="21"/>
      <c r="S615" s="21"/>
    </row>
    <row r="616" spans="15:19" customFormat="1">
      <c r="O616" s="19"/>
      <c r="P616" s="20"/>
      <c r="Q616" s="4"/>
      <c r="R616" s="21"/>
      <c r="S616" s="21"/>
    </row>
    <row r="617" spans="15:19" customFormat="1">
      <c r="O617" s="19"/>
      <c r="P617" s="20"/>
      <c r="Q617" s="4"/>
      <c r="R617" s="21"/>
      <c r="S617" s="21"/>
    </row>
    <row r="618" spans="15:19" customFormat="1">
      <c r="O618" s="19"/>
      <c r="P618" s="20"/>
      <c r="Q618" s="4"/>
      <c r="R618" s="21"/>
      <c r="S618" s="21"/>
    </row>
    <row r="619" spans="15:19" customFormat="1">
      <c r="O619" s="19"/>
      <c r="P619" s="20"/>
      <c r="Q619" s="4"/>
      <c r="R619" s="21"/>
      <c r="S619" s="21"/>
    </row>
    <row r="620" spans="15:19" customFormat="1">
      <c r="O620" s="19"/>
      <c r="P620" s="20"/>
      <c r="Q620" s="4"/>
      <c r="R620" s="21"/>
      <c r="S620" s="21"/>
    </row>
    <row r="621" spans="15:19" customFormat="1">
      <c r="O621" s="19"/>
      <c r="P621" s="20"/>
      <c r="Q621" s="4"/>
      <c r="R621" s="21"/>
      <c r="S621" s="21"/>
    </row>
    <row r="622" spans="15:19" customFormat="1">
      <c r="O622" s="19"/>
      <c r="P622" s="20"/>
      <c r="Q622" s="4"/>
      <c r="R622" s="21"/>
      <c r="S622" s="21"/>
    </row>
    <row r="623" spans="15:19" customFormat="1">
      <c r="O623" s="19"/>
      <c r="P623" s="20"/>
      <c r="Q623" s="4"/>
      <c r="R623" s="21"/>
      <c r="S623" s="21"/>
    </row>
    <row r="624" spans="15:19" customFormat="1">
      <c r="O624" s="19"/>
      <c r="P624" s="20"/>
      <c r="Q624" s="4"/>
      <c r="R624" s="21"/>
      <c r="S624" s="21"/>
    </row>
    <row r="625" spans="15:19" customFormat="1">
      <c r="O625" s="19"/>
      <c r="P625" s="20"/>
      <c r="Q625" s="4"/>
      <c r="R625" s="21"/>
      <c r="S625" s="21"/>
    </row>
    <row r="626" spans="15:19" customFormat="1">
      <c r="O626" s="19"/>
      <c r="P626" s="20"/>
      <c r="Q626" s="4"/>
      <c r="R626" s="21"/>
      <c r="S626" s="21"/>
    </row>
    <row r="627" spans="15:19" customFormat="1">
      <c r="O627" s="19"/>
      <c r="P627" s="20"/>
      <c r="Q627" s="4"/>
      <c r="R627" s="21"/>
      <c r="S627" s="21"/>
    </row>
    <row r="628" spans="15:19" customFormat="1">
      <c r="O628" s="19"/>
      <c r="P628" s="20"/>
      <c r="Q628" s="4"/>
      <c r="R628" s="21"/>
      <c r="S628" s="21"/>
    </row>
    <row r="629" spans="15:19" customFormat="1">
      <c r="O629" s="19"/>
      <c r="P629" s="20"/>
      <c r="Q629" s="4"/>
      <c r="R629" s="21"/>
      <c r="S629" s="21"/>
    </row>
    <row r="630" spans="15:19" customFormat="1">
      <c r="O630" s="19"/>
      <c r="P630" s="20"/>
      <c r="Q630" s="4"/>
      <c r="R630" s="21"/>
      <c r="S630" s="21"/>
    </row>
    <row r="631" spans="15:19" customFormat="1">
      <c r="O631" s="19"/>
      <c r="P631" s="20"/>
      <c r="Q631" s="4"/>
      <c r="R631" s="21"/>
      <c r="S631" s="21"/>
    </row>
    <row r="632" spans="15:19" customFormat="1">
      <c r="O632" s="19"/>
      <c r="P632" s="20"/>
      <c r="Q632" s="4"/>
      <c r="R632" s="21"/>
      <c r="S632" s="21"/>
    </row>
    <row r="633" spans="15:19" customFormat="1">
      <c r="O633" s="19"/>
      <c r="P633" s="20"/>
      <c r="Q633" s="4"/>
      <c r="R633" s="21"/>
      <c r="S633" s="21"/>
    </row>
    <row r="634" spans="15:19" customFormat="1">
      <c r="O634" s="19"/>
      <c r="P634" s="20"/>
      <c r="Q634" s="4"/>
      <c r="R634" s="21"/>
      <c r="S634" s="21"/>
    </row>
    <row r="635" spans="15:19" customFormat="1">
      <c r="O635" s="19"/>
      <c r="P635" s="20"/>
      <c r="Q635" s="4"/>
      <c r="R635" s="21"/>
      <c r="S635" s="21"/>
    </row>
    <row r="636" spans="15:19" customFormat="1">
      <c r="O636" s="19"/>
      <c r="P636" s="20"/>
      <c r="Q636" s="4"/>
      <c r="R636" s="21"/>
      <c r="S636" s="21"/>
    </row>
    <row r="637" spans="15:19" customFormat="1">
      <c r="O637" s="19"/>
      <c r="P637" s="20"/>
      <c r="Q637" s="4"/>
      <c r="R637" s="21"/>
      <c r="S637" s="21"/>
    </row>
    <row r="638" spans="15:19" customFormat="1">
      <c r="O638" s="19"/>
      <c r="P638" s="20"/>
      <c r="Q638" s="4"/>
      <c r="R638" s="21"/>
      <c r="S638" s="21"/>
    </row>
    <row r="639" spans="15:19" customFormat="1">
      <c r="O639" s="19"/>
      <c r="P639" s="20"/>
      <c r="Q639" s="4"/>
      <c r="R639" s="21"/>
      <c r="S639" s="21"/>
    </row>
    <row r="640" spans="15:19" customFormat="1">
      <c r="O640" s="19"/>
      <c r="P640" s="20"/>
      <c r="Q640" s="4"/>
      <c r="R640" s="21"/>
      <c r="S640" s="21"/>
    </row>
    <row r="641" spans="15:19" customFormat="1">
      <c r="O641" s="19"/>
      <c r="P641" s="20"/>
      <c r="Q641" s="4"/>
      <c r="R641" s="21"/>
      <c r="S641" s="21"/>
    </row>
    <row r="642" spans="15:19" customFormat="1">
      <c r="O642" s="19"/>
      <c r="P642" s="20"/>
      <c r="Q642" s="4"/>
      <c r="R642" s="21"/>
      <c r="S642" s="21"/>
    </row>
    <row r="643" spans="15:19" customFormat="1">
      <c r="O643" s="19"/>
      <c r="P643" s="20"/>
      <c r="Q643" s="4"/>
      <c r="R643" s="21"/>
      <c r="S643" s="21"/>
    </row>
    <row r="644" spans="15:19" customFormat="1">
      <c r="O644" s="19"/>
      <c r="P644" s="20"/>
      <c r="Q644" s="4"/>
      <c r="R644" s="21"/>
      <c r="S644" s="21"/>
    </row>
    <row r="645" spans="15:19" customFormat="1">
      <c r="O645" s="19"/>
      <c r="P645" s="20"/>
      <c r="Q645" s="4"/>
      <c r="R645" s="21"/>
      <c r="S645" s="21"/>
    </row>
    <row r="646" spans="15:19" customFormat="1">
      <c r="O646" s="19"/>
      <c r="P646" s="20"/>
      <c r="Q646" s="4"/>
      <c r="R646" s="21"/>
      <c r="S646" s="21"/>
    </row>
    <row r="647" spans="15:19" customFormat="1">
      <c r="O647" s="19"/>
      <c r="P647" s="20"/>
      <c r="Q647" s="4"/>
      <c r="R647" s="21"/>
      <c r="S647" s="21"/>
    </row>
    <row r="648" spans="15:19" customFormat="1">
      <c r="O648" s="19"/>
      <c r="P648" s="20"/>
      <c r="Q648" s="4"/>
      <c r="R648" s="21"/>
      <c r="S648" s="21"/>
    </row>
    <row r="649" spans="15:19" customFormat="1">
      <c r="O649" s="19"/>
      <c r="P649" s="20"/>
      <c r="Q649" s="4"/>
      <c r="R649" s="21"/>
      <c r="S649" s="21"/>
    </row>
    <row r="650" spans="15:19" customFormat="1">
      <c r="O650" s="19"/>
      <c r="P650" s="20"/>
      <c r="Q650" s="4"/>
      <c r="R650" s="21"/>
      <c r="S650" s="21"/>
    </row>
    <row r="651" spans="15:19" customFormat="1">
      <c r="O651" s="19"/>
      <c r="P651" s="20"/>
      <c r="Q651" s="4"/>
      <c r="R651" s="21"/>
      <c r="S651" s="21"/>
    </row>
    <row r="652" spans="15:19" customFormat="1">
      <c r="O652" s="19"/>
      <c r="P652" s="20"/>
      <c r="Q652" s="4"/>
      <c r="R652" s="21"/>
      <c r="S652" s="21"/>
    </row>
    <row r="653" spans="15:19" customFormat="1">
      <c r="O653" s="19"/>
      <c r="P653" s="20"/>
      <c r="Q653" s="4"/>
      <c r="R653" s="21"/>
      <c r="S653" s="21"/>
    </row>
    <row r="654" spans="15:19" customFormat="1">
      <c r="O654" s="19"/>
      <c r="P654" s="20"/>
      <c r="Q654" s="4"/>
      <c r="R654" s="21"/>
      <c r="S654" s="21"/>
    </row>
    <row r="655" spans="15:19" customFormat="1">
      <c r="O655" s="19"/>
      <c r="P655" s="20"/>
      <c r="Q655" s="4"/>
      <c r="R655" s="21"/>
      <c r="S655" s="21"/>
    </row>
    <row r="656" spans="15:19" customFormat="1">
      <c r="O656" s="19"/>
      <c r="P656" s="20"/>
      <c r="Q656" s="4"/>
      <c r="R656" s="21"/>
      <c r="S656" s="21"/>
    </row>
    <row r="657" spans="15:19" customFormat="1">
      <c r="O657" s="19"/>
      <c r="P657" s="20"/>
      <c r="Q657" s="4"/>
      <c r="R657" s="21"/>
      <c r="S657" s="21"/>
    </row>
    <row r="658" spans="15:19" customFormat="1">
      <c r="O658" s="19"/>
      <c r="P658" s="20"/>
      <c r="Q658" s="4"/>
      <c r="R658" s="21"/>
      <c r="S658" s="21"/>
    </row>
    <row r="659" spans="15:19" customFormat="1">
      <c r="O659" s="19"/>
      <c r="P659" s="20"/>
      <c r="Q659" s="4"/>
      <c r="R659" s="21"/>
      <c r="S659" s="21"/>
    </row>
    <row r="660" spans="15:19" customFormat="1">
      <c r="O660" s="19"/>
      <c r="P660" s="20"/>
      <c r="Q660" s="4"/>
      <c r="R660" s="21"/>
      <c r="S660" s="21"/>
    </row>
    <row r="661" spans="15:19" customFormat="1">
      <c r="O661" s="19"/>
      <c r="P661" s="20"/>
      <c r="Q661" s="4"/>
      <c r="R661" s="21"/>
      <c r="S661" s="21"/>
    </row>
    <row r="662" spans="15:19" customFormat="1">
      <c r="O662" s="19"/>
      <c r="P662" s="20"/>
      <c r="Q662" s="4"/>
      <c r="R662" s="21"/>
      <c r="S662" s="21"/>
    </row>
    <row r="663" spans="15:19" customFormat="1">
      <c r="O663" s="19"/>
      <c r="P663" s="20"/>
      <c r="Q663" s="4"/>
      <c r="R663" s="21"/>
      <c r="S663" s="21"/>
    </row>
    <row r="664" spans="15:19" customFormat="1">
      <c r="O664" s="19"/>
      <c r="P664" s="20"/>
      <c r="Q664" s="4"/>
      <c r="R664" s="21"/>
      <c r="S664" s="21"/>
    </row>
    <row r="665" spans="15:19" customFormat="1">
      <c r="O665" s="19"/>
      <c r="P665" s="20"/>
      <c r="Q665" s="4"/>
      <c r="R665" s="21"/>
      <c r="S665" s="21"/>
    </row>
    <row r="666" spans="15:19" customFormat="1">
      <c r="O666" s="19"/>
      <c r="P666" s="20"/>
      <c r="Q666" s="4"/>
      <c r="R666" s="21"/>
      <c r="S666" s="21"/>
    </row>
    <row r="667" spans="15:19" customFormat="1">
      <c r="O667" s="19"/>
      <c r="P667" s="20"/>
      <c r="Q667" s="4"/>
      <c r="R667" s="21"/>
      <c r="S667" s="21"/>
    </row>
    <row r="668" spans="15:19" customFormat="1">
      <c r="O668" s="19"/>
      <c r="P668" s="20"/>
      <c r="Q668" s="4"/>
      <c r="R668" s="21"/>
      <c r="S668" s="21"/>
    </row>
    <row r="669" spans="15:19" customFormat="1">
      <c r="O669" s="19"/>
      <c r="P669" s="20"/>
      <c r="Q669" s="4"/>
      <c r="R669" s="21"/>
      <c r="S669" s="21"/>
    </row>
    <row r="670" spans="15:19" customFormat="1">
      <c r="O670" s="19"/>
      <c r="P670" s="20"/>
      <c r="Q670" s="4"/>
      <c r="R670" s="21"/>
      <c r="S670" s="21"/>
    </row>
    <row r="671" spans="15:19" customFormat="1">
      <c r="O671" s="19"/>
      <c r="P671" s="20"/>
      <c r="Q671" s="4"/>
      <c r="R671" s="21"/>
      <c r="S671" s="21"/>
    </row>
    <row r="672" spans="15:19" customFormat="1">
      <c r="O672" s="19"/>
      <c r="P672" s="20"/>
      <c r="Q672" s="4"/>
      <c r="R672" s="21"/>
      <c r="S672" s="21"/>
    </row>
    <row r="673" spans="15:19" customFormat="1">
      <c r="O673" s="19"/>
      <c r="P673" s="20"/>
      <c r="Q673" s="4"/>
      <c r="R673" s="21"/>
      <c r="S673" s="21"/>
    </row>
    <row r="674" spans="15:19" customFormat="1">
      <c r="O674" s="19"/>
      <c r="P674" s="20"/>
      <c r="Q674" s="4"/>
      <c r="R674" s="21"/>
      <c r="S674" s="21"/>
    </row>
    <row r="675" spans="15:19" customFormat="1">
      <c r="O675" s="19"/>
      <c r="P675" s="20"/>
      <c r="Q675" s="4"/>
      <c r="R675" s="21"/>
      <c r="S675" s="21"/>
    </row>
    <row r="676" spans="15:19" customFormat="1">
      <c r="O676" s="19"/>
      <c r="P676" s="20"/>
      <c r="Q676" s="4"/>
      <c r="R676" s="21"/>
      <c r="S676" s="21"/>
    </row>
    <row r="677" spans="15:19" customFormat="1">
      <c r="O677" s="19"/>
      <c r="P677" s="20"/>
      <c r="Q677" s="4"/>
      <c r="R677" s="21"/>
      <c r="S677" s="21"/>
    </row>
    <row r="678" spans="15:19" customFormat="1">
      <c r="O678" s="19"/>
      <c r="P678" s="20"/>
      <c r="Q678" s="4"/>
      <c r="R678" s="21"/>
      <c r="S678" s="21"/>
    </row>
    <row r="679" spans="15:19" customFormat="1">
      <c r="O679" s="19"/>
      <c r="P679" s="20"/>
      <c r="Q679" s="4"/>
      <c r="R679" s="21"/>
      <c r="S679" s="21"/>
    </row>
    <row r="680" spans="15:19" customFormat="1">
      <c r="O680" s="19"/>
      <c r="P680" s="20"/>
      <c r="Q680" s="4"/>
      <c r="R680" s="21"/>
      <c r="S680" s="21"/>
    </row>
    <row r="681" spans="15:19" customFormat="1">
      <c r="O681" s="19"/>
      <c r="P681" s="20"/>
      <c r="Q681" s="4"/>
      <c r="R681" s="21"/>
      <c r="S681" s="21"/>
    </row>
    <row r="682" spans="15:19" customFormat="1">
      <c r="O682" s="19"/>
      <c r="P682" s="20"/>
      <c r="Q682" s="4"/>
      <c r="R682" s="21"/>
      <c r="S682" s="21"/>
    </row>
    <row r="683" spans="15:19" customFormat="1">
      <c r="O683" s="19"/>
      <c r="P683" s="20"/>
      <c r="Q683" s="4"/>
      <c r="R683" s="21"/>
      <c r="S683" s="21"/>
    </row>
    <row r="684" spans="15:19" customFormat="1">
      <c r="O684" s="19"/>
      <c r="P684" s="20"/>
      <c r="Q684" s="4"/>
      <c r="R684" s="21"/>
      <c r="S684" s="21"/>
    </row>
    <row r="685" spans="15:19" customFormat="1">
      <c r="O685" s="19"/>
      <c r="P685" s="20"/>
      <c r="Q685" s="4"/>
      <c r="R685" s="21"/>
      <c r="S685" s="21"/>
    </row>
    <row r="686" spans="15:19" customFormat="1">
      <c r="O686" s="19"/>
      <c r="P686" s="20"/>
      <c r="Q686" s="4"/>
      <c r="R686" s="21"/>
      <c r="S686" s="21"/>
    </row>
    <row r="687" spans="15:19" customFormat="1">
      <c r="O687" s="19"/>
      <c r="P687" s="20"/>
      <c r="Q687" s="4"/>
      <c r="R687" s="21"/>
      <c r="S687" s="21"/>
    </row>
    <row r="688" spans="15:19" customFormat="1">
      <c r="O688" s="19"/>
      <c r="P688" s="20"/>
      <c r="Q688" s="4"/>
      <c r="R688" s="21"/>
      <c r="S688" s="21"/>
    </row>
    <row r="689" spans="15:19" customFormat="1">
      <c r="O689" s="19"/>
      <c r="P689" s="20"/>
      <c r="Q689" s="4"/>
      <c r="R689" s="21"/>
      <c r="S689" s="21"/>
    </row>
    <row r="690" spans="15:19" customFormat="1">
      <c r="O690" s="19"/>
      <c r="P690" s="20"/>
      <c r="Q690" s="4"/>
      <c r="R690" s="21"/>
      <c r="S690" s="21"/>
    </row>
    <row r="691" spans="15:19" customFormat="1">
      <c r="O691" s="19"/>
      <c r="P691" s="20"/>
      <c r="Q691" s="4"/>
      <c r="R691" s="21"/>
      <c r="S691" s="21"/>
    </row>
    <row r="692" spans="15:19" customFormat="1">
      <c r="O692" s="19"/>
      <c r="P692" s="20"/>
      <c r="Q692" s="4"/>
      <c r="R692" s="21"/>
      <c r="S692" s="21"/>
    </row>
    <row r="693" spans="15:19" customFormat="1">
      <c r="O693" s="19"/>
      <c r="P693" s="20"/>
      <c r="Q693" s="4"/>
      <c r="R693" s="21"/>
      <c r="S693" s="21"/>
    </row>
    <row r="694" spans="15:19" customFormat="1">
      <c r="O694" s="19"/>
      <c r="P694" s="20"/>
      <c r="Q694" s="4"/>
      <c r="R694" s="21"/>
      <c r="S694" s="21"/>
    </row>
    <row r="695" spans="15:19" customFormat="1">
      <c r="O695" s="19"/>
      <c r="P695" s="20"/>
      <c r="Q695" s="4"/>
      <c r="R695" s="21"/>
      <c r="S695" s="21"/>
    </row>
    <row r="696" spans="15:19" customFormat="1">
      <c r="O696" s="19"/>
      <c r="P696" s="20"/>
      <c r="Q696" s="4"/>
      <c r="R696" s="21"/>
      <c r="S696" s="21"/>
    </row>
    <row r="697" spans="15:19" customFormat="1">
      <c r="O697" s="19"/>
      <c r="P697" s="20"/>
      <c r="Q697" s="4"/>
      <c r="R697" s="21"/>
      <c r="S697" s="21"/>
    </row>
    <row r="698" spans="15:19" customFormat="1">
      <c r="O698" s="19"/>
      <c r="P698" s="20"/>
      <c r="Q698" s="4"/>
      <c r="R698" s="21"/>
      <c r="S698" s="21"/>
    </row>
    <row r="699" spans="15:19" customFormat="1">
      <c r="O699" s="19"/>
      <c r="P699" s="20"/>
      <c r="Q699" s="4"/>
      <c r="R699" s="21"/>
      <c r="S699" s="21"/>
    </row>
    <row r="700" spans="15:19" customFormat="1">
      <c r="O700" s="19"/>
      <c r="P700" s="20"/>
      <c r="Q700" s="4"/>
      <c r="R700" s="21"/>
      <c r="S700" s="21"/>
    </row>
    <row r="701" spans="15:19" customFormat="1">
      <c r="O701" s="19"/>
      <c r="P701" s="20"/>
      <c r="Q701" s="4"/>
      <c r="R701" s="21"/>
      <c r="S701" s="21"/>
    </row>
    <row r="702" spans="15:19" customFormat="1">
      <c r="O702" s="19"/>
      <c r="P702" s="20"/>
      <c r="Q702" s="4"/>
      <c r="R702" s="21"/>
      <c r="S702" s="21"/>
    </row>
    <row r="703" spans="15:19" customFormat="1">
      <c r="O703" s="19"/>
      <c r="P703" s="20"/>
      <c r="Q703" s="4"/>
      <c r="R703" s="21"/>
      <c r="S703" s="21"/>
    </row>
    <row r="704" spans="15:19" customFormat="1">
      <c r="O704" s="19"/>
      <c r="P704" s="20"/>
      <c r="Q704" s="4"/>
      <c r="R704" s="21"/>
      <c r="S704" s="21"/>
    </row>
    <row r="705" spans="15:19" customFormat="1">
      <c r="O705" s="19"/>
      <c r="P705" s="20"/>
      <c r="Q705" s="4"/>
      <c r="R705" s="21"/>
      <c r="S705" s="21"/>
    </row>
    <row r="706" spans="15:19" customFormat="1">
      <c r="O706" s="19"/>
      <c r="P706" s="20"/>
      <c r="Q706" s="4"/>
      <c r="R706" s="21"/>
      <c r="S706" s="21"/>
    </row>
    <row r="707" spans="15:19" customFormat="1">
      <c r="O707" s="19"/>
      <c r="P707" s="20"/>
      <c r="Q707" s="4"/>
      <c r="R707" s="21"/>
      <c r="S707" s="21"/>
    </row>
    <row r="708" spans="15:19" customFormat="1">
      <c r="O708" s="19"/>
      <c r="P708" s="20"/>
      <c r="Q708" s="4"/>
      <c r="R708" s="21"/>
      <c r="S708" s="21"/>
    </row>
    <row r="709" spans="15:19" customFormat="1">
      <c r="O709" s="19"/>
      <c r="P709" s="20"/>
      <c r="Q709" s="4"/>
      <c r="R709" s="21"/>
      <c r="S709" s="21"/>
    </row>
    <row r="710" spans="15:19" customFormat="1">
      <c r="O710" s="19"/>
      <c r="P710" s="20"/>
      <c r="Q710" s="4"/>
      <c r="R710" s="21"/>
      <c r="S710" s="21"/>
    </row>
    <row r="711" spans="15:19" customFormat="1">
      <c r="O711" s="19"/>
      <c r="P711" s="20"/>
      <c r="Q711" s="4"/>
      <c r="R711" s="21"/>
      <c r="S711" s="21"/>
    </row>
    <row r="712" spans="15:19" customFormat="1">
      <c r="O712" s="19"/>
      <c r="P712" s="20"/>
      <c r="Q712" s="4"/>
      <c r="R712" s="21"/>
      <c r="S712" s="21"/>
    </row>
    <row r="713" spans="15:19" customFormat="1">
      <c r="O713" s="19"/>
      <c r="P713" s="20"/>
      <c r="Q713" s="4"/>
      <c r="R713" s="21"/>
      <c r="S713" s="21"/>
    </row>
    <row r="714" spans="15:19" customFormat="1">
      <c r="O714" s="19"/>
      <c r="P714" s="20"/>
      <c r="Q714" s="4"/>
      <c r="R714" s="21"/>
      <c r="S714" s="21"/>
    </row>
    <row r="715" spans="15:19" customFormat="1">
      <c r="O715" s="19"/>
      <c r="P715" s="20"/>
      <c r="Q715" s="4"/>
      <c r="R715" s="21"/>
      <c r="S715" s="21"/>
    </row>
    <row r="716" spans="15:19" customFormat="1">
      <c r="O716" s="19"/>
      <c r="P716" s="20"/>
      <c r="Q716" s="4"/>
      <c r="R716" s="21"/>
      <c r="S716" s="21"/>
    </row>
    <row r="717" spans="15:19" customFormat="1">
      <c r="O717" s="19"/>
      <c r="P717" s="20"/>
      <c r="Q717" s="4"/>
      <c r="R717" s="21"/>
      <c r="S717" s="21"/>
    </row>
    <row r="718" spans="15:19" customFormat="1">
      <c r="O718" s="19"/>
      <c r="P718" s="20"/>
      <c r="Q718" s="4"/>
      <c r="R718" s="21"/>
      <c r="S718" s="21"/>
    </row>
    <row r="719" spans="15:19" customFormat="1">
      <c r="O719" s="19"/>
      <c r="P719" s="20"/>
      <c r="Q719" s="4"/>
      <c r="R719" s="21"/>
      <c r="S719" s="21"/>
    </row>
    <row r="720" spans="15:19" customFormat="1">
      <c r="O720" s="19"/>
      <c r="P720" s="20"/>
      <c r="Q720" s="4"/>
      <c r="R720" s="21"/>
      <c r="S720" s="21"/>
    </row>
    <row r="721" spans="15:19" customFormat="1">
      <c r="O721" s="19"/>
      <c r="P721" s="20"/>
      <c r="Q721" s="4"/>
      <c r="R721" s="21"/>
      <c r="S721" s="21"/>
    </row>
    <row r="722" spans="15:19" customFormat="1">
      <c r="O722" s="19"/>
      <c r="P722" s="20"/>
      <c r="Q722" s="4"/>
      <c r="R722" s="21"/>
      <c r="S722" s="21"/>
    </row>
    <row r="723" spans="15:19" customFormat="1">
      <c r="O723" s="19"/>
      <c r="P723" s="20"/>
      <c r="Q723" s="4"/>
      <c r="R723" s="21"/>
      <c r="S723" s="21"/>
    </row>
    <row r="724" spans="15:19" customFormat="1">
      <c r="O724" s="19"/>
      <c r="P724" s="20"/>
      <c r="Q724" s="4"/>
      <c r="R724" s="21"/>
      <c r="S724" s="21"/>
    </row>
    <row r="725" spans="15:19" customFormat="1">
      <c r="O725" s="19"/>
      <c r="P725" s="20"/>
      <c r="Q725" s="4"/>
      <c r="R725" s="21"/>
      <c r="S725" s="21"/>
    </row>
    <row r="726" spans="15:19" customFormat="1">
      <c r="O726" s="19"/>
      <c r="P726" s="20"/>
      <c r="Q726" s="4"/>
      <c r="R726" s="21"/>
      <c r="S726" s="21"/>
    </row>
    <row r="727" spans="15:19" customFormat="1">
      <c r="O727" s="19"/>
      <c r="P727" s="20"/>
      <c r="Q727" s="4"/>
      <c r="R727" s="21"/>
      <c r="S727" s="21"/>
    </row>
    <row r="728" spans="15:19" customFormat="1">
      <c r="O728" s="19"/>
      <c r="P728" s="20"/>
      <c r="Q728" s="4"/>
      <c r="R728" s="21"/>
      <c r="S728" s="21"/>
    </row>
    <row r="729" spans="15:19" customFormat="1">
      <c r="O729" s="19"/>
      <c r="P729" s="20"/>
      <c r="Q729" s="4"/>
      <c r="R729" s="21"/>
      <c r="S729" s="21"/>
    </row>
    <row r="730" spans="15:19" customFormat="1">
      <c r="O730" s="19"/>
      <c r="P730" s="20"/>
      <c r="Q730" s="4"/>
      <c r="R730" s="21"/>
      <c r="S730" s="21"/>
    </row>
    <row r="731" spans="15:19" customFormat="1">
      <c r="O731" s="19"/>
      <c r="P731" s="20"/>
      <c r="Q731" s="4"/>
      <c r="R731" s="21"/>
      <c r="S731" s="21"/>
    </row>
    <row r="732" spans="15:19" customFormat="1">
      <c r="O732" s="19"/>
      <c r="P732" s="20"/>
      <c r="Q732" s="4"/>
      <c r="R732" s="21"/>
      <c r="S732" s="21"/>
    </row>
    <row r="733" spans="15:19" customFormat="1">
      <c r="O733" s="19"/>
      <c r="P733" s="20"/>
      <c r="Q733" s="4"/>
      <c r="R733" s="21"/>
      <c r="S733" s="21"/>
    </row>
    <row r="734" spans="15:19" customFormat="1">
      <c r="O734" s="19"/>
      <c r="P734" s="20"/>
      <c r="Q734" s="4"/>
      <c r="R734" s="21"/>
      <c r="S734" s="21"/>
    </row>
    <row r="735" spans="15:19" customFormat="1">
      <c r="O735" s="19"/>
      <c r="P735" s="20"/>
      <c r="Q735" s="4"/>
      <c r="R735" s="21"/>
      <c r="S735" s="21"/>
    </row>
    <row r="736" spans="15:19" customFormat="1">
      <c r="O736" s="19"/>
      <c r="P736" s="20"/>
      <c r="Q736" s="4"/>
      <c r="R736" s="21"/>
      <c r="S736" s="21"/>
    </row>
    <row r="737" spans="15:19" customFormat="1">
      <c r="O737" s="19"/>
      <c r="P737" s="20"/>
      <c r="Q737" s="4"/>
      <c r="R737" s="21"/>
      <c r="S737" s="21"/>
    </row>
    <row r="738" spans="15:19" customFormat="1">
      <c r="O738" s="19"/>
      <c r="P738" s="20"/>
      <c r="Q738" s="4"/>
      <c r="R738" s="21"/>
      <c r="S738" s="21"/>
    </row>
    <row r="739" spans="15:19" customFormat="1">
      <c r="O739" s="19"/>
      <c r="P739" s="20"/>
      <c r="Q739" s="4"/>
      <c r="R739" s="21"/>
      <c r="S739" s="21"/>
    </row>
    <row r="740" spans="15:19" customFormat="1">
      <c r="O740" s="19"/>
      <c r="P740" s="20"/>
      <c r="Q740" s="4"/>
      <c r="R740" s="21"/>
      <c r="S740" s="21"/>
    </row>
    <row r="741" spans="15:19" customFormat="1">
      <c r="O741" s="19"/>
      <c r="P741" s="20"/>
      <c r="Q741" s="4"/>
      <c r="R741" s="21"/>
      <c r="S741" s="21"/>
    </row>
    <row r="742" spans="15:19" customFormat="1">
      <c r="O742" s="19"/>
      <c r="P742" s="20"/>
      <c r="Q742" s="4"/>
      <c r="R742" s="21"/>
      <c r="S742" s="21"/>
    </row>
    <row r="743" spans="15:19" customFormat="1">
      <c r="O743" s="19"/>
      <c r="P743" s="20"/>
      <c r="Q743" s="4"/>
      <c r="R743" s="21"/>
      <c r="S743" s="21"/>
    </row>
    <row r="744" spans="15:19" customFormat="1">
      <c r="O744" s="19"/>
      <c r="P744" s="20"/>
      <c r="Q744" s="4"/>
      <c r="R744" s="21"/>
      <c r="S744" s="21"/>
    </row>
    <row r="745" spans="15:19" customFormat="1">
      <c r="O745" s="19"/>
      <c r="P745" s="20"/>
      <c r="Q745" s="4"/>
      <c r="R745" s="21"/>
      <c r="S745" s="21"/>
    </row>
    <row r="746" spans="15:19" customFormat="1">
      <c r="O746" s="19"/>
      <c r="P746" s="20"/>
      <c r="Q746" s="4"/>
      <c r="R746" s="21"/>
      <c r="S746" s="21"/>
    </row>
    <row r="747" spans="15:19" customFormat="1">
      <c r="O747" s="19"/>
      <c r="P747" s="20"/>
      <c r="Q747" s="4"/>
      <c r="R747" s="21"/>
      <c r="S747" s="21"/>
    </row>
    <row r="748" spans="15:19" customFormat="1">
      <c r="O748" s="19"/>
      <c r="P748" s="20"/>
      <c r="Q748" s="4"/>
      <c r="R748" s="21"/>
      <c r="S748" s="21"/>
    </row>
    <row r="749" spans="15:19" customFormat="1">
      <c r="O749" s="19"/>
      <c r="P749" s="20"/>
      <c r="Q749" s="4"/>
      <c r="R749" s="21"/>
      <c r="S749" s="21"/>
    </row>
    <row r="750" spans="15:19" customFormat="1">
      <c r="O750" s="19"/>
      <c r="P750" s="20"/>
      <c r="Q750" s="4"/>
      <c r="R750" s="21"/>
      <c r="S750" s="21"/>
    </row>
    <row r="751" spans="15:19" customFormat="1">
      <c r="O751" s="19"/>
      <c r="P751" s="20"/>
      <c r="Q751" s="4"/>
      <c r="R751" s="21"/>
      <c r="S751" s="21"/>
    </row>
    <row r="752" spans="15:19" customFormat="1">
      <c r="O752" s="19"/>
      <c r="P752" s="20"/>
      <c r="Q752" s="4"/>
      <c r="R752" s="21"/>
      <c r="S752" s="21"/>
    </row>
    <row r="753" spans="15:19" customFormat="1">
      <c r="O753" s="19"/>
      <c r="P753" s="20"/>
      <c r="Q753" s="4"/>
      <c r="R753" s="21"/>
      <c r="S753" s="21"/>
    </row>
    <row r="754" spans="15:19" customFormat="1">
      <c r="O754" s="19"/>
      <c r="P754" s="20"/>
      <c r="Q754" s="4"/>
      <c r="R754" s="21"/>
      <c r="S754" s="21"/>
    </row>
    <row r="755" spans="15:19" customFormat="1">
      <c r="O755" s="19"/>
      <c r="P755" s="20"/>
      <c r="Q755" s="4"/>
      <c r="R755" s="21"/>
      <c r="S755" s="21"/>
    </row>
    <row r="756" spans="15:19" customFormat="1">
      <c r="O756" s="19"/>
      <c r="P756" s="20"/>
      <c r="Q756" s="4"/>
      <c r="R756" s="21"/>
      <c r="S756" s="21"/>
    </row>
    <row r="757" spans="15:19" customFormat="1">
      <c r="O757" s="19"/>
      <c r="P757" s="20"/>
      <c r="Q757" s="4"/>
      <c r="R757" s="21"/>
      <c r="S757" s="21"/>
    </row>
    <row r="758" spans="15:19" customFormat="1">
      <c r="O758" s="19"/>
      <c r="P758" s="20"/>
      <c r="Q758" s="4"/>
      <c r="R758" s="21"/>
      <c r="S758" s="21"/>
    </row>
    <row r="759" spans="15:19" customFormat="1">
      <c r="O759" s="19"/>
      <c r="P759" s="20"/>
      <c r="Q759" s="4"/>
      <c r="R759" s="21"/>
      <c r="S759" s="21"/>
    </row>
    <row r="760" spans="15:19" customFormat="1">
      <c r="O760" s="19"/>
      <c r="P760" s="20"/>
      <c r="Q760" s="4"/>
      <c r="R760" s="21"/>
      <c r="S760" s="21"/>
    </row>
    <row r="761" spans="15:19" customFormat="1">
      <c r="O761" s="19"/>
      <c r="P761" s="20"/>
      <c r="Q761" s="4"/>
      <c r="R761" s="21"/>
      <c r="S761" s="21"/>
    </row>
    <row r="762" spans="15:19" customFormat="1">
      <c r="O762" s="19"/>
      <c r="P762" s="20"/>
      <c r="Q762" s="4"/>
      <c r="R762" s="21"/>
      <c r="S762" s="21"/>
    </row>
    <row r="763" spans="15:19" customFormat="1">
      <c r="O763" s="19"/>
      <c r="P763" s="20"/>
      <c r="Q763" s="4"/>
      <c r="R763" s="21"/>
      <c r="S763" s="21"/>
    </row>
    <row r="764" spans="15:19" customFormat="1">
      <c r="O764" s="19"/>
      <c r="P764" s="20"/>
      <c r="Q764" s="4"/>
      <c r="R764" s="21"/>
      <c r="S764" s="21"/>
    </row>
    <row r="765" spans="15:19" customFormat="1">
      <c r="O765" s="19"/>
      <c r="P765" s="20"/>
      <c r="Q765" s="4"/>
      <c r="R765" s="21"/>
      <c r="S765" s="21"/>
    </row>
    <row r="766" spans="15:19" customFormat="1">
      <c r="O766" s="19"/>
      <c r="P766" s="20"/>
      <c r="Q766" s="4"/>
      <c r="R766" s="21"/>
      <c r="S766" s="21"/>
    </row>
    <row r="767" spans="15:19" customFormat="1">
      <c r="O767" s="19"/>
      <c r="P767" s="20"/>
      <c r="Q767" s="4"/>
      <c r="R767" s="21"/>
      <c r="S767" s="21"/>
    </row>
    <row r="768" spans="15:19" customFormat="1">
      <c r="O768" s="19"/>
      <c r="P768" s="20"/>
      <c r="Q768" s="4"/>
      <c r="R768" s="21"/>
      <c r="S768" s="21"/>
    </row>
    <row r="769" spans="15:19" customFormat="1">
      <c r="O769" s="19"/>
      <c r="P769" s="20"/>
      <c r="Q769" s="4"/>
      <c r="R769" s="21"/>
      <c r="S769" s="21"/>
    </row>
    <row r="770" spans="15:19" customFormat="1">
      <c r="O770" s="19"/>
      <c r="P770" s="20"/>
      <c r="Q770" s="4"/>
      <c r="R770" s="21"/>
      <c r="S770" s="21"/>
    </row>
    <row r="771" spans="15:19" customFormat="1">
      <c r="O771" s="19"/>
      <c r="P771" s="20"/>
      <c r="Q771" s="4"/>
      <c r="R771" s="21"/>
      <c r="S771" s="21"/>
    </row>
    <row r="772" spans="15:19" customFormat="1">
      <c r="O772" s="19"/>
      <c r="P772" s="20"/>
      <c r="Q772" s="4"/>
      <c r="R772" s="21"/>
      <c r="S772" s="21"/>
    </row>
    <row r="773" spans="15:19" customFormat="1">
      <c r="O773" s="19"/>
      <c r="P773" s="20"/>
      <c r="Q773" s="4"/>
      <c r="R773" s="21"/>
      <c r="S773" s="21"/>
    </row>
    <row r="774" spans="15:19" customFormat="1">
      <c r="O774" s="19"/>
      <c r="P774" s="20"/>
      <c r="Q774" s="4"/>
      <c r="R774" s="21"/>
      <c r="S774" s="21"/>
    </row>
    <row r="775" spans="15:19" customFormat="1">
      <c r="O775" s="19"/>
      <c r="P775" s="20"/>
      <c r="Q775" s="4"/>
      <c r="R775" s="21"/>
      <c r="S775" s="21"/>
    </row>
    <row r="776" spans="15:19" customFormat="1">
      <c r="O776" s="19"/>
      <c r="P776" s="20"/>
      <c r="Q776" s="4"/>
      <c r="R776" s="21"/>
      <c r="S776" s="21"/>
    </row>
    <row r="777" spans="15:19" customFormat="1">
      <c r="O777" s="19"/>
      <c r="P777" s="20"/>
      <c r="Q777" s="4"/>
      <c r="R777" s="21"/>
      <c r="S777" s="21"/>
    </row>
    <row r="778" spans="15:19" customFormat="1">
      <c r="O778" s="19"/>
      <c r="P778" s="20"/>
      <c r="Q778" s="4"/>
      <c r="R778" s="21"/>
      <c r="S778" s="21"/>
    </row>
    <row r="779" spans="15:19" customFormat="1">
      <c r="O779" s="19"/>
      <c r="P779" s="20"/>
      <c r="Q779" s="4"/>
      <c r="R779" s="21"/>
      <c r="S779" s="21"/>
    </row>
    <row r="780" spans="15:19" customFormat="1">
      <c r="O780" s="19"/>
      <c r="P780" s="20"/>
      <c r="Q780" s="4"/>
      <c r="R780" s="21"/>
      <c r="S780" s="21"/>
    </row>
    <row r="781" spans="15:19" customFormat="1">
      <c r="O781" s="19"/>
      <c r="P781" s="20"/>
      <c r="Q781" s="4"/>
      <c r="R781" s="21"/>
      <c r="S781" s="21"/>
    </row>
    <row r="782" spans="15:19" customFormat="1">
      <c r="O782" s="19"/>
      <c r="P782" s="20"/>
      <c r="Q782" s="4"/>
      <c r="R782" s="21"/>
      <c r="S782" s="21"/>
    </row>
    <row r="783" spans="15:19" customFormat="1">
      <c r="O783" s="19"/>
      <c r="P783" s="20"/>
      <c r="Q783" s="4"/>
      <c r="R783" s="21"/>
      <c r="S783" s="21"/>
    </row>
    <row r="784" spans="15:19" customFormat="1">
      <c r="O784" s="19"/>
      <c r="P784" s="20"/>
      <c r="Q784" s="4"/>
      <c r="R784" s="21"/>
      <c r="S784" s="21"/>
    </row>
    <row r="785" spans="15:19" customFormat="1">
      <c r="O785" s="19"/>
      <c r="P785" s="20"/>
      <c r="Q785" s="4"/>
      <c r="R785" s="21"/>
      <c r="S785" s="21"/>
    </row>
    <row r="786" spans="15:19" customFormat="1">
      <c r="O786" s="19"/>
      <c r="P786" s="20"/>
      <c r="Q786" s="4"/>
      <c r="R786" s="21"/>
      <c r="S786" s="21"/>
    </row>
    <row r="787" spans="15:19" customFormat="1">
      <c r="O787" s="19"/>
      <c r="P787" s="20"/>
      <c r="Q787" s="4"/>
      <c r="R787" s="21"/>
      <c r="S787" s="21"/>
    </row>
    <row r="788" spans="15:19" customFormat="1">
      <c r="O788" s="19"/>
      <c r="P788" s="20"/>
      <c r="Q788" s="4"/>
      <c r="R788" s="21"/>
      <c r="S788" s="21"/>
    </row>
    <row r="789" spans="15:19" customFormat="1">
      <c r="O789" s="19"/>
      <c r="P789" s="20"/>
      <c r="Q789" s="4"/>
      <c r="R789" s="21"/>
      <c r="S789" s="21"/>
    </row>
    <row r="790" spans="15:19" customFormat="1">
      <c r="O790" s="19"/>
      <c r="P790" s="20"/>
      <c r="Q790" s="4"/>
      <c r="R790" s="21"/>
      <c r="S790" s="21"/>
    </row>
    <row r="791" spans="15:19" customFormat="1">
      <c r="O791" s="19"/>
      <c r="P791" s="20"/>
      <c r="Q791" s="4"/>
      <c r="R791" s="21"/>
      <c r="S791" s="21"/>
    </row>
    <row r="792" spans="15:19" customFormat="1">
      <c r="O792" s="19"/>
      <c r="P792" s="20"/>
      <c r="Q792" s="4"/>
      <c r="R792" s="21"/>
      <c r="S792" s="21"/>
    </row>
    <row r="793" spans="15:19" customFormat="1">
      <c r="O793" s="19"/>
      <c r="P793" s="20"/>
      <c r="Q793" s="4"/>
      <c r="R793" s="21"/>
      <c r="S793" s="21"/>
    </row>
    <row r="794" spans="15:19" customFormat="1">
      <c r="O794" s="19"/>
      <c r="P794" s="20"/>
      <c r="Q794" s="4"/>
      <c r="R794" s="21"/>
      <c r="S794" s="21"/>
    </row>
    <row r="795" spans="15:19" customFormat="1">
      <c r="O795" s="19"/>
      <c r="P795" s="20"/>
      <c r="Q795" s="4"/>
      <c r="R795" s="21"/>
      <c r="S795" s="21"/>
    </row>
    <row r="796" spans="15:19" customFormat="1">
      <c r="O796" s="19"/>
      <c r="P796" s="20"/>
      <c r="Q796" s="4"/>
      <c r="R796" s="21"/>
      <c r="S796" s="21"/>
    </row>
    <row r="797" spans="15:19" customFormat="1">
      <c r="O797" s="19"/>
      <c r="P797" s="20"/>
      <c r="Q797" s="4"/>
      <c r="R797" s="21"/>
      <c r="S797" s="21"/>
    </row>
    <row r="798" spans="15:19" customFormat="1">
      <c r="O798" s="19"/>
      <c r="P798" s="20"/>
      <c r="Q798" s="4"/>
      <c r="R798" s="21"/>
      <c r="S798" s="21"/>
    </row>
    <row r="799" spans="15:19" customFormat="1">
      <c r="O799" s="19"/>
      <c r="P799" s="20"/>
      <c r="Q799" s="4"/>
      <c r="R799" s="21"/>
      <c r="S799" s="21"/>
    </row>
    <row r="800" spans="15:19" customFormat="1">
      <c r="O800" s="19"/>
      <c r="P800" s="20"/>
      <c r="Q800" s="4"/>
      <c r="R800" s="21"/>
      <c r="S800" s="21"/>
    </row>
    <row r="801" spans="15:19" customFormat="1">
      <c r="O801" s="19"/>
      <c r="P801" s="20"/>
      <c r="Q801" s="4"/>
      <c r="R801" s="21"/>
      <c r="S801" s="21"/>
    </row>
    <row r="802" spans="15:19" customFormat="1">
      <c r="O802" s="19"/>
      <c r="P802" s="20"/>
      <c r="Q802" s="4"/>
      <c r="R802" s="21"/>
      <c r="S802" s="21"/>
    </row>
    <row r="803" spans="15:19" customFormat="1">
      <c r="O803" s="19"/>
      <c r="P803" s="20"/>
      <c r="Q803" s="4"/>
      <c r="R803" s="21"/>
      <c r="S803" s="21"/>
    </row>
    <row r="804" spans="15:19" customFormat="1">
      <c r="O804" s="19"/>
      <c r="P804" s="20"/>
      <c r="Q804" s="4"/>
      <c r="R804" s="21"/>
      <c r="S804" s="21"/>
    </row>
    <row r="805" spans="15:19" customFormat="1">
      <c r="O805" s="19"/>
      <c r="P805" s="20"/>
      <c r="Q805" s="4"/>
      <c r="R805" s="21"/>
      <c r="S805" s="21"/>
    </row>
    <row r="806" spans="15:19" customFormat="1">
      <c r="O806" s="19"/>
      <c r="P806" s="20"/>
      <c r="Q806" s="4"/>
      <c r="R806" s="21"/>
      <c r="S806" s="21"/>
    </row>
    <row r="807" spans="15:19" customFormat="1">
      <c r="O807" s="19"/>
      <c r="P807" s="20"/>
      <c r="Q807" s="4"/>
      <c r="R807" s="21"/>
      <c r="S807" s="21"/>
    </row>
    <row r="808" spans="15:19" customFormat="1">
      <c r="O808" s="19"/>
      <c r="P808" s="20"/>
      <c r="Q808" s="4"/>
      <c r="R808" s="21"/>
      <c r="S808" s="21"/>
    </row>
    <row r="809" spans="15:19" customFormat="1">
      <c r="O809" s="19"/>
      <c r="P809" s="20"/>
      <c r="Q809" s="4"/>
      <c r="R809" s="21"/>
      <c r="S809" s="21"/>
    </row>
    <row r="810" spans="15:19" customFormat="1">
      <c r="O810" s="19"/>
      <c r="P810" s="20"/>
      <c r="Q810" s="4"/>
      <c r="R810" s="21"/>
      <c r="S810" s="21"/>
    </row>
    <row r="811" spans="15:19" customFormat="1">
      <c r="O811" s="19"/>
      <c r="P811" s="20"/>
      <c r="Q811" s="4"/>
      <c r="R811" s="21"/>
      <c r="S811" s="21"/>
    </row>
    <row r="812" spans="15:19" customFormat="1">
      <c r="O812" s="19"/>
      <c r="P812" s="20"/>
      <c r="Q812" s="4"/>
      <c r="R812" s="21"/>
      <c r="S812" s="21"/>
    </row>
    <row r="813" spans="15:19" customFormat="1">
      <c r="O813" s="19"/>
      <c r="P813" s="20"/>
      <c r="Q813" s="4"/>
      <c r="R813" s="21"/>
      <c r="S813" s="21"/>
    </row>
    <row r="814" spans="15:19" customFormat="1">
      <c r="O814" s="19"/>
      <c r="P814" s="20"/>
      <c r="Q814" s="4"/>
      <c r="R814" s="21"/>
      <c r="S814" s="21"/>
    </row>
    <row r="815" spans="15:19" customFormat="1">
      <c r="O815" s="19"/>
      <c r="P815" s="20"/>
      <c r="Q815" s="4"/>
      <c r="R815" s="21"/>
      <c r="S815" s="21"/>
    </row>
    <row r="816" spans="15:19" customFormat="1">
      <c r="O816" s="19"/>
      <c r="P816" s="20"/>
      <c r="Q816" s="4"/>
      <c r="R816" s="21"/>
      <c r="S816" s="21"/>
    </row>
    <row r="817" spans="15:19" customFormat="1">
      <c r="O817" s="19"/>
      <c r="P817" s="20"/>
      <c r="Q817" s="4"/>
      <c r="R817" s="21"/>
      <c r="S817" s="21"/>
    </row>
    <row r="818" spans="15:19" customFormat="1">
      <c r="O818" s="19"/>
      <c r="P818" s="20"/>
      <c r="Q818" s="4"/>
      <c r="R818" s="21"/>
      <c r="S818" s="21"/>
    </row>
    <row r="819" spans="15:19" customFormat="1">
      <c r="O819" s="19"/>
      <c r="P819" s="20"/>
      <c r="Q819" s="4"/>
      <c r="R819" s="21"/>
      <c r="S819" s="21"/>
    </row>
    <row r="820" spans="15:19" customFormat="1">
      <c r="O820" s="19"/>
      <c r="P820" s="20"/>
      <c r="Q820" s="4"/>
      <c r="R820" s="21"/>
      <c r="S820" s="21"/>
    </row>
    <row r="821" spans="15:19" customFormat="1">
      <c r="O821" s="19"/>
      <c r="P821" s="20"/>
      <c r="Q821" s="4"/>
      <c r="R821" s="21"/>
      <c r="S821" s="21"/>
    </row>
    <row r="822" spans="15:19" customFormat="1">
      <c r="O822" s="19"/>
      <c r="P822" s="20"/>
      <c r="Q822" s="4"/>
      <c r="R822" s="21"/>
      <c r="S822" s="21"/>
    </row>
    <row r="823" spans="15:19" customFormat="1">
      <c r="O823" s="19"/>
      <c r="P823" s="20"/>
      <c r="Q823" s="4"/>
      <c r="R823" s="21"/>
      <c r="S823" s="21"/>
    </row>
    <row r="824" spans="15:19" customFormat="1">
      <c r="O824" s="19"/>
      <c r="P824" s="20"/>
      <c r="Q824" s="4"/>
      <c r="R824" s="21"/>
      <c r="S824" s="21"/>
    </row>
    <row r="825" spans="15:19" customFormat="1">
      <c r="O825" s="19"/>
      <c r="P825" s="20"/>
      <c r="Q825" s="4"/>
      <c r="R825" s="21"/>
      <c r="S825" s="21"/>
    </row>
    <row r="826" spans="15:19" customFormat="1">
      <c r="O826" s="19"/>
      <c r="P826" s="20"/>
      <c r="Q826" s="4"/>
      <c r="R826" s="21"/>
      <c r="S826" s="21"/>
    </row>
    <row r="827" spans="15:19" customFormat="1">
      <c r="O827" s="19"/>
      <c r="P827" s="20"/>
      <c r="Q827" s="4"/>
      <c r="R827" s="21"/>
      <c r="S827" s="21"/>
    </row>
    <row r="828" spans="15:19" customFormat="1">
      <c r="O828" s="19"/>
      <c r="P828" s="20"/>
      <c r="Q828" s="4"/>
      <c r="R828" s="21"/>
      <c r="S828" s="21"/>
    </row>
    <row r="829" spans="15:19" customFormat="1">
      <c r="O829" s="19"/>
      <c r="P829" s="20"/>
      <c r="Q829" s="4"/>
      <c r="R829" s="21"/>
      <c r="S829" s="21"/>
    </row>
    <row r="830" spans="15:19" customFormat="1">
      <c r="O830" s="19"/>
      <c r="P830" s="20"/>
      <c r="Q830" s="4"/>
      <c r="R830" s="21"/>
      <c r="S830" s="21"/>
    </row>
    <row r="831" spans="15:19" customFormat="1">
      <c r="O831" s="19"/>
      <c r="P831" s="20"/>
      <c r="Q831" s="4"/>
      <c r="R831" s="21"/>
      <c r="S831" s="21"/>
    </row>
    <row r="832" spans="15:19" customFormat="1">
      <c r="O832" s="19"/>
      <c r="P832" s="20"/>
      <c r="Q832" s="4"/>
      <c r="R832" s="21"/>
      <c r="S832" s="21"/>
    </row>
    <row r="833" spans="15:19" customFormat="1">
      <c r="O833" s="19"/>
      <c r="P833" s="20"/>
      <c r="Q833" s="4"/>
      <c r="R833" s="21"/>
      <c r="S833" s="21"/>
    </row>
    <row r="834" spans="15:19" customFormat="1">
      <c r="O834" s="19"/>
      <c r="P834" s="20"/>
      <c r="Q834" s="4"/>
      <c r="R834" s="21"/>
      <c r="S834" s="21"/>
    </row>
    <row r="835" spans="15:19" customFormat="1">
      <c r="O835" s="19"/>
      <c r="P835" s="20"/>
      <c r="Q835" s="4"/>
      <c r="R835" s="21"/>
      <c r="S835" s="21"/>
    </row>
    <row r="836" spans="15:19" customFormat="1">
      <c r="O836" s="19"/>
      <c r="P836" s="20"/>
      <c r="Q836" s="4"/>
      <c r="R836" s="21"/>
      <c r="S836" s="21"/>
    </row>
    <row r="837" spans="15:19" customFormat="1">
      <c r="O837" s="19"/>
      <c r="P837" s="20"/>
      <c r="Q837" s="4"/>
      <c r="R837" s="21"/>
      <c r="S837" s="21"/>
    </row>
    <row r="838" spans="15:19" customFormat="1">
      <c r="O838" s="19"/>
      <c r="P838" s="20"/>
      <c r="Q838" s="4"/>
      <c r="R838" s="21"/>
      <c r="S838" s="21"/>
    </row>
    <row r="839" spans="15:19" customFormat="1">
      <c r="O839" s="19"/>
      <c r="P839" s="20"/>
      <c r="Q839" s="4"/>
      <c r="R839" s="21"/>
      <c r="S839" s="21"/>
    </row>
    <row r="840" spans="15:19" customFormat="1">
      <c r="O840" s="19"/>
      <c r="P840" s="20"/>
      <c r="Q840" s="4"/>
      <c r="R840" s="21"/>
      <c r="S840" s="21"/>
    </row>
    <row r="841" spans="15:19" customFormat="1">
      <c r="O841" s="19"/>
      <c r="P841" s="20"/>
      <c r="Q841" s="4"/>
      <c r="R841" s="21"/>
      <c r="S841" s="21"/>
    </row>
    <row r="842" spans="15:19" customFormat="1">
      <c r="O842" s="19"/>
      <c r="P842" s="20"/>
      <c r="Q842" s="4"/>
      <c r="R842" s="21"/>
      <c r="S842" s="21"/>
    </row>
    <row r="843" spans="15:19" customFormat="1">
      <c r="O843" s="19"/>
      <c r="P843" s="20"/>
      <c r="Q843" s="4"/>
      <c r="R843" s="21"/>
      <c r="S843" s="21"/>
    </row>
    <row r="844" spans="15:19" customFormat="1">
      <c r="O844" s="19"/>
      <c r="P844" s="20"/>
      <c r="Q844" s="4"/>
      <c r="R844" s="21"/>
      <c r="S844" s="21"/>
    </row>
    <row r="845" spans="15:19" customFormat="1">
      <c r="O845" s="19"/>
      <c r="P845" s="20"/>
      <c r="Q845" s="4"/>
      <c r="R845" s="21"/>
      <c r="S845" s="21"/>
    </row>
    <row r="846" spans="15:19" customFormat="1">
      <c r="O846" s="19"/>
      <c r="P846" s="20"/>
      <c r="Q846" s="4"/>
      <c r="R846" s="21"/>
      <c r="S846" s="21"/>
    </row>
    <row r="847" spans="15:19" customFormat="1">
      <c r="O847" s="19"/>
      <c r="P847" s="20"/>
      <c r="Q847" s="4"/>
      <c r="R847" s="21"/>
      <c r="S847" s="21"/>
    </row>
    <row r="848" spans="15:19" customFormat="1">
      <c r="O848" s="19"/>
      <c r="P848" s="20"/>
      <c r="Q848" s="4"/>
      <c r="R848" s="21"/>
      <c r="S848" s="21"/>
    </row>
    <row r="849" spans="15:19" customFormat="1">
      <c r="O849" s="19"/>
      <c r="P849" s="20"/>
      <c r="Q849" s="4"/>
      <c r="R849" s="21"/>
      <c r="S849" s="21"/>
    </row>
    <row r="850" spans="15:19" customFormat="1">
      <c r="O850" s="19"/>
      <c r="P850" s="20"/>
      <c r="Q850" s="4"/>
      <c r="R850" s="21"/>
      <c r="S850" s="21"/>
    </row>
    <row r="851" spans="15:19" customFormat="1">
      <c r="O851" s="19"/>
      <c r="P851" s="20"/>
      <c r="Q851" s="4"/>
      <c r="R851" s="21"/>
      <c r="S851" s="21"/>
    </row>
    <row r="852" spans="15:19" customFormat="1">
      <c r="O852" s="19"/>
      <c r="P852" s="20"/>
      <c r="Q852" s="4"/>
      <c r="R852" s="21"/>
      <c r="S852" s="21"/>
    </row>
    <row r="853" spans="15:19" customFormat="1">
      <c r="O853" s="19"/>
      <c r="P853" s="20"/>
      <c r="Q853" s="4"/>
      <c r="R853" s="21"/>
      <c r="S853" s="21"/>
    </row>
    <row r="854" spans="15:19" customFormat="1">
      <c r="O854" s="19"/>
      <c r="P854" s="20"/>
      <c r="Q854" s="4"/>
      <c r="R854" s="21"/>
      <c r="S854" s="21"/>
    </row>
    <row r="855" spans="15:19" customFormat="1">
      <c r="O855" s="19"/>
      <c r="P855" s="20"/>
      <c r="Q855" s="4"/>
      <c r="R855" s="21"/>
      <c r="S855" s="21"/>
    </row>
    <row r="856" spans="15:19" customFormat="1">
      <c r="O856" s="19"/>
      <c r="P856" s="20"/>
      <c r="Q856" s="4"/>
      <c r="R856" s="21"/>
      <c r="S856" s="21"/>
    </row>
    <row r="857" spans="15:19" customFormat="1">
      <c r="O857" s="19"/>
      <c r="P857" s="20"/>
      <c r="Q857" s="4"/>
      <c r="R857" s="21"/>
      <c r="S857" s="21"/>
    </row>
    <row r="858" spans="15:19" customFormat="1">
      <c r="O858" s="19"/>
      <c r="P858" s="20"/>
      <c r="Q858" s="4"/>
      <c r="R858" s="21"/>
      <c r="S858" s="21"/>
    </row>
    <row r="859" spans="15:19" customFormat="1">
      <c r="O859" s="19"/>
      <c r="P859" s="20"/>
      <c r="Q859" s="4"/>
      <c r="R859" s="21"/>
      <c r="S859" s="21"/>
    </row>
    <row r="860" spans="15:19" customFormat="1">
      <c r="O860" s="19"/>
      <c r="P860" s="20"/>
      <c r="Q860" s="4"/>
      <c r="R860" s="21"/>
      <c r="S860" s="21"/>
    </row>
    <row r="861" spans="15:19" customFormat="1">
      <c r="O861" s="19"/>
      <c r="P861" s="20"/>
      <c r="Q861" s="4"/>
      <c r="R861" s="21"/>
      <c r="S861" s="21"/>
    </row>
    <row r="862" spans="15:19" customFormat="1">
      <c r="O862" s="19"/>
      <c r="P862" s="20"/>
      <c r="Q862" s="4"/>
      <c r="R862" s="21"/>
      <c r="S862" s="21"/>
    </row>
    <row r="863" spans="15:19" customFormat="1">
      <c r="O863" s="19"/>
      <c r="P863" s="20"/>
      <c r="Q863" s="4"/>
      <c r="R863" s="21"/>
      <c r="S863" s="21"/>
    </row>
    <row r="864" spans="15:19" customFormat="1">
      <c r="O864" s="19"/>
      <c r="P864" s="20"/>
      <c r="Q864" s="4"/>
      <c r="R864" s="21"/>
      <c r="S864" s="21"/>
    </row>
    <row r="865" spans="15:19" customFormat="1">
      <c r="O865" s="19"/>
      <c r="P865" s="20"/>
      <c r="Q865" s="4"/>
      <c r="R865" s="21"/>
      <c r="S865" s="21"/>
    </row>
    <row r="866" spans="15:19" customFormat="1">
      <c r="O866" s="19"/>
      <c r="P866" s="20"/>
      <c r="Q866" s="4"/>
      <c r="R866" s="21"/>
      <c r="S866" s="21"/>
    </row>
    <row r="867" spans="15:19" customFormat="1">
      <c r="O867" s="19"/>
      <c r="P867" s="20"/>
      <c r="Q867" s="4"/>
      <c r="R867" s="21"/>
      <c r="S867" s="21"/>
    </row>
    <row r="868" spans="15:19" customFormat="1">
      <c r="O868" s="19"/>
      <c r="P868" s="20"/>
      <c r="Q868" s="4"/>
      <c r="R868" s="21"/>
      <c r="S868" s="21"/>
    </row>
    <row r="869" spans="15:19" customFormat="1">
      <c r="O869" s="19"/>
      <c r="P869" s="20"/>
      <c r="Q869" s="4"/>
      <c r="R869" s="21"/>
      <c r="S869" s="21"/>
    </row>
    <row r="870" spans="15:19" customFormat="1">
      <c r="O870" s="19"/>
      <c r="P870" s="20"/>
      <c r="Q870" s="4"/>
      <c r="R870" s="21"/>
      <c r="S870" s="21"/>
    </row>
    <row r="871" spans="15:19" customFormat="1">
      <c r="O871" s="19"/>
      <c r="P871" s="20"/>
      <c r="Q871" s="4"/>
      <c r="R871" s="21"/>
      <c r="S871" s="21"/>
    </row>
    <row r="872" spans="15:19" customFormat="1">
      <c r="O872" s="19"/>
      <c r="P872" s="20"/>
      <c r="Q872" s="4"/>
      <c r="R872" s="21"/>
      <c r="S872" s="21"/>
    </row>
    <row r="873" spans="15:19" customFormat="1">
      <c r="O873" s="19"/>
      <c r="P873" s="20"/>
      <c r="Q873" s="4"/>
      <c r="R873" s="21"/>
      <c r="S873" s="21"/>
    </row>
    <row r="874" spans="15:19" customFormat="1">
      <c r="O874" s="19"/>
      <c r="P874" s="20"/>
      <c r="Q874" s="4"/>
      <c r="R874" s="21"/>
      <c r="S874" s="21"/>
    </row>
    <row r="875" spans="15:19" customFormat="1">
      <c r="O875" s="19"/>
      <c r="P875" s="20"/>
      <c r="Q875" s="4"/>
      <c r="R875" s="21"/>
      <c r="S875" s="21"/>
    </row>
    <row r="876" spans="15:19" customFormat="1">
      <c r="O876" s="19"/>
      <c r="P876" s="20"/>
      <c r="Q876" s="4"/>
      <c r="R876" s="21"/>
      <c r="S876" s="21"/>
    </row>
    <row r="877" spans="15:19" customFormat="1">
      <c r="O877" s="19"/>
      <c r="P877" s="20"/>
      <c r="Q877" s="4"/>
      <c r="R877" s="21"/>
      <c r="S877" s="21"/>
    </row>
    <row r="878" spans="15:19" customFormat="1">
      <c r="O878" s="19"/>
      <c r="P878" s="20"/>
      <c r="Q878" s="4"/>
      <c r="R878" s="21"/>
      <c r="S878" s="21"/>
    </row>
    <row r="879" spans="15:19" customFormat="1">
      <c r="O879" s="19"/>
      <c r="P879" s="20"/>
      <c r="Q879" s="4"/>
      <c r="R879" s="21"/>
      <c r="S879" s="21"/>
    </row>
    <row r="880" spans="15:19" customFormat="1">
      <c r="O880" s="19"/>
      <c r="P880" s="20"/>
      <c r="Q880" s="4"/>
      <c r="R880" s="21"/>
      <c r="S880" s="21"/>
    </row>
    <row r="881" spans="15:19" customFormat="1">
      <c r="O881" s="19"/>
      <c r="P881" s="20"/>
      <c r="Q881" s="4"/>
      <c r="R881" s="21"/>
      <c r="S881" s="21"/>
    </row>
    <row r="882" spans="15:19" customFormat="1">
      <c r="O882" s="19"/>
      <c r="P882" s="20"/>
      <c r="Q882" s="4"/>
      <c r="R882" s="21"/>
      <c r="S882" s="21"/>
    </row>
    <row r="883" spans="15:19" customFormat="1">
      <c r="O883" s="19"/>
      <c r="P883" s="20"/>
      <c r="Q883" s="4"/>
      <c r="R883" s="21"/>
      <c r="S883" s="21"/>
    </row>
    <row r="884" spans="15:19" customFormat="1">
      <c r="O884" s="19"/>
      <c r="P884" s="20"/>
      <c r="Q884" s="4"/>
      <c r="R884" s="21"/>
      <c r="S884" s="21"/>
    </row>
    <row r="885" spans="15:19" customFormat="1">
      <c r="O885" s="19"/>
      <c r="P885" s="20"/>
      <c r="Q885" s="4"/>
      <c r="R885" s="21"/>
      <c r="S885" s="21"/>
    </row>
    <row r="886" spans="15:19" customFormat="1">
      <c r="O886" s="19"/>
      <c r="P886" s="20"/>
      <c r="Q886" s="4"/>
      <c r="R886" s="21"/>
      <c r="S886" s="21"/>
    </row>
    <row r="887" spans="15:19" customFormat="1">
      <c r="O887" s="19"/>
      <c r="P887" s="20"/>
      <c r="Q887" s="4"/>
      <c r="R887" s="21"/>
      <c r="S887" s="21"/>
    </row>
    <row r="888" spans="15:19" customFormat="1">
      <c r="O888" s="19"/>
      <c r="P888" s="20"/>
      <c r="Q888" s="4"/>
      <c r="R888" s="21"/>
      <c r="S888" s="21"/>
    </row>
    <row r="889" spans="15:19" customFormat="1">
      <c r="O889" s="19"/>
      <c r="P889" s="20"/>
      <c r="Q889" s="4"/>
      <c r="R889" s="21"/>
      <c r="S889" s="21"/>
    </row>
    <row r="890" spans="15:19" customFormat="1">
      <c r="O890" s="19"/>
      <c r="P890" s="20"/>
      <c r="Q890" s="4"/>
      <c r="R890" s="21"/>
      <c r="S890" s="21"/>
    </row>
    <row r="891" spans="15:19" customFormat="1">
      <c r="O891" s="19"/>
      <c r="P891" s="20"/>
      <c r="Q891" s="4"/>
      <c r="R891" s="21"/>
      <c r="S891" s="21"/>
    </row>
    <row r="892" spans="15:19" customFormat="1">
      <c r="O892" s="19"/>
      <c r="P892" s="20"/>
      <c r="Q892" s="4"/>
      <c r="R892" s="21"/>
      <c r="S892" s="21"/>
    </row>
    <row r="893" spans="15:19" customFormat="1">
      <c r="O893" s="19"/>
      <c r="P893" s="20"/>
      <c r="Q893" s="4"/>
      <c r="R893" s="21"/>
      <c r="S893" s="21"/>
    </row>
    <row r="894" spans="15:19" customFormat="1">
      <c r="O894" s="19"/>
      <c r="P894" s="20"/>
      <c r="Q894" s="4"/>
      <c r="R894" s="21"/>
      <c r="S894" s="21"/>
    </row>
    <row r="895" spans="15:19" customFormat="1">
      <c r="O895" s="19"/>
      <c r="P895" s="20"/>
      <c r="Q895" s="4"/>
      <c r="R895" s="21"/>
      <c r="S895" s="21"/>
    </row>
    <row r="896" spans="15:19" customFormat="1">
      <c r="O896" s="19"/>
      <c r="P896" s="20"/>
      <c r="Q896" s="4"/>
      <c r="R896" s="21"/>
      <c r="S896" s="21"/>
    </row>
    <row r="897" spans="15:19" customFormat="1">
      <c r="O897" s="19"/>
      <c r="P897" s="20"/>
      <c r="Q897" s="4"/>
      <c r="R897" s="21"/>
      <c r="S897" s="21"/>
    </row>
    <row r="898" spans="15:19" customFormat="1">
      <c r="O898" s="19"/>
      <c r="P898" s="20"/>
      <c r="Q898" s="4"/>
      <c r="R898" s="21"/>
      <c r="S898" s="21"/>
    </row>
    <row r="899" spans="15:19" customFormat="1">
      <c r="O899" s="19"/>
      <c r="P899" s="20"/>
      <c r="Q899" s="4"/>
      <c r="R899" s="21"/>
      <c r="S899" s="21"/>
    </row>
    <row r="900" spans="15:19" customFormat="1">
      <c r="O900" s="19"/>
      <c r="P900" s="20"/>
      <c r="Q900" s="4"/>
      <c r="R900" s="21"/>
      <c r="S900" s="21"/>
    </row>
    <row r="901" spans="15:19" customFormat="1">
      <c r="O901" s="19"/>
      <c r="P901" s="20"/>
      <c r="Q901" s="4"/>
      <c r="R901" s="21"/>
      <c r="S901" s="21"/>
    </row>
    <row r="902" spans="15:19" customFormat="1">
      <c r="O902" s="19"/>
      <c r="P902" s="20"/>
      <c r="Q902" s="4"/>
      <c r="R902" s="21"/>
      <c r="S902" s="21"/>
    </row>
    <row r="903" spans="15:19" customFormat="1">
      <c r="O903" s="19"/>
      <c r="P903" s="20"/>
      <c r="Q903" s="4"/>
      <c r="R903" s="21"/>
      <c r="S903" s="21"/>
    </row>
    <row r="904" spans="15:19" customFormat="1">
      <c r="O904" s="19"/>
      <c r="P904" s="20"/>
      <c r="Q904" s="4"/>
      <c r="R904" s="21"/>
      <c r="S904" s="21"/>
    </row>
    <row r="905" spans="15:19" customFormat="1">
      <c r="O905" s="19"/>
      <c r="P905" s="20"/>
      <c r="Q905" s="4"/>
      <c r="R905" s="21"/>
      <c r="S905" s="21"/>
    </row>
    <row r="906" spans="15:19" customFormat="1">
      <c r="O906" s="19"/>
      <c r="P906" s="20"/>
      <c r="Q906" s="4"/>
      <c r="R906" s="21"/>
      <c r="S906" s="21"/>
    </row>
    <row r="907" spans="15:19" customFormat="1">
      <c r="O907" s="19"/>
      <c r="P907" s="20"/>
      <c r="Q907" s="4"/>
      <c r="R907" s="21"/>
      <c r="S907" s="21"/>
    </row>
    <row r="908" spans="15:19" customFormat="1">
      <c r="O908" s="19"/>
      <c r="P908" s="20"/>
      <c r="Q908" s="4"/>
      <c r="R908" s="21"/>
      <c r="S908" s="21"/>
    </row>
    <row r="909" spans="15:19" customFormat="1">
      <c r="O909" s="19"/>
      <c r="P909" s="20"/>
      <c r="Q909" s="4"/>
      <c r="R909" s="21"/>
      <c r="S909" s="21"/>
    </row>
    <row r="910" spans="15:19" customFormat="1">
      <c r="O910" s="19"/>
      <c r="P910" s="20"/>
      <c r="Q910" s="4"/>
      <c r="R910" s="21"/>
      <c r="S910" s="21"/>
    </row>
    <row r="911" spans="15:19" customFormat="1">
      <c r="O911" s="19"/>
      <c r="P911" s="20"/>
      <c r="Q911" s="4"/>
      <c r="R911" s="21"/>
      <c r="S911" s="21"/>
    </row>
    <row r="912" spans="15:19" customFormat="1">
      <c r="O912" s="19"/>
      <c r="P912" s="20"/>
      <c r="Q912" s="4"/>
      <c r="R912" s="21"/>
      <c r="S912" s="21"/>
    </row>
    <row r="913" spans="15:19" customFormat="1">
      <c r="O913" s="19"/>
      <c r="P913" s="20"/>
      <c r="Q913" s="4"/>
      <c r="R913" s="21"/>
      <c r="S913" s="21"/>
    </row>
    <row r="914" spans="15:19" customFormat="1">
      <c r="O914" s="19"/>
      <c r="P914" s="20"/>
      <c r="Q914" s="4"/>
      <c r="R914" s="21"/>
      <c r="S914" s="21"/>
    </row>
    <row r="915" spans="15:19" customFormat="1">
      <c r="O915" s="19"/>
      <c r="P915" s="20"/>
      <c r="Q915" s="4"/>
      <c r="R915" s="21"/>
      <c r="S915" s="21"/>
    </row>
    <row r="916" spans="15:19" customFormat="1">
      <c r="O916" s="19"/>
      <c r="P916" s="20"/>
      <c r="Q916" s="4"/>
      <c r="R916" s="21"/>
      <c r="S916" s="21"/>
    </row>
    <row r="917" spans="15:19" customFormat="1">
      <c r="O917" s="19"/>
      <c r="P917" s="20"/>
      <c r="Q917" s="4"/>
      <c r="R917" s="21"/>
      <c r="S917" s="21"/>
    </row>
    <row r="918" spans="15:19" customFormat="1">
      <c r="O918" s="19"/>
      <c r="P918" s="20"/>
      <c r="Q918" s="4"/>
      <c r="R918" s="21"/>
      <c r="S918" s="21"/>
    </row>
    <row r="919" spans="15:19" customFormat="1">
      <c r="O919" s="19"/>
      <c r="P919" s="20"/>
      <c r="Q919" s="4"/>
      <c r="R919" s="21"/>
      <c r="S919" s="21"/>
    </row>
    <row r="920" spans="15:19" customFormat="1">
      <c r="O920" s="19"/>
      <c r="P920" s="20"/>
      <c r="Q920" s="4"/>
      <c r="R920" s="21"/>
      <c r="S920" s="21"/>
    </row>
    <row r="921" spans="15:19" customFormat="1">
      <c r="O921" s="19"/>
      <c r="P921" s="20"/>
      <c r="Q921" s="4"/>
      <c r="R921" s="21"/>
      <c r="S921" s="21"/>
    </row>
    <row r="922" spans="15:19" customFormat="1">
      <c r="O922" s="19"/>
      <c r="P922" s="20"/>
      <c r="Q922" s="4"/>
      <c r="R922" s="21"/>
      <c r="S922" s="21"/>
    </row>
    <row r="923" spans="15:19" customFormat="1">
      <c r="O923" s="19"/>
      <c r="P923" s="20"/>
      <c r="Q923" s="4"/>
      <c r="R923" s="21"/>
      <c r="S923" s="21"/>
    </row>
    <row r="924" spans="15:19" customFormat="1">
      <c r="O924" s="19"/>
      <c r="P924" s="20"/>
      <c r="Q924" s="4"/>
      <c r="R924" s="21"/>
      <c r="S924" s="21"/>
    </row>
    <row r="925" spans="15:19" customFormat="1">
      <c r="O925" s="19"/>
      <c r="P925" s="20"/>
      <c r="Q925" s="4"/>
      <c r="R925" s="21"/>
      <c r="S925" s="21"/>
    </row>
    <row r="926" spans="15:19" customFormat="1">
      <c r="O926" s="19"/>
      <c r="P926" s="20"/>
      <c r="Q926" s="4"/>
      <c r="R926" s="21"/>
      <c r="S926" s="21"/>
    </row>
    <row r="927" spans="15:19" customFormat="1">
      <c r="O927" s="19"/>
      <c r="P927" s="20"/>
      <c r="Q927" s="4"/>
      <c r="R927" s="21"/>
      <c r="S927" s="21"/>
    </row>
    <row r="928" spans="15:19" customFormat="1">
      <c r="O928" s="19"/>
      <c r="P928" s="20"/>
      <c r="Q928" s="4"/>
      <c r="R928" s="21"/>
      <c r="S928" s="21"/>
    </row>
    <row r="929" spans="15:19" customFormat="1">
      <c r="O929" s="19"/>
      <c r="P929" s="20"/>
      <c r="Q929" s="4"/>
      <c r="R929" s="21"/>
      <c r="S929" s="21"/>
    </row>
    <row r="930" spans="15:19" customFormat="1">
      <c r="O930" s="19"/>
      <c r="P930" s="20"/>
      <c r="Q930" s="4"/>
      <c r="R930" s="21"/>
      <c r="S930" s="21"/>
    </row>
    <row r="931" spans="15:19" customFormat="1">
      <c r="O931" s="19"/>
      <c r="P931" s="20"/>
      <c r="Q931" s="4"/>
      <c r="R931" s="21"/>
      <c r="S931" s="21"/>
    </row>
    <row r="932" spans="15:19" customFormat="1">
      <c r="O932" s="19"/>
      <c r="P932" s="20"/>
      <c r="Q932" s="4"/>
      <c r="R932" s="21"/>
      <c r="S932" s="21"/>
    </row>
    <row r="933" spans="15:19" customFormat="1">
      <c r="O933" s="19"/>
      <c r="P933" s="20"/>
      <c r="Q933" s="4"/>
      <c r="R933" s="21"/>
      <c r="S933" s="21"/>
    </row>
    <row r="934" spans="15:19" customFormat="1">
      <c r="O934" s="19"/>
      <c r="P934" s="20"/>
      <c r="Q934" s="4"/>
      <c r="R934" s="21"/>
      <c r="S934" s="21"/>
    </row>
    <row r="935" spans="15:19" customFormat="1">
      <c r="O935" s="19"/>
      <c r="P935" s="20"/>
      <c r="Q935" s="4"/>
      <c r="R935" s="21"/>
      <c r="S935" s="21"/>
    </row>
    <row r="936" spans="15:19" customFormat="1">
      <c r="O936" s="19"/>
      <c r="P936" s="20"/>
      <c r="Q936" s="4"/>
      <c r="R936" s="21"/>
      <c r="S936" s="21"/>
    </row>
    <row r="937" spans="15:19" customFormat="1">
      <c r="O937" s="19"/>
      <c r="P937" s="20"/>
      <c r="Q937" s="4"/>
      <c r="R937" s="21"/>
      <c r="S937" s="21"/>
    </row>
    <row r="938" spans="15:19" customFormat="1">
      <c r="O938" s="19"/>
      <c r="P938" s="20"/>
      <c r="Q938" s="4"/>
      <c r="R938" s="21"/>
      <c r="S938" s="21"/>
    </row>
    <row r="939" spans="15:19" customFormat="1">
      <c r="O939" s="19"/>
      <c r="P939" s="20"/>
      <c r="Q939" s="4"/>
      <c r="R939" s="21"/>
      <c r="S939" s="21"/>
    </row>
    <row r="940" spans="15:19" customFormat="1">
      <c r="O940" s="19"/>
      <c r="P940" s="20"/>
      <c r="Q940" s="4"/>
      <c r="R940" s="21"/>
      <c r="S940" s="21"/>
    </row>
    <row r="941" spans="15:19" customFormat="1">
      <c r="O941" s="19"/>
      <c r="P941" s="20"/>
      <c r="Q941" s="4"/>
      <c r="R941" s="21"/>
      <c r="S941" s="21"/>
    </row>
    <row r="942" spans="15:19" customFormat="1">
      <c r="O942" s="19"/>
      <c r="P942" s="20"/>
      <c r="Q942" s="4"/>
      <c r="R942" s="21"/>
      <c r="S942" s="21"/>
    </row>
    <row r="943" spans="15:19" customFormat="1">
      <c r="O943" s="19"/>
      <c r="P943" s="20"/>
      <c r="Q943" s="4"/>
      <c r="R943" s="21"/>
      <c r="S943" s="21"/>
    </row>
    <row r="944" spans="15:19" customFormat="1">
      <c r="O944" s="19"/>
      <c r="P944" s="20"/>
      <c r="Q944" s="4"/>
      <c r="R944" s="21"/>
      <c r="S944" s="21"/>
    </row>
    <row r="945" spans="15:19" customFormat="1">
      <c r="O945" s="19"/>
      <c r="P945" s="20"/>
      <c r="Q945" s="4"/>
      <c r="R945" s="21"/>
      <c r="S945" s="21"/>
    </row>
    <row r="946" spans="15:19" customFormat="1">
      <c r="O946" s="19"/>
      <c r="P946" s="20"/>
      <c r="Q946" s="4"/>
      <c r="R946" s="21"/>
      <c r="S946" s="21"/>
    </row>
    <row r="947" spans="15:19" customFormat="1">
      <c r="O947" s="19"/>
      <c r="P947" s="20"/>
      <c r="Q947" s="4"/>
      <c r="R947" s="21"/>
      <c r="S947" s="21"/>
    </row>
    <row r="948" spans="15:19" customFormat="1">
      <c r="O948" s="19"/>
      <c r="P948" s="20"/>
      <c r="Q948" s="4"/>
      <c r="R948" s="21"/>
      <c r="S948" s="21"/>
    </row>
    <row r="949" spans="15:19" customFormat="1">
      <c r="O949" s="19"/>
      <c r="P949" s="20"/>
      <c r="Q949" s="4"/>
      <c r="R949" s="21"/>
      <c r="S949" s="21"/>
    </row>
    <row r="950" spans="15:19" customFormat="1">
      <c r="O950" s="19"/>
      <c r="P950" s="20"/>
      <c r="Q950" s="4"/>
      <c r="R950" s="21"/>
      <c r="S950" s="21"/>
    </row>
    <row r="951" spans="15:19" customFormat="1">
      <c r="O951" s="19"/>
      <c r="P951" s="20"/>
      <c r="Q951" s="4"/>
      <c r="R951" s="21"/>
      <c r="S951" s="21"/>
    </row>
    <row r="952" spans="15:19" customFormat="1">
      <c r="O952" s="19"/>
      <c r="P952" s="20"/>
      <c r="Q952" s="4"/>
      <c r="R952" s="21"/>
      <c r="S952" s="21"/>
    </row>
    <row r="953" spans="15:19" customFormat="1">
      <c r="O953" s="19"/>
      <c r="P953" s="20"/>
      <c r="Q953" s="4"/>
      <c r="R953" s="21"/>
      <c r="S953" s="21"/>
    </row>
    <row r="954" spans="15:19" customFormat="1">
      <c r="O954" s="19"/>
      <c r="P954" s="20"/>
      <c r="Q954" s="4"/>
      <c r="R954" s="21"/>
      <c r="S954" s="21"/>
    </row>
    <row r="955" spans="15:19" customFormat="1">
      <c r="O955" s="19"/>
      <c r="P955" s="20"/>
      <c r="Q955" s="4"/>
      <c r="R955" s="21"/>
      <c r="S955" s="21"/>
    </row>
    <row r="956" spans="15:19" customFormat="1">
      <c r="O956" s="19"/>
      <c r="P956" s="20"/>
      <c r="Q956" s="4"/>
      <c r="R956" s="21"/>
      <c r="S956" s="21"/>
    </row>
    <row r="957" spans="15:19" customFormat="1">
      <c r="O957" s="19"/>
      <c r="P957" s="20"/>
      <c r="Q957" s="4"/>
      <c r="R957" s="21"/>
      <c r="S957" s="21"/>
    </row>
    <row r="958" spans="15:19" customFormat="1">
      <c r="O958" s="19"/>
      <c r="P958" s="20"/>
      <c r="Q958" s="4"/>
      <c r="R958" s="21"/>
      <c r="S958" s="21"/>
    </row>
    <row r="959" spans="15:19" customFormat="1">
      <c r="O959" s="19"/>
      <c r="P959" s="20"/>
      <c r="Q959" s="4"/>
      <c r="R959" s="21"/>
      <c r="S959" s="21"/>
    </row>
    <row r="960" spans="15:19" customFormat="1">
      <c r="O960" s="19"/>
      <c r="P960" s="20"/>
      <c r="Q960" s="4"/>
      <c r="R960" s="21"/>
      <c r="S960" s="21"/>
    </row>
    <row r="961" spans="15:19" customFormat="1">
      <c r="O961" s="19"/>
      <c r="P961" s="20"/>
      <c r="Q961" s="4"/>
      <c r="R961" s="21"/>
      <c r="S961" s="21"/>
    </row>
    <row r="962" spans="15:19" customFormat="1">
      <c r="O962" s="19"/>
      <c r="P962" s="20"/>
      <c r="Q962" s="4"/>
      <c r="R962" s="21"/>
      <c r="S962" s="21"/>
    </row>
    <row r="963" spans="15:19" customFormat="1">
      <c r="O963" s="19"/>
      <c r="P963" s="20"/>
      <c r="Q963" s="4"/>
      <c r="R963" s="21"/>
      <c r="S963" s="21"/>
    </row>
    <row r="964" spans="15:19" customFormat="1">
      <c r="O964" s="19"/>
      <c r="P964" s="20"/>
      <c r="Q964" s="4"/>
      <c r="R964" s="21"/>
      <c r="S964" s="21"/>
    </row>
    <row r="965" spans="15:19" customFormat="1">
      <c r="O965" s="19"/>
      <c r="P965" s="20"/>
      <c r="Q965" s="4"/>
      <c r="R965" s="21"/>
      <c r="S965" s="21"/>
    </row>
    <row r="966" spans="15:19" customFormat="1">
      <c r="O966" s="19"/>
      <c r="P966" s="20"/>
      <c r="Q966" s="4"/>
      <c r="R966" s="21"/>
      <c r="S966" s="21"/>
    </row>
    <row r="967" spans="15:19" customFormat="1">
      <c r="O967" s="19"/>
      <c r="P967" s="20"/>
      <c r="Q967" s="4"/>
      <c r="R967" s="21"/>
      <c r="S967" s="21"/>
    </row>
    <row r="968" spans="15:19" customFormat="1">
      <c r="O968" s="19"/>
      <c r="P968" s="20"/>
      <c r="Q968" s="4"/>
      <c r="R968" s="21"/>
      <c r="S968" s="21"/>
    </row>
    <row r="969" spans="15:19" customFormat="1">
      <c r="O969" s="19"/>
      <c r="P969" s="20"/>
      <c r="Q969" s="4"/>
      <c r="R969" s="21"/>
      <c r="S969" s="21"/>
    </row>
    <row r="970" spans="15:19" customFormat="1">
      <c r="O970" s="19"/>
      <c r="P970" s="20"/>
      <c r="Q970" s="4"/>
      <c r="R970" s="21"/>
      <c r="S970" s="21"/>
    </row>
    <row r="971" spans="15:19" customFormat="1">
      <c r="O971" s="19"/>
      <c r="P971" s="20"/>
      <c r="Q971" s="4"/>
      <c r="R971" s="21"/>
      <c r="S971" s="21"/>
    </row>
    <row r="972" spans="15:19" customFormat="1">
      <c r="O972" s="19"/>
      <c r="P972" s="20"/>
      <c r="Q972" s="4"/>
      <c r="R972" s="21"/>
      <c r="S972" s="21"/>
    </row>
    <row r="973" spans="15:19" customFormat="1">
      <c r="O973" s="19"/>
      <c r="P973" s="20"/>
      <c r="Q973" s="4"/>
      <c r="R973" s="21"/>
      <c r="S973" s="21"/>
    </row>
    <row r="974" spans="15:19" customFormat="1">
      <c r="O974" s="19"/>
      <c r="P974" s="20"/>
      <c r="Q974" s="4"/>
      <c r="R974" s="21"/>
      <c r="S974" s="21"/>
    </row>
    <row r="975" spans="15:19" customFormat="1">
      <c r="O975" s="19"/>
      <c r="P975" s="20"/>
      <c r="Q975" s="4"/>
      <c r="R975" s="21"/>
      <c r="S975" s="21"/>
    </row>
    <row r="976" spans="15:19" customFormat="1">
      <c r="O976" s="19"/>
      <c r="P976" s="20"/>
      <c r="Q976" s="4"/>
      <c r="R976" s="21"/>
      <c r="S976" s="21"/>
    </row>
    <row r="977" spans="15:19" customFormat="1">
      <c r="O977" s="19"/>
      <c r="P977" s="20"/>
      <c r="Q977" s="4"/>
      <c r="R977" s="21"/>
      <c r="S977" s="21"/>
    </row>
    <row r="978" spans="15:19" customFormat="1">
      <c r="O978" s="19"/>
      <c r="P978" s="20"/>
      <c r="Q978" s="4"/>
      <c r="R978" s="21"/>
      <c r="S978" s="21"/>
    </row>
    <row r="979" spans="15:19" customFormat="1">
      <c r="O979" s="19"/>
      <c r="P979" s="20"/>
      <c r="Q979" s="4"/>
      <c r="R979" s="21"/>
      <c r="S979" s="21"/>
    </row>
    <row r="980" spans="15:19" customFormat="1">
      <c r="O980" s="19"/>
      <c r="P980" s="20"/>
      <c r="Q980" s="4"/>
      <c r="R980" s="21"/>
      <c r="S980" s="21"/>
    </row>
    <row r="981" spans="15:19" customFormat="1">
      <c r="O981" s="19"/>
      <c r="P981" s="20"/>
      <c r="Q981" s="4"/>
      <c r="R981" s="21"/>
      <c r="S981" s="21"/>
    </row>
    <row r="982" spans="15:19" customFormat="1">
      <c r="O982" s="19"/>
      <c r="P982" s="20"/>
      <c r="Q982" s="4"/>
      <c r="R982" s="21"/>
      <c r="S982" s="21"/>
    </row>
    <row r="983" spans="15:19" customFormat="1">
      <c r="O983" s="19"/>
      <c r="P983" s="20"/>
      <c r="Q983" s="4"/>
      <c r="R983" s="21"/>
      <c r="S983" s="21"/>
    </row>
    <row r="984" spans="15:19" customFormat="1">
      <c r="O984" s="19"/>
      <c r="P984" s="20"/>
      <c r="Q984" s="4"/>
      <c r="R984" s="21"/>
      <c r="S984" s="21"/>
    </row>
    <row r="985" spans="15:19" customFormat="1">
      <c r="O985" s="19"/>
      <c r="P985" s="20"/>
      <c r="Q985" s="4"/>
      <c r="R985" s="21"/>
      <c r="S985" s="21"/>
    </row>
    <row r="986" spans="15:19" customFormat="1">
      <c r="O986" s="19"/>
      <c r="P986" s="20"/>
      <c r="Q986" s="4"/>
      <c r="R986" s="21"/>
      <c r="S986" s="21"/>
    </row>
    <row r="987" spans="15:19" customFormat="1">
      <c r="O987" s="19"/>
      <c r="P987" s="20"/>
      <c r="Q987" s="4"/>
      <c r="R987" s="21"/>
      <c r="S987" s="21"/>
    </row>
    <row r="988" spans="15:19" customFormat="1">
      <c r="O988" s="19"/>
      <c r="P988" s="20"/>
      <c r="Q988" s="4"/>
      <c r="R988" s="21"/>
      <c r="S988" s="21"/>
    </row>
    <row r="989" spans="15:19" customFormat="1">
      <c r="O989" s="19"/>
      <c r="P989" s="20"/>
      <c r="Q989" s="4"/>
      <c r="R989" s="21"/>
      <c r="S989" s="21"/>
    </row>
    <row r="990" spans="15:19" customFormat="1">
      <c r="O990" s="19"/>
      <c r="P990" s="20"/>
      <c r="Q990" s="4"/>
      <c r="R990" s="21"/>
      <c r="S990" s="21"/>
    </row>
    <row r="991" spans="15:19" customFormat="1">
      <c r="O991" s="19"/>
      <c r="P991" s="20"/>
      <c r="Q991" s="4"/>
      <c r="R991" s="21"/>
      <c r="S991" s="21"/>
    </row>
    <row r="992" spans="15:19" customFormat="1">
      <c r="O992" s="19"/>
      <c r="P992" s="20"/>
      <c r="Q992" s="4"/>
      <c r="R992" s="21"/>
      <c r="S992" s="21"/>
    </row>
    <row r="993" spans="15:19" customFormat="1">
      <c r="O993" s="19"/>
      <c r="P993" s="20"/>
      <c r="Q993" s="4"/>
      <c r="R993" s="21"/>
      <c r="S993" s="21"/>
    </row>
    <row r="994" spans="15:19" customFormat="1">
      <c r="O994" s="19"/>
      <c r="P994" s="20"/>
      <c r="Q994" s="4"/>
      <c r="R994" s="21"/>
      <c r="S994" s="21"/>
    </row>
    <row r="995" spans="15:19" customFormat="1">
      <c r="O995" s="19"/>
      <c r="P995" s="20"/>
      <c r="Q995" s="4"/>
      <c r="R995" s="21"/>
      <c r="S995" s="21"/>
    </row>
    <row r="996" spans="15:19" customFormat="1">
      <c r="O996" s="19"/>
      <c r="P996" s="20"/>
      <c r="Q996" s="4"/>
      <c r="R996" s="21"/>
      <c r="S996" s="21"/>
    </row>
    <row r="997" spans="15:19" customFormat="1">
      <c r="O997" s="19"/>
      <c r="P997" s="20"/>
      <c r="Q997" s="4"/>
      <c r="R997" s="21"/>
      <c r="S997" s="21"/>
    </row>
    <row r="998" spans="15:19" customFormat="1">
      <c r="O998" s="19"/>
      <c r="P998" s="20"/>
      <c r="Q998" s="4"/>
      <c r="R998" s="21"/>
      <c r="S998" s="21"/>
    </row>
    <row r="999" spans="15:19" customFormat="1">
      <c r="O999" s="19"/>
      <c r="P999" s="20"/>
      <c r="Q999" s="4"/>
      <c r="R999" s="21"/>
      <c r="S999" s="21"/>
    </row>
    <row r="1000" spans="15:19" customFormat="1">
      <c r="O1000" s="19"/>
      <c r="P1000" s="20"/>
      <c r="Q1000" s="4"/>
      <c r="R1000" s="21"/>
      <c r="S1000" s="21"/>
    </row>
    <row r="1001" spans="15:19" customFormat="1">
      <c r="O1001" s="19"/>
      <c r="P1001" s="20"/>
      <c r="Q1001" s="4"/>
      <c r="R1001" s="21"/>
      <c r="S1001" s="21"/>
    </row>
    <row r="1002" spans="15:19" customFormat="1">
      <c r="O1002" s="19"/>
      <c r="P1002" s="20"/>
      <c r="Q1002" s="4"/>
      <c r="R1002" s="21"/>
      <c r="S1002" s="21"/>
    </row>
    <row r="1003" spans="15:19" customFormat="1">
      <c r="O1003" s="19"/>
      <c r="P1003" s="20"/>
      <c r="Q1003" s="4"/>
      <c r="R1003" s="21"/>
      <c r="S1003" s="21"/>
    </row>
    <row r="1004" spans="15:19" customFormat="1">
      <c r="O1004" s="19"/>
      <c r="P1004" s="20"/>
      <c r="Q1004" s="4"/>
      <c r="R1004" s="21"/>
      <c r="S1004" s="21"/>
    </row>
    <row r="1005" spans="15:19" customFormat="1">
      <c r="O1005" s="19"/>
      <c r="P1005" s="20"/>
      <c r="Q1005" s="4"/>
      <c r="R1005" s="21"/>
      <c r="S1005" s="21"/>
    </row>
    <row r="1006" spans="15:19" customFormat="1">
      <c r="O1006" s="19"/>
      <c r="P1006" s="20"/>
      <c r="Q1006" s="4"/>
      <c r="R1006" s="21"/>
      <c r="S1006" s="21"/>
    </row>
    <row r="1007" spans="15:19" customFormat="1">
      <c r="O1007" s="19"/>
      <c r="P1007" s="20"/>
      <c r="Q1007" s="4"/>
      <c r="R1007" s="21"/>
      <c r="S1007" s="21"/>
    </row>
    <row r="1008" spans="15:19" customFormat="1">
      <c r="O1008" s="19"/>
      <c r="P1008" s="20"/>
      <c r="Q1008" s="4"/>
      <c r="R1008" s="21"/>
      <c r="S1008" s="21"/>
    </row>
    <row r="1009" spans="15:19" customFormat="1">
      <c r="O1009" s="19"/>
      <c r="P1009" s="20"/>
      <c r="Q1009" s="4"/>
      <c r="R1009" s="21"/>
      <c r="S1009" s="21"/>
    </row>
    <row r="1010" spans="15:19" customFormat="1">
      <c r="O1010" s="19"/>
      <c r="P1010" s="20"/>
      <c r="Q1010" s="4"/>
      <c r="R1010" s="21"/>
      <c r="S1010" s="21"/>
    </row>
    <row r="1011" spans="15:19" customFormat="1">
      <c r="O1011" s="19"/>
      <c r="P1011" s="20"/>
      <c r="Q1011" s="4"/>
      <c r="R1011" s="21"/>
      <c r="S1011" s="21"/>
    </row>
    <row r="1012" spans="15:19" customFormat="1">
      <c r="O1012" s="19"/>
      <c r="P1012" s="20"/>
      <c r="Q1012" s="4"/>
      <c r="R1012" s="21"/>
      <c r="S1012" s="21"/>
    </row>
    <row r="1013" spans="15:19" customFormat="1">
      <c r="O1013" s="19"/>
      <c r="P1013" s="20"/>
      <c r="Q1013" s="4"/>
      <c r="R1013" s="21"/>
      <c r="S1013" s="21"/>
    </row>
    <row r="1014" spans="15:19" customFormat="1">
      <c r="O1014" s="19"/>
      <c r="P1014" s="20"/>
      <c r="Q1014" s="4"/>
      <c r="R1014" s="21"/>
      <c r="S1014" s="21"/>
    </row>
    <row r="1015" spans="15:19" customFormat="1">
      <c r="O1015" s="19"/>
      <c r="P1015" s="20"/>
      <c r="Q1015" s="4"/>
      <c r="R1015" s="21"/>
      <c r="S1015" s="21"/>
    </row>
    <row r="1016" spans="15:19" customFormat="1">
      <c r="O1016" s="19"/>
      <c r="P1016" s="20"/>
      <c r="Q1016" s="4"/>
      <c r="R1016" s="21"/>
      <c r="S1016" s="21"/>
    </row>
    <row r="1017" spans="15:19" customFormat="1">
      <c r="O1017" s="19"/>
      <c r="P1017" s="20"/>
      <c r="Q1017" s="4"/>
      <c r="R1017" s="21"/>
      <c r="S1017" s="21"/>
    </row>
    <row r="1018" spans="15:19" customFormat="1">
      <c r="O1018" s="19"/>
      <c r="P1018" s="20"/>
      <c r="Q1018" s="4"/>
      <c r="R1018" s="21"/>
      <c r="S1018" s="21"/>
    </row>
    <row r="1019" spans="15:19" customFormat="1">
      <c r="O1019" s="19"/>
      <c r="P1019" s="20"/>
      <c r="Q1019" s="4"/>
      <c r="R1019" s="21"/>
      <c r="S1019" s="21"/>
    </row>
    <row r="1020" spans="15:19" customFormat="1">
      <c r="O1020" s="19"/>
      <c r="P1020" s="20"/>
      <c r="Q1020" s="4"/>
      <c r="R1020" s="21"/>
      <c r="S1020" s="21"/>
    </row>
    <row r="1021" spans="15:19" customFormat="1">
      <c r="O1021" s="19"/>
      <c r="P1021" s="20"/>
      <c r="Q1021" s="4"/>
      <c r="R1021" s="21"/>
      <c r="S1021" s="21"/>
    </row>
    <row r="1022" spans="15:19" customFormat="1">
      <c r="O1022" s="19"/>
      <c r="P1022" s="20"/>
      <c r="Q1022" s="4"/>
      <c r="R1022" s="21"/>
      <c r="S1022" s="21"/>
    </row>
    <row r="1023" spans="15:19" customFormat="1">
      <c r="O1023" s="19"/>
      <c r="P1023" s="20"/>
      <c r="Q1023" s="4"/>
      <c r="R1023" s="21"/>
      <c r="S1023" s="21"/>
    </row>
    <row r="1024" spans="15:19" customFormat="1">
      <c r="O1024" s="19"/>
      <c r="P1024" s="20"/>
      <c r="Q1024" s="4"/>
      <c r="R1024" s="21"/>
      <c r="S1024" s="21"/>
    </row>
    <row r="1025" spans="15:19" customFormat="1">
      <c r="O1025" s="19"/>
      <c r="P1025" s="20"/>
      <c r="Q1025" s="4"/>
      <c r="R1025" s="21"/>
      <c r="S1025" s="21"/>
    </row>
    <row r="1026" spans="15:19" customFormat="1">
      <c r="O1026" s="19"/>
      <c r="P1026" s="20"/>
      <c r="Q1026" s="4"/>
      <c r="R1026" s="21"/>
      <c r="S1026" s="21"/>
    </row>
    <row r="1027" spans="15:19" customFormat="1">
      <c r="O1027" s="19"/>
      <c r="P1027" s="20"/>
      <c r="Q1027" s="4"/>
      <c r="R1027" s="21"/>
      <c r="S1027" s="21"/>
    </row>
    <row r="1028" spans="15:19" customFormat="1">
      <c r="O1028" s="19"/>
      <c r="P1028" s="20"/>
      <c r="Q1028" s="4"/>
      <c r="R1028" s="21"/>
      <c r="S1028" s="21"/>
    </row>
    <row r="1029" spans="15:19" customFormat="1">
      <c r="O1029" s="19"/>
      <c r="P1029" s="20"/>
      <c r="Q1029" s="4"/>
      <c r="R1029" s="21"/>
      <c r="S1029" s="21"/>
    </row>
    <row r="1030" spans="15:19" customFormat="1">
      <c r="O1030" s="19"/>
      <c r="P1030" s="20"/>
      <c r="Q1030" s="4"/>
      <c r="R1030" s="21"/>
      <c r="S1030" s="21"/>
    </row>
    <row r="1031" spans="15:19" customFormat="1">
      <c r="O1031" s="19"/>
      <c r="P1031" s="20"/>
      <c r="Q1031" s="4"/>
      <c r="R1031" s="21"/>
      <c r="S1031" s="21"/>
    </row>
    <row r="1032" spans="15:19" customFormat="1">
      <c r="O1032" s="19"/>
      <c r="P1032" s="20"/>
      <c r="Q1032" s="4"/>
      <c r="R1032" s="21"/>
      <c r="S1032" s="21"/>
    </row>
    <row r="1033" spans="15:19" customFormat="1">
      <c r="O1033" s="19"/>
      <c r="P1033" s="20"/>
      <c r="Q1033" s="4"/>
      <c r="R1033" s="21"/>
      <c r="S1033" s="21"/>
    </row>
    <row r="1034" spans="15:19" customFormat="1">
      <c r="O1034" s="19"/>
      <c r="P1034" s="20"/>
      <c r="Q1034" s="4"/>
      <c r="R1034" s="21"/>
      <c r="S1034" s="21"/>
    </row>
    <row r="1035" spans="15:19" customFormat="1">
      <c r="O1035" s="19"/>
      <c r="P1035" s="20"/>
      <c r="Q1035" s="4"/>
      <c r="R1035" s="21"/>
      <c r="S1035" s="21"/>
    </row>
    <row r="1036" spans="15:19" customFormat="1">
      <c r="O1036" s="19"/>
      <c r="P1036" s="20"/>
      <c r="Q1036" s="4"/>
      <c r="R1036" s="21"/>
      <c r="S1036" s="21"/>
    </row>
    <row r="1037" spans="15:19" customFormat="1">
      <c r="O1037" s="19"/>
      <c r="P1037" s="20"/>
      <c r="Q1037" s="4"/>
      <c r="R1037" s="21"/>
      <c r="S1037" s="21"/>
    </row>
    <row r="1038" spans="15:19" customFormat="1">
      <c r="O1038" s="19"/>
      <c r="P1038" s="20"/>
      <c r="Q1038" s="4"/>
      <c r="R1038" s="21"/>
      <c r="S1038" s="21"/>
    </row>
    <row r="1039" spans="15:19" customFormat="1">
      <c r="O1039" s="19"/>
      <c r="P1039" s="20"/>
      <c r="Q1039" s="4"/>
      <c r="R1039" s="21"/>
      <c r="S1039" s="21"/>
    </row>
    <row r="1040" spans="15:19" customFormat="1">
      <c r="O1040" s="19"/>
      <c r="P1040" s="20"/>
      <c r="Q1040" s="4"/>
      <c r="R1040" s="21"/>
      <c r="S1040" s="21"/>
    </row>
    <row r="1041" spans="15:19" customFormat="1">
      <c r="O1041" s="19"/>
      <c r="P1041" s="20"/>
      <c r="Q1041" s="4"/>
      <c r="R1041" s="21"/>
      <c r="S1041" s="21"/>
    </row>
    <row r="1042" spans="15:19" customFormat="1">
      <c r="O1042" s="19"/>
      <c r="P1042" s="20"/>
      <c r="Q1042" s="4"/>
      <c r="R1042" s="21"/>
      <c r="S1042" s="21"/>
    </row>
    <row r="1043" spans="15:19" customFormat="1">
      <c r="O1043" s="19"/>
      <c r="P1043" s="20"/>
      <c r="Q1043" s="4"/>
      <c r="R1043" s="21"/>
      <c r="S1043" s="21"/>
    </row>
    <row r="1044" spans="15:19" customFormat="1">
      <c r="O1044" s="19"/>
      <c r="P1044" s="20"/>
      <c r="Q1044" s="4"/>
      <c r="R1044" s="21"/>
      <c r="S1044" s="21"/>
    </row>
    <row r="1045" spans="15:19" customFormat="1">
      <c r="O1045" s="19"/>
      <c r="P1045" s="20"/>
      <c r="Q1045" s="4"/>
      <c r="R1045" s="21"/>
      <c r="S1045" s="21"/>
    </row>
    <row r="1046" spans="15:19" customFormat="1">
      <c r="O1046" s="19"/>
      <c r="P1046" s="20"/>
      <c r="Q1046" s="4"/>
      <c r="R1046" s="21"/>
      <c r="S1046" s="21"/>
    </row>
    <row r="1047" spans="15:19" customFormat="1">
      <c r="O1047" s="19"/>
      <c r="P1047" s="20"/>
      <c r="Q1047" s="4"/>
      <c r="R1047" s="21"/>
      <c r="S1047" s="21"/>
    </row>
    <row r="1048" spans="15:19" customFormat="1">
      <c r="O1048" s="19"/>
      <c r="P1048" s="20"/>
      <c r="Q1048" s="4"/>
      <c r="R1048" s="21"/>
      <c r="S1048" s="21"/>
    </row>
    <row r="1049" spans="15:19" customFormat="1">
      <c r="O1049" s="19"/>
      <c r="P1049" s="20"/>
      <c r="Q1049" s="4"/>
      <c r="R1049" s="21"/>
      <c r="S1049" s="21"/>
    </row>
    <row r="1050" spans="15:19" customFormat="1">
      <c r="O1050" s="19"/>
      <c r="P1050" s="20"/>
      <c r="Q1050" s="4"/>
      <c r="R1050" s="21"/>
      <c r="S1050" s="21"/>
    </row>
    <row r="1051" spans="15:19" customFormat="1">
      <c r="O1051" s="19"/>
      <c r="P1051" s="20"/>
      <c r="Q1051" s="4"/>
      <c r="R1051" s="21"/>
      <c r="S1051" s="21"/>
    </row>
    <row r="1052" spans="15:19" customFormat="1">
      <c r="O1052" s="19"/>
      <c r="P1052" s="20"/>
      <c r="Q1052" s="4"/>
      <c r="R1052" s="21"/>
      <c r="S1052" s="21"/>
    </row>
    <row r="1053" spans="15:19" customFormat="1">
      <c r="O1053" s="19"/>
      <c r="P1053" s="20"/>
      <c r="Q1053" s="4"/>
      <c r="R1053" s="21"/>
      <c r="S1053" s="21"/>
    </row>
    <row r="1054" spans="15:19" customFormat="1">
      <c r="O1054" s="19"/>
      <c r="P1054" s="20"/>
      <c r="Q1054" s="4"/>
      <c r="R1054" s="21"/>
      <c r="S1054" s="21"/>
    </row>
    <row r="1055" spans="15:19" customFormat="1">
      <c r="O1055" s="19"/>
      <c r="P1055" s="20"/>
      <c r="Q1055" s="4"/>
      <c r="R1055" s="21"/>
      <c r="S1055" s="21"/>
    </row>
    <row r="1056" spans="15:19" customFormat="1">
      <c r="O1056" s="19"/>
      <c r="P1056" s="20"/>
      <c r="Q1056" s="4"/>
      <c r="R1056" s="21"/>
      <c r="S1056" s="21"/>
    </row>
    <row r="1057" spans="15:19" customFormat="1">
      <c r="O1057" s="19"/>
      <c r="P1057" s="20"/>
      <c r="Q1057" s="4"/>
      <c r="R1057" s="21"/>
      <c r="S1057" s="21"/>
    </row>
    <row r="1058" spans="15:19" customFormat="1">
      <c r="O1058" s="19"/>
      <c r="P1058" s="20"/>
      <c r="Q1058" s="4"/>
      <c r="R1058" s="21"/>
      <c r="S1058" s="21"/>
    </row>
    <row r="1059" spans="15:19" customFormat="1">
      <c r="O1059" s="19"/>
      <c r="P1059" s="20"/>
      <c r="Q1059" s="4"/>
      <c r="R1059" s="21"/>
      <c r="S1059" s="21"/>
    </row>
    <row r="1060" spans="15:19" customFormat="1">
      <c r="O1060" s="19"/>
      <c r="P1060" s="20"/>
      <c r="Q1060" s="4"/>
      <c r="R1060" s="21"/>
      <c r="S1060" s="21"/>
    </row>
    <row r="1061" spans="15:19" customFormat="1">
      <c r="O1061" s="19"/>
      <c r="P1061" s="20"/>
      <c r="Q1061" s="4"/>
      <c r="R1061" s="21"/>
      <c r="S1061" s="21"/>
    </row>
    <row r="1062" spans="15:19" customFormat="1">
      <c r="O1062" s="19"/>
      <c r="P1062" s="20"/>
      <c r="Q1062" s="4"/>
      <c r="R1062" s="21"/>
      <c r="S1062" s="21"/>
    </row>
    <row r="1063" spans="15:19" customFormat="1">
      <c r="O1063" s="19"/>
      <c r="P1063" s="20"/>
      <c r="Q1063" s="4"/>
      <c r="R1063" s="21"/>
      <c r="S1063" s="21"/>
    </row>
    <row r="1064" spans="15:19" customFormat="1">
      <c r="O1064" s="19"/>
      <c r="P1064" s="20"/>
      <c r="Q1064" s="4"/>
      <c r="R1064" s="21"/>
      <c r="S1064" s="21"/>
    </row>
    <row r="1065" spans="15:19" customFormat="1">
      <c r="O1065" s="19"/>
      <c r="P1065" s="20"/>
      <c r="Q1065" s="4"/>
      <c r="R1065" s="21"/>
      <c r="S1065" s="21"/>
    </row>
    <row r="1066" spans="15:19" customFormat="1">
      <c r="O1066" s="19"/>
      <c r="P1066" s="20"/>
      <c r="Q1066" s="4"/>
      <c r="R1066" s="21"/>
      <c r="S1066" s="21"/>
    </row>
    <row r="1067" spans="15:19" customFormat="1">
      <c r="O1067" s="19"/>
      <c r="P1067" s="20"/>
      <c r="Q1067" s="4"/>
      <c r="R1067" s="21"/>
      <c r="S1067" s="21"/>
    </row>
    <row r="1068" spans="15:19" customFormat="1">
      <c r="O1068" s="19"/>
      <c r="P1068" s="20"/>
      <c r="Q1068" s="4"/>
      <c r="R1068" s="21"/>
      <c r="S1068" s="21"/>
    </row>
    <row r="1069" spans="15:19" customFormat="1">
      <c r="O1069" s="19"/>
      <c r="P1069" s="20"/>
      <c r="Q1069" s="4"/>
      <c r="R1069" s="21"/>
      <c r="S1069" s="21"/>
    </row>
    <row r="1070" spans="15:19" customFormat="1">
      <c r="O1070" s="19"/>
      <c r="P1070" s="20"/>
      <c r="Q1070" s="4"/>
      <c r="R1070" s="21"/>
      <c r="S1070" s="21"/>
    </row>
    <row r="1071" spans="15:19" customFormat="1">
      <c r="O1071" s="19"/>
      <c r="P1071" s="20"/>
      <c r="Q1071" s="4"/>
      <c r="R1071" s="21"/>
      <c r="S1071" s="21"/>
    </row>
    <row r="1072" spans="15:19" customFormat="1">
      <c r="O1072" s="19"/>
      <c r="P1072" s="20"/>
      <c r="Q1072" s="4"/>
      <c r="R1072" s="21"/>
      <c r="S1072" s="21"/>
    </row>
    <row r="1073" spans="15:19" customFormat="1">
      <c r="O1073" s="19"/>
      <c r="P1073" s="20"/>
      <c r="Q1073" s="4"/>
      <c r="R1073" s="21"/>
      <c r="S1073" s="21"/>
    </row>
    <row r="1074" spans="15:19" customFormat="1">
      <c r="O1074" s="19"/>
      <c r="P1074" s="20"/>
      <c r="Q1074" s="4"/>
      <c r="R1074" s="21"/>
      <c r="S1074" s="21"/>
    </row>
    <row r="1075" spans="15:19" customFormat="1">
      <c r="O1075" s="19"/>
      <c r="P1075" s="20"/>
      <c r="Q1075" s="4"/>
      <c r="R1075" s="21"/>
      <c r="S1075" s="21"/>
    </row>
    <row r="1076" spans="15:19" customFormat="1">
      <c r="O1076" s="19"/>
      <c r="P1076" s="20"/>
      <c r="Q1076" s="4"/>
      <c r="R1076" s="21"/>
      <c r="S1076" s="21"/>
    </row>
    <row r="1077" spans="15:19" customFormat="1">
      <c r="O1077" s="19"/>
      <c r="P1077" s="20"/>
      <c r="Q1077" s="4"/>
      <c r="R1077" s="21"/>
      <c r="S1077" s="21"/>
    </row>
    <row r="1078" spans="15:19" customFormat="1">
      <c r="O1078" s="19"/>
      <c r="P1078" s="20"/>
      <c r="Q1078" s="4"/>
      <c r="R1078" s="21"/>
      <c r="S1078" s="21"/>
    </row>
    <row r="1079" spans="15:19" customFormat="1">
      <c r="O1079" s="19"/>
      <c r="P1079" s="20"/>
      <c r="Q1079" s="4"/>
      <c r="R1079" s="21"/>
      <c r="S1079" s="21"/>
    </row>
    <row r="1080" spans="15:19" customFormat="1">
      <c r="O1080" s="19"/>
      <c r="P1080" s="20"/>
      <c r="Q1080" s="4"/>
      <c r="R1080" s="21"/>
      <c r="S1080" s="21"/>
    </row>
    <row r="1081" spans="15:19" customFormat="1">
      <c r="O1081" s="19"/>
      <c r="P1081" s="20"/>
      <c r="Q1081" s="4"/>
      <c r="R1081" s="21"/>
      <c r="S1081" s="21"/>
    </row>
    <row r="1082" spans="15:19" customFormat="1">
      <c r="O1082" s="19"/>
      <c r="P1082" s="20"/>
      <c r="Q1082" s="4"/>
      <c r="R1082" s="21"/>
      <c r="S1082" s="21"/>
    </row>
    <row r="1083" spans="15:19" customFormat="1">
      <c r="O1083" s="19"/>
      <c r="P1083" s="20"/>
      <c r="Q1083" s="4"/>
      <c r="R1083" s="21"/>
      <c r="S1083" s="21"/>
    </row>
    <row r="1084" spans="15:19" customFormat="1">
      <c r="O1084" s="19"/>
      <c r="P1084" s="20"/>
      <c r="Q1084" s="4"/>
      <c r="R1084" s="21"/>
      <c r="S1084" s="21"/>
    </row>
    <row r="1085" spans="15:19" customFormat="1">
      <c r="O1085" s="19"/>
      <c r="P1085" s="20"/>
      <c r="Q1085" s="4"/>
      <c r="R1085" s="21"/>
      <c r="S1085" s="21"/>
    </row>
    <row r="1086" spans="15:19" customFormat="1">
      <c r="O1086" s="19"/>
      <c r="P1086" s="20"/>
      <c r="Q1086" s="4"/>
      <c r="R1086" s="21"/>
      <c r="S1086" s="21"/>
    </row>
    <row r="1087" spans="15:19" customFormat="1">
      <c r="O1087" s="19"/>
      <c r="P1087" s="20"/>
      <c r="Q1087" s="4"/>
      <c r="R1087" s="21"/>
      <c r="S1087" s="21"/>
    </row>
    <row r="1088" spans="15:19" customFormat="1">
      <c r="O1088" s="19"/>
      <c r="P1088" s="20"/>
      <c r="Q1088" s="4"/>
      <c r="R1088" s="21"/>
      <c r="S1088" s="21"/>
    </row>
    <row r="1089" spans="15:19" customFormat="1">
      <c r="O1089" s="19"/>
      <c r="P1089" s="20"/>
      <c r="Q1089" s="4"/>
      <c r="R1089" s="21"/>
      <c r="S1089" s="21"/>
    </row>
    <row r="1090" spans="15:19" customFormat="1">
      <c r="O1090" s="19"/>
      <c r="P1090" s="20"/>
      <c r="Q1090" s="4"/>
      <c r="R1090" s="21"/>
      <c r="S1090" s="21"/>
    </row>
    <row r="1091" spans="15:19" customFormat="1">
      <c r="O1091" s="19"/>
      <c r="P1091" s="20"/>
      <c r="Q1091" s="4"/>
      <c r="R1091" s="21"/>
      <c r="S1091" s="21"/>
    </row>
    <row r="1092" spans="15:19" customFormat="1">
      <c r="O1092" s="19"/>
      <c r="P1092" s="20"/>
      <c r="Q1092" s="4"/>
      <c r="R1092" s="21"/>
      <c r="S1092" s="21"/>
    </row>
    <row r="1093" spans="15:19" customFormat="1">
      <c r="O1093" s="19"/>
      <c r="P1093" s="20"/>
      <c r="Q1093" s="4"/>
      <c r="R1093" s="21"/>
      <c r="S1093" s="21"/>
    </row>
    <row r="1094" spans="15:19" customFormat="1">
      <c r="O1094" s="19"/>
      <c r="P1094" s="20"/>
      <c r="Q1094" s="4"/>
      <c r="R1094" s="21"/>
      <c r="S1094" s="21"/>
    </row>
    <row r="1095" spans="15:19" customFormat="1">
      <c r="O1095" s="19"/>
      <c r="P1095" s="20"/>
      <c r="Q1095" s="4"/>
      <c r="R1095" s="21"/>
      <c r="S1095" s="21"/>
    </row>
    <row r="1096" spans="15:19" customFormat="1">
      <c r="O1096" s="19"/>
      <c r="P1096" s="20"/>
      <c r="Q1096" s="4"/>
      <c r="R1096" s="21"/>
      <c r="S1096" s="21"/>
    </row>
    <row r="1097" spans="15:19" customFormat="1">
      <c r="O1097" s="19"/>
      <c r="P1097" s="20"/>
      <c r="Q1097" s="4"/>
      <c r="R1097" s="21"/>
      <c r="S1097" s="21"/>
    </row>
    <row r="1098" spans="15:19" customFormat="1">
      <c r="O1098" s="19"/>
      <c r="P1098" s="20"/>
      <c r="Q1098" s="4"/>
      <c r="R1098" s="21"/>
      <c r="S1098" s="21"/>
    </row>
    <row r="1099" spans="15:19" customFormat="1">
      <c r="O1099" s="19"/>
      <c r="P1099" s="20"/>
      <c r="Q1099" s="4"/>
      <c r="R1099" s="21"/>
      <c r="S1099" s="21"/>
    </row>
    <row r="1100" spans="15:19" customFormat="1">
      <c r="O1100" s="19"/>
      <c r="P1100" s="20"/>
      <c r="Q1100" s="4"/>
      <c r="R1100" s="21"/>
      <c r="S1100" s="21"/>
    </row>
    <row r="1101" spans="15:19" customFormat="1">
      <c r="O1101" s="19"/>
      <c r="P1101" s="20"/>
      <c r="Q1101" s="4"/>
      <c r="R1101" s="21"/>
      <c r="S1101" s="21"/>
    </row>
    <row r="1102" spans="15:19" customFormat="1">
      <c r="O1102" s="19"/>
      <c r="P1102" s="20"/>
      <c r="Q1102" s="4"/>
      <c r="R1102" s="21"/>
      <c r="S1102" s="21"/>
    </row>
    <row r="1103" spans="15:19" customFormat="1">
      <c r="O1103" s="19"/>
      <c r="P1103" s="20"/>
      <c r="Q1103" s="4"/>
      <c r="R1103" s="21"/>
      <c r="S1103" s="21"/>
    </row>
    <row r="1104" spans="15:19" customFormat="1">
      <c r="O1104" s="19"/>
      <c r="P1104" s="20"/>
      <c r="Q1104" s="4"/>
      <c r="R1104" s="21"/>
      <c r="S1104" s="21"/>
    </row>
    <row r="1105" spans="15:19" customFormat="1">
      <c r="O1105" s="19"/>
      <c r="P1105" s="20"/>
      <c r="Q1105" s="4"/>
      <c r="R1105" s="21"/>
      <c r="S1105" s="21"/>
    </row>
    <row r="1106" spans="15:19" customFormat="1">
      <c r="O1106" s="19"/>
      <c r="P1106" s="20"/>
      <c r="Q1106" s="4"/>
      <c r="R1106" s="21"/>
      <c r="S1106" s="21"/>
    </row>
    <row r="1107" spans="15:19" customFormat="1">
      <c r="O1107" s="19"/>
      <c r="P1107" s="20"/>
      <c r="Q1107" s="4"/>
      <c r="R1107" s="21"/>
      <c r="S1107" s="21"/>
    </row>
    <row r="1108" spans="15:19" customFormat="1">
      <c r="O1108" s="19"/>
      <c r="P1108" s="20"/>
      <c r="Q1108" s="4"/>
      <c r="R1108" s="21"/>
      <c r="S1108" s="21"/>
    </row>
    <row r="1109" spans="15:19" customFormat="1">
      <c r="O1109" s="19"/>
      <c r="P1109" s="20"/>
      <c r="Q1109" s="4"/>
      <c r="R1109" s="21"/>
      <c r="S1109" s="21"/>
    </row>
    <row r="1110" spans="15:19" customFormat="1">
      <c r="O1110" s="19"/>
      <c r="P1110" s="20"/>
      <c r="Q1110" s="4"/>
      <c r="R1110" s="21"/>
      <c r="S1110" s="21"/>
    </row>
    <row r="1111" spans="15:19" customFormat="1">
      <c r="O1111" s="19"/>
      <c r="P1111" s="20"/>
      <c r="Q1111" s="4"/>
      <c r="R1111" s="21"/>
      <c r="S1111" s="21"/>
    </row>
    <row r="1112" spans="15:19" customFormat="1">
      <c r="O1112" s="19"/>
      <c r="P1112" s="20"/>
      <c r="Q1112" s="4"/>
      <c r="R1112" s="21"/>
      <c r="S1112" s="21"/>
    </row>
    <row r="1113" spans="15:19" customFormat="1">
      <c r="O1113" s="19"/>
      <c r="P1113" s="20"/>
      <c r="Q1113" s="4"/>
      <c r="R1113" s="21"/>
      <c r="S1113" s="21"/>
    </row>
    <row r="1114" spans="15:19" customFormat="1">
      <c r="O1114" s="19"/>
      <c r="P1114" s="20"/>
      <c r="Q1114" s="4"/>
      <c r="R1114" s="21"/>
      <c r="S1114" s="21"/>
    </row>
    <row r="1115" spans="15:19" customFormat="1">
      <c r="O1115" s="19"/>
      <c r="P1115" s="20"/>
      <c r="Q1115" s="4"/>
      <c r="R1115" s="21"/>
      <c r="S1115" s="21"/>
    </row>
    <row r="1116" spans="15:19" customFormat="1">
      <c r="O1116" s="19"/>
      <c r="P1116" s="20"/>
      <c r="Q1116" s="4"/>
      <c r="R1116" s="21"/>
      <c r="S1116" s="21"/>
    </row>
    <row r="1117" spans="15:19" customFormat="1">
      <c r="O1117" s="19"/>
      <c r="P1117" s="20"/>
      <c r="Q1117" s="4"/>
      <c r="R1117" s="21"/>
      <c r="S1117" s="21"/>
    </row>
    <row r="1118" spans="15:19" customFormat="1">
      <c r="O1118" s="19"/>
      <c r="P1118" s="20"/>
      <c r="Q1118" s="4"/>
      <c r="R1118" s="21"/>
      <c r="S1118" s="21"/>
    </row>
    <row r="1119" spans="15:19" customFormat="1">
      <c r="O1119" s="19"/>
      <c r="P1119" s="20"/>
      <c r="Q1119" s="4"/>
      <c r="R1119" s="21"/>
      <c r="S1119" s="21"/>
    </row>
    <row r="1120" spans="15:19" customFormat="1">
      <c r="O1120" s="19"/>
      <c r="P1120" s="20"/>
      <c r="Q1120" s="4"/>
      <c r="R1120" s="21"/>
      <c r="S1120" s="21"/>
    </row>
    <row r="1121" spans="15:19" customFormat="1">
      <c r="O1121" s="19"/>
      <c r="P1121" s="20"/>
      <c r="Q1121" s="4"/>
      <c r="R1121" s="21"/>
      <c r="S1121" s="21"/>
    </row>
    <row r="1122" spans="15:19" customFormat="1">
      <c r="O1122" s="19"/>
      <c r="P1122" s="20"/>
      <c r="Q1122" s="4"/>
      <c r="R1122" s="21"/>
      <c r="S1122" s="21"/>
    </row>
    <row r="1123" spans="15:19" customFormat="1">
      <c r="O1123" s="19"/>
      <c r="P1123" s="20"/>
      <c r="Q1123" s="4"/>
      <c r="R1123" s="21"/>
      <c r="S1123" s="21"/>
    </row>
    <row r="1124" spans="15:19" customFormat="1">
      <c r="O1124" s="19"/>
      <c r="P1124" s="20"/>
      <c r="Q1124" s="4"/>
      <c r="R1124" s="21"/>
      <c r="S1124" s="21"/>
    </row>
    <row r="1125" spans="15:19" customFormat="1">
      <c r="O1125" s="19"/>
      <c r="P1125" s="20"/>
      <c r="Q1125" s="4"/>
      <c r="R1125" s="21"/>
      <c r="S1125" s="21"/>
    </row>
    <row r="1126" spans="15:19" customFormat="1">
      <c r="O1126" s="19"/>
      <c r="P1126" s="20"/>
      <c r="Q1126" s="4"/>
      <c r="R1126" s="21"/>
      <c r="S1126" s="21"/>
    </row>
    <row r="1127" spans="15:19" customFormat="1">
      <c r="O1127" s="19"/>
      <c r="P1127" s="20"/>
      <c r="Q1127" s="4"/>
      <c r="R1127" s="21"/>
      <c r="S1127" s="21"/>
    </row>
    <row r="1128" spans="15:19" customFormat="1">
      <c r="O1128" s="19"/>
      <c r="P1128" s="20"/>
      <c r="Q1128" s="4"/>
      <c r="R1128" s="21"/>
      <c r="S1128" s="21"/>
    </row>
    <row r="1129" spans="15:19" customFormat="1">
      <c r="O1129" s="19"/>
      <c r="P1129" s="20"/>
      <c r="Q1129" s="4"/>
      <c r="R1129" s="21"/>
      <c r="S1129" s="21"/>
    </row>
    <row r="1130" spans="15:19" customFormat="1">
      <c r="O1130" s="19"/>
      <c r="P1130" s="20"/>
      <c r="Q1130" s="4"/>
      <c r="R1130" s="21"/>
      <c r="S1130" s="21"/>
    </row>
    <row r="1131" spans="15:19" customFormat="1">
      <c r="O1131" s="19"/>
      <c r="P1131" s="20"/>
      <c r="Q1131" s="4"/>
      <c r="R1131" s="21"/>
      <c r="S1131" s="21"/>
    </row>
    <row r="1132" spans="15:19" customFormat="1">
      <c r="O1132" s="19"/>
      <c r="P1132" s="20"/>
      <c r="Q1132" s="4"/>
      <c r="R1132" s="21"/>
      <c r="S1132" s="21"/>
    </row>
    <row r="1133" spans="15:19" customFormat="1">
      <c r="O1133" s="19"/>
      <c r="P1133" s="20"/>
      <c r="Q1133" s="4"/>
      <c r="R1133" s="21"/>
      <c r="S1133" s="21"/>
    </row>
    <row r="1134" spans="15:19" customFormat="1">
      <c r="O1134" s="19"/>
      <c r="P1134" s="20"/>
      <c r="Q1134" s="4"/>
      <c r="R1134" s="21"/>
      <c r="S1134" s="21"/>
    </row>
    <row r="1135" spans="15:19" customFormat="1">
      <c r="O1135" s="19"/>
      <c r="P1135" s="20"/>
      <c r="Q1135" s="4"/>
      <c r="R1135" s="21"/>
      <c r="S1135" s="21"/>
    </row>
    <row r="1136" spans="15:19" customFormat="1">
      <c r="O1136" s="19"/>
      <c r="P1136" s="20"/>
      <c r="Q1136" s="4"/>
      <c r="R1136" s="21"/>
      <c r="S1136" s="21"/>
    </row>
    <row r="1137" spans="15:19" customFormat="1">
      <c r="O1137" s="19"/>
      <c r="P1137" s="20"/>
      <c r="Q1137" s="4"/>
      <c r="R1137" s="21"/>
      <c r="S1137" s="21"/>
    </row>
    <row r="1138" spans="15:19" customFormat="1">
      <c r="O1138" s="19"/>
      <c r="P1138" s="20"/>
      <c r="Q1138" s="4"/>
      <c r="R1138" s="21"/>
      <c r="S1138" s="21"/>
    </row>
    <row r="1139" spans="15:19" customFormat="1">
      <c r="O1139" s="19"/>
      <c r="P1139" s="20"/>
      <c r="Q1139" s="4"/>
      <c r="R1139" s="21"/>
      <c r="S1139" s="21"/>
    </row>
    <row r="1140" spans="15:19" customFormat="1">
      <c r="O1140" s="19"/>
      <c r="P1140" s="20"/>
      <c r="Q1140" s="4"/>
      <c r="R1140" s="21"/>
      <c r="S1140" s="21"/>
    </row>
    <row r="1141" spans="15:19" customFormat="1">
      <c r="O1141" s="19"/>
      <c r="P1141" s="20"/>
      <c r="Q1141" s="4"/>
      <c r="R1141" s="21"/>
      <c r="S1141" s="21"/>
    </row>
    <row r="1142" spans="15:19" customFormat="1">
      <c r="O1142" s="19"/>
      <c r="P1142" s="20"/>
      <c r="Q1142" s="4"/>
      <c r="R1142" s="21"/>
      <c r="S1142" s="21"/>
    </row>
    <row r="1143" spans="15:19" customFormat="1">
      <c r="O1143" s="19"/>
      <c r="P1143" s="20"/>
      <c r="Q1143" s="4"/>
      <c r="R1143" s="21"/>
      <c r="S1143" s="21"/>
    </row>
    <row r="1144" spans="15:19" customFormat="1">
      <c r="O1144" s="19"/>
      <c r="P1144" s="20"/>
      <c r="Q1144" s="4"/>
      <c r="R1144" s="21"/>
      <c r="S1144" s="21"/>
    </row>
    <row r="1145" spans="15:19" customFormat="1">
      <c r="O1145" s="19"/>
      <c r="P1145" s="20"/>
      <c r="Q1145" s="4"/>
      <c r="R1145" s="21"/>
      <c r="S1145" s="21"/>
    </row>
    <row r="1146" spans="15:19" customFormat="1">
      <c r="O1146" s="19"/>
      <c r="P1146" s="20"/>
      <c r="Q1146" s="4"/>
      <c r="R1146" s="21"/>
      <c r="S1146" s="21"/>
    </row>
    <row r="1147" spans="15:19" customFormat="1">
      <c r="O1147" s="19"/>
      <c r="P1147" s="20"/>
      <c r="Q1147" s="4"/>
      <c r="R1147" s="21"/>
      <c r="S1147" s="21"/>
    </row>
    <row r="1148" spans="15:19" customFormat="1">
      <c r="O1148" s="19"/>
      <c r="P1148" s="20"/>
      <c r="Q1148" s="4"/>
      <c r="R1148" s="21"/>
      <c r="S1148" s="21"/>
    </row>
    <row r="1149" spans="15:19" customFormat="1">
      <c r="O1149" s="19"/>
      <c r="P1149" s="20"/>
      <c r="Q1149" s="4"/>
      <c r="R1149" s="21"/>
      <c r="S1149" s="21"/>
    </row>
    <row r="1150" spans="15:19" customFormat="1">
      <c r="O1150" s="19"/>
      <c r="P1150" s="20"/>
      <c r="Q1150" s="4"/>
      <c r="R1150" s="21"/>
      <c r="S1150" s="21"/>
    </row>
    <row r="1151" spans="15:19" customFormat="1">
      <c r="O1151" s="19"/>
      <c r="P1151" s="20"/>
      <c r="Q1151" s="4"/>
      <c r="R1151" s="21"/>
      <c r="S1151" s="21"/>
    </row>
    <row r="1152" spans="15:19" customFormat="1">
      <c r="O1152" s="19"/>
      <c r="P1152" s="20"/>
      <c r="Q1152" s="4"/>
      <c r="R1152" s="21"/>
      <c r="S1152" s="21"/>
    </row>
    <row r="1153" spans="15:19" customFormat="1">
      <c r="O1153" s="19"/>
      <c r="P1153" s="20"/>
      <c r="Q1153" s="4"/>
      <c r="R1153" s="21"/>
      <c r="S1153" s="21"/>
    </row>
    <row r="1154" spans="15:19" customFormat="1">
      <c r="O1154" s="19"/>
      <c r="P1154" s="20"/>
      <c r="Q1154" s="4"/>
      <c r="R1154" s="21"/>
      <c r="S1154" s="21"/>
    </row>
    <row r="1155" spans="15:19" customFormat="1">
      <c r="O1155" s="19"/>
      <c r="P1155" s="20"/>
      <c r="Q1155" s="4"/>
      <c r="R1155" s="21"/>
      <c r="S1155" s="21"/>
    </row>
    <row r="1156" spans="15:19" customFormat="1">
      <c r="O1156" s="19"/>
      <c r="P1156" s="20"/>
      <c r="Q1156" s="4"/>
      <c r="R1156" s="21"/>
      <c r="S1156" s="21"/>
    </row>
    <row r="1157" spans="15:19" customFormat="1">
      <c r="O1157" s="19"/>
      <c r="P1157" s="20"/>
      <c r="Q1157" s="4"/>
      <c r="R1157" s="21"/>
      <c r="S1157" s="21"/>
    </row>
    <row r="1158" spans="15:19" customFormat="1">
      <c r="O1158" s="19"/>
      <c r="P1158" s="20"/>
      <c r="Q1158" s="4"/>
      <c r="R1158" s="21"/>
      <c r="S1158" s="21"/>
    </row>
    <row r="1159" spans="15:19" customFormat="1">
      <c r="O1159" s="19"/>
      <c r="P1159" s="20"/>
      <c r="Q1159" s="4"/>
      <c r="R1159" s="21"/>
      <c r="S1159" s="21"/>
    </row>
    <row r="1160" spans="15:19" customFormat="1">
      <c r="O1160" s="19"/>
      <c r="P1160" s="20"/>
      <c r="Q1160" s="4"/>
      <c r="R1160" s="21"/>
      <c r="S1160" s="21"/>
    </row>
    <row r="1161" spans="15:19" customFormat="1">
      <c r="O1161" s="19"/>
      <c r="P1161" s="20"/>
      <c r="Q1161" s="4"/>
      <c r="R1161" s="21"/>
      <c r="S1161" s="21"/>
    </row>
    <row r="1162" spans="15:19" customFormat="1">
      <c r="O1162" s="19"/>
      <c r="P1162" s="20"/>
      <c r="Q1162" s="4"/>
      <c r="R1162" s="21"/>
      <c r="S1162" s="21"/>
    </row>
    <row r="1163" spans="15:19" customFormat="1">
      <c r="O1163" s="19"/>
      <c r="P1163" s="20"/>
      <c r="Q1163" s="4"/>
      <c r="R1163" s="21"/>
      <c r="S1163" s="21"/>
    </row>
    <row r="1164" spans="15:19" customFormat="1">
      <c r="O1164" s="19"/>
      <c r="P1164" s="20"/>
      <c r="Q1164" s="4"/>
      <c r="R1164" s="21"/>
      <c r="S1164" s="21"/>
    </row>
    <row r="1165" spans="15:19" customFormat="1">
      <c r="O1165" s="19"/>
      <c r="P1165" s="20"/>
      <c r="Q1165" s="4"/>
      <c r="R1165" s="21"/>
      <c r="S1165" s="21"/>
    </row>
    <row r="1166" spans="15:19" customFormat="1">
      <c r="O1166" s="19"/>
      <c r="P1166" s="20"/>
      <c r="Q1166" s="4"/>
      <c r="R1166" s="21"/>
      <c r="S1166" s="21"/>
    </row>
    <row r="1167" spans="15:19" customFormat="1">
      <c r="O1167" s="19"/>
      <c r="P1167" s="20"/>
      <c r="Q1167" s="4"/>
      <c r="R1167" s="21"/>
      <c r="S1167" s="21"/>
    </row>
    <row r="1168" spans="15:19" customFormat="1">
      <c r="O1168" s="19"/>
      <c r="P1168" s="20"/>
      <c r="Q1168" s="4"/>
      <c r="R1168" s="21"/>
      <c r="S1168" s="21"/>
    </row>
    <row r="1169" spans="15:19" customFormat="1">
      <c r="O1169" s="19"/>
      <c r="P1169" s="20"/>
      <c r="Q1169" s="4"/>
      <c r="R1169" s="21"/>
      <c r="S1169" s="21"/>
    </row>
    <row r="1170" spans="15:19" customFormat="1">
      <c r="O1170" s="19"/>
      <c r="P1170" s="20"/>
      <c r="Q1170" s="4"/>
      <c r="R1170" s="21"/>
      <c r="S1170" s="21"/>
    </row>
    <row r="1171" spans="15:19" customFormat="1">
      <c r="O1171" s="19"/>
      <c r="P1171" s="20"/>
      <c r="Q1171" s="4"/>
      <c r="R1171" s="21"/>
      <c r="S1171" s="21"/>
    </row>
    <row r="1172" spans="15:19" customFormat="1">
      <c r="O1172" s="19"/>
      <c r="P1172" s="20"/>
      <c r="Q1172" s="4"/>
      <c r="R1172" s="21"/>
      <c r="S1172" s="21"/>
    </row>
    <row r="1173" spans="15:19" customFormat="1">
      <c r="O1173" s="19"/>
      <c r="P1173" s="20"/>
      <c r="Q1173" s="4"/>
      <c r="R1173" s="21"/>
      <c r="S1173" s="21"/>
    </row>
    <row r="1174" spans="15:19" customFormat="1">
      <c r="O1174" s="19"/>
      <c r="P1174" s="20"/>
      <c r="Q1174" s="4"/>
      <c r="R1174" s="21"/>
      <c r="S1174" s="21"/>
    </row>
    <row r="1175" spans="15:19" customFormat="1">
      <c r="O1175" s="19"/>
      <c r="P1175" s="20"/>
      <c r="Q1175" s="4"/>
      <c r="R1175" s="21"/>
      <c r="S1175" s="21"/>
    </row>
    <row r="1176" spans="15:19" customFormat="1">
      <c r="O1176" s="19"/>
      <c r="P1176" s="20"/>
      <c r="Q1176" s="4"/>
      <c r="R1176" s="21"/>
      <c r="S1176" s="21"/>
    </row>
    <row r="1177" spans="15:19" customFormat="1">
      <c r="O1177" s="19"/>
      <c r="P1177" s="20"/>
      <c r="Q1177" s="4"/>
      <c r="R1177" s="21"/>
      <c r="S1177" s="21"/>
    </row>
    <row r="1178" spans="15:19" customFormat="1">
      <c r="O1178" s="19"/>
      <c r="P1178" s="20"/>
      <c r="Q1178" s="4"/>
      <c r="R1178" s="21"/>
      <c r="S1178" s="21"/>
    </row>
    <row r="1179" spans="15:19" customFormat="1">
      <c r="O1179" s="19"/>
      <c r="P1179" s="20"/>
      <c r="Q1179" s="4"/>
      <c r="R1179" s="21"/>
      <c r="S1179" s="21"/>
    </row>
    <row r="1180" spans="15:19" customFormat="1">
      <c r="O1180" s="19"/>
      <c r="P1180" s="20"/>
      <c r="Q1180" s="4"/>
      <c r="R1180" s="21"/>
      <c r="S1180" s="21"/>
    </row>
    <row r="1181" spans="15:19" customFormat="1">
      <c r="O1181" s="19"/>
      <c r="P1181" s="20"/>
      <c r="Q1181" s="4"/>
      <c r="R1181" s="21"/>
      <c r="S1181" s="21"/>
    </row>
    <row r="1182" spans="15:19" customFormat="1">
      <c r="O1182" s="19"/>
      <c r="P1182" s="20"/>
      <c r="Q1182" s="4"/>
      <c r="R1182" s="21"/>
      <c r="S1182" s="21"/>
    </row>
    <row r="1183" spans="15:19" customFormat="1">
      <c r="O1183" s="19"/>
      <c r="P1183" s="20"/>
      <c r="Q1183" s="4"/>
      <c r="R1183" s="21"/>
      <c r="S1183" s="21"/>
    </row>
    <row r="1184" spans="15:19" customFormat="1">
      <c r="O1184" s="19"/>
      <c r="P1184" s="20"/>
      <c r="Q1184" s="4"/>
      <c r="R1184" s="21"/>
      <c r="S1184" s="21"/>
    </row>
    <row r="1185" spans="15:19" customFormat="1">
      <c r="O1185" s="19"/>
      <c r="P1185" s="20"/>
      <c r="Q1185" s="4"/>
      <c r="R1185" s="21"/>
      <c r="S1185" s="21"/>
    </row>
    <row r="1186" spans="15:19" customFormat="1">
      <c r="O1186" s="19"/>
      <c r="P1186" s="20"/>
      <c r="Q1186" s="4"/>
      <c r="R1186" s="21"/>
      <c r="S1186" s="21"/>
    </row>
    <row r="1187" spans="15:19" customFormat="1">
      <c r="O1187" s="19"/>
      <c r="P1187" s="20"/>
      <c r="Q1187" s="4"/>
      <c r="R1187" s="21"/>
      <c r="S1187" s="21"/>
    </row>
    <row r="1188" spans="15:19" customFormat="1">
      <c r="O1188" s="19"/>
      <c r="P1188" s="20"/>
      <c r="Q1188" s="4"/>
      <c r="R1188" s="21"/>
      <c r="S1188" s="21"/>
    </row>
    <row r="1189" spans="15:19" customFormat="1">
      <c r="O1189" s="19"/>
      <c r="P1189" s="20"/>
      <c r="Q1189" s="4"/>
      <c r="R1189" s="21"/>
      <c r="S1189" s="21"/>
    </row>
    <row r="1190" spans="15:19" customFormat="1">
      <c r="O1190" s="19"/>
      <c r="P1190" s="20"/>
      <c r="Q1190" s="4"/>
      <c r="R1190" s="21"/>
      <c r="S1190" s="21"/>
    </row>
    <row r="1191" spans="15:19" customFormat="1">
      <c r="O1191" s="19"/>
      <c r="P1191" s="20"/>
      <c r="Q1191" s="4"/>
      <c r="R1191" s="21"/>
      <c r="S1191" s="21"/>
    </row>
    <row r="1192" spans="15:19" customFormat="1">
      <c r="O1192" s="19"/>
      <c r="P1192" s="20"/>
      <c r="Q1192" s="4"/>
      <c r="R1192" s="21"/>
      <c r="S1192" s="21"/>
    </row>
    <row r="1193" spans="15:19" customFormat="1">
      <c r="O1193" s="19"/>
      <c r="P1193" s="20"/>
      <c r="Q1193" s="4"/>
      <c r="R1193" s="21"/>
      <c r="S1193" s="21"/>
    </row>
    <row r="1194" spans="15:19" customFormat="1">
      <c r="O1194" s="19"/>
      <c r="P1194" s="20"/>
      <c r="Q1194" s="4"/>
      <c r="R1194" s="21"/>
      <c r="S1194" s="21"/>
    </row>
    <row r="1195" spans="15:19" customFormat="1">
      <c r="O1195" s="19"/>
      <c r="P1195" s="20"/>
      <c r="Q1195" s="4"/>
      <c r="R1195" s="21"/>
      <c r="S1195" s="21"/>
    </row>
    <row r="1196" spans="15:19" customFormat="1">
      <c r="O1196" s="19"/>
      <c r="P1196" s="20"/>
      <c r="Q1196" s="4"/>
      <c r="R1196" s="21"/>
      <c r="S1196" s="21"/>
    </row>
    <row r="1197" spans="15:19" customFormat="1">
      <c r="O1197" s="19"/>
      <c r="P1197" s="20"/>
      <c r="Q1197" s="4"/>
      <c r="R1197" s="21"/>
      <c r="S1197" s="21"/>
    </row>
    <row r="1198" spans="15:19" customFormat="1">
      <c r="O1198" s="19"/>
      <c r="P1198" s="20"/>
      <c r="Q1198" s="4"/>
      <c r="R1198" s="21"/>
      <c r="S1198" s="21"/>
    </row>
    <row r="1199" spans="15:19" customFormat="1">
      <c r="O1199" s="19"/>
      <c r="P1199" s="20"/>
      <c r="Q1199" s="4"/>
      <c r="R1199" s="21"/>
      <c r="S1199" s="21"/>
    </row>
    <row r="1200" spans="15:19" customFormat="1">
      <c r="O1200" s="19"/>
      <c r="P1200" s="20"/>
      <c r="Q1200" s="4"/>
      <c r="R1200" s="21"/>
      <c r="S1200" s="21"/>
    </row>
    <row r="1201" spans="15:19" customFormat="1">
      <c r="O1201" s="19"/>
      <c r="P1201" s="20"/>
      <c r="Q1201" s="4"/>
      <c r="R1201" s="21"/>
      <c r="S1201" s="21"/>
    </row>
    <row r="1202" spans="15:19" customFormat="1">
      <c r="O1202" s="19"/>
      <c r="P1202" s="20"/>
      <c r="Q1202" s="4"/>
      <c r="R1202" s="21"/>
      <c r="S1202" s="21"/>
    </row>
    <row r="1203" spans="15:19" customFormat="1">
      <c r="O1203" s="19"/>
      <c r="P1203" s="20"/>
      <c r="Q1203" s="4"/>
      <c r="R1203" s="21"/>
      <c r="S1203" s="21"/>
    </row>
    <row r="1204" spans="15:19" customFormat="1">
      <c r="O1204" s="19"/>
      <c r="P1204" s="20"/>
      <c r="Q1204" s="4"/>
      <c r="R1204" s="21"/>
      <c r="S1204" s="21"/>
    </row>
    <row r="1205" spans="15:19" customFormat="1">
      <c r="O1205" s="19"/>
      <c r="P1205" s="20"/>
      <c r="Q1205" s="4"/>
      <c r="R1205" s="21"/>
      <c r="S1205" s="21"/>
    </row>
    <row r="1206" spans="15:19" customFormat="1">
      <c r="O1206" s="19"/>
      <c r="P1206" s="20"/>
      <c r="Q1206" s="4"/>
      <c r="R1206" s="21"/>
      <c r="S1206" s="21"/>
    </row>
    <row r="1207" spans="15:19" customFormat="1">
      <c r="O1207" s="19"/>
      <c r="P1207" s="20"/>
      <c r="Q1207" s="4"/>
      <c r="R1207" s="21"/>
      <c r="S1207" s="21"/>
    </row>
    <row r="1208" spans="15:19" customFormat="1">
      <c r="O1208" s="19"/>
      <c r="P1208" s="20"/>
      <c r="Q1208" s="4"/>
      <c r="R1208" s="21"/>
      <c r="S1208" s="21"/>
    </row>
    <row r="1209" spans="15:19" customFormat="1">
      <c r="O1209" s="19"/>
      <c r="P1209" s="20"/>
      <c r="Q1209" s="4"/>
      <c r="R1209" s="21"/>
      <c r="S1209" s="21"/>
    </row>
    <row r="1210" spans="15:19" customFormat="1">
      <c r="O1210" s="19"/>
      <c r="P1210" s="20"/>
      <c r="Q1210" s="4"/>
      <c r="R1210" s="21"/>
      <c r="S1210" s="21"/>
    </row>
    <row r="1211" spans="15:19" customFormat="1">
      <c r="O1211" s="19"/>
      <c r="P1211" s="20"/>
      <c r="Q1211" s="4"/>
      <c r="R1211" s="21"/>
      <c r="S1211" s="21"/>
    </row>
    <row r="1212" spans="15:19" customFormat="1">
      <c r="O1212" s="19"/>
      <c r="P1212" s="20"/>
      <c r="Q1212" s="4"/>
      <c r="R1212" s="21"/>
      <c r="S1212" s="21"/>
    </row>
    <row r="1213" spans="15:19" customFormat="1">
      <c r="O1213" s="19"/>
      <c r="P1213" s="20"/>
      <c r="Q1213" s="4"/>
      <c r="R1213" s="21"/>
      <c r="S1213" s="21"/>
    </row>
    <row r="1214" spans="15:19" customFormat="1">
      <c r="O1214" s="19"/>
      <c r="P1214" s="20"/>
      <c r="Q1214" s="4"/>
      <c r="R1214" s="21"/>
      <c r="S1214" s="21"/>
    </row>
    <row r="1215" spans="15:19" customFormat="1">
      <c r="O1215" s="19"/>
      <c r="P1215" s="20"/>
      <c r="Q1215" s="4"/>
      <c r="R1215" s="21"/>
      <c r="S1215" s="21"/>
    </row>
    <row r="1216" spans="15:19" customFormat="1">
      <c r="O1216" s="19"/>
      <c r="P1216" s="20"/>
      <c r="Q1216" s="4"/>
      <c r="R1216" s="21"/>
      <c r="S1216" s="21"/>
    </row>
    <row r="1217" spans="15:19" customFormat="1">
      <c r="O1217" s="19"/>
      <c r="P1217" s="20"/>
      <c r="Q1217" s="4"/>
      <c r="R1217" s="21"/>
      <c r="S1217" s="21"/>
    </row>
    <row r="1218" spans="15:19" customFormat="1">
      <c r="O1218" s="19"/>
      <c r="P1218" s="20"/>
      <c r="Q1218" s="4"/>
      <c r="R1218" s="21"/>
      <c r="S1218" s="21"/>
    </row>
    <row r="1219" spans="15:19" customFormat="1">
      <c r="O1219" s="19"/>
      <c r="P1219" s="20"/>
      <c r="Q1219" s="4"/>
      <c r="R1219" s="21"/>
      <c r="S1219" s="21"/>
    </row>
    <row r="1220" spans="15:19" customFormat="1">
      <c r="O1220" s="19"/>
      <c r="P1220" s="20"/>
      <c r="Q1220" s="4"/>
      <c r="R1220" s="21"/>
      <c r="S1220" s="21"/>
    </row>
    <row r="1221" spans="15:19" customFormat="1">
      <c r="O1221" s="19"/>
      <c r="P1221" s="20"/>
      <c r="Q1221" s="4"/>
      <c r="R1221" s="21"/>
      <c r="S1221" s="21"/>
    </row>
    <row r="1222" spans="15:19" customFormat="1">
      <c r="O1222" s="19"/>
      <c r="P1222" s="20"/>
      <c r="Q1222" s="4"/>
      <c r="R1222" s="21"/>
      <c r="S1222" s="21"/>
    </row>
    <row r="1223" spans="15:19" customFormat="1">
      <c r="O1223" s="19"/>
      <c r="P1223" s="20"/>
      <c r="Q1223" s="4"/>
      <c r="R1223" s="21"/>
      <c r="S1223" s="21"/>
    </row>
    <row r="1224" spans="15:19" customFormat="1">
      <c r="O1224" s="19"/>
      <c r="P1224" s="20"/>
      <c r="Q1224" s="4"/>
      <c r="R1224" s="21"/>
      <c r="S1224" s="21"/>
    </row>
    <row r="1225" spans="15:19" customFormat="1">
      <c r="O1225" s="19"/>
      <c r="P1225" s="20"/>
      <c r="Q1225" s="4"/>
      <c r="R1225" s="21"/>
      <c r="S1225" s="21"/>
    </row>
    <row r="1226" spans="15:19" customFormat="1">
      <c r="O1226" s="19"/>
      <c r="P1226" s="20"/>
      <c r="Q1226" s="4"/>
      <c r="R1226" s="21"/>
      <c r="S1226" s="21"/>
    </row>
    <row r="1227" spans="15:19" customFormat="1">
      <c r="O1227" s="19"/>
      <c r="P1227" s="20"/>
      <c r="Q1227" s="4"/>
      <c r="R1227" s="21"/>
      <c r="S1227" s="21"/>
    </row>
    <row r="1228" spans="15:19" customFormat="1">
      <c r="O1228" s="19"/>
      <c r="P1228" s="20"/>
      <c r="Q1228" s="4"/>
      <c r="R1228" s="21"/>
      <c r="S1228" s="21"/>
    </row>
    <row r="1229" spans="15:19" customFormat="1">
      <c r="O1229" s="19"/>
      <c r="P1229" s="20"/>
      <c r="Q1229" s="4"/>
      <c r="R1229" s="21"/>
      <c r="S1229" s="21"/>
    </row>
    <row r="1230" spans="15:19" customFormat="1">
      <c r="O1230" s="19"/>
      <c r="P1230" s="20"/>
      <c r="Q1230" s="4"/>
      <c r="R1230" s="21"/>
      <c r="S1230" s="21"/>
    </row>
    <row r="1231" spans="15:19" customFormat="1">
      <c r="O1231" s="19"/>
      <c r="P1231" s="20"/>
      <c r="Q1231" s="4"/>
      <c r="R1231" s="21"/>
      <c r="S1231" s="21"/>
    </row>
    <row r="1232" spans="15:19" customFormat="1">
      <c r="O1232" s="19"/>
      <c r="P1232" s="20"/>
      <c r="Q1232" s="4"/>
      <c r="R1232" s="21"/>
      <c r="S1232" s="21"/>
    </row>
    <row r="1233" spans="15:19" customFormat="1">
      <c r="O1233" s="19"/>
      <c r="P1233" s="20"/>
      <c r="Q1233" s="4"/>
      <c r="R1233" s="21"/>
      <c r="S1233" s="21"/>
    </row>
    <row r="1234" spans="15:19" customFormat="1">
      <c r="O1234" s="19"/>
      <c r="P1234" s="20"/>
      <c r="Q1234" s="4"/>
      <c r="R1234" s="21"/>
      <c r="S1234" s="21"/>
    </row>
    <row r="1235" spans="15:19" customFormat="1">
      <c r="O1235" s="19"/>
      <c r="P1235" s="20"/>
      <c r="Q1235" s="4"/>
      <c r="R1235" s="21"/>
      <c r="S1235" s="21"/>
    </row>
    <row r="1236" spans="15:19" customFormat="1">
      <c r="O1236" s="19"/>
      <c r="P1236" s="20"/>
      <c r="Q1236" s="4"/>
      <c r="R1236" s="21"/>
      <c r="S1236" s="21"/>
    </row>
    <row r="1237" spans="15:19" customFormat="1">
      <c r="O1237" s="19"/>
      <c r="P1237" s="20"/>
      <c r="Q1237" s="4"/>
      <c r="R1237" s="21"/>
      <c r="S1237" s="21"/>
    </row>
    <row r="1238" spans="15:19" customFormat="1">
      <c r="O1238" s="19"/>
      <c r="P1238" s="20"/>
      <c r="Q1238" s="4"/>
      <c r="R1238" s="21"/>
      <c r="S1238" s="21"/>
    </row>
    <row r="1239" spans="15:19" customFormat="1">
      <c r="O1239" s="19"/>
      <c r="P1239" s="20"/>
      <c r="Q1239" s="4"/>
      <c r="R1239" s="21"/>
      <c r="S1239" s="21"/>
    </row>
    <row r="1240" spans="15:19" customFormat="1">
      <c r="O1240" s="19"/>
      <c r="P1240" s="20"/>
      <c r="Q1240" s="4"/>
      <c r="R1240" s="21"/>
      <c r="S1240" s="21"/>
    </row>
    <row r="1241" spans="15:19" customFormat="1">
      <c r="O1241" s="19"/>
      <c r="P1241" s="20"/>
      <c r="Q1241" s="4"/>
      <c r="R1241" s="21"/>
      <c r="S1241" s="21"/>
    </row>
    <row r="1242" spans="15:19" customFormat="1">
      <c r="O1242" s="19"/>
      <c r="P1242" s="20"/>
      <c r="Q1242" s="4"/>
      <c r="R1242" s="21"/>
      <c r="S1242" s="21"/>
    </row>
    <row r="1243" spans="15:19" customFormat="1">
      <c r="O1243" s="19"/>
      <c r="P1243" s="20"/>
      <c r="Q1243" s="4"/>
      <c r="R1243" s="21"/>
      <c r="S1243" s="21"/>
    </row>
    <row r="1244" spans="15:19" customFormat="1">
      <c r="O1244" s="19"/>
      <c r="P1244" s="20"/>
      <c r="Q1244" s="4"/>
      <c r="R1244" s="21"/>
      <c r="S1244" s="21"/>
    </row>
    <row r="1245" spans="15:19" customFormat="1">
      <c r="O1245" s="19"/>
      <c r="P1245" s="20"/>
      <c r="Q1245" s="4"/>
      <c r="R1245" s="21"/>
      <c r="S1245" s="21"/>
    </row>
    <row r="1246" spans="15:19" customFormat="1">
      <c r="O1246" s="19"/>
      <c r="P1246" s="20"/>
      <c r="Q1246" s="4"/>
      <c r="R1246" s="21"/>
      <c r="S1246" s="21"/>
    </row>
    <row r="1247" spans="15:19" customFormat="1">
      <c r="O1247" s="19"/>
      <c r="P1247" s="20"/>
      <c r="Q1247" s="4"/>
      <c r="R1247" s="21"/>
      <c r="S1247" s="21"/>
    </row>
    <row r="1248" spans="15:19" customFormat="1">
      <c r="O1248" s="19"/>
      <c r="P1248" s="20"/>
      <c r="Q1248" s="4"/>
      <c r="R1248" s="21"/>
      <c r="S1248" s="21"/>
    </row>
    <row r="1249" spans="15:19" customFormat="1">
      <c r="O1249" s="19"/>
      <c r="P1249" s="20"/>
      <c r="Q1249" s="4"/>
      <c r="R1249" s="21"/>
      <c r="S1249" s="21"/>
    </row>
    <row r="1250" spans="15:19" customFormat="1">
      <c r="O1250" s="19"/>
      <c r="P1250" s="20"/>
      <c r="Q1250" s="4"/>
      <c r="R1250" s="21"/>
      <c r="S1250" s="21"/>
    </row>
    <row r="1251" spans="15:19" customFormat="1">
      <c r="O1251" s="19"/>
      <c r="P1251" s="20"/>
      <c r="Q1251" s="4"/>
      <c r="R1251" s="21"/>
      <c r="S1251" s="21"/>
    </row>
    <row r="1252" spans="15:19" customFormat="1">
      <c r="O1252" s="19"/>
      <c r="P1252" s="20"/>
      <c r="Q1252" s="4"/>
      <c r="R1252" s="21"/>
      <c r="S1252" s="21"/>
    </row>
    <row r="1253" spans="15:19" customFormat="1">
      <c r="O1253" s="19"/>
      <c r="P1253" s="20"/>
      <c r="Q1253" s="4"/>
      <c r="R1253" s="21"/>
      <c r="S1253" s="21"/>
    </row>
    <row r="1254" spans="15:19" customFormat="1">
      <c r="O1254" s="19"/>
      <c r="P1254" s="20"/>
      <c r="Q1254" s="4"/>
      <c r="R1254" s="21"/>
      <c r="S1254" s="21"/>
    </row>
    <row r="1255" spans="15:19" customFormat="1">
      <c r="O1255" s="19"/>
      <c r="P1255" s="20"/>
      <c r="Q1255" s="4"/>
      <c r="R1255" s="21"/>
      <c r="S1255" s="21"/>
    </row>
    <row r="1256" spans="15:19" customFormat="1">
      <c r="O1256" s="19"/>
      <c r="P1256" s="20"/>
      <c r="Q1256" s="4"/>
      <c r="R1256" s="21"/>
      <c r="S1256" s="21"/>
    </row>
    <row r="1257" spans="15:19" customFormat="1">
      <c r="O1257" s="19"/>
      <c r="P1257" s="20"/>
      <c r="Q1257" s="4"/>
      <c r="R1257" s="21"/>
      <c r="S1257" s="21"/>
    </row>
    <row r="1258" spans="15:19" customFormat="1">
      <c r="O1258" s="19"/>
      <c r="P1258" s="20"/>
      <c r="Q1258" s="4"/>
      <c r="R1258" s="21"/>
      <c r="S1258" s="21"/>
    </row>
    <row r="1259" spans="15:19" customFormat="1">
      <c r="O1259" s="19"/>
      <c r="P1259" s="20"/>
      <c r="Q1259" s="4"/>
      <c r="R1259" s="21"/>
      <c r="S1259" s="21"/>
    </row>
    <row r="1260" spans="15:19" customFormat="1">
      <c r="O1260" s="19"/>
      <c r="P1260" s="20"/>
      <c r="Q1260" s="4"/>
      <c r="R1260" s="21"/>
      <c r="S1260" s="21"/>
    </row>
    <row r="1261" spans="15:19" customFormat="1">
      <c r="O1261" s="19"/>
      <c r="P1261" s="20"/>
      <c r="Q1261" s="4"/>
      <c r="R1261" s="21"/>
      <c r="S1261" s="21"/>
    </row>
    <row r="1262" spans="15:19" customFormat="1">
      <c r="O1262" s="19"/>
      <c r="P1262" s="20"/>
      <c r="Q1262" s="4"/>
      <c r="R1262" s="21"/>
      <c r="S1262" s="21"/>
    </row>
    <row r="1263" spans="15:19" customFormat="1">
      <c r="O1263" s="19"/>
      <c r="P1263" s="20"/>
      <c r="Q1263" s="4"/>
      <c r="R1263" s="21"/>
      <c r="S1263" s="21"/>
    </row>
    <row r="1264" spans="15:19" customFormat="1">
      <c r="O1264" s="19"/>
      <c r="P1264" s="20"/>
      <c r="Q1264" s="4"/>
      <c r="R1264" s="21"/>
      <c r="S1264" s="21"/>
    </row>
    <row r="1265" spans="15:19" customFormat="1">
      <c r="O1265" s="19"/>
      <c r="P1265" s="20"/>
      <c r="Q1265" s="4"/>
      <c r="R1265" s="21"/>
      <c r="S1265" s="21"/>
    </row>
    <row r="1266" spans="15:19" customFormat="1">
      <c r="O1266" s="19"/>
      <c r="P1266" s="20"/>
      <c r="Q1266" s="4"/>
      <c r="R1266" s="21"/>
      <c r="S1266" s="21"/>
    </row>
    <row r="1267" spans="15:19" customFormat="1">
      <c r="O1267" s="19"/>
      <c r="P1267" s="20"/>
      <c r="Q1267" s="4"/>
      <c r="R1267" s="21"/>
      <c r="S1267" s="21"/>
    </row>
    <row r="1268" spans="15:19" customFormat="1">
      <c r="O1268" s="19"/>
      <c r="P1268" s="20"/>
      <c r="Q1268" s="4"/>
      <c r="R1268" s="21"/>
      <c r="S1268" s="21"/>
    </row>
    <row r="1269" spans="15:19" customFormat="1">
      <c r="O1269" s="19"/>
      <c r="P1269" s="20"/>
      <c r="Q1269" s="4"/>
      <c r="R1269" s="21"/>
      <c r="S1269" s="21"/>
    </row>
    <row r="1270" spans="15:19" customFormat="1">
      <c r="O1270" s="19"/>
      <c r="P1270" s="20"/>
      <c r="Q1270" s="4"/>
      <c r="R1270" s="21"/>
      <c r="S1270" s="21"/>
    </row>
    <row r="1271" spans="15:19" customFormat="1">
      <c r="O1271" s="19"/>
      <c r="P1271" s="20"/>
      <c r="Q1271" s="4"/>
      <c r="R1271" s="21"/>
      <c r="S1271" s="21"/>
    </row>
    <row r="1272" spans="15:19" customFormat="1">
      <c r="O1272" s="19"/>
      <c r="P1272" s="20"/>
      <c r="Q1272" s="4"/>
      <c r="R1272" s="21"/>
      <c r="S1272" s="21"/>
    </row>
    <row r="1273" spans="15:19" customFormat="1">
      <c r="O1273" s="19"/>
      <c r="P1273" s="20"/>
      <c r="Q1273" s="4"/>
      <c r="R1273" s="21"/>
      <c r="S1273" s="21"/>
    </row>
    <row r="1274" spans="15:19" customFormat="1">
      <c r="O1274" s="19"/>
      <c r="P1274" s="20"/>
      <c r="Q1274" s="4"/>
      <c r="R1274" s="21"/>
      <c r="S1274" s="21"/>
    </row>
    <row r="1275" spans="15:19" customFormat="1">
      <c r="O1275" s="19"/>
      <c r="P1275" s="20"/>
      <c r="Q1275" s="4"/>
      <c r="R1275" s="21"/>
      <c r="S1275" s="21"/>
    </row>
    <row r="1276" spans="15:19" customFormat="1">
      <c r="O1276" s="19"/>
      <c r="P1276" s="20"/>
      <c r="Q1276" s="4"/>
      <c r="R1276" s="21"/>
      <c r="S1276" s="21"/>
    </row>
    <row r="1277" spans="15:19" customFormat="1">
      <c r="O1277" s="19"/>
      <c r="P1277" s="20"/>
      <c r="Q1277" s="4"/>
      <c r="R1277" s="21"/>
      <c r="S1277" s="21"/>
    </row>
    <row r="1278" spans="15:19" customFormat="1">
      <c r="O1278" s="19"/>
      <c r="P1278" s="20"/>
      <c r="Q1278" s="4"/>
      <c r="R1278" s="21"/>
      <c r="S1278" s="21"/>
    </row>
    <row r="1279" spans="15:19" customFormat="1">
      <c r="O1279" s="19"/>
      <c r="P1279" s="20"/>
      <c r="Q1279" s="4"/>
      <c r="R1279" s="21"/>
      <c r="S1279" s="21"/>
    </row>
    <row r="1280" spans="15:19" customFormat="1">
      <c r="O1280" s="19"/>
      <c r="P1280" s="20"/>
      <c r="Q1280" s="4"/>
      <c r="R1280" s="21"/>
      <c r="S1280" s="21"/>
    </row>
    <row r="1281" spans="15:19" customFormat="1">
      <c r="O1281" s="19"/>
      <c r="P1281" s="20"/>
      <c r="Q1281" s="4"/>
      <c r="R1281" s="21"/>
      <c r="S1281" s="21"/>
    </row>
    <row r="1282" spans="15:19" customFormat="1">
      <c r="O1282" s="19"/>
      <c r="P1282" s="20"/>
      <c r="Q1282" s="4"/>
      <c r="R1282" s="21"/>
      <c r="S1282" s="21"/>
    </row>
    <row r="1283" spans="15:19" customFormat="1">
      <c r="O1283" s="19"/>
      <c r="P1283" s="20"/>
      <c r="Q1283" s="4"/>
      <c r="R1283" s="21"/>
      <c r="S1283" s="21"/>
    </row>
    <row r="1284" spans="15:19" customFormat="1">
      <c r="O1284" s="19"/>
      <c r="P1284" s="20"/>
      <c r="Q1284" s="4"/>
      <c r="R1284" s="21"/>
      <c r="S1284" s="21"/>
    </row>
    <row r="1285" spans="15:19" customFormat="1">
      <c r="O1285" s="19"/>
      <c r="P1285" s="20"/>
      <c r="Q1285" s="4"/>
      <c r="R1285" s="21"/>
      <c r="S1285" s="21"/>
    </row>
    <row r="1286" spans="15:19" customFormat="1">
      <c r="O1286" s="19"/>
      <c r="P1286" s="20"/>
      <c r="Q1286" s="4"/>
      <c r="R1286" s="21"/>
      <c r="S1286" s="21"/>
    </row>
    <row r="1287" spans="15:19" customFormat="1">
      <c r="O1287" s="19"/>
      <c r="P1287" s="20"/>
      <c r="Q1287" s="4"/>
      <c r="R1287" s="21"/>
      <c r="S1287" s="21"/>
    </row>
    <row r="1288" spans="15:19" customFormat="1">
      <c r="O1288" s="19"/>
      <c r="P1288" s="20"/>
      <c r="Q1288" s="4"/>
      <c r="R1288" s="21"/>
      <c r="S1288" s="21"/>
    </row>
    <row r="1289" spans="15:19" customFormat="1">
      <c r="O1289" s="19"/>
      <c r="P1289" s="20"/>
      <c r="Q1289" s="4"/>
      <c r="R1289" s="21"/>
      <c r="S1289" s="21"/>
    </row>
    <row r="1290" spans="15:19" customFormat="1">
      <c r="O1290" s="19"/>
      <c r="P1290" s="20"/>
      <c r="Q1290" s="4"/>
      <c r="R1290" s="21"/>
      <c r="S1290" s="21"/>
    </row>
    <row r="1291" spans="15:19" customFormat="1">
      <c r="O1291" s="19"/>
      <c r="P1291" s="20"/>
      <c r="Q1291" s="4"/>
      <c r="R1291" s="21"/>
      <c r="S1291" s="21"/>
    </row>
    <row r="1292" spans="15:19" customFormat="1">
      <c r="O1292" s="19"/>
      <c r="P1292" s="20"/>
      <c r="Q1292" s="4"/>
      <c r="R1292" s="21"/>
      <c r="S1292" s="21"/>
    </row>
    <row r="1293" spans="15:19" customFormat="1">
      <c r="O1293" s="19"/>
      <c r="P1293" s="20"/>
      <c r="Q1293" s="4"/>
      <c r="R1293" s="21"/>
      <c r="S1293" s="21"/>
    </row>
    <row r="1294" spans="15:19" customFormat="1">
      <c r="O1294" s="19"/>
      <c r="P1294" s="20"/>
      <c r="Q1294" s="4"/>
      <c r="R1294" s="21"/>
      <c r="S1294" s="21"/>
    </row>
    <row r="1295" spans="15:19" customFormat="1">
      <c r="O1295" s="19"/>
      <c r="P1295" s="20"/>
      <c r="Q1295" s="4"/>
      <c r="R1295" s="21"/>
      <c r="S1295" s="21"/>
    </row>
    <row r="1296" spans="15:19" customFormat="1">
      <c r="O1296" s="19"/>
      <c r="P1296" s="20"/>
      <c r="Q1296" s="4"/>
      <c r="R1296" s="21"/>
      <c r="S1296" s="21"/>
    </row>
    <row r="1297" spans="15:19" customFormat="1">
      <c r="O1297" s="19"/>
      <c r="P1297" s="20"/>
      <c r="Q1297" s="4"/>
      <c r="R1297" s="21"/>
      <c r="S1297" s="21"/>
    </row>
    <row r="1298" spans="15:19" customFormat="1">
      <c r="O1298" s="19"/>
      <c r="P1298" s="20"/>
      <c r="Q1298" s="4"/>
      <c r="R1298" s="21"/>
      <c r="S1298" s="21"/>
    </row>
    <row r="1299" spans="15:19" customFormat="1">
      <c r="O1299" s="19"/>
      <c r="P1299" s="20"/>
      <c r="Q1299" s="4"/>
      <c r="R1299" s="21"/>
      <c r="S1299" s="21"/>
    </row>
    <row r="1300" spans="15:19" customFormat="1">
      <c r="O1300" s="19"/>
      <c r="P1300" s="20"/>
      <c r="Q1300" s="4"/>
      <c r="R1300" s="21"/>
      <c r="S1300" s="21"/>
    </row>
    <row r="1301" spans="15:19" customFormat="1">
      <c r="O1301" s="19"/>
      <c r="P1301" s="20"/>
      <c r="Q1301" s="4"/>
      <c r="R1301" s="21"/>
      <c r="S1301" s="21"/>
    </row>
    <row r="1302" spans="15:19" customFormat="1">
      <c r="O1302" s="19"/>
      <c r="P1302" s="20"/>
      <c r="Q1302" s="4"/>
      <c r="R1302" s="21"/>
      <c r="S1302" s="21"/>
    </row>
    <row r="1303" spans="15:19" customFormat="1">
      <c r="O1303" s="19"/>
      <c r="P1303" s="20"/>
      <c r="Q1303" s="4"/>
      <c r="R1303" s="21"/>
      <c r="S1303" s="21"/>
    </row>
    <row r="1304" spans="15:19" customFormat="1">
      <c r="O1304" s="19"/>
      <c r="P1304" s="20"/>
      <c r="Q1304" s="4"/>
      <c r="R1304" s="21"/>
      <c r="S1304" s="21"/>
    </row>
    <row r="1305" spans="15:19" customFormat="1">
      <c r="O1305" s="19"/>
      <c r="P1305" s="20"/>
      <c r="Q1305" s="4"/>
      <c r="R1305" s="21"/>
      <c r="S1305" s="21"/>
    </row>
    <row r="1306" spans="15:19" customFormat="1">
      <c r="O1306" s="19"/>
      <c r="P1306" s="20"/>
      <c r="Q1306" s="4"/>
      <c r="R1306" s="21"/>
      <c r="S1306" s="21"/>
    </row>
    <row r="1307" spans="15:19" customFormat="1">
      <c r="O1307" s="19"/>
      <c r="P1307" s="20"/>
      <c r="Q1307" s="4"/>
      <c r="R1307" s="21"/>
      <c r="S1307" s="21"/>
    </row>
    <row r="1308" spans="15:19" customFormat="1">
      <c r="O1308" s="19"/>
      <c r="P1308" s="20"/>
      <c r="Q1308" s="4"/>
      <c r="R1308" s="21"/>
      <c r="S1308" s="21"/>
    </row>
    <row r="1309" spans="15:19" customFormat="1">
      <c r="O1309" s="19"/>
      <c r="P1309" s="20"/>
      <c r="Q1309" s="4"/>
      <c r="R1309" s="21"/>
      <c r="S1309" s="21"/>
    </row>
    <row r="1310" spans="15:19" customFormat="1">
      <c r="O1310" s="19"/>
      <c r="P1310" s="20"/>
      <c r="Q1310" s="4"/>
      <c r="R1310" s="21"/>
      <c r="S1310" s="21"/>
    </row>
    <row r="1311" spans="15:19" customFormat="1">
      <c r="O1311" s="19"/>
      <c r="P1311" s="20"/>
      <c r="Q1311" s="4"/>
      <c r="R1311" s="21"/>
      <c r="S1311" s="21"/>
    </row>
    <row r="1312" spans="15:19" customFormat="1">
      <c r="O1312" s="19"/>
      <c r="P1312" s="20"/>
      <c r="Q1312" s="4"/>
      <c r="R1312" s="21"/>
      <c r="S1312" s="21"/>
    </row>
    <row r="1313" spans="15:19" customFormat="1">
      <c r="O1313" s="19"/>
      <c r="P1313" s="20"/>
      <c r="Q1313" s="4"/>
      <c r="R1313" s="21"/>
      <c r="S1313" s="21"/>
    </row>
    <row r="1314" spans="15:19" customFormat="1">
      <c r="O1314" s="19"/>
      <c r="P1314" s="20"/>
      <c r="Q1314" s="4"/>
      <c r="R1314" s="21"/>
      <c r="S1314" s="21"/>
    </row>
    <row r="1315" spans="15:19" customFormat="1">
      <c r="O1315" s="19"/>
      <c r="P1315" s="20"/>
      <c r="Q1315" s="4"/>
      <c r="R1315" s="21"/>
      <c r="S1315" s="21"/>
    </row>
    <row r="1316" spans="15:19" customFormat="1">
      <c r="O1316" s="19"/>
      <c r="P1316" s="20"/>
      <c r="Q1316" s="4"/>
      <c r="R1316" s="21"/>
      <c r="S1316" s="21"/>
    </row>
    <row r="1317" spans="15:19" customFormat="1">
      <c r="O1317" s="19"/>
      <c r="P1317" s="20"/>
      <c r="Q1317" s="4"/>
      <c r="R1317" s="21"/>
      <c r="S1317" s="21"/>
    </row>
    <row r="1318" spans="15:19" customFormat="1">
      <c r="O1318" s="19"/>
      <c r="P1318" s="20"/>
      <c r="Q1318" s="4"/>
      <c r="R1318" s="21"/>
      <c r="S1318" s="21"/>
    </row>
    <row r="1319" spans="15:19" customFormat="1">
      <c r="O1319" s="19"/>
      <c r="P1319" s="20"/>
      <c r="Q1319" s="4"/>
      <c r="R1319" s="21"/>
      <c r="S1319" s="21"/>
    </row>
    <row r="1320" spans="15:19" customFormat="1">
      <c r="O1320" s="19"/>
      <c r="P1320" s="20"/>
      <c r="Q1320" s="4"/>
      <c r="R1320" s="21"/>
      <c r="S1320" s="21"/>
    </row>
    <row r="1321" spans="15:19" customFormat="1">
      <c r="O1321" s="19"/>
      <c r="P1321" s="20"/>
      <c r="Q1321" s="4"/>
      <c r="R1321" s="21"/>
      <c r="S1321" s="21"/>
    </row>
    <row r="1322" spans="15:19" customFormat="1">
      <c r="O1322" s="19"/>
      <c r="P1322" s="20"/>
      <c r="Q1322" s="4"/>
      <c r="R1322" s="21"/>
      <c r="S1322" s="21"/>
    </row>
    <row r="1323" spans="15:19" customFormat="1">
      <c r="O1323" s="19"/>
      <c r="P1323" s="20"/>
      <c r="Q1323" s="4"/>
      <c r="R1323" s="21"/>
      <c r="S1323" s="21"/>
    </row>
    <row r="1324" spans="15:19" customFormat="1">
      <c r="O1324" s="19"/>
      <c r="P1324" s="20"/>
      <c r="Q1324" s="4"/>
      <c r="R1324" s="21"/>
      <c r="S1324" s="21"/>
    </row>
    <row r="1325" spans="15:19" customFormat="1">
      <c r="O1325" s="19"/>
      <c r="P1325" s="20"/>
      <c r="Q1325" s="4"/>
      <c r="R1325" s="21"/>
      <c r="S1325" s="21"/>
    </row>
    <row r="1326" spans="15:19" customFormat="1">
      <c r="O1326" s="19"/>
      <c r="P1326" s="20"/>
      <c r="Q1326" s="4"/>
      <c r="R1326" s="21"/>
      <c r="S1326" s="21"/>
    </row>
    <row r="1327" spans="15:19" customFormat="1">
      <c r="O1327" s="19"/>
      <c r="P1327" s="20"/>
      <c r="Q1327" s="4"/>
      <c r="R1327" s="21"/>
      <c r="S1327" s="21"/>
    </row>
    <row r="1328" spans="15:19" customFormat="1">
      <c r="O1328" s="19"/>
      <c r="P1328" s="20"/>
      <c r="Q1328" s="4"/>
      <c r="R1328" s="21"/>
      <c r="S1328" s="21"/>
    </row>
    <row r="1329" spans="15:19" customFormat="1">
      <c r="O1329" s="19"/>
      <c r="P1329" s="20"/>
      <c r="Q1329" s="4"/>
      <c r="R1329" s="21"/>
      <c r="S1329" s="21"/>
    </row>
    <row r="1330" spans="15:19" customFormat="1">
      <c r="O1330" s="19"/>
      <c r="P1330" s="20"/>
      <c r="Q1330" s="4"/>
      <c r="R1330" s="21"/>
      <c r="S1330" s="21"/>
    </row>
    <row r="1331" spans="15:19" customFormat="1">
      <c r="O1331" s="19"/>
      <c r="P1331" s="20"/>
      <c r="Q1331" s="4"/>
      <c r="R1331" s="21"/>
      <c r="S1331" s="21"/>
    </row>
    <row r="1332" spans="15:19" customFormat="1">
      <c r="O1332" s="19"/>
      <c r="P1332" s="20"/>
      <c r="Q1332" s="4"/>
      <c r="R1332" s="21"/>
      <c r="S1332" s="21"/>
    </row>
    <row r="1333" spans="15:19" customFormat="1">
      <c r="O1333" s="19"/>
      <c r="P1333" s="20"/>
      <c r="Q1333" s="4"/>
      <c r="R1333" s="21"/>
      <c r="S1333" s="21"/>
    </row>
    <row r="1334" spans="15:19" customFormat="1">
      <c r="O1334" s="19"/>
      <c r="P1334" s="20"/>
      <c r="Q1334" s="4"/>
      <c r="R1334" s="21"/>
      <c r="S1334" s="21"/>
    </row>
    <row r="1335" spans="15:19" customFormat="1">
      <c r="O1335" s="19"/>
      <c r="P1335" s="20"/>
      <c r="Q1335" s="4"/>
      <c r="R1335" s="21"/>
      <c r="S1335" s="21"/>
    </row>
    <row r="1336" spans="15:19" customFormat="1">
      <c r="O1336" s="19"/>
      <c r="P1336" s="20"/>
      <c r="Q1336" s="4"/>
      <c r="R1336" s="21"/>
      <c r="S1336" s="21"/>
    </row>
    <row r="1337" spans="15:19" customFormat="1">
      <c r="O1337" s="19"/>
      <c r="P1337" s="20"/>
      <c r="Q1337" s="4"/>
      <c r="R1337" s="21"/>
      <c r="S1337" s="21"/>
    </row>
    <row r="1338" spans="15:19" customFormat="1">
      <c r="O1338" s="19"/>
      <c r="P1338" s="20"/>
      <c r="Q1338" s="4"/>
      <c r="R1338" s="21"/>
      <c r="S1338" s="21"/>
    </row>
    <row r="1339" spans="15:19" customFormat="1">
      <c r="O1339" s="19"/>
      <c r="P1339" s="20"/>
      <c r="Q1339" s="4"/>
      <c r="R1339" s="21"/>
      <c r="S1339" s="21"/>
    </row>
    <row r="1340" spans="15:19" customFormat="1">
      <c r="O1340" s="19"/>
      <c r="P1340" s="20"/>
      <c r="Q1340" s="4"/>
      <c r="R1340" s="21"/>
      <c r="S1340" s="21"/>
    </row>
    <row r="1341" spans="15:19" customFormat="1">
      <c r="O1341" s="19"/>
      <c r="P1341" s="20"/>
      <c r="Q1341" s="4"/>
      <c r="R1341" s="21"/>
      <c r="S1341" s="21"/>
    </row>
    <row r="1342" spans="15:19" customFormat="1">
      <c r="O1342" s="19"/>
      <c r="P1342" s="20"/>
      <c r="Q1342" s="4"/>
      <c r="R1342" s="21"/>
      <c r="S1342" s="21"/>
    </row>
    <row r="1343" spans="15:19" customFormat="1">
      <c r="O1343" s="19"/>
      <c r="P1343" s="20"/>
      <c r="Q1343" s="4"/>
      <c r="R1343" s="21"/>
      <c r="S1343" s="21"/>
    </row>
    <row r="1344" spans="15:19" customFormat="1">
      <c r="O1344" s="19"/>
      <c r="P1344" s="20"/>
      <c r="Q1344" s="4"/>
      <c r="R1344" s="21"/>
      <c r="S1344" s="21"/>
    </row>
    <row r="1345" spans="15:19" customFormat="1">
      <c r="O1345" s="19"/>
      <c r="P1345" s="20"/>
      <c r="Q1345" s="4"/>
      <c r="R1345" s="21"/>
      <c r="S1345" s="21"/>
    </row>
    <row r="1346" spans="15:19" customFormat="1">
      <c r="O1346" s="19"/>
      <c r="P1346" s="20"/>
      <c r="Q1346" s="4"/>
      <c r="R1346" s="21"/>
      <c r="S1346" s="21"/>
    </row>
    <row r="1347" spans="15:19" customFormat="1">
      <c r="O1347" s="19"/>
      <c r="P1347" s="20"/>
      <c r="Q1347" s="4"/>
      <c r="R1347" s="21"/>
      <c r="S1347" s="21"/>
    </row>
    <row r="1348" spans="15:19" customFormat="1">
      <c r="O1348" s="19"/>
      <c r="P1348" s="20"/>
      <c r="Q1348" s="4"/>
      <c r="R1348" s="21"/>
      <c r="S1348" s="21"/>
    </row>
    <row r="1349" spans="15:19" customFormat="1">
      <c r="O1349" s="19"/>
      <c r="P1349" s="20"/>
      <c r="Q1349" s="4"/>
      <c r="R1349" s="21"/>
      <c r="S1349" s="21"/>
    </row>
    <row r="1350" spans="15:19" customFormat="1">
      <c r="O1350" s="19"/>
      <c r="P1350" s="20"/>
      <c r="Q1350" s="4"/>
      <c r="R1350" s="21"/>
      <c r="S1350" s="21"/>
    </row>
    <row r="1351" spans="15:19" customFormat="1">
      <c r="O1351" s="19"/>
      <c r="P1351" s="20"/>
      <c r="Q1351" s="4"/>
      <c r="R1351" s="21"/>
      <c r="S1351" s="21"/>
    </row>
    <row r="1352" spans="15:19" customFormat="1">
      <c r="O1352" s="19"/>
      <c r="P1352" s="20"/>
      <c r="Q1352" s="4"/>
      <c r="R1352" s="21"/>
      <c r="S1352" s="21"/>
    </row>
    <row r="1353" spans="15:19" customFormat="1">
      <c r="O1353" s="19"/>
      <c r="P1353" s="20"/>
      <c r="Q1353" s="4"/>
      <c r="R1353" s="21"/>
      <c r="S1353" s="21"/>
    </row>
    <row r="1354" spans="15:19" customFormat="1">
      <c r="O1354" s="19"/>
      <c r="P1354" s="20"/>
      <c r="Q1354" s="4"/>
      <c r="R1354" s="21"/>
      <c r="S1354" s="21"/>
    </row>
    <row r="1355" spans="15:19" customFormat="1">
      <c r="O1355" s="19"/>
      <c r="P1355" s="20"/>
      <c r="Q1355" s="4"/>
      <c r="R1355" s="21"/>
      <c r="S1355" s="21"/>
    </row>
    <row r="1356" spans="15:19" customFormat="1">
      <c r="O1356" s="19"/>
      <c r="P1356" s="20"/>
      <c r="Q1356" s="4"/>
      <c r="R1356" s="21"/>
      <c r="S1356" s="21"/>
    </row>
    <row r="1357" spans="15:19" customFormat="1">
      <c r="O1357" s="19"/>
      <c r="P1357" s="20"/>
      <c r="Q1357" s="4"/>
      <c r="R1357" s="21"/>
      <c r="S1357" s="21"/>
    </row>
    <row r="1358" spans="15:19" customFormat="1">
      <c r="O1358" s="19"/>
      <c r="P1358" s="20"/>
      <c r="Q1358" s="4"/>
      <c r="R1358" s="21"/>
      <c r="S1358" s="21"/>
    </row>
    <row r="1359" spans="15:19" customFormat="1">
      <c r="O1359" s="19"/>
      <c r="P1359" s="20"/>
      <c r="Q1359" s="4"/>
      <c r="R1359" s="21"/>
      <c r="S1359" s="21"/>
    </row>
    <row r="1360" spans="15:19" customFormat="1">
      <c r="O1360" s="19"/>
      <c r="P1360" s="20"/>
      <c r="Q1360" s="4"/>
      <c r="R1360" s="21"/>
      <c r="S1360" s="21"/>
    </row>
    <row r="1361" spans="15:19" customFormat="1">
      <c r="O1361" s="19"/>
      <c r="P1361" s="20"/>
      <c r="Q1361" s="4"/>
      <c r="R1361" s="21"/>
      <c r="S1361" s="21"/>
    </row>
    <row r="1362" spans="15:19" customFormat="1">
      <c r="O1362" s="19"/>
      <c r="P1362" s="20"/>
      <c r="Q1362" s="4"/>
      <c r="R1362" s="21"/>
      <c r="S1362" s="21"/>
    </row>
    <row r="1363" spans="15:19" customFormat="1">
      <c r="O1363" s="19"/>
      <c r="P1363" s="20"/>
      <c r="Q1363" s="4"/>
      <c r="R1363" s="21"/>
      <c r="S1363" s="21"/>
    </row>
    <row r="1364" spans="15:19" customFormat="1">
      <c r="O1364" s="19"/>
      <c r="P1364" s="20"/>
      <c r="Q1364" s="4"/>
      <c r="R1364" s="21"/>
      <c r="S1364" s="21"/>
    </row>
    <row r="1365" spans="15:19" customFormat="1">
      <c r="O1365" s="19"/>
      <c r="P1365" s="20"/>
      <c r="Q1365" s="4"/>
      <c r="R1365" s="21"/>
      <c r="S1365" s="21"/>
    </row>
    <row r="1366" spans="15:19" customFormat="1">
      <c r="O1366" s="19"/>
      <c r="P1366" s="20"/>
      <c r="Q1366" s="4"/>
      <c r="R1366" s="21"/>
      <c r="S1366" s="21"/>
    </row>
    <row r="1367" spans="15:19" customFormat="1">
      <c r="O1367" s="19"/>
      <c r="P1367" s="20"/>
      <c r="Q1367" s="4"/>
      <c r="R1367" s="21"/>
      <c r="S1367" s="21"/>
    </row>
    <row r="1368" spans="15:19" customFormat="1">
      <c r="O1368" s="19"/>
      <c r="P1368" s="20"/>
      <c r="Q1368" s="4"/>
      <c r="R1368" s="21"/>
      <c r="S1368" s="21"/>
    </row>
    <row r="1369" spans="15:19" customFormat="1">
      <c r="O1369" s="19"/>
      <c r="P1369" s="20"/>
      <c r="Q1369" s="4"/>
      <c r="R1369" s="21"/>
      <c r="S1369" s="21"/>
    </row>
    <row r="1370" spans="15:19" customFormat="1">
      <c r="O1370" s="19"/>
      <c r="P1370" s="20"/>
      <c r="Q1370" s="4"/>
      <c r="R1370" s="21"/>
      <c r="S1370" s="21"/>
    </row>
    <row r="1371" spans="15:19" customFormat="1">
      <c r="O1371" s="19"/>
      <c r="P1371" s="20"/>
      <c r="Q1371" s="4"/>
      <c r="R1371" s="21"/>
      <c r="S1371" s="21"/>
    </row>
    <row r="1372" spans="15:19" customFormat="1">
      <c r="O1372" s="19"/>
      <c r="P1372" s="20"/>
      <c r="Q1372" s="4"/>
      <c r="R1372" s="21"/>
      <c r="S1372" s="21"/>
    </row>
    <row r="1373" spans="15:19" customFormat="1">
      <c r="O1373" s="19"/>
      <c r="P1373" s="20"/>
      <c r="Q1373" s="4"/>
      <c r="R1373" s="21"/>
      <c r="S1373" s="21"/>
    </row>
    <row r="1374" spans="15:19" customFormat="1">
      <c r="O1374" s="19"/>
      <c r="P1374" s="20"/>
      <c r="Q1374" s="4"/>
      <c r="R1374" s="21"/>
      <c r="S1374" s="21"/>
    </row>
    <row r="1375" spans="15:19" customFormat="1">
      <c r="O1375" s="19"/>
      <c r="P1375" s="20"/>
      <c r="Q1375" s="4"/>
      <c r="R1375" s="21"/>
      <c r="S1375" s="21"/>
    </row>
    <row r="1376" spans="15:19" customFormat="1">
      <c r="O1376" s="19"/>
      <c r="P1376" s="20"/>
      <c r="Q1376" s="4"/>
      <c r="R1376" s="21"/>
      <c r="S1376" s="21"/>
    </row>
    <row r="1377" spans="15:19" customFormat="1">
      <c r="O1377" s="19"/>
      <c r="P1377" s="20"/>
      <c r="Q1377" s="4"/>
      <c r="R1377" s="21"/>
      <c r="S1377" s="21"/>
    </row>
    <row r="1378" spans="15:19" customFormat="1">
      <c r="O1378" s="19"/>
      <c r="P1378" s="20"/>
      <c r="Q1378" s="4"/>
      <c r="R1378" s="21"/>
      <c r="S1378" s="21"/>
    </row>
    <row r="1379" spans="15:19" customFormat="1">
      <c r="O1379" s="19"/>
      <c r="P1379" s="20"/>
      <c r="Q1379" s="4"/>
      <c r="R1379" s="21"/>
      <c r="S1379" s="21"/>
    </row>
    <row r="1380" spans="15:19" customFormat="1">
      <c r="O1380" s="19"/>
      <c r="P1380" s="20"/>
      <c r="Q1380" s="4"/>
      <c r="R1380" s="21"/>
      <c r="S1380" s="21"/>
    </row>
    <row r="1381" spans="15:19" customFormat="1">
      <c r="O1381" s="19"/>
      <c r="P1381" s="20"/>
      <c r="Q1381" s="4"/>
      <c r="R1381" s="21"/>
      <c r="S1381" s="21"/>
    </row>
    <row r="1382" spans="15:19" customFormat="1">
      <c r="O1382" s="19"/>
      <c r="P1382" s="20"/>
      <c r="Q1382" s="4"/>
      <c r="R1382" s="21"/>
      <c r="S1382" s="21"/>
    </row>
    <row r="1383" spans="15:19" customFormat="1">
      <c r="O1383" s="19"/>
      <c r="P1383" s="20"/>
      <c r="Q1383" s="4"/>
      <c r="R1383" s="21"/>
      <c r="S1383" s="21"/>
    </row>
    <row r="1384" spans="15:19" customFormat="1">
      <c r="O1384" s="19"/>
      <c r="P1384" s="20"/>
      <c r="Q1384" s="4"/>
      <c r="R1384" s="21"/>
      <c r="S1384" s="21"/>
    </row>
    <row r="1385" spans="15:19" customFormat="1">
      <c r="O1385" s="19"/>
      <c r="P1385" s="20"/>
      <c r="Q1385" s="4"/>
      <c r="R1385" s="21"/>
      <c r="S1385" s="21"/>
    </row>
    <row r="1386" spans="15:19" customFormat="1">
      <c r="O1386" s="19"/>
      <c r="P1386" s="20"/>
      <c r="Q1386" s="4"/>
      <c r="R1386" s="21"/>
      <c r="S1386" s="21"/>
    </row>
    <row r="1387" spans="15:19" customFormat="1">
      <c r="O1387" s="19"/>
      <c r="P1387" s="20"/>
      <c r="Q1387" s="4"/>
      <c r="R1387" s="21"/>
      <c r="S1387" s="21"/>
    </row>
    <row r="1388" spans="15:19" customFormat="1">
      <c r="O1388" s="19"/>
      <c r="P1388" s="20"/>
      <c r="Q1388" s="4"/>
      <c r="R1388" s="21"/>
      <c r="S1388" s="21"/>
    </row>
    <row r="1389" spans="15:19" customFormat="1">
      <c r="O1389" s="19"/>
      <c r="P1389" s="20"/>
      <c r="Q1389" s="4"/>
      <c r="R1389" s="21"/>
      <c r="S1389" s="21"/>
    </row>
    <row r="1390" spans="15:19" customFormat="1">
      <c r="O1390" s="19"/>
      <c r="P1390" s="20"/>
      <c r="Q1390" s="4"/>
      <c r="R1390" s="21"/>
      <c r="S1390" s="21"/>
    </row>
    <row r="1391" spans="15:19" customFormat="1">
      <c r="O1391" s="19"/>
      <c r="P1391" s="20"/>
      <c r="Q1391" s="4"/>
      <c r="R1391" s="21"/>
      <c r="S1391" s="21"/>
    </row>
    <row r="1392" spans="15:19" customFormat="1">
      <c r="O1392" s="19"/>
      <c r="P1392" s="20"/>
      <c r="Q1392" s="4"/>
      <c r="R1392" s="21"/>
      <c r="S1392" s="21"/>
    </row>
    <row r="1393" spans="15:19" customFormat="1">
      <c r="O1393" s="19"/>
      <c r="P1393" s="20"/>
      <c r="Q1393" s="4"/>
      <c r="R1393" s="21"/>
      <c r="S1393" s="21"/>
    </row>
    <row r="1394" spans="15:19" customFormat="1">
      <c r="O1394" s="19"/>
      <c r="P1394" s="20"/>
      <c r="Q1394" s="4"/>
      <c r="R1394" s="21"/>
      <c r="S1394" s="21"/>
    </row>
    <row r="1395" spans="15:19" customFormat="1">
      <c r="O1395" s="19"/>
      <c r="P1395" s="20"/>
      <c r="Q1395" s="4"/>
      <c r="R1395" s="21"/>
      <c r="S1395" s="21"/>
    </row>
    <row r="1396" spans="15:19" customFormat="1">
      <c r="O1396" s="19"/>
      <c r="P1396" s="20"/>
      <c r="Q1396" s="4"/>
      <c r="R1396" s="21"/>
      <c r="S1396" s="21"/>
    </row>
    <row r="1397" spans="15:19" customFormat="1">
      <c r="O1397" s="19"/>
      <c r="P1397" s="20"/>
      <c r="Q1397" s="4"/>
      <c r="R1397" s="21"/>
      <c r="S1397" s="21"/>
    </row>
    <row r="1398" spans="15:19" customFormat="1">
      <c r="O1398" s="19"/>
      <c r="P1398" s="20"/>
      <c r="Q1398" s="4"/>
      <c r="R1398" s="21"/>
      <c r="S1398" s="21"/>
    </row>
    <row r="1399" spans="15:19" customFormat="1">
      <c r="O1399" s="19"/>
      <c r="P1399" s="20"/>
      <c r="Q1399" s="4"/>
      <c r="R1399" s="21"/>
      <c r="S1399" s="21"/>
    </row>
    <row r="1400" spans="15:19" customFormat="1">
      <c r="O1400" s="19"/>
      <c r="P1400" s="20"/>
      <c r="Q1400" s="4"/>
      <c r="R1400" s="21"/>
      <c r="S1400" s="21"/>
    </row>
    <row r="1401" spans="15:19" customFormat="1">
      <c r="O1401" s="19"/>
      <c r="P1401" s="20"/>
      <c r="Q1401" s="4"/>
      <c r="R1401" s="21"/>
      <c r="S1401" s="21"/>
    </row>
    <row r="1402" spans="15:19" customFormat="1">
      <c r="O1402" s="19"/>
      <c r="P1402" s="20"/>
      <c r="Q1402" s="4"/>
      <c r="R1402" s="21"/>
      <c r="S1402" s="21"/>
    </row>
    <row r="1403" spans="15:19" customFormat="1">
      <c r="O1403" s="19"/>
      <c r="P1403" s="20"/>
      <c r="Q1403" s="4"/>
      <c r="R1403" s="21"/>
      <c r="S1403" s="21"/>
    </row>
    <row r="1404" spans="15:19" customFormat="1">
      <c r="O1404" s="19"/>
      <c r="P1404" s="20"/>
      <c r="Q1404" s="4"/>
      <c r="R1404" s="21"/>
      <c r="S1404" s="21"/>
    </row>
    <row r="1405" spans="15:19" customFormat="1">
      <c r="O1405" s="19"/>
      <c r="P1405" s="20"/>
      <c r="Q1405" s="4"/>
      <c r="R1405" s="21"/>
      <c r="S1405" s="21"/>
    </row>
    <row r="1406" spans="15:19" customFormat="1">
      <c r="O1406" s="19"/>
      <c r="P1406" s="20"/>
      <c r="Q1406" s="4"/>
      <c r="R1406" s="21"/>
      <c r="S1406" s="21"/>
    </row>
    <row r="1407" spans="15:19" customFormat="1">
      <c r="O1407" s="19"/>
      <c r="P1407" s="20"/>
      <c r="Q1407" s="4"/>
      <c r="R1407" s="21"/>
      <c r="S1407" s="21"/>
    </row>
    <row r="1408" spans="15:19" customFormat="1">
      <c r="O1408" s="19"/>
      <c r="P1408" s="20"/>
      <c r="Q1408" s="4"/>
      <c r="R1408" s="21"/>
      <c r="S1408" s="21"/>
    </row>
    <row r="1409" spans="15:19" customFormat="1">
      <c r="O1409" s="19"/>
      <c r="P1409" s="20"/>
      <c r="Q1409" s="4"/>
      <c r="R1409" s="21"/>
      <c r="S1409" s="21"/>
    </row>
    <row r="1410" spans="15:19" customFormat="1">
      <c r="O1410" s="19"/>
      <c r="P1410" s="20"/>
      <c r="Q1410" s="4"/>
      <c r="R1410" s="21"/>
      <c r="S1410" s="21"/>
    </row>
    <row r="1411" spans="15:19" customFormat="1">
      <c r="O1411" s="19"/>
      <c r="P1411" s="20"/>
      <c r="Q1411" s="4"/>
      <c r="R1411" s="21"/>
      <c r="S1411" s="21"/>
    </row>
    <row r="1412" spans="15:19" customFormat="1">
      <c r="O1412" s="19"/>
      <c r="P1412" s="20"/>
      <c r="Q1412" s="4"/>
      <c r="R1412" s="21"/>
      <c r="S1412" s="21"/>
    </row>
    <row r="1413" spans="15:19" customFormat="1">
      <c r="O1413" s="19"/>
      <c r="P1413" s="20"/>
      <c r="Q1413" s="4"/>
      <c r="R1413" s="21"/>
      <c r="S1413" s="21"/>
    </row>
    <row r="1414" spans="15:19" customFormat="1">
      <c r="O1414" s="19"/>
      <c r="P1414" s="20"/>
      <c r="Q1414" s="4"/>
      <c r="R1414" s="21"/>
      <c r="S1414" s="21"/>
    </row>
    <row r="1415" spans="15:19" customFormat="1">
      <c r="O1415" s="19"/>
      <c r="P1415" s="20"/>
      <c r="Q1415" s="4"/>
      <c r="R1415" s="21"/>
      <c r="S1415" s="21"/>
    </row>
    <row r="1416" spans="15:19" customFormat="1">
      <c r="O1416" s="19"/>
      <c r="P1416" s="20"/>
      <c r="Q1416" s="4"/>
      <c r="R1416" s="21"/>
      <c r="S1416" s="21"/>
    </row>
    <row r="1417" spans="15:19" customFormat="1">
      <c r="O1417" s="19"/>
      <c r="P1417" s="20"/>
      <c r="Q1417" s="4"/>
      <c r="R1417" s="21"/>
      <c r="S1417" s="21"/>
    </row>
    <row r="1418" spans="15:19" customFormat="1">
      <c r="O1418" s="19"/>
      <c r="P1418" s="20"/>
      <c r="Q1418" s="4"/>
      <c r="R1418" s="21"/>
      <c r="S1418" s="21"/>
    </row>
    <row r="1419" spans="15:19" customFormat="1">
      <c r="O1419" s="19"/>
      <c r="P1419" s="20"/>
      <c r="Q1419" s="4"/>
      <c r="R1419" s="21"/>
      <c r="S1419" s="21"/>
    </row>
    <row r="1420" spans="15:19" customFormat="1">
      <c r="O1420" s="19"/>
      <c r="P1420" s="20"/>
      <c r="Q1420" s="4"/>
      <c r="R1420" s="21"/>
      <c r="S1420" s="21"/>
    </row>
    <row r="1421" spans="15:19" customFormat="1">
      <c r="O1421" s="19"/>
      <c r="P1421" s="20"/>
      <c r="Q1421" s="4"/>
      <c r="R1421" s="21"/>
      <c r="S1421" s="21"/>
    </row>
    <row r="1422" spans="15:19" customFormat="1">
      <c r="O1422" s="19"/>
      <c r="P1422" s="20"/>
      <c r="Q1422" s="4"/>
      <c r="R1422" s="21"/>
      <c r="S1422" s="21"/>
    </row>
    <row r="1423" spans="15:19" customFormat="1">
      <c r="O1423" s="19"/>
      <c r="P1423" s="20"/>
      <c r="Q1423" s="4"/>
      <c r="R1423" s="21"/>
      <c r="S1423" s="21"/>
    </row>
    <row r="1424" spans="15:19" customFormat="1">
      <c r="O1424" s="19"/>
      <c r="P1424" s="20"/>
      <c r="Q1424" s="4"/>
      <c r="R1424" s="21"/>
      <c r="S1424" s="21"/>
    </row>
    <row r="1425" spans="15:19" customFormat="1">
      <c r="O1425" s="19"/>
      <c r="P1425" s="20"/>
      <c r="Q1425" s="4"/>
      <c r="R1425" s="21"/>
      <c r="S1425" s="21"/>
    </row>
    <row r="1426" spans="15:19" customFormat="1">
      <c r="O1426" s="19"/>
      <c r="P1426" s="20"/>
      <c r="Q1426" s="4"/>
      <c r="R1426" s="21"/>
      <c r="S1426" s="21"/>
    </row>
    <row r="1427" spans="15:19" customFormat="1">
      <c r="O1427" s="19"/>
      <c r="P1427" s="20"/>
      <c r="Q1427" s="4"/>
      <c r="R1427" s="21"/>
      <c r="S1427" s="21"/>
    </row>
    <row r="1428" spans="15:19" customFormat="1">
      <c r="O1428" s="19"/>
      <c r="P1428" s="20"/>
      <c r="Q1428" s="4"/>
      <c r="R1428" s="21"/>
      <c r="S1428" s="21"/>
    </row>
    <row r="1429" spans="15:19" customFormat="1">
      <c r="O1429" s="19"/>
      <c r="P1429" s="20"/>
      <c r="Q1429" s="4"/>
      <c r="R1429" s="21"/>
      <c r="S1429" s="21"/>
    </row>
    <row r="1430" spans="15:19" customFormat="1">
      <c r="O1430" s="19"/>
      <c r="P1430" s="20"/>
      <c r="Q1430" s="4"/>
      <c r="R1430" s="21"/>
      <c r="S1430" s="21"/>
    </row>
    <row r="1431" spans="15:19" customFormat="1">
      <c r="O1431" s="19"/>
      <c r="P1431" s="20"/>
      <c r="Q1431" s="4"/>
      <c r="R1431" s="21"/>
      <c r="S1431" s="21"/>
    </row>
    <row r="1432" spans="15:19" customFormat="1">
      <c r="O1432" s="19"/>
      <c r="P1432" s="20"/>
      <c r="Q1432" s="4"/>
      <c r="R1432" s="21"/>
      <c r="S1432" s="21"/>
    </row>
    <row r="1433" spans="15:19" customFormat="1">
      <c r="O1433" s="19"/>
      <c r="P1433" s="20"/>
      <c r="Q1433" s="4"/>
      <c r="R1433" s="21"/>
      <c r="S1433" s="21"/>
    </row>
    <row r="1434" spans="15:19" customFormat="1">
      <c r="O1434" s="19"/>
      <c r="P1434" s="20"/>
      <c r="Q1434" s="4"/>
      <c r="R1434" s="21"/>
      <c r="S1434" s="21"/>
    </row>
    <row r="1435" spans="15:19" customFormat="1">
      <c r="O1435" s="19"/>
      <c r="P1435" s="20"/>
      <c r="Q1435" s="4"/>
      <c r="R1435" s="21"/>
      <c r="S1435" s="21"/>
    </row>
    <row r="1436" spans="15:19" customFormat="1">
      <c r="O1436" s="19"/>
      <c r="P1436" s="20"/>
      <c r="Q1436" s="4"/>
      <c r="R1436" s="21"/>
      <c r="S1436" s="21"/>
    </row>
    <row r="1437" spans="15:19" customFormat="1">
      <c r="O1437" s="19"/>
      <c r="P1437" s="20"/>
      <c r="Q1437" s="4"/>
      <c r="R1437" s="21"/>
      <c r="S1437" s="21"/>
    </row>
    <row r="1438" spans="15:19" customFormat="1">
      <c r="O1438" s="19"/>
      <c r="P1438" s="20"/>
      <c r="Q1438" s="4"/>
      <c r="R1438" s="21"/>
      <c r="S1438" s="21"/>
    </row>
    <row r="1439" spans="15:19" customFormat="1">
      <c r="O1439" s="19"/>
      <c r="P1439" s="20"/>
      <c r="Q1439" s="4"/>
      <c r="R1439" s="21"/>
      <c r="S1439" s="21"/>
    </row>
    <row r="1440" spans="15:19" customFormat="1">
      <c r="O1440" s="19"/>
      <c r="P1440" s="20"/>
      <c r="Q1440" s="4"/>
      <c r="R1440" s="21"/>
      <c r="S1440" s="21"/>
    </row>
    <row r="1441" spans="15:19" customFormat="1">
      <c r="O1441" s="19"/>
      <c r="P1441" s="20"/>
      <c r="Q1441" s="4"/>
      <c r="R1441" s="21"/>
      <c r="S1441" s="21"/>
    </row>
    <row r="1442" spans="15:19" customFormat="1">
      <c r="O1442" s="19"/>
      <c r="P1442" s="20"/>
      <c r="Q1442" s="4"/>
      <c r="R1442" s="21"/>
      <c r="S1442" s="21"/>
    </row>
    <row r="1443" spans="15:19" customFormat="1">
      <c r="O1443" s="19"/>
      <c r="P1443" s="20"/>
      <c r="Q1443" s="4"/>
      <c r="R1443" s="21"/>
      <c r="S1443" s="21"/>
    </row>
    <row r="1444" spans="15:19" customFormat="1">
      <c r="O1444" s="19"/>
      <c r="P1444" s="20"/>
      <c r="Q1444" s="4"/>
      <c r="R1444" s="21"/>
      <c r="S1444" s="21"/>
    </row>
    <row r="1445" spans="15:19" customFormat="1">
      <c r="O1445" s="19"/>
      <c r="P1445" s="20"/>
      <c r="Q1445" s="4"/>
      <c r="R1445" s="21"/>
      <c r="S1445" s="21"/>
    </row>
    <row r="1446" spans="15:19" customFormat="1">
      <c r="O1446" s="19"/>
      <c r="P1446" s="20"/>
      <c r="Q1446" s="4"/>
      <c r="R1446" s="21"/>
      <c r="S1446" s="21"/>
    </row>
    <row r="1447" spans="15:19" customFormat="1">
      <c r="O1447" s="19"/>
      <c r="P1447" s="20"/>
      <c r="Q1447" s="4"/>
      <c r="R1447" s="21"/>
      <c r="S1447" s="21"/>
    </row>
    <row r="1448" spans="15:19" customFormat="1">
      <c r="O1448" s="19"/>
      <c r="P1448" s="20"/>
      <c r="Q1448" s="4"/>
      <c r="R1448" s="21"/>
      <c r="S1448" s="21"/>
    </row>
    <row r="1449" spans="15:19" customFormat="1">
      <c r="O1449" s="19"/>
      <c r="P1449" s="20"/>
      <c r="Q1449" s="4"/>
      <c r="R1449" s="21"/>
      <c r="S1449" s="21"/>
    </row>
    <row r="1450" spans="15:19" customFormat="1">
      <c r="O1450" s="19"/>
      <c r="P1450" s="20"/>
      <c r="Q1450" s="4"/>
      <c r="R1450" s="21"/>
      <c r="S1450" s="21"/>
    </row>
    <row r="1451" spans="15:19" customFormat="1">
      <c r="O1451" s="19"/>
      <c r="P1451" s="20"/>
      <c r="Q1451" s="4"/>
      <c r="R1451" s="21"/>
      <c r="S1451" s="21"/>
    </row>
    <row r="1452" spans="15:19" customFormat="1">
      <c r="O1452" s="19"/>
      <c r="P1452" s="20"/>
      <c r="Q1452" s="4"/>
      <c r="R1452" s="21"/>
      <c r="S1452" s="21"/>
    </row>
    <row r="1453" spans="15:19" customFormat="1">
      <c r="O1453" s="19"/>
      <c r="P1453" s="20"/>
      <c r="Q1453" s="4"/>
      <c r="R1453" s="21"/>
      <c r="S1453" s="21"/>
    </row>
    <row r="1454" spans="15:19" customFormat="1">
      <c r="O1454" s="19"/>
      <c r="P1454" s="20"/>
      <c r="Q1454" s="4"/>
      <c r="R1454" s="21"/>
      <c r="S1454" s="21"/>
    </row>
    <row r="1455" spans="15:19" customFormat="1">
      <c r="O1455" s="19"/>
      <c r="P1455" s="20"/>
      <c r="Q1455" s="4"/>
      <c r="R1455" s="21"/>
      <c r="S1455" s="21"/>
    </row>
    <row r="1456" spans="15:19" customFormat="1">
      <c r="O1456" s="19"/>
      <c r="P1456" s="20"/>
      <c r="Q1456" s="4"/>
      <c r="R1456" s="21"/>
      <c r="S1456" s="21"/>
    </row>
    <row r="1457" spans="15:19" customFormat="1">
      <c r="O1457" s="19"/>
      <c r="P1457" s="20"/>
      <c r="Q1457" s="4"/>
      <c r="R1457" s="21"/>
      <c r="S1457" s="21"/>
    </row>
    <row r="1458" spans="15:19" customFormat="1">
      <c r="O1458" s="19"/>
      <c r="P1458" s="20"/>
      <c r="Q1458" s="4"/>
      <c r="R1458" s="21"/>
      <c r="S1458" s="21"/>
    </row>
    <row r="1459" spans="15:19" customFormat="1">
      <c r="O1459" s="19"/>
      <c r="P1459" s="20"/>
      <c r="Q1459" s="4"/>
      <c r="R1459" s="21"/>
      <c r="S1459" s="21"/>
    </row>
    <row r="1460" spans="15:19" customFormat="1">
      <c r="O1460" s="19"/>
      <c r="P1460" s="20"/>
      <c r="Q1460" s="4"/>
      <c r="R1460" s="21"/>
      <c r="S1460" s="21"/>
    </row>
    <row r="1461" spans="15:19" customFormat="1">
      <c r="O1461" s="19"/>
      <c r="P1461" s="20"/>
      <c r="Q1461" s="4"/>
      <c r="R1461" s="21"/>
      <c r="S1461" s="21"/>
    </row>
    <row r="1462" spans="15:19" customFormat="1">
      <c r="O1462" s="19"/>
      <c r="P1462" s="20"/>
      <c r="Q1462" s="4"/>
      <c r="R1462" s="21"/>
      <c r="S1462" s="21"/>
    </row>
    <row r="1463" spans="15:19" customFormat="1">
      <c r="O1463" s="19"/>
      <c r="P1463" s="20"/>
      <c r="Q1463" s="4"/>
      <c r="R1463" s="21"/>
      <c r="S1463" s="21"/>
    </row>
    <row r="1464" spans="15:19" customFormat="1">
      <c r="O1464" s="19"/>
      <c r="P1464" s="20"/>
      <c r="Q1464" s="4"/>
      <c r="R1464" s="21"/>
      <c r="S1464" s="21"/>
    </row>
    <row r="1465" spans="15:19" customFormat="1">
      <c r="O1465" s="19"/>
      <c r="P1465" s="20"/>
      <c r="Q1465" s="4"/>
      <c r="R1465" s="21"/>
      <c r="S1465" s="21"/>
    </row>
    <row r="1466" spans="15:19" customFormat="1">
      <c r="O1466" s="19"/>
      <c r="P1466" s="20"/>
      <c r="Q1466" s="4"/>
      <c r="R1466" s="21"/>
      <c r="S1466" s="21"/>
    </row>
    <row r="1467" spans="15:19" customFormat="1">
      <c r="O1467" s="19"/>
      <c r="P1467" s="20"/>
      <c r="Q1467" s="4"/>
      <c r="R1467" s="21"/>
      <c r="S1467" s="21"/>
    </row>
    <row r="1468" spans="15:19" customFormat="1">
      <c r="O1468" s="19"/>
      <c r="P1468" s="20"/>
      <c r="Q1468" s="4"/>
      <c r="R1468" s="21"/>
      <c r="S1468" s="21"/>
    </row>
    <row r="1469" spans="15:19" customFormat="1">
      <c r="O1469" s="19"/>
      <c r="P1469" s="20"/>
      <c r="Q1469" s="4"/>
      <c r="R1469" s="21"/>
      <c r="S1469" s="21"/>
    </row>
    <row r="1470" spans="15:19" customFormat="1">
      <c r="O1470" s="19"/>
      <c r="P1470" s="20"/>
      <c r="Q1470" s="4"/>
      <c r="R1470" s="21"/>
      <c r="S1470" s="21"/>
    </row>
    <row r="1471" spans="15:19" customFormat="1">
      <c r="O1471" s="19"/>
      <c r="P1471" s="20"/>
      <c r="Q1471" s="4"/>
      <c r="R1471" s="21"/>
      <c r="S1471" s="21"/>
    </row>
    <row r="1472" spans="15:19" customFormat="1">
      <c r="O1472" s="19"/>
      <c r="P1472" s="20"/>
      <c r="Q1472" s="4"/>
      <c r="R1472" s="21"/>
      <c r="S1472" s="21"/>
    </row>
    <row r="1473" spans="15:19" customFormat="1">
      <c r="O1473" s="19"/>
      <c r="P1473" s="20"/>
      <c r="Q1473" s="4"/>
      <c r="R1473" s="21"/>
      <c r="S1473" s="21"/>
    </row>
    <row r="1474" spans="15:19" customFormat="1">
      <c r="O1474" s="19"/>
      <c r="P1474" s="20"/>
      <c r="Q1474" s="4"/>
      <c r="R1474" s="21"/>
      <c r="S1474" s="21"/>
    </row>
    <row r="1475" spans="15:19" customFormat="1">
      <c r="O1475" s="19"/>
      <c r="P1475" s="20"/>
      <c r="Q1475" s="4"/>
      <c r="R1475" s="21"/>
      <c r="S1475" s="21"/>
    </row>
    <row r="1476" spans="15:19" customFormat="1">
      <c r="O1476" s="19"/>
      <c r="P1476" s="20"/>
      <c r="Q1476" s="4"/>
      <c r="R1476" s="21"/>
      <c r="S1476" s="21"/>
    </row>
    <row r="1477" spans="15:19" customFormat="1">
      <c r="O1477" s="19"/>
      <c r="P1477" s="20"/>
      <c r="Q1477" s="4"/>
      <c r="R1477" s="21"/>
      <c r="S1477" s="21"/>
    </row>
    <row r="1478" spans="15:19" customFormat="1">
      <c r="O1478" s="19"/>
      <c r="P1478" s="20"/>
      <c r="Q1478" s="4"/>
      <c r="R1478" s="21"/>
      <c r="S1478" s="21"/>
    </row>
    <row r="1479" spans="15:19" customFormat="1">
      <c r="O1479" s="19"/>
      <c r="P1479" s="20"/>
      <c r="Q1479" s="4"/>
      <c r="R1479" s="21"/>
      <c r="S1479" s="21"/>
    </row>
    <row r="1480" spans="15:19" customFormat="1">
      <c r="O1480" s="19"/>
      <c r="P1480" s="20"/>
      <c r="Q1480" s="4"/>
      <c r="R1480" s="21"/>
      <c r="S1480" s="21"/>
    </row>
    <row r="1481" spans="15:19" customFormat="1">
      <c r="O1481" s="19"/>
      <c r="P1481" s="20"/>
      <c r="Q1481" s="4"/>
      <c r="R1481" s="21"/>
      <c r="S1481" s="21"/>
    </row>
    <row r="1482" spans="15:19" customFormat="1">
      <c r="O1482" s="19"/>
      <c r="P1482" s="20"/>
      <c r="Q1482" s="4"/>
      <c r="R1482" s="21"/>
      <c r="S1482" s="21"/>
    </row>
    <row r="1483" spans="15:19" customFormat="1">
      <c r="O1483" s="19"/>
      <c r="P1483" s="20"/>
      <c r="Q1483" s="4"/>
      <c r="R1483" s="21"/>
      <c r="S1483" s="21"/>
    </row>
    <row r="1484" spans="15:19" customFormat="1">
      <c r="O1484" s="19"/>
      <c r="P1484" s="20"/>
      <c r="Q1484" s="4"/>
      <c r="R1484" s="21"/>
      <c r="S1484" s="21"/>
    </row>
    <row r="1485" spans="15:19" customFormat="1">
      <c r="O1485" s="19"/>
      <c r="P1485" s="20"/>
      <c r="Q1485" s="4"/>
      <c r="R1485" s="21"/>
      <c r="S1485" s="21"/>
    </row>
    <row r="1486" spans="15:19" customFormat="1">
      <c r="O1486" s="19"/>
      <c r="P1486" s="20"/>
      <c r="Q1486" s="4"/>
      <c r="R1486" s="21"/>
      <c r="S1486" s="21"/>
    </row>
    <row r="1487" spans="15:19" customFormat="1">
      <c r="O1487" s="19"/>
      <c r="P1487" s="20"/>
      <c r="Q1487" s="4"/>
      <c r="R1487" s="21"/>
      <c r="S1487" s="21"/>
    </row>
    <row r="1488" spans="15:19" customFormat="1">
      <c r="O1488" s="19"/>
      <c r="P1488" s="20"/>
      <c r="Q1488" s="4"/>
      <c r="R1488" s="21"/>
      <c r="S1488" s="21"/>
    </row>
    <row r="1489" spans="15:19" customFormat="1">
      <c r="O1489" s="19"/>
      <c r="P1489" s="20"/>
      <c r="Q1489" s="4"/>
      <c r="R1489" s="21"/>
      <c r="S1489" s="21"/>
    </row>
    <row r="1490" spans="15:19" customFormat="1">
      <c r="O1490" s="19"/>
      <c r="P1490" s="20"/>
      <c r="Q1490" s="4"/>
      <c r="R1490" s="21"/>
      <c r="S1490" s="21"/>
    </row>
    <row r="1491" spans="15:19" customFormat="1">
      <c r="O1491" s="19"/>
      <c r="P1491" s="20"/>
      <c r="Q1491" s="4"/>
      <c r="R1491" s="21"/>
      <c r="S1491" s="21"/>
    </row>
    <row r="1492" spans="15:19" customFormat="1">
      <c r="O1492" s="19"/>
      <c r="P1492" s="20"/>
      <c r="Q1492" s="4"/>
      <c r="R1492" s="21"/>
      <c r="S1492" s="21"/>
    </row>
    <row r="1493" spans="15:19" customFormat="1">
      <c r="O1493" s="19"/>
      <c r="P1493" s="20"/>
      <c r="Q1493" s="4"/>
      <c r="R1493" s="21"/>
      <c r="S1493" s="21"/>
    </row>
    <row r="1494" spans="15:19" customFormat="1">
      <c r="O1494" s="19"/>
      <c r="P1494" s="20"/>
      <c r="Q1494" s="4"/>
      <c r="R1494" s="21"/>
      <c r="S1494" s="21"/>
    </row>
    <row r="1495" spans="15:19" customFormat="1">
      <c r="O1495" s="19"/>
      <c r="P1495" s="20"/>
      <c r="Q1495" s="4"/>
      <c r="R1495" s="21"/>
      <c r="S1495" s="21"/>
    </row>
    <row r="1496" spans="15:19" customFormat="1">
      <c r="O1496" s="19"/>
      <c r="P1496" s="20"/>
      <c r="Q1496" s="4"/>
      <c r="R1496" s="21"/>
      <c r="S1496" s="21"/>
    </row>
    <row r="1497" spans="15:19" customFormat="1">
      <c r="O1497" s="19"/>
      <c r="P1497" s="20"/>
      <c r="Q1497" s="4"/>
      <c r="R1497" s="21"/>
      <c r="S1497" s="21"/>
    </row>
    <row r="1498" spans="15:19" customFormat="1">
      <c r="O1498" s="19"/>
      <c r="P1498" s="20"/>
      <c r="Q1498" s="4"/>
      <c r="R1498" s="21"/>
      <c r="S1498" s="21"/>
    </row>
    <row r="1499" spans="15:19" customFormat="1">
      <c r="O1499" s="19"/>
      <c r="P1499" s="20"/>
      <c r="Q1499" s="4"/>
      <c r="R1499" s="21"/>
      <c r="S1499" s="21"/>
    </row>
    <row r="1500" spans="15:19" customFormat="1">
      <c r="O1500" s="19"/>
      <c r="P1500" s="20"/>
      <c r="Q1500" s="4"/>
      <c r="R1500" s="21"/>
      <c r="S1500" s="21"/>
    </row>
    <row r="1501" spans="15:19" customFormat="1">
      <c r="O1501" s="19"/>
      <c r="P1501" s="20"/>
      <c r="Q1501" s="4"/>
      <c r="R1501" s="21"/>
      <c r="S1501" s="21"/>
    </row>
    <row r="1502" spans="15:19" customFormat="1">
      <c r="O1502" s="19"/>
      <c r="P1502" s="20"/>
      <c r="Q1502" s="4"/>
      <c r="R1502" s="21"/>
      <c r="S1502" s="21"/>
    </row>
    <row r="1503" spans="15:19" customFormat="1">
      <c r="O1503" s="19"/>
      <c r="P1503" s="20"/>
      <c r="Q1503" s="4"/>
      <c r="R1503" s="21"/>
      <c r="S1503" s="21"/>
    </row>
    <row r="1504" spans="15:19" customFormat="1">
      <c r="O1504" s="19"/>
      <c r="P1504" s="20"/>
      <c r="Q1504" s="4"/>
      <c r="R1504" s="21"/>
      <c r="S1504" s="21"/>
    </row>
    <row r="1505" spans="15:19" customFormat="1">
      <c r="O1505" s="19"/>
      <c r="P1505" s="20"/>
      <c r="Q1505" s="4"/>
      <c r="R1505" s="21"/>
      <c r="S1505" s="21"/>
    </row>
    <row r="1506" spans="15:19" customFormat="1">
      <c r="O1506" s="19"/>
      <c r="P1506" s="20"/>
      <c r="Q1506" s="4"/>
      <c r="R1506" s="21"/>
      <c r="S1506" s="21"/>
    </row>
    <row r="1507" spans="15:19" customFormat="1">
      <c r="O1507" s="19"/>
      <c r="P1507" s="20"/>
      <c r="Q1507" s="4"/>
      <c r="R1507" s="21"/>
      <c r="S1507" s="21"/>
    </row>
    <row r="1508" spans="15:19" customFormat="1">
      <c r="O1508" s="19"/>
      <c r="P1508" s="20"/>
      <c r="Q1508" s="4"/>
      <c r="R1508" s="21"/>
      <c r="S1508" s="21"/>
    </row>
    <row r="1509" spans="15:19" customFormat="1">
      <c r="O1509" s="19"/>
      <c r="P1509" s="20"/>
      <c r="Q1509" s="4"/>
      <c r="R1509" s="21"/>
      <c r="S1509" s="21"/>
    </row>
    <row r="1510" spans="15:19" customFormat="1">
      <c r="O1510" s="19"/>
      <c r="P1510" s="20"/>
      <c r="Q1510" s="4"/>
      <c r="R1510" s="21"/>
      <c r="S1510" s="21"/>
    </row>
    <row r="1511" spans="15:19" customFormat="1">
      <c r="O1511" s="19"/>
      <c r="P1511" s="20"/>
      <c r="Q1511" s="4"/>
      <c r="R1511" s="21"/>
      <c r="S1511" s="21"/>
    </row>
    <row r="1512" spans="15:19" customFormat="1">
      <c r="O1512" s="19"/>
      <c r="P1512" s="20"/>
      <c r="Q1512" s="4"/>
      <c r="R1512" s="21"/>
      <c r="S1512" s="21"/>
    </row>
    <row r="1513" spans="15:19" customFormat="1">
      <c r="O1513" s="19"/>
      <c r="P1513" s="20"/>
      <c r="Q1513" s="4"/>
      <c r="R1513" s="21"/>
      <c r="S1513" s="21"/>
    </row>
    <row r="1514" spans="15:19" customFormat="1">
      <c r="O1514" s="19"/>
      <c r="P1514" s="20"/>
      <c r="Q1514" s="4"/>
      <c r="R1514" s="21"/>
      <c r="S1514" s="21"/>
    </row>
    <row r="1515" spans="15:19" customFormat="1">
      <c r="O1515" s="19"/>
      <c r="P1515" s="20"/>
      <c r="Q1515" s="4"/>
      <c r="R1515" s="21"/>
      <c r="S1515" s="21"/>
    </row>
    <row r="1516" spans="15:19" customFormat="1">
      <c r="O1516" s="19"/>
      <c r="P1516" s="20"/>
      <c r="Q1516" s="4"/>
      <c r="R1516" s="21"/>
      <c r="S1516" s="21"/>
    </row>
    <row r="1517" spans="15:19" customFormat="1">
      <c r="O1517" s="19"/>
      <c r="P1517" s="20"/>
      <c r="Q1517" s="4"/>
      <c r="R1517" s="21"/>
      <c r="S1517" s="21"/>
    </row>
    <row r="1518" spans="15:19" customFormat="1">
      <c r="O1518" s="19"/>
      <c r="P1518" s="20"/>
      <c r="Q1518" s="4"/>
      <c r="R1518" s="21"/>
      <c r="S1518" s="21"/>
    </row>
    <row r="1519" spans="15:19" customFormat="1">
      <c r="O1519" s="19"/>
      <c r="P1519" s="20"/>
      <c r="Q1519" s="4"/>
      <c r="R1519" s="21"/>
      <c r="S1519" s="21"/>
    </row>
    <row r="1520" spans="15:19" customFormat="1">
      <c r="O1520" s="19"/>
      <c r="P1520" s="20"/>
      <c r="Q1520" s="4"/>
      <c r="R1520" s="21"/>
      <c r="S1520" s="21"/>
    </row>
    <row r="1521" spans="15:19" customFormat="1">
      <c r="O1521" s="19"/>
      <c r="P1521" s="20"/>
      <c r="Q1521" s="4"/>
      <c r="R1521" s="21"/>
      <c r="S1521" s="21"/>
    </row>
    <row r="1522" spans="15:19" customFormat="1">
      <c r="O1522" s="19"/>
      <c r="P1522" s="20"/>
      <c r="Q1522" s="4"/>
      <c r="R1522" s="21"/>
      <c r="S1522" s="21"/>
    </row>
    <row r="1523" spans="15:19" customFormat="1">
      <c r="O1523" s="19"/>
      <c r="P1523" s="20"/>
      <c r="Q1523" s="4"/>
      <c r="R1523" s="21"/>
      <c r="S1523" s="21"/>
    </row>
    <row r="1524" spans="15:19" customFormat="1">
      <c r="O1524" s="19"/>
      <c r="P1524" s="20"/>
      <c r="Q1524" s="4"/>
      <c r="R1524" s="21"/>
      <c r="S1524" s="21"/>
    </row>
    <row r="1525" spans="15:19" customFormat="1">
      <c r="O1525" s="19"/>
      <c r="P1525" s="20"/>
      <c r="Q1525" s="4"/>
      <c r="R1525" s="21"/>
      <c r="S1525" s="21"/>
    </row>
    <row r="1526" spans="15:19" customFormat="1">
      <c r="O1526" s="19"/>
      <c r="P1526" s="20"/>
      <c r="Q1526" s="4"/>
      <c r="R1526" s="21"/>
      <c r="S1526" s="21"/>
    </row>
    <row r="1527" spans="15:19" customFormat="1">
      <c r="O1527" s="19"/>
      <c r="P1527" s="20"/>
      <c r="Q1527" s="4"/>
      <c r="R1527" s="21"/>
      <c r="S1527" s="21"/>
    </row>
    <row r="1528" spans="15:19" customFormat="1">
      <c r="O1528" s="19"/>
      <c r="P1528" s="20"/>
      <c r="Q1528" s="4"/>
      <c r="R1528" s="21"/>
      <c r="S1528" s="21"/>
    </row>
    <row r="1529" spans="15:19" customFormat="1">
      <c r="O1529" s="19"/>
      <c r="P1529" s="20"/>
      <c r="Q1529" s="4"/>
      <c r="R1529" s="21"/>
      <c r="S1529" s="21"/>
    </row>
    <row r="1530" spans="15:19" customFormat="1">
      <c r="O1530" s="19"/>
      <c r="P1530" s="20"/>
      <c r="Q1530" s="4"/>
      <c r="R1530" s="21"/>
      <c r="S1530" s="21"/>
    </row>
    <row r="1531" spans="15:19" customFormat="1">
      <c r="O1531" s="19"/>
      <c r="P1531" s="20"/>
      <c r="Q1531" s="4"/>
      <c r="R1531" s="21"/>
      <c r="S1531" s="21"/>
    </row>
    <row r="1532" spans="15:19" customFormat="1">
      <c r="O1532" s="19"/>
      <c r="P1532" s="20"/>
      <c r="Q1532" s="4"/>
      <c r="R1532" s="21"/>
      <c r="S1532" s="21"/>
    </row>
    <row r="1533" spans="15:19" customFormat="1">
      <c r="O1533" s="19"/>
      <c r="P1533" s="20"/>
      <c r="Q1533" s="4"/>
      <c r="R1533" s="21"/>
      <c r="S1533" s="21"/>
    </row>
    <row r="1534" spans="15:19" customFormat="1">
      <c r="O1534" s="19"/>
      <c r="P1534" s="20"/>
      <c r="Q1534" s="4"/>
      <c r="R1534" s="21"/>
      <c r="S1534" s="21"/>
    </row>
    <row r="1535" spans="15:19" customFormat="1">
      <c r="O1535" s="19"/>
      <c r="P1535" s="20"/>
      <c r="Q1535" s="4"/>
      <c r="R1535" s="21"/>
      <c r="S1535" s="21"/>
    </row>
    <row r="1536" spans="15:19" customFormat="1">
      <c r="O1536" s="19"/>
      <c r="P1536" s="20"/>
      <c r="Q1536" s="4"/>
      <c r="R1536" s="21"/>
      <c r="S1536" s="21"/>
    </row>
    <row r="1537" spans="15:19" customFormat="1">
      <c r="O1537" s="19"/>
      <c r="P1537" s="20"/>
      <c r="Q1537" s="4"/>
      <c r="R1537" s="21"/>
      <c r="S1537" s="21"/>
    </row>
    <row r="1538" spans="15:19" customFormat="1">
      <c r="O1538" s="19"/>
      <c r="P1538" s="20"/>
      <c r="Q1538" s="4"/>
      <c r="R1538" s="21"/>
      <c r="S1538" s="21"/>
    </row>
    <row r="1539" spans="15:19" customFormat="1">
      <c r="O1539" s="19"/>
      <c r="P1539" s="20"/>
      <c r="Q1539" s="4"/>
      <c r="R1539" s="21"/>
      <c r="S1539" s="21"/>
    </row>
    <row r="1540" spans="15:19" customFormat="1">
      <c r="O1540" s="19"/>
      <c r="P1540" s="20"/>
      <c r="Q1540" s="4"/>
      <c r="R1540" s="21"/>
      <c r="S1540" s="21"/>
    </row>
    <row r="1541" spans="15:19" customFormat="1">
      <c r="O1541" s="19"/>
      <c r="P1541" s="20"/>
      <c r="Q1541" s="4"/>
      <c r="R1541" s="21"/>
      <c r="S1541" s="21"/>
    </row>
    <row r="1542" spans="15:19" customFormat="1">
      <c r="O1542" s="19"/>
      <c r="P1542" s="20"/>
      <c r="Q1542" s="4"/>
      <c r="R1542" s="21"/>
      <c r="S1542" s="21"/>
    </row>
    <row r="1543" spans="15:19" customFormat="1">
      <c r="O1543" s="19"/>
      <c r="P1543" s="20"/>
      <c r="Q1543" s="4"/>
      <c r="R1543" s="21"/>
      <c r="S1543" s="21"/>
    </row>
    <row r="1544" spans="15:19" customFormat="1">
      <c r="O1544" s="19"/>
      <c r="P1544" s="20"/>
      <c r="Q1544" s="4"/>
      <c r="R1544" s="21"/>
      <c r="S1544" s="21"/>
    </row>
    <row r="1545" spans="15:19" customFormat="1">
      <c r="O1545" s="19"/>
      <c r="P1545" s="20"/>
      <c r="Q1545" s="4"/>
      <c r="R1545" s="21"/>
      <c r="S1545" s="21"/>
    </row>
    <row r="1546" spans="15:19" customFormat="1">
      <c r="O1546" s="19"/>
      <c r="P1546" s="20"/>
      <c r="Q1546" s="4"/>
      <c r="R1546" s="21"/>
      <c r="S1546" s="21"/>
    </row>
    <row r="1547" spans="15:19" customFormat="1">
      <c r="O1547" s="19"/>
      <c r="P1547" s="20"/>
      <c r="Q1547" s="4"/>
      <c r="R1547" s="21"/>
      <c r="S1547" s="21"/>
    </row>
    <row r="1548" spans="15:19" customFormat="1">
      <c r="O1548" s="19"/>
      <c r="P1548" s="20"/>
      <c r="Q1548" s="4"/>
      <c r="R1548" s="21"/>
      <c r="S1548" s="21"/>
    </row>
    <row r="1549" spans="15:19" customFormat="1">
      <c r="O1549" s="19"/>
      <c r="P1549" s="20"/>
      <c r="Q1549" s="4"/>
      <c r="R1549" s="21"/>
      <c r="S1549" s="21"/>
    </row>
    <row r="1550" spans="15:19" customFormat="1">
      <c r="O1550" s="19"/>
      <c r="P1550" s="20"/>
      <c r="Q1550" s="4"/>
      <c r="R1550" s="21"/>
      <c r="S1550" s="21"/>
    </row>
    <row r="1551" spans="15:19" customFormat="1">
      <c r="O1551" s="19"/>
      <c r="P1551" s="20"/>
      <c r="Q1551" s="4"/>
      <c r="R1551" s="21"/>
      <c r="S1551" s="21"/>
    </row>
    <row r="1552" spans="15:19" customFormat="1">
      <c r="O1552" s="19"/>
      <c r="P1552" s="20"/>
      <c r="Q1552" s="4"/>
      <c r="R1552" s="21"/>
      <c r="S1552" s="21"/>
    </row>
    <row r="1553" spans="15:19" customFormat="1">
      <c r="O1553" s="19"/>
      <c r="P1553" s="20"/>
      <c r="Q1553" s="4"/>
      <c r="R1553" s="21"/>
      <c r="S1553" s="21"/>
    </row>
    <row r="1554" spans="15:19" customFormat="1">
      <c r="O1554" s="19"/>
      <c r="P1554" s="20"/>
      <c r="Q1554" s="4"/>
      <c r="R1554" s="21"/>
      <c r="S1554" s="21"/>
    </row>
    <row r="1555" spans="15:19" customFormat="1">
      <c r="O1555" s="19"/>
      <c r="P1555" s="20"/>
      <c r="Q1555" s="4"/>
      <c r="R1555" s="21"/>
      <c r="S1555" s="21"/>
    </row>
    <row r="1556" spans="15:19" customFormat="1">
      <c r="O1556" s="19"/>
      <c r="P1556" s="20"/>
      <c r="Q1556" s="4"/>
      <c r="R1556" s="21"/>
      <c r="S1556" s="21"/>
    </row>
    <row r="1557" spans="15:19" customFormat="1">
      <c r="O1557" s="19"/>
      <c r="P1557" s="20"/>
      <c r="Q1557" s="4"/>
      <c r="R1557" s="21"/>
      <c r="S1557" s="21"/>
    </row>
    <row r="1558" spans="15:19" customFormat="1">
      <c r="O1558" s="19"/>
      <c r="P1558" s="20"/>
      <c r="Q1558" s="4"/>
      <c r="R1558" s="21"/>
      <c r="S1558" s="21"/>
    </row>
    <row r="1559" spans="15:19" customFormat="1">
      <c r="O1559" s="19"/>
      <c r="P1559" s="20"/>
      <c r="Q1559" s="4"/>
      <c r="R1559" s="21"/>
      <c r="S1559" s="21"/>
    </row>
    <row r="1560" spans="15:19" customFormat="1">
      <c r="O1560" s="19"/>
      <c r="P1560" s="20"/>
      <c r="Q1560" s="4"/>
      <c r="R1560" s="21"/>
      <c r="S1560" s="21"/>
    </row>
    <row r="1561" spans="15:19" customFormat="1">
      <c r="O1561" s="19"/>
      <c r="P1561" s="20"/>
      <c r="Q1561" s="4"/>
      <c r="R1561" s="21"/>
      <c r="S1561" s="21"/>
    </row>
    <row r="1562" spans="15:19" customFormat="1">
      <c r="O1562" s="19"/>
      <c r="P1562" s="20"/>
      <c r="Q1562" s="4"/>
      <c r="R1562" s="21"/>
      <c r="S1562" s="21"/>
    </row>
    <row r="1563" spans="15:19" customFormat="1">
      <c r="O1563" s="19"/>
      <c r="P1563" s="20"/>
      <c r="Q1563" s="4"/>
      <c r="R1563" s="21"/>
      <c r="S1563" s="21"/>
    </row>
    <row r="1564" spans="15:19" customFormat="1">
      <c r="O1564" s="19"/>
      <c r="P1564" s="20"/>
      <c r="Q1564" s="4"/>
      <c r="R1564" s="21"/>
      <c r="S1564" s="21"/>
    </row>
    <row r="1565" spans="15:19" customFormat="1">
      <c r="O1565" s="19"/>
      <c r="P1565" s="20"/>
      <c r="Q1565" s="4"/>
      <c r="R1565" s="21"/>
      <c r="S1565" s="21"/>
    </row>
    <row r="1566" spans="15:19" customFormat="1">
      <c r="O1566" s="19"/>
      <c r="P1566" s="20"/>
      <c r="Q1566" s="4"/>
      <c r="R1566" s="21"/>
      <c r="S1566" s="21"/>
    </row>
    <row r="1567" spans="15:19" customFormat="1">
      <c r="O1567" s="19"/>
      <c r="P1567" s="20"/>
      <c r="Q1567" s="4"/>
      <c r="R1567" s="21"/>
      <c r="S1567" s="21"/>
    </row>
    <row r="1568" spans="15:19" customFormat="1">
      <c r="O1568" s="19"/>
      <c r="P1568" s="20"/>
      <c r="Q1568" s="4"/>
      <c r="R1568" s="21"/>
      <c r="S1568" s="21"/>
    </row>
    <row r="1569" spans="15:19" customFormat="1">
      <c r="O1569" s="19"/>
      <c r="P1569" s="20"/>
      <c r="Q1569" s="4"/>
      <c r="R1569" s="21"/>
      <c r="S1569" s="21"/>
    </row>
    <row r="1570" spans="15:19" customFormat="1">
      <c r="O1570" s="19"/>
      <c r="P1570" s="20"/>
      <c r="Q1570" s="4"/>
      <c r="R1570" s="21"/>
      <c r="S1570" s="21"/>
    </row>
    <row r="1571" spans="15:19" customFormat="1">
      <c r="O1571" s="19"/>
      <c r="P1571" s="20"/>
      <c r="Q1571" s="4"/>
      <c r="R1571" s="21"/>
      <c r="S1571" s="21"/>
    </row>
    <row r="1572" spans="15:19" customFormat="1">
      <c r="O1572" s="19"/>
      <c r="P1572" s="20"/>
      <c r="Q1572" s="4"/>
      <c r="R1572" s="21"/>
      <c r="S1572" s="21"/>
    </row>
    <row r="1573" spans="15:19" customFormat="1">
      <c r="O1573" s="19"/>
      <c r="P1573" s="20"/>
      <c r="Q1573" s="4"/>
      <c r="R1573" s="21"/>
      <c r="S1573" s="21"/>
    </row>
    <row r="1574" spans="15:19" customFormat="1">
      <c r="O1574" s="19"/>
      <c r="P1574" s="20"/>
      <c r="Q1574" s="4"/>
      <c r="R1574" s="21"/>
      <c r="S1574" s="21"/>
    </row>
    <row r="1575" spans="15:19" customFormat="1">
      <c r="O1575" s="19"/>
      <c r="P1575" s="20"/>
      <c r="Q1575" s="4"/>
      <c r="R1575" s="21"/>
      <c r="S1575" s="21"/>
    </row>
    <row r="1576" spans="15:19" customFormat="1">
      <c r="O1576" s="19"/>
      <c r="P1576" s="20"/>
      <c r="Q1576" s="4"/>
      <c r="R1576" s="21"/>
      <c r="S1576" s="21"/>
    </row>
    <row r="1577" spans="15:19" customFormat="1">
      <c r="O1577" s="19"/>
      <c r="P1577" s="20"/>
      <c r="Q1577" s="4"/>
      <c r="R1577" s="21"/>
      <c r="S1577" s="21"/>
    </row>
    <row r="1578" spans="15:19" customFormat="1">
      <c r="O1578" s="19"/>
      <c r="P1578" s="20"/>
      <c r="Q1578" s="4"/>
      <c r="R1578" s="21"/>
      <c r="S1578" s="21"/>
    </row>
    <row r="1579" spans="15:19" customFormat="1">
      <c r="O1579" s="19"/>
      <c r="P1579" s="20"/>
      <c r="Q1579" s="4"/>
      <c r="R1579" s="21"/>
      <c r="S1579" s="21"/>
    </row>
    <row r="1580" spans="15:19" customFormat="1">
      <c r="O1580" s="19"/>
      <c r="P1580" s="20"/>
      <c r="Q1580" s="4"/>
      <c r="R1580" s="21"/>
      <c r="S1580" s="21"/>
    </row>
    <row r="1581" spans="15:19" customFormat="1">
      <c r="O1581" s="19"/>
      <c r="P1581" s="20"/>
      <c r="Q1581" s="4"/>
      <c r="R1581" s="21"/>
      <c r="S1581" s="21"/>
    </row>
    <row r="1582" spans="15:19" customFormat="1">
      <c r="O1582" s="19"/>
      <c r="P1582" s="20"/>
      <c r="Q1582" s="4"/>
      <c r="R1582" s="21"/>
      <c r="S1582" s="21"/>
    </row>
    <row r="1583" spans="15:19" customFormat="1">
      <c r="O1583" s="19"/>
      <c r="P1583" s="20"/>
      <c r="Q1583" s="4"/>
      <c r="R1583" s="21"/>
      <c r="S1583" s="21"/>
    </row>
    <row r="1584" spans="15:19" customFormat="1">
      <c r="O1584" s="19"/>
      <c r="P1584" s="20"/>
      <c r="Q1584" s="4"/>
      <c r="R1584" s="21"/>
      <c r="S1584" s="21"/>
    </row>
    <row r="1585" spans="15:19" customFormat="1">
      <c r="O1585" s="19"/>
      <c r="P1585" s="20"/>
      <c r="Q1585" s="4"/>
      <c r="R1585" s="21"/>
      <c r="S1585" s="21"/>
    </row>
    <row r="1586" spans="15:19" customFormat="1">
      <c r="O1586" s="19"/>
      <c r="P1586" s="20"/>
      <c r="Q1586" s="4"/>
      <c r="R1586" s="21"/>
      <c r="S1586" s="21"/>
    </row>
    <row r="1587" spans="15:19" customFormat="1">
      <c r="O1587" s="19"/>
      <c r="P1587" s="20"/>
      <c r="Q1587" s="4"/>
      <c r="R1587" s="21"/>
      <c r="S1587" s="21"/>
    </row>
    <row r="1588" spans="15:19" customFormat="1">
      <c r="O1588" s="19"/>
      <c r="P1588" s="20"/>
      <c r="Q1588" s="4"/>
      <c r="R1588" s="21"/>
      <c r="S1588" s="21"/>
    </row>
    <row r="1589" spans="15:19" customFormat="1">
      <c r="O1589" s="19"/>
      <c r="P1589" s="20"/>
      <c r="Q1589" s="4"/>
      <c r="R1589" s="21"/>
      <c r="S1589" s="21"/>
    </row>
    <row r="1590" spans="15:19" customFormat="1">
      <c r="O1590" s="19"/>
      <c r="P1590" s="20"/>
      <c r="Q1590" s="4"/>
      <c r="R1590" s="21"/>
      <c r="S1590" s="21"/>
    </row>
    <row r="1591" spans="15:19" customFormat="1">
      <c r="O1591" s="19"/>
      <c r="P1591" s="20"/>
      <c r="Q1591" s="4"/>
      <c r="R1591" s="21"/>
      <c r="S1591" s="21"/>
    </row>
    <row r="1592" spans="15:19" customFormat="1">
      <c r="O1592" s="19"/>
      <c r="P1592" s="20"/>
      <c r="Q1592" s="4"/>
      <c r="R1592" s="21"/>
      <c r="S1592" s="21"/>
    </row>
    <row r="1593" spans="15:19" customFormat="1">
      <c r="O1593" s="19"/>
      <c r="P1593" s="20"/>
      <c r="Q1593" s="4"/>
      <c r="R1593" s="21"/>
      <c r="S1593" s="21"/>
    </row>
    <row r="1594" spans="15:19" customFormat="1">
      <c r="O1594" s="19"/>
      <c r="P1594" s="20"/>
      <c r="Q1594" s="4"/>
      <c r="R1594" s="21"/>
      <c r="S1594" s="21"/>
    </row>
    <row r="1595" spans="15:19" customFormat="1">
      <c r="O1595" s="19"/>
      <c r="P1595" s="20"/>
      <c r="Q1595" s="4"/>
      <c r="R1595" s="21"/>
      <c r="S1595" s="21"/>
    </row>
    <row r="1596" spans="15:19" customFormat="1">
      <c r="O1596" s="19"/>
      <c r="P1596" s="20"/>
      <c r="Q1596" s="4"/>
      <c r="R1596" s="21"/>
      <c r="S1596" s="21"/>
    </row>
    <row r="1597" spans="15:19" customFormat="1">
      <c r="O1597" s="19"/>
      <c r="P1597" s="20"/>
      <c r="Q1597" s="4"/>
      <c r="R1597" s="21"/>
      <c r="S1597" s="21"/>
    </row>
    <row r="1598" spans="15:19" customFormat="1">
      <c r="O1598" s="19"/>
      <c r="P1598" s="20"/>
      <c r="Q1598" s="4"/>
      <c r="R1598" s="21"/>
      <c r="S1598" s="21"/>
    </row>
    <row r="1599" spans="15:19" customFormat="1">
      <c r="O1599" s="19"/>
      <c r="P1599" s="20"/>
      <c r="Q1599" s="4"/>
      <c r="R1599" s="21"/>
      <c r="S1599" s="21"/>
    </row>
    <row r="1600" spans="15:19" customFormat="1">
      <c r="O1600" s="19"/>
      <c r="P1600" s="20"/>
      <c r="Q1600" s="4"/>
      <c r="R1600" s="21"/>
      <c r="S1600" s="21"/>
    </row>
    <row r="1601" spans="15:19" customFormat="1">
      <c r="O1601" s="19"/>
      <c r="P1601" s="20"/>
      <c r="Q1601" s="4"/>
      <c r="R1601" s="21"/>
      <c r="S1601" s="21"/>
    </row>
    <row r="1602" spans="15:19" customFormat="1">
      <c r="O1602" s="19"/>
      <c r="P1602" s="20"/>
      <c r="Q1602" s="4"/>
      <c r="R1602" s="21"/>
      <c r="S1602" s="21"/>
    </row>
    <row r="1603" spans="15:19" customFormat="1">
      <c r="O1603" s="19"/>
      <c r="P1603" s="20"/>
      <c r="Q1603" s="4"/>
      <c r="R1603" s="21"/>
      <c r="S1603" s="21"/>
    </row>
    <row r="1604" spans="15:19" customFormat="1">
      <c r="O1604" s="19"/>
      <c r="P1604" s="20"/>
      <c r="Q1604" s="4"/>
      <c r="R1604" s="21"/>
      <c r="S1604" s="21"/>
    </row>
    <row r="1605" spans="15:19" customFormat="1">
      <c r="O1605" s="19"/>
      <c r="P1605" s="20"/>
      <c r="Q1605" s="4"/>
      <c r="R1605" s="21"/>
      <c r="S1605" s="21"/>
    </row>
    <row r="1606" spans="15:19" customFormat="1">
      <c r="O1606" s="19"/>
      <c r="P1606" s="20"/>
      <c r="Q1606" s="4"/>
      <c r="R1606" s="21"/>
      <c r="S1606" s="21"/>
    </row>
    <row r="1607" spans="15:19" customFormat="1">
      <c r="O1607" s="19"/>
      <c r="P1607" s="20"/>
      <c r="Q1607" s="4"/>
      <c r="R1607" s="21"/>
      <c r="S1607" s="21"/>
    </row>
    <row r="1608" spans="15:19" customFormat="1">
      <c r="O1608" s="19"/>
      <c r="P1608" s="20"/>
      <c r="Q1608" s="4"/>
      <c r="R1608" s="21"/>
      <c r="S1608" s="21"/>
    </row>
    <row r="1609" spans="15:19" customFormat="1">
      <c r="O1609" s="19"/>
      <c r="P1609" s="20"/>
      <c r="Q1609" s="4"/>
      <c r="R1609" s="21"/>
      <c r="S1609" s="21"/>
    </row>
    <row r="1610" spans="15:19" customFormat="1">
      <c r="O1610" s="19"/>
      <c r="P1610" s="20"/>
      <c r="Q1610" s="4"/>
      <c r="R1610" s="21"/>
      <c r="S1610" s="21"/>
    </row>
    <row r="1611" spans="15:19" customFormat="1">
      <c r="O1611" s="19"/>
      <c r="P1611" s="20"/>
      <c r="Q1611" s="4"/>
      <c r="R1611" s="21"/>
      <c r="S1611" s="21"/>
    </row>
    <row r="1612" spans="15:19" customFormat="1">
      <c r="O1612" s="19"/>
      <c r="P1612" s="20"/>
      <c r="Q1612" s="4"/>
      <c r="R1612" s="21"/>
      <c r="S1612" s="21"/>
    </row>
    <row r="1613" spans="15:19" customFormat="1">
      <c r="O1613" s="19"/>
      <c r="P1613" s="20"/>
      <c r="Q1613" s="4"/>
      <c r="R1613" s="21"/>
      <c r="S1613" s="21"/>
    </row>
    <row r="1614" spans="15:19" customFormat="1">
      <c r="O1614" s="19"/>
      <c r="P1614" s="20"/>
      <c r="Q1614" s="4"/>
      <c r="R1614" s="21"/>
      <c r="S1614" s="21"/>
    </row>
    <row r="1615" spans="15:19" customFormat="1">
      <c r="O1615" s="19"/>
      <c r="P1615" s="20"/>
      <c r="Q1615" s="4"/>
      <c r="R1615" s="21"/>
      <c r="S1615" s="21"/>
    </row>
    <row r="1616" spans="15:19" customFormat="1">
      <c r="O1616" s="19"/>
      <c r="P1616" s="20"/>
      <c r="Q1616" s="4"/>
      <c r="R1616" s="21"/>
      <c r="S1616" s="21"/>
    </row>
    <row r="1617" spans="15:19" customFormat="1">
      <c r="O1617" s="19"/>
      <c r="P1617" s="20"/>
      <c r="Q1617" s="4"/>
      <c r="R1617" s="21"/>
      <c r="S1617" s="21"/>
    </row>
    <row r="1618" spans="15:19" customFormat="1">
      <c r="O1618" s="19"/>
      <c r="P1618" s="20"/>
      <c r="Q1618" s="4"/>
      <c r="R1618" s="21"/>
      <c r="S1618" s="21"/>
    </row>
    <row r="1619" spans="15:19" customFormat="1">
      <c r="O1619" s="19"/>
      <c r="P1619" s="20"/>
      <c r="Q1619" s="4"/>
      <c r="R1619" s="21"/>
      <c r="S1619" s="21"/>
    </row>
    <row r="1620" spans="15:19" customFormat="1">
      <c r="O1620" s="19"/>
      <c r="P1620" s="20"/>
      <c r="Q1620" s="4"/>
      <c r="R1620" s="21"/>
      <c r="S1620" s="21"/>
    </row>
    <row r="1621" spans="15:19" customFormat="1">
      <c r="O1621" s="19"/>
      <c r="P1621" s="20"/>
      <c r="Q1621" s="4"/>
      <c r="R1621" s="21"/>
      <c r="S1621" s="21"/>
    </row>
    <row r="1622" spans="15:19" customFormat="1">
      <c r="O1622" s="19"/>
      <c r="P1622" s="20"/>
      <c r="Q1622" s="4"/>
      <c r="R1622" s="21"/>
      <c r="S1622" s="21"/>
    </row>
    <row r="1623" spans="15:19" customFormat="1">
      <c r="O1623" s="19"/>
      <c r="P1623" s="20"/>
      <c r="Q1623" s="4"/>
      <c r="R1623" s="21"/>
      <c r="S1623" s="21"/>
    </row>
    <row r="1624" spans="15:19" customFormat="1">
      <c r="O1624" s="19"/>
      <c r="P1624" s="20"/>
      <c r="Q1624" s="4"/>
      <c r="R1624" s="21"/>
      <c r="S1624" s="21"/>
    </row>
    <row r="1625" spans="15:19" customFormat="1">
      <c r="O1625" s="19"/>
      <c r="P1625" s="20"/>
      <c r="Q1625" s="4"/>
      <c r="R1625" s="21"/>
      <c r="S1625" s="21"/>
    </row>
    <row r="1626" spans="15:19" customFormat="1">
      <c r="O1626" s="19"/>
      <c r="P1626" s="20"/>
      <c r="Q1626" s="4"/>
      <c r="R1626" s="21"/>
      <c r="S1626" s="21"/>
    </row>
    <row r="1627" spans="15:19" customFormat="1">
      <c r="O1627" s="19"/>
      <c r="P1627" s="20"/>
      <c r="Q1627" s="4"/>
      <c r="R1627" s="21"/>
      <c r="S1627" s="21"/>
    </row>
    <row r="1628" spans="15:19" customFormat="1">
      <c r="O1628" s="19"/>
      <c r="P1628" s="20"/>
      <c r="Q1628" s="4"/>
      <c r="R1628" s="21"/>
      <c r="S1628" s="21"/>
    </row>
    <row r="1629" spans="15:19" customFormat="1">
      <c r="O1629" s="19"/>
      <c r="P1629" s="20"/>
      <c r="Q1629" s="4"/>
      <c r="R1629" s="21"/>
      <c r="S1629" s="21"/>
    </row>
    <row r="1630" spans="15:19" customFormat="1">
      <c r="O1630" s="19"/>
      <c r="P1630" s="20"/>
      <c r="Q1630" s="4"/>
      <c r="R1630" s="21"/>
      <c r="S1630" s="21"/>
    </row>
    <row r="1631" spans="15:19" customFormat="1">
      <c r="O1631" s="19"/>
      <c r="P1631" s="20"/>
      <c r="Q1631" s="4"/>
      <c r="R1631" s="21"/>
      <c r="S1631" s="21"/>
    </row>
    <row r="1632" spans="15:19" customFormat="1">
      <c r="O1632" s="19"/>
      <c r="P1632" s="20"/>
      <c r="Q1632" s="4"/>
      <c r="R1632" s="21"/>
      <c r="S1632" s="21"/>
    </row>
    <row r="1633" spans="15:19" customFormat="1">
      <c r="O1633" s="19"/>
      <c r="P1633" s="20"/>
      <c r="Q1633" s="4"/>
      <c r="R1633" s="21"/>
      <c r="S1633" s="21"/>
    </row>
    <row r="1634" spans="15:19" customFormat="1">
      <c r="O1634" s="19"/>
      <c r="P1634" s="20"/>
      <c r="Q1634" s="4"/>
      <c r="R1634" s="21"/>
      <c r="S1634" s="21"/>
    </row>
    <row r="1635" spans="15:19" customFormat="1">
      <c r="O1635" s="19"/>
      <c r="P1635" s="20"/>
      <c r="Q1635" s="4"/>
      <c r="R1635" s="21"/>
      <c r="S1635" s="21"/>
    </row>
    <row r="1636" spans="15:19" customFormat="1">
      <c r="O1636" s="19"/>
      <c r="P1636" s="20"/>
      <c r="Q1636" s="4"/>
      <c r="R1636" s="21"/>
      <c r="S1636" s="21"/>
    </row>
    <row r="1637" spans="15:19" customFormat="1">
      <c r="O1637" s="19"/>
      <c r="P1637" s="20"/>
      <c r="Q1637" s="4"/>
      <c r="R1637" s="21"/>
      <c r="S1637" s="21"/>
    </row>
    <row r="1638" spans="15:19" customFormat="1">
      <c r="O1638" s="19"/>
      <c r="P1638" s="20"/>
      <c r="Q1638" s="4"/>
      <c r="R1638" s="21"/>
      <c r="S1638" s="21"/>
    </row>
    <row r="1639" spans="15:19" customFormat="1">
      <c r="O1639" s="19"/>
      <c r="P1639" s="20"/>
      <c r="Q1639" s="4"/>
      <c r="R1639" s="21"/>
      <c r="S1639" s="21"/>
    </row>
    <row r="1640" spans="15:19" customFormat="1">
      <c r="O1640" s="19"/>
      <c r="P1640" s="20"/>
      <c r="Q1640" s="4"/>
      <c r="R1640" s="21"/>
      <c r="S1640" s="21"/>
    </row>
    <row r="1641" spans="15:19" customFormat="1">
      <c r="O1641" s="19"/>
      <c r="P1641" s="20"/>
      <c r="Q1641" s="4"/>
      <c r="R1641" s="21"/>
      <c r="S1641" s="21"/>
    </row>
    <row r="1642" spans="15:19" customFormat="1">
      <c r="O1642" s="19"/>
      <c r="P1642" s="20"/>
      <c r="Q1642" s="4"/>
      <c r="R1642" s="21"/>
      <c r="S1642" s="21"/>
    </row>
    <row r="1643" spans="15:19" customFormat="1">
      <c r="O1643" s="19"/>
      <c r="P1643" s="20"/>
      <c r="Q1643" s="4"/>
      <c r="R1643" s="21"/>
      <c r="S1643" s="21"/>
    </row>
    <row r="1644" spans="15:19" customFormat="1">
      <c r="O1644" s="19"/>
      <c r="P1644" s="20"/>
      <c r="Q1644" s="4"/>
      <c r="R1644" s="21"/>
      <c r="S1644" s="21"/>
    </row>
    <row r="1645" spans="15:19" customFormat="1">
      <c r="O1645" s="19"/>
      <c r="P1645" s="20"/>
      <c r="Q1645" s="4"/>
      <c r="R1645" s="21"/>
      <c r="S1645" s="21"/>
    </row>
    <row r="1646" spans="15:19" customFormat="1">
      <c r="O1646" s="19"/>
      <c r="P1646" s="20"/>
      <c r="Q1646" s="4"/>
      <c r="R1646" s="21"/>
      <c r="S1646" s="21"/>
    </row>
    <row r="1647" spans="15:19" customFormat="1">
      <c r="O1647" s="19"/>
      <c r="P1647" s="20"/>
      <c r="Q1647" s="4"/>
      <c r="R1647" s="21"/>
      <c r="S1647" s="21"/>
    </row>
    <row r="1648" spans="15:19" customFormat="1">
      <c r="O1648" s="19"/>
      <c r="P1648" s="20"/>
      <c r="Q1648" s="4"/>
      <c r="R1648" s="21"/>
      <c r="S1648" s="21"/>
    </row>
    <row r="1649" spans="15:19" customFormat="1">
      <c r="O1649" s="19"/>
      <c r="P1649" s="20"/>
      <c r="Q1649" s="4"/>
      <c r="R1649" s="21"/>
      <c r="S1649" s="21"/>
    </row>
    <row r="1650" spans="15:19" customFormat="1">
      <c r="O1650" s="19"/>
      <c r="P1650" s="20"/>
      <c r="Q1650" s="4"/>
      <c r="R1650" s="21"/>
      <c r="S1650" s="21"/>
    </row>
    <row r="1651" spans="15:19" customFormat="1">
      <c r="O1651" s="19"/>
      <c r="P1651" s="20"/>
      <c r="Q1651" s="4"/>
      <c r="R1651" s="21"/>
      <c r="S1651" s="21"/>
    </row>
    <row r="1652" spans="15:19" customFormat="1">
      <c r="O1652" s="19"/>
      <c r="P1652" s="20"/>
      <c r="Q1652" s="4"/>
      <c r="R1652" s="21"/>
      <c r="S1652" s="21"/>
    </row>
    <row r="1653" spans="15:19" customFormat="1">
      <c r="O1653" s="19"/>
      <c r="P1653" s="20"/>
      <c r="Q1653" s="4"/>
      <c r="R1653" s="21"/>
      <c r="S1653" s="21"/>
    </row>
    <row r="1654" spans="15:19" customFormat="1">
      <c r="O1654" s="19"/>
      <c r="P1654" s="20"/>
      <c r="Q1654" s="4"/>
      <c r="R1654" s="21"/>
      <c r="S1654" s="21"/>
    </row>
    <row r="1655" spans="15:19" customFormat="1">
      <c r="O1655" s="19"/>
      <c r="P1655" s="20"/>
      <c r="Q1655" s="4"/>
      <c r="R1655" s="21"/>
      <c r="S1655" s="21"/>
    </row>
    <row r="1656" spans="15:19" customFormat="1">
      <c r="O1656" s="19"/>
      <c r="P1656" s="20"/>
      <c r="Q1656" s="4"/>
      <c r="R1656" s="21"/>
      <c r="S1656" s="21"/>
    </row>
    <row r="1657" spans="15:19" customFormat="1">
      <c r="O1657" s="19"/>
      <c r="P1657" s="20"/>
      <c r="Q1657" s="4"/>
      <c r="R1657" s="21"/>
      <c r="S1657" s="21"/>
    </row>
    <row r="1658" spans="15:19" customFormat="1">
      <c r="O1658" s="19"/>
      <c r="P1658" s="20"/>
      <c r="Q1658" s="4"/>
      <c r="R1658" s="21"/>
      <c r="S1658" s="21"/>
    </row>
    <row r="1659" spans="15:19" customFormat="1">
      <c r="O1659" s="19"/>
      <c r="P1659" s="20"/>
      <c r="Q1659" s="4"/>
      <c r="R1659" s="21"/>
      <c r="S1659" s="21"/>
    </row>
    <row r="1660" spans="15:19" customFormat="1">
      <c r="O1660" s="19"/>
      <c r="P1660" s="20"/>
      <c r="Q1660" s="4"/>
      <c r="R1660" s="21"/>
      <c r="S1660" s="21"/>
    </row>
    <row r="1661" spans="15:19" customFormat="1">
      <c r="O1661" s="19"/>
      <c r="P1661" s="20"/>
      <c r="Q1661" s="4"/>
      <c r="R1661" s="21"/>
      <c r="S1661" s="21"/>
    </row>
    <row r="1662" spans="15:19" customFormat="1">
      <c r="O1662" s="19"/>
      <c r="P1662" s="20"/>
      <c r="Q1662" s="4"/>
      <c r="R1662" s="21"/>
      <c r="S1662" s="21"/>
    </row>
    <row r="1663" spans="15:19" customFormat="1">
      <c r="O1663" s="19"/>
      <c r="P1663" s="20"/>
      <c r="Q1663" s="4"/>
      <c r="R1663" s="21"/>
      <c r="S1663" s="21"/>
    </row>
    <row r="1664" spans="15:19" customFormat="1">
      <c r="O1664" s="19"/>
      <c r="P1664" s="20"/>
      <c r="Q1664" s="4"/>
      <c r="R1664" s="21"/>
      <c r="S1664" s="21"/>
    </row>
    <row r="1665" spans="15:19" customFormat="1">
      <c r="O1665" s="19"/>
      <c r="P1665" s="20"/>
      <c r="Q1665" s="4"/>
      <c r="R1665" s="21"/>
      <c r="S1665" s="21"/>
    </row>
    <row r="1666" spans="15:19" customFormat="1">
      <c r="O1666" s="19"/>
      <c r="P1666" s="20"/>
      <c r="Q1666" s="4"/>
      <c r="R1666" s="21"/>
      <c r="S1666" s="21"/>
    </row>
    <row r="1667" spans="15:19" customFormat="1">
      <c r="O1667" s="19"/>
      <c r="P1667" s="20"/>
      <c r="Q1667" s="4"/>
      <c r="R1667" s="21"/>
      <c r="S1667" s="21"/>
    </row>
    <row r="1668" spans="15:19" customFormat="1">
      <c r="O1668" s="19"/>
      <c r="P1668" s="20"/>
      <c r="Q1668" s="4"/>
      <c r="R1668" s="21"/>
      <c r="S1668" s="21"/>
    </row>
    <row r="1669" spans="15:19" customFormat="1">
      <c r="O1669" s="19"/>
      <c r="P1669" s="20"/>
      <c r="Q1669" s="4"/>
      <c r="R1669" s="21"/>
      <c r="S1669" s="21"/>
    </row>
    <row r="1670" spans="15:19" customFormat="1">
      <c r="O1670" s="19"/>
      <c r="P1670" s="20"/>
      <c r="Q1670" s="4"/>
      <c r="R1670" s="21"/>
      <c r="S1670" s="21"/>
    </row>
    <row r="1671" spans="15:19" customFormat="1">
      <c r="O1671" s="19"/>
      <c r="P1671" s="20"/>
      <c r="Q1671" s="4"/>
      <c r="R1671" s="21"/>
      <c r="S1671" s="21"/>
    </row>
    <row r="1672" spans="15:19" customFormat="1">
      <c r="O1672" s="19"/>
      <c r="P1672" s="20"/>
      <c r="Q1672" s="4"/>
      <c r="R1672" s="21"/>
      <c r="S1672" s="21"/>
    </row>
    <row r="1673" spans="15:19" customFormat="1">
      <c r="O1673" s="19"/>
      <c r="P1673" s="20"/>
      <c r="Q1673" s="4"/>
      <c r="R1673" s="21"/>
      <c r="S1673" s="21"/>
    </row>
    <row r="1674" spans="15:19" customFormat="1">
      <c r="O1674" s="19"/>
      <c r="P1674" s="20"/>
      <c r="Q1674" s="4"/>
      <c r="R1674" s="21"/>
      <c r="S1674" s="21"/>
    </row>
    <row r="1675" spans="15:19" customFormat="1">
      <c r="O1675" s="19"/>
      <c r="P1675" s="20"/>
      <c r="Q1675" s="4"/>
      <c r="R1675" s="21"/>
      <c r="S1675" s="21"/>
    </row>
    <row r="1676" spans="15:19" customFormat="1">
      <c r="O1676" s="19"/>
      <c r="P1676" s="20"/>
      <c r="Q1676" s="4"/>
      <c r="R1676" s="21"/>
      <c r="S1676" s="21"/>
    </row>
    <row r="1677" spans="15:19" customFormat="1">
      <c r="O1677" s="19"/>
      <c r="P1677" s="20"/>
      <c r="Q1677" s="4"/>
      <c r="R1677" s="21"/>
      <c r="S1677" s="21"/>
    </row>
    <row r="1678" spans="15:19" customFormat="1">
      <c r="O1678" s="19"/>
      <c r="P1678" s="20"/>
      <c r="Q1678" s="4"/>
      <c r="R1678" s="21"/>
      <c r="S1678" s="21"/>
    </row>
    <row r="1679" spans="15:19" customFormat="1">
      <c r="O1679" s="19"/>
      <c r="P1679" s="20"/>
      <c r="Q1679" s="4"/>
      <c r="R1679" s="21"/>
      <c r="S1679" s="21"/>
    </row>
    <row r="1680" spans="15:19" customFormat="1">
      <c r="O1680" s="19"/>
      <c r="P1680" s="20"/>
      <c r="Q1680" s="4"/>
      <c r="R1680" s="21"/>
      <c r="S1680" s="21"/>
    </row>
    <row r="1681" spans="15:19" customFormat="1">
      <c r="O1681" s="19"/>
      <c r="P1681" s="20"/>
      <c r="Q1681" s="4"/>
      <c r="R1681" s="21"/>
      <c r="S1681" s="21"/>
    </row>
    <row r="1682" spans="15:19" customFormat="1">
      <c r="O1682" s="19"/>
      <c r="P1682" s="20"/>
      <c r="Q1682" s="4"/>
      <c r="R1682" s="21"/>
      <c r="S1682" s="21"/>
    </row>
    <row r="1683" spans="15:19" customFormat="1">
      <c r="O1683" s="19"/>
      <c r="P1683" s="20"/>
      <c r="Q1683" s="4"/>
      <c r="R1683" s="21"/>
      <c r="S1683" s="21"/>
    </row>
    <row r="1684" spans="15:19" customFormat="1">
      <c r="O1684" s="19"/>
      <c r="P1684" s="20"/>
      <c r="Q1684" s="4"/>
      <c r="R1684" s="21"/>
      <c r="S1684" s="21"/>
    </row>
    <row r="1685" spans="15:19" customFormat="1">
      <c r="O1685" s="19"/>
      <c r="P1685" s="20"/>
      <c r="Q1685" s="4"/>
      <c r="R1685" s="21"/>
      <c r="S1685" s="21"/>
    </row>
    <row r="1686" spans="15:19" customFormat="1">
      <c r="O1686" s="19"/>
      <c r="P1686" s="20"/>
      <c r="Q1686" s="4"/>
      <c r="R1686" s="21"/>
      <c r="S1686" s="21"/>
    </row>
    <row r="1687" spans="15:19" customFormat="1">
      <c r="O1687" s="19"/>
      <c r="P1687" s="20"/>
      <c r="Q1687" s="4"/>
      <c r="R1687" s="21"/>
      <c r="S1687" s="21"/>
    </row>
    <row r="1688" spans="15:19" customFormat="1">
      <c r="O1688" s="19"/>
      <c r="P1688" s="20"/>
      <c r="Q1688" s="4"/>
      <c r="R1688" s="21"/>
      <c r="S1688" s="21"/>
    </row>
    <row r="1689" spans="15:19" customFormat="1">
      <c r="O1689" s="19"/>
      <c r="P1689" s="20"/>
      <c r="Q1689" s="4"/>
      <c r="R1689" s="21"/>
      <c r="S1689" s="21"/>
    </row>
    <row r="1690" spans="15:19" customFormat="1">
      <c r="O1690" s="19"/>
      <c r="P1690" s="20"/>
      <c r="Q1690" s="4"/>
      <c r="R1690" s="21"/>
      <c r="S1690" s="21"/>
    </row>
    <row r="1691" spans="15:19" customFormat="1">
      <c r="O1691" s="19"/>
      <c r="P1691" s="20"/>
      <c r="Q1691" s="4"/>
      <c r="R1691" s="21"/>
      <c r="S1691" s="21"/>
    </row>
    <row r="1692" spans="15:19" customFormat="1">
      <c r="O1692" s="19"/>
      <c r="P1692" s="20"/>
      <c r="Q1692" s="4"/>
      <c r="R1692" s="21"/>
      <c r="S1692" s="21"/>
    </row>
    <row r="1693" spans="15:19" customFormat="1">
      <c r="O1693" s="19"/>
      <c r="P1693" s="20"/>
      <c r="Q1693" s="4"/>
      <c r="R1693" s="21"/>
      <c r="S1693" s="21"/>
    </row>
    <row r="1694" spans="15:19" customFormat="1">
      <c r="O1694" s="19"/>
      <c r="P1694" s="20"/>
      <c r="Q1694" s="4"/>
      <c r="R1694" s="21"/>
      <c r="S1694" s="21"/>
    </row>
    <row r="1695" spans="15:19" customFormat="1">
      <c r="O1695" s="19"/>
      <c r="P1695" s="20"/>
      <c r="Q1695" s="4"/>
      <c r="R1695" s="21"/>
      <c r="S1695" s="21"/>
    </row>
    <row r="1696" spans="15:19" customFormat="1">
      <c r="O1696" s="19"/>
      <c r="P1696" s="20"/>
      <c r="Q1696" s="4"/>
      <c r="R1696" s="21"/>
      <c r="S1696" s="21"/>
    </row>
    <row r="1697" spans="15:19" customFormat="1">
      <c r="O1697" s="19"/>
      <c r="P1697" s="20"/>
      <c r="Q1697" s="4"/>
      <c r="R1697" s="21"/>
      <c r="S1697" s="21"/>
    </row>
    <row r="1698" spans="15:19" customFormat="1">
      <c r="O1698" s="19"/>
      <c r="P1698" s="20"/>
      <c r="Q1698" s="4"/>
      <c r="R1698" s="21"/>
      <c r="S1698" s="21"/>
    </row>
    <row r="1699" spans="15:19" customFormat="1">
      <c r="O1699" s="19"/>
      <c r="P1699" s="20"/>
      <c r="Q1699" s="4"/>
      <c r="R1699" s="21"/>
      <c r="S1699" s="21"/>
    </row>
    <row r="1700" spans="15:19" customFormat="1">
      <c r="O1700" s="19"/>
      <c r="P1700" s="20"/>
      <c r="Q1700" s="4"/>
      <c r="R1700" s="21"/>
      <c r="S1700" s="21"/>
    </row>
    <row r="1701" spans="15:19" customFormat="1">
      <c r="O1701" s="19"/>
      <c r="P1701" s="20"/>
      <c r="Q1701" s="4"/>
      <c r="R1701" s="21"/>
      <c r="S1701" s="21"/>
    </row>
    <row r="1702" spans="15:19" customFormat="1">
      <c r="O1702" s="19"/>
      <c r="P1702" s="20"/>
      <c r="Q1702" s="4"/>
      <c r="R1702" s="21"/>
      <c r="S1702" s="21"/>
    </row>
    <row r="1703" spans="15:19" customFormat="1">
      <c r="O1703" s="19"/>
      <c r="P1703" s="20"/>
      <c r="Q1703" s="4"/>
      <c r="R1703" s="21"/>
      <c r="S1703" s="21"/>
    </row>
    <row r="1704" spans="15:19" customFormat="1">
      <c r="O1704" s="19"/>
      <c r="P1704" s="20"/>
      <c r="Q1704" s="4"/>
      <c r="R1704" s="21"/>
      <c r="S1704" s="21"/>
    </row>
    <row r="1705" spans="15:19" customFormat="1">
      <c r="O1705" s="19"/>
      <c r="P1705" s="20"/>
      <c r="Q1705" s="4"/>
      <c r="R1705" s="21"/>
      <c r="S1705" s="21"/>
    </row>
    <row r="1706" spans="15:19" customFormat="1">
      <c r="O1706" s="19"/>
      <c r="P1706" s="20"/>
      <c r="Q1706" s="4"/>
      <c r="R1706" s="21"/>
      <c r="S1706" s="21"/>
    </row>
    <row r="1707" spans="15:19" customFormat="1">
      <c r="O1707" s="19"/>
      <c r="P1707" s="20"/>
      <c r="Q1707" s="4"/>
      <c r="R1707" s="21"/>
      <c r="S1707" s="21"/>
    </row>
    <row r="1708" spans="15:19" customFormat="1">
      <c r="O1708" s="19"/>
      <c r="P1708" s="20"/>
      <c r="Q1708" s="4"/>
      <c r="R1708" s="21"/>
      <c r="S1708" s="21"/>
    </row>
    <row r="1709" spans="15:19" customFormat="1">
      <c r="O1709" s="19"/>
      <c r="P1709" s="20"/>
      <c r="Q1709" s="4"/>
      <c r="R1709" s="21"/>
      <c r="S1709" s="21"/>
    </row>
    <row r="1710" spans="15:19" customFormat="1">
      <c r="O1710" s="19"/>
      <c r="P1710" s="20"/>
      <c r="Q1710" s="4"/>
      <c r="R1710" s="21"/>
      <c r="S1710" s="21"/>
    </row>
    <row r="1711" spans="15:19" customFormat="1">
      <c r="O1711" s="19"/>
      <c r="P1711" s="20"/>
      <c r="Q1711" s="4"/>
      <c r="R1711" s="21"/>
      <c r="S1711" s="21"/>
    </row>
    <row r="1712" spans="15:19" customFormat="1">
      <c r="O1712" s="19"/>
      <c r="P1712" s="20"/>
      <c r="Q1712" s="4"/>
      <c r="R1712" s="21"/>
      <c r="S1712" s="21"/>
    </row>
    <row r="1713" spans="15:19" customFormat="1">
      <c r="O1713" s="19"/>
      <c r="P1713" s="20"/>
      <c r="Q1713" s="4"/>
      <c r="R1713" s="21"/>
      <c r="S1713" s="21"/>
    </row>
    <row r="1714" spans="15:19" customFormat="1">
      <c r="O1714" s="19"/>
      <c r="P1714" s="20"/>
      <c r="Q1714" s="4"/>
      <c r="R1714" s="21"/>
      <c r="S1714" s="21"/>
    </row>
    <row r="1715" spans="15:19" customFormat="1">
      <c r="O1715" s="19"/>
      <c r="P1715" s="20"/>
      <c r="Q1715" s="4"/>
      <c r="R1715" s="21"/>
      <c r="S1715" s="21"/>
    </row>
    <row r="1716" spans="15:19" customFormat="1">
      <c r="O1716" s="19"/>
      <c r="P1716" s="20"/>
      <c r="Q1716" s="4"/>
      <c r="R1716" s="21"/>
      <c r="S1716" s="21"/>
    </row>
    <row r="1717" spans="15:19" customFormat="1">
      <c r="O1717" s="19"/>
      <c r="P1717" s="20"/>
      <c r="Q1717" s="4"/>
      <c r="R1717" s="21"/>
      <c r="S1717" s="21"/>
    </row>
    <row r="1718" spans="15:19" customFormat="1">
      <c r="O1718" s="19"/>
      <c r="P1718" s="20"/>
      <c r="Q1718" s="4"/>
      <c r="R1718" s="21"/>
      <c r="S1718" s="21"/>
    </row>
    <row r="1719" spans="15:19" customFormat="1">
      <c r="O1719" s="19"/>
      <c r="P1719" s="20"/>
      <c r="Q1719" s="4"/>
      <c r="R1719" s="21"/>
      <c r="S1719" s="21"/>
    </row>
    <row r="1720" spans="15:19" customFormat="1">
      <c r="O1720" s="19"/>
      <c r="P1720" s="20"/>
      <c r="Q1720" s="4"/>
      <c r="R1720" s="21"/>
      <c r="S1720" s="21"/>
    </row>
    <row r="1721" spans="15:19" customFormat="1">
      <c r="O1721" s="19"/>
      <c r="P1721" s="20"/>
      <c r="Q1721" s="4"/>
      <c r="R1721" s="21"/>
      <c r="S1721" s="21"/>
    </row>
    <row r="1722" spans="15:19" customFormat="1">
      <c r="O1722" s="19"/>
      <c r="P1722" s="20"/>
      <c r="Q1722" s="4"/>
      <c r="R1722" s="21"/>
      <c r="S1722" s="21"/>
    </row>
    <row r="1723" spans="15:19" customFormat="1">
      <c r="O1723" s="19"/>
      <c r="P1723" s="20"/>
      <c r="Q1723" s="4"/>
      <c r="R1723" s="21"/>
      <c r="S1723" s="21"/>
    </row>
    <row r="1724" spans="15:19" customFormat="1">
      <c r="O1724" s="19"/>
      <c r="P1724" s="20"/>
      <c r="Q1724" s="4"/>
      <c r="R1724" s="21"/>
      <c r="S1724" s="21"/>
    </row>
    <row r="1725" spans="15:19" customFormat="1">
      <c r="O1725" s="19"/>
      <c r="P1725" s="20"/>
      <c r="Q1725" s="4"/>
      <c r="R1725" s="21"/>
      <c r="S1725" s="21"/>
    </row>
    <row r="1726" spans="15:19" customFormat="1">
      <c r="O1726" s="19"/>
      <c r="P1726" s="20"/>
      <c r="Q1726" s="4"/>
      <c r="R1726" s="21"/>
      <c r="S1726" s="21"/>
    </row>
    <row r="1727" spans="15:19" customFormat="1">
      <c r="O1727" s="19"/>
      <c r="P1727" s="20"/>
      <c r="Q1727" s="4"/>
      <c r="R1727" s="21"/>
      <c r="S1727" s="21"/>
    </row>
    <row r="1728" spans="15:19" customFormat="1">
      <c r="O1728" s="19"/>
      <c r="P1728" s="20"/>
      <c r="Q1728" s="4"/>
      <c r="R1728" s="21"/>
      <c r="S1728" s="21"/>
    </row>
    <row r="1729" spans="15:19" customFormat="1">
      <c r="O1729" s="19"/>
      <c r="P1729" s="20"/>
      <c r="Q1729" s="4"/>
      <c r="R1729" s="21"/>
      <c r="S1729" s="21"/>
    </row>
    <row r="1730" spans="15:19" customFormat="1">
      <c r="O1730" s="19"/>
      <c r="P1730" s="20"/>
      <c r="Q1730" s="4"/>
      <c r="R1730" s="21"/>
      <c r="S1730" s="21"/>
    </row>
    <row r="1731" spans="15:19" customFormat="1">
      <c r="O1731" s="19"/>
      <c r="P1731" s="20"/>
      <c r="Q1731" s="4"/>
      <c r="R1731" s="21"/>
      <c r="S1731" s="21"/>
    </row>
    <row r="1732" spans="15:19" customFormat="1">
      <c r="O1732" s="19"/>
      <c r="P1732" s="20"/>
      <c r="Q1732" s="4"/>
      <c r="R1732" s="21"/>
      <c r="S1732" s="21"/>
    </row>
    <row r="1733" spans="15:19" customFormat="1">
      <c r="O1733" s="19"/>
      <c r="P1733" s="20"/>
      <c r="Q1733" s="4"/>
      <c r="R1733" s="21"/>
      <c r="S1733" s="21"/>
    </row>
    <row r="1734" spans="15:19" customFormat="1">
      <c r="O1734" s="19"/>
      <c r="P1734" s="20"/>
      <c r="Q1734" s="4"/>
      <c r="R1734" s="21"/>
      <c r="S1734" s="21"/>
    </row>
    <row r="1735" spans="15:19" customFormat="1">
      <c r="O1735" s="19"/>
      <c r="P1735" s="20"/>
      <c r="Q1735" s="4"/>
      <c r="R1735" s="21"/>
      <c r="S1735" s="21"/>
    </row>
    <row r="1736" spans="15:19" customFormat="1">
      <c r="O1736" s="19"/>
      <c r="P1736" s="20"/>
      <c r="Q1736" s="4"/>
      <c r="R1736" s="21"/>
      <c r="S1736" s="21"/>
    </row>
    <row r="1737" spans="15:19" customFormat="1">
      <c r="O1737" s="19"/>
      <c r="P1737" s="20"/>
      <c r="Q1737" s="4"/>
      <c r="R1737" s="21"/>
      <c r="S1737" s="21"/>
    </row>
    <row r="1738" spans="15:19" customFormat="1">
      <c r="O1738" s="19"/>
      <c r="P1738" s="20"/>
      <c r="Q1738" s="4"/>
      <c r="R1738" s="21"/>
      <c r="S1738" s="21"/>
    </row>
    <row r="1739" spans="15:19" customFormat="1">
      <c r="O1739" s="19"/>
      <c r="P1739" s="20"/>
      <c r="Q1739" s="4"/>
      <c r="R1739" s="21"/>
      <c r="S1739" s="21"/>
    </row>
    <row r="1740" spans="15:19" customFormat="1">
      <c r="O1740" s="19"/>
      <c r="P1740" s="20"/>
      <c r="Q1740" s="4"/>
      <c r="R1740" s="21"/>
      <c r="S1740" s="21"/>
    </row>
    <row r="1741" spans="15:19" customFormat="1">
      <c r="O1741" s="19"/>
      <c r="P1741" s="20"/>
      <c r="Q1741" s="4"/>
      <c r="R1741" s="21"/>
      <c r="S1741" s="21"/>
    </row>
    <row r="1742" spans="15:19" customFormat="1">
      <c r="O1742" s="19"/>
      <c r="P1742" s="20"/>
      <c r="Q1742" s="4"/>
      <c r="R1742" s="21"/>
      <c r="S1742" s="21"/>
    </row>
    <row r="1743" spans="15:19" customFormat="1">
      <c r="O1743" s="19"/>
      <c r="P1743" s="20"/>
      <c r="Q1743" s="4"/>
      <c r="R1743" s="21"/>
      <c r="S1743" s="21"/>
    </row>
    <row r="1744" spans="15:19" customFormat="1">
      <c r="O1744" s="19"/>
      <c r="P1744" s="20"/>
      <c r="Q1744" s="4"/>
      <c r="R1744" s="21"/>
      <c r="S1744" s="21"/>
    </row>
    <row r="1745" spans="15:19" customFormat="1">
      <c r="O1745" s="19"/>
      <c r="P1745" s="20"/>
      <c r="Q1745" s="4"/>
      <c r="R1745" s="21"/>
      <c r="S1745" s="21"/>
    </row>
    <row r="1746" spans="15:19" customFormat="1">
      <c r="O1746" s="19"/>
      <c r="P1746" s="20"/>
      <c r="Q1746" s="4"/>
      <c r="R1746" s="21"/>
      <c r="S1746" s="21"/>
    </row>
    <row r="1747" spans="15:19" customFormat="1">
      <c r="O1747" s="19"/>
      <c r="P1747" s="20"/>
      <c r="Q1747" s="4"/>
      <c r="R1747" s="21"/>
      <c r="S1747" s="21"/>
    </row>
    <row r="1748" spans="15:19" customFormat="1">
      <c r="O1748" s="19"/>
      <c r="P1748" s="20"/>
      <c r="Q1748" s="4"/>
      <c r="R1748" s="21"/>
      <c r="S1748" s="21"/>
    </row>
    <row r="1749" spans="15:19" customFormat="1">
      <c r="O1749" s="19"/>
      <c r="P1749" s="20"/>
      <c r="Q1749" s="4"/>
      <c r="R1749" s="21"/>
      <c r="S1749" s="21"/>
    </row>
    <row r="1750" spans="15:19" customFormat="1">
      <c r="O1750" s="19"/>
      <c r="P1750" s="20"/>
      <c r="Q1750" s="4"/>
      <c r="R1750" s="21"/>
      <c r="S1750" s="21"/>
    </row>
    <row r="1751" spans="15:19" customFormat="1">
      <c r="O1751" s="19"/>
      <c r="P1751" s="20"/>
      <c r="Q1751" s="4"/>
      <c r="R1751" s="21"/>
      <c r="S1751" s="21"/>
    </row>
    <row r="1752" spans="15:19" customFormat="1">
      <c r="O1752" s="19"/>
      <c r="P1752" s="20"/>
      <c r="Q1752" s="4"/>
      <c r="R1752" s="21"/>
      <c r="S1752" s="21"/>
    </row>
    <row r="1753" spans="15:19" customFormat="1">
      <c r="O1753" s="19"/>
      <c r="P1753" s="20"/>
      <c r="Q1753" s="4"/>
      <c r="R1753" s="21"/>
      <c r="S1753" s="21"/>
    </row>
    <row r="1754" spans="15:19" customFormat="1">
      <c r="O1754" s="19"/>
      <c r="P1754" s="20"/>
      <c r="Q1754" s="4"/>
      <c r="R1754" s="21"/>
      <c r="S1754" s="21"/>
    </row>
    <row r="1755" spans="15:19" customFormat="1">
      <c r="O1755" s="19"/>
      <c r="P1755" s="20"/>
      <c r="Q1755" s="4"/>
      <c r="R1755" s="21"/>
      <c r="S1755" s="21"/>
    </row>
    <row r="1756" spans="15:19" customFormat="1">
      <c r="O1756" s="19"/>
      <c r="P1756" s="20"/>
      <c r="Q1756" s="4"/>
      <c r="R1756" s="21"/>
      <c r="S1756" s="21"/>
    </row>
    <row r="1757" spans="15:19" customFormat="1">
      <c r="O1757" s="19"/>
      <c r="P1757" s="20"/>
      <c r="Q1757" s="4"/>
      <c r="R1757" s="21"/>
      <c r="S1757" s="21"/>
    </row>
    <row r="1758" spans="15:19" customFormat="1">
      <c r="O1758" s="19"/>
      <c r="P1758" s="20"/>
      <c r="Q1758" s="4"/>
      <c r="R1758" s="21"/>
      <c r="S1758" s="21"/>
    </row>
    <row r="1759" spans="15:19" customFormat="1">
      <c r="O1759" s="19"/>
      <c r="P1759" s="20"/>
      <c r="Q1759" s="4"/>
      <c r="R1759" s="21"/>
      <c r="S1759" s="21"/>
    </row>
    <row r="1760" spans="15:19" customFormat="1">
      <c r="O1760" s="19"/>
      <c r="P1760" s="20"/>
      <c r="Q1760" s="4"/>
      <c r="R1760" s="21"/>
      <c r="S1760" s="21"/>
    </row>
    <row r="1761" spans="15:19" customFormat="1">
      <c r="O1761" s="19"/>
      <c r="P1761" s="20"/>
      <c r="Q1761" s="4"/>
      <c r="R1761" s="21"/>
      <c r="S1761" s="21"/>
    </row>
    <row r="1762" spans="15:19" customFormat="1">
      <c r="O1762" s="19"/>
      <c r="P1762" s="20"/>
      <c r="Q1762" s="4"/>
      <c r="R1762" s="21"/>
      <c r="S1762" s="21"/>
    </row>
    <row r="1763" spans="15:19" customFormat="1">
      <c r="O1763" s="19"/>
      <c r="P1763" s="20"/>
      <c r="Q1763" s="4"/>
      <c r="R1763" s="21"/>
      <c r="S1763" s="21"/>
    </row>
    <row r="1764" spans="15:19" customFormat="1">
      <c r="O1764" s="19"/>
      <c r="P1764" s="20"/>
      <c r="Q1764" s="4"/>
      <c r="R1764" s="21"/>
      <c r="S1764" s="21"/>
    </row>
    <row r="1765" spans="15:19" customFormat="1">
      <c r="O1765" s="19"/>
      <c r="P1765" s="20"/>
      <c r="Q1765" s="4"/>
      <c r="R1765" s="21"/>
      <c r="S1765" s="21"/>
    </row>
    <row r="1766" spans="15:19" customFormat="1">
      <c r="O1766" s="19"/>
      <c r="P1766" s="20"/>
      <c r="Q1766" s="4"/>
      <c r="R1766" s="21"/>
      <c r="S1766" s="21"/>
    </row>
    <row r="1767" spans="15:19" customFormat="1">
      <c r="O1767" s="19"/>
      <c r="P1767" s="20"/>
      <c r="Q1767" s="4"/>
      <c r="R1767" s="21"/>
      <c r="S1767" s="21"/>
    </row>
    <row r="1768" spans="15:19" customFormat="1">
      <c r="O1768" s="19"/>
      <c r="P1768" s="20"/>
      <c r="Q1768" s="4"/>
      <c r="R1768" s="21"/>
      <c r="S1768" s="21"/>
    </row>
    <row r="1769" spans="15:19" customFormat="1">
      <c r="O1769" s="19"/>
      <c r="P1769" s="20"/>
      <c r="Q1769" s="4"/>
      <c r="R1769" s="21"/>
      <c r="S1769" s="21"/>
    </row>
    <row r="1770" spans="15:19" customFormat="1">
      <c r="O1770" s="19"/>
      <c r="P1770" s="20"/>
      <c r="Q1770" s="4"/>
      <c r="R1770" s="21"/>
      <c r="S1770" s="21"/>
    </row>
    <row r="1771" spans="15:19" customFormat="1">
      <c r="O1771" s="19"/>
      <c r="P1771" s="20"/>
      <c r="Q1771" s="4"/>
      <c r="R1771" s="21"/>
      <c r="S1771" s="21"/>
    </row>
    <row r="1772" spans="15:19" customFormat="1">
      <c r="O1772" s="19"/>
      <c r="P1772" s="20"/>
      <c r="Q1772" s="4"/>
      <c r="R1772" s="21"/>
      <c r="S1772" s="21"/>
    </row>
    <row r="1773" spans="15:19" customFormat="1">
      <c r="O1773" s="19"/>
      <c r="P1773" s="20"/>
      <c r="Q1773" s="4"/>
      <c r="R1773" s="21"/>
      <c r="S1773" s="21"/>
    </row>
    <row r="1774" spans="15:19" customFormat="1">
      <c r="O1774" s="19"/>
      <c r="P1774" s="20"/>
      <c r="Q1774" s="4"/>
      <c r="R1774" s="21"/>
      <c r="S1774" s="21"/>
    </row>
    <row r="1775" spans="15:19" customFormat="1">
      <c r="O1775" s="19"/>
      <c r="P1775" s="20"/>
      <c r="Q1775" s="4"/>
      <c r="R1775" s="21"/>
      <c r="S1775" s="21"/>
    </row>
    <row r="1776" spans="15:19" customFormat="1">
      <c r="O1776" s="19"/>
      <c r="P1776" s="20"/>
      <c r="Q1776" s="4"/>
      <c r="R1776" s="21"/>
      <c r="S1776" s="21"/>
    </row>
    <row r="1777" spans="15:19" customFormat="1">
      <c r="O1777" s="19"/>
      <c r="P1777" s="20"/>
      <c r="Q1777" s="4"/>
      <c r="R1777" s="21"/>
      <c r="S1777" s="21"/>
    </row>
    <row r="1778" spans="15:19" customFormat="1">
      <c r="O1778" s="19"/>
      <c r="P1778" s="20"/>
      <c r="Q1778" s="4"/>
      <c r="R1778" s="21"/>
      <c r="S1778" s="21"/>
    </row>
    <row r="1779" spans="15:19" customFormat="1">
      <c r="O1779" s="19"/>
      <c r="P1779" s="20"/>
      <c r="Q1779" s="4"/>
      <c r="R1779" s="21"/>
      <c r="S1779" s="21"/>
    </row>
    <row r="1780" spans="15:19" customFormat="1">
      <c r="O1780" s="19"/>
      <c r="P1780" s="20"/>
      <c r="Q1780" s="4"/>
      <c r="R1780" s="21"/>
      <c r="S1780" s="21"/>
    </row>
    <row r="1781" spans="15:19" customFormat="1">
      <c r="O1781" s="19"/>
      <c r="P1781" s="20"/>
      <c r="Q1781" s="4"/>
      <c r="R1781" s="21"/>
      <c r="S1781" s="21"/>
    </row>
    <row r="1782" spans="15:19" customFormat="1">
      <c r="O1782" s="19"/>
      <c r="P1782" s="20"/>
      <c r="Q1782" s="4"/>
      <c r="R1782" s="21"/>
      <c r="S1782" s="21"/>
    </row>
    <row r="1783" spans="15:19" customFormat="1">
      <c r="O1783" s="19"/>
      <c r="P1783" s="20"/>
      <c r="Q1783" s="4"/>
      <c r="R1783" s="21"/>
      <c r="S1783" s="21"/>
    </row>
    <row r="1784" spans="15:19" customFormat="1">
      <c r="O1784" s="19"/>
      <c r="P1784" s="20"/>
      <c r="Q1784" s="4"/>
      <c r="R1784" s="21"/>
      <c r="S1784" s="21"/>
    </row>
    <row r="1785" spans="15:19" customFormat="1">
      <c r="O1785" s="19"/>
      <c r="P1785" s="20"/>
      <c r="Q1785" s="4"/>
      <c r="R1785" s="21"/>
      <c r="S1785" s="21"/>
    </row>
    <row r="1786" spans="15:19" customFormat="1">
      <c r="O1786" s="19"/>
      <c r="P1786" s="20"/>
      <c r="Q1786" s="4"/>
      <c r="R1786" s="21"/>
      <c r="S1786" s="21"/>
    </row>
    <row r="1787" spans="15:19" customFormat="1">
      <c r="O1787" s="19"/>
      <c r="P1787" s="20"/>
      <c r="Q1787" s="4"/>
      <c r="R1787" s="21"/>
      <c r="S1787" s="21"/>
    </row>
    <row r="1788" spans="15:19" customFormat="1">
      <c r="O1788" s="19"/>
      <c r="P1788" s="20"/>
      <c r="Q1788" s="4"/>
      <c r="R1788" s="21"/>
      <c r="S1788" s="21"/>
    </row>
    <row r="1789" spans="15:19" customFormat="1">
      <c r="O1789" s="19"/>
      <c r="P1789" s="20"/>
      <c r="Q1789" s="4"/>
      <c r="R1789" s="21"/>
      <c r="S1789" s="21"/>
    </row>
    <row r="1790" spans="15:19" customFormat="1">
      <c r="O1790" s="19"/>
      <c r="P1790" s="20"/>
      <c r="Q1790" s="4"/>
      <c r="R1790" s="21"/>
      <c r="S1790" s="21"/>
    </row>
    <row r="1791" spans="15:19" customFormat="1">
      <c r="O1791" s="19"/>
      <c r="P1791" s="20"/>
      <c r="Q1791" s="4"/>
      <c r="R1791" s="21"/>
      <c r="S1791" s="21"/>
    </row>
    <row r="1792" spans="15:19" customFormat="1">
      <c r="O1792" s="19"/>
      <c r="P1792" s="20"/>
      <c r="Q1792" s="4"/>
      <c r="R1792" s="21"/>
      <c r="S1792" s="21"/>
    </row>
    <row r="1793" spans="15:19" customFormat="1">
      <c r="O1793" s="19"/>
      <c r="P1793" s="20"/>
      <c r="Q1793" s="4"/>
      <c r="R1793" s="21"/>
      <c r="S1793" s="21"/>
    </row>
    <row r="1794" spans="15:19" customFormat="1">
      <c r="O1794" s="19"/>
      <c r="P1794" s="20"/>
      <c r="Q1794" s="4"/>
      <c r="R1794" s="21"/>
      <c r="S1794" s="21"/>
    </row>
    <row r="1795" spans="15:19" customFormat="1">
      <c r="O1795" s="19"/>
      <c r="P1795" s="20"/>
      <c r="Q1795" s="4"/>
      <c r="R1795" s="21"/>
      <c r="S1795" s="21"/>
    </row>
    <row r="1796" spans="15:19" customFormat="1">
      <c r="O1796" s="19"/>
      <c r="P1796" s="20"/>
      <c r="Q1796" s="4"/>
      <c r="R1796" s="21"/>
      <c r="S1796" s="21"/>
    </row>
    <row r="1797" spans="15:19" customFormat="1">
      <c r="O1797" s="19"/>
      <c r="P1797" s="20"/>
      <c r="Q1797" s="4"/>
      <c r="R1797" s="21"/>
      <c r="S1797" s="21"/>
    </row>
    <row r="1798" spans="15:19" customFormat="1">
      <c r="O1798" s="19"/>
      <c r="P1798" s="20"/>
      <c r="Q1798" s="4"/>
      <c r="R1798" s="21"/>
      <c r="S1798" s="21"/>
    </row>
    <row r="1799" spans="15:19" customFormat="1">
      <c r="O1799" s="19"/>
      <c r="P1799" s="20"/>
      <c r="Q1799" s="4"/>
      <c r="R1799" s="21"/>
      <c r="S1799" s="21"/>
    </row>
    <row r="1800" spans="15:19" customFormat="1">
      <c r="O1800" s="19"/>
      <c r="P1800" s="20"/>
      <c r="Q1800" s="4"/>
      <c r="R1800" s="21"/>
      <c r="S1800" s="21"/>
    </row>
    <row r="1801" spans="15:19" customFormat="1">
      <c r="O1801" s="19"/>
      <c r="P1801" s="20"/>
      <c r="Q1801" s="4"/>
      <c r="R1801" s="21"/>
      <c r="S1801" s="21"/>
    </row>
    <row r="1802" spans="15:19" customFormat="1">
      <c r="O1802" s="19"/>
      <c r="P1802" s="20"/>
      <c r="Q1802" s="4"/>
      <c r="R1802" s="21"/>
      <c r="S1802" s="21"/>
    </row>
    <row r="1803" spans="15:19" customFormat="1">
      <c r="O1803" s="19"/>
      <c r="P1803" s="20"/>
      <c r="Q1803" s="4"/>
      <c r="R1803" s="21"/>
      <c r="S1803" s="21"/>
    </row>
    <row r="1804" spans="15:19" customFormat="1">
      <c r="O1804" s="19"/>
      <c r="P1804" s="20"/>
      <c r="Q1804" s="4"/>
      <c r="R1804" s="21"/>
      <c r="S1804" s="21"/>
    </row>
    <row r="1805" spans="15:19" customFormat="1">
      <c r="O1805" s="19"/>
      <c r="P1805" s="20"/>
      <c r="Q1805" s="4"/>
      <c r="R1805" s="21"/>
      <c r="S1805" s="21"/>
    </row>
    <row r="1806" spans="15:19" customFormat="1">
      <c r="O1806" s="19"/>
      <c r="P1806" s="20"/>
      <c r="Q1806" s="4"/>
      <c r="R1806" s="21"/>
      <c r="S1806" s="21"/>
    </row>
    <row r="1807" spans="15:19" customFormat="1">
      <c r="O1807" s="19"/>
      <c r="P1807" s="20"/>
      <c r="Q1807" s="4"/>
      <c r="R1807" s="21"/>
      <c r="S1807" s="21"/>
    </row>
    <row r="1808" spans="15:19" customFormat="1">
      <c r="O1808" s="19"/>
      <c r="P1808" s="20"/>
      <c r="Q1808" s="4"/>
      <c r="R1808" s="21"/>
      <c r="S1808" s="21"/>
    </row>
    <row r="1809" spans="15:19" customFormat="1">
      <c r="O1809" s="19"/>
      <c r="P1809" s="20"/>
      <c r="Q1809" s="4"/>
      <c r="R1809" s="21"/>
      <c r="S1809" s="21"/>
    </row>
    <row r="1810" spans="15:19" customFormat="1">
      <c r="O1810" s="19"/>
      <c r="P1810" s="20"/>
      <c r="Q1810" s="4"/>
      <c r="R1810" s="21"/>
      <c r="S1810" s="21"/>
    </row>
    <row r="1811" spans="15:19" customFormat="1">
      <c r="O1811" s="19"/>
      <c r="P1811" s="20"/>
      <c r="Q1811" s="4"/>
      <c r="R1811" s="21"/>
      <c r="S1811" s="21"/>
    </row>
    <row r="1812" spans="15:19" customFormat="1">
      <c r="O1812" s="19"/>
      <c r="P1812" s="20"/>
      <c r="Q1812" s="4"/>
      <c r="R1812" s="21"/>
      <c r="S1812" s="21"/>
    </row>
    <row r="1813" spans="15:19" customFormat="1">
      <c r="O1813" s="19"/>
      <c r="P1813" s="20"/>
      <c r="Q1813" s="4"/>
      <c r="R1813" s="21"/>
      <c r="S1813" s="21"/>
    </row>
    <row r="1814" spans="15:19" customFormat="1">
      <c r="O1814" s="19"/>
      <c r="P1814" s="20"/>
      <c r="Q1814" s="4"/>
      <c r="R1814" s="21"/>
      <c r="S1814" s="21"/>
    </row>
    <row r="1815" spans="15:19" customFormat="1">
      <c r="O1815" s="19"/>
      <c r="P1815" s="20"/>
      <c r="Q1815" s="4"/>
      <c r="R1815" s="21"/>
      <c r="S1815" s="21"/>
    </row>
    <row r="1816" spans="15:19" customFormat="1">
      <c r="O1816" s="19"/>
      <c r="P1816" s="20"/>
      <c r="Q1816" s="4"/>
      <c r="R1816" s="21"/>
      <c r="S1816" s="21"/>
    </row>
    <row r="1817" spans="15:19" customFormat="1">
      <c r="O1817" s="19"/>
      <c r="P1817" s="20"/>
      <c r="Q1817" s="4"/>
      <c r="R1817" s="21"/>
      <c r="S1817" s="21"/>
    </row>
    <row r="1818" spans="15:19" customFormat="1">
      <c r="O1818" s="19"/>
      <c r="P1818" s="20"/>
      <c r="Q1818" s="4"/>
      <c r="R1818" s="21"/>
      <c r="S1818" s="21"/>
    </row>
    <row r="1819" spans="15:19" customFormat="1">
      <c r="O1819" s="19"/>
      <c r="P1819" s="20"/>
      <c r="Q1819" s="4"/>
      <c r="R1819" s="21"/>
      <c r="S1819" s="21"/>
    </row>
    <row r="1820" spans="15:19" customFormat="1">
      <c r="O1820" s="19"/>
      <c r="P1820" s="20"/>
      <c r="Q1820" s="4"/>
      <c r="R1820" s="21"/>
      <c r="S1820" s="21"/>
    </row>
    <row r="1821" spans="15:19" customFormat="1">
      <c r="O1821" s="19"/>
      <c r="P1821" s="20"/>
      <c r="Q1821" s="4"/>
      <c r="R1821" s="21"/>
      <c r="S1821" s="21"/>
    </row>
    <row r="1822" spans="15:19" customFormat="1">
      <c r="O1822" s="19"/>
      <c r="P1822" s="20"/>
      <c r="Q1822" s="4"/>
      <c r="R1822" s="21"/>
      <c r="S1822" s="21"/>
    </row>
    <row r="1823" spans="15:19" customFormat="1">
      <c r="O1823" s="19"/>
      <c r="P1823" s="20"/>
      <c r="Q1823" s="4"/>
      <c r="R1823" s="21"/>
      <c r="S1823" s="21"/>
    </row>
    <row r="1824" spans="15:19" customFormat="1">
      <c r="O1824" s="19"/>
      <c r="P1824" s="20"/>
      <c r="Q1824" s="4"/>
      <c r="R1824" s="21"/>
      <c r="S1824" s="21"/>
    </row>
    <row r="1825" spans="15:19" customFormat="1">
      <c r="O1825" s="19"/>
      <c r="P1825" s="20"/>
      <c r="Q1825" s="4"/>
      <c r="R1825" s="21"/>
      <c r="S1825" s="21"/>
    </row>
    <row r="1826" spans="15:19" customFormat="1">
      <c r="O1826" s="19"/>
      <c r="P1826" s="20"/>
      <c r="Q1826" s="4"/>
      <c r="R1826" s="21"/>
      <c r="S1826" s="21"/>
    </row>
    <row r="1827" spans="15:19" customFormat="1">
      <c r="O1827" s="19"/>
      <c r="P1827" s="20"/>
      <c r="Q1827" s="4"/>
      <c r="R1827" s="21"/>
      <c r="S1827" s="21"/>
    </row>
    <row r="1828" spans="15:19" customFormat="1">
      <c r="O1828" s="19"/>
      <c r="P1828" s="20"/>
      <c r="Q1828" s="4"/>
      <c r="R1828" s="21"/>
      <c r="S1828" s="21"/>
    </row>
    <row r="1829" spans="15:19" customFormat="1">
      <c r="O1829" s="19"/>
      <c r="P1829" s="20"/>
      <c r="Q1829" s="4"/>
      <c r="R1829" s="21"/>
      <c r="S1829" s="21"/>
    </row>
    <row r="1830" spans="15:19" customFormat="1">
      <c r="O1830" s="19"/>
      <c r="P1830" s="20"/>
      <c r="Q1830" s="4"/>
      <c r="R1830" s="21"/>
      <c r="S1830" s="21"/>
    </row>
    <row r="1831" spans="15:19" customFormat="1">
      <c r="O1831" s="19"/>
      <c r="P1831" s="20"/>
      <c r="Q1831" s="4"/>
      <c r="R1831" s="21"/>
      <c r="S1831" s="21"/>
    </row>
    <row r="1832" spans="15:19" customFormat="1">
      <c r="O1832" s="19"/>
      <c r="P1832" s="20"/>
      <c r="Q1832" s="4"/>
      <c r="R1832" s="21"/>
      <c r="S1832" s="21"/>
    </row>
    <row r="1833" spans="15:19" customFormat="1">
      <c r="O1833" s="19"/>
      <c r="P1833" s="20"/>
      <c r="Q1833" s="4"/>
      <c r="R1833" s="21"/>
      <c r="S1833" s="21"/>
    </row>
    <row r="1834" spans="15:19" customFormat="1">
      <c r="O1834" s="19"/>
      <c r="P1834" s="20"/>
      <c r="Q1834" s="4"/>
      <c r="R1834" s="21"/>
      <c r="S1834" s="21"/>
    </row>
    <row r="1835" spans="15:19" customFormat="1">
      <c r="O1835" s="19"/>
      <c r="P1835" s="20"/>
      <c r="Q1835" s="4"/>
      <c r="R1835" s="21"/>
      <c r="S1835" s="21"/>
    </row>
    <row r="1836" spans="15:19" customFormat="1">
      <c r="O1836" s="19"/>
      <c r="P1836" s="20"/>
      <c r="Q1836" s="4"/>
      <c r="R1836" s="21"/>
      <c r="S1836" s="21"/>
    </row>
    <row r="1837" spans="15:19" customFormat="1">
      <c r="O1837" s="19"/>
      <c r="P1837" s="20"/>
      <c r="Q1837" s="4"/>
      <c r="R1837" s="21"/>
      <c r="S1837" s="21"/>
    </row>
    <row r="1838" spans="15:19" customFormat="1">
      <c r="O1838" s="19"/>
      <c r="P1838" s="20"/>
      <c r="Q1838" s="4"/>
      <c r="R1838" s="21"/>
      <c r="S1838" s="21"/>
    </row>
    <row r="1839" spans="15:19" customFormat="1">
      <c r="O1839" s="19"/>
      <c r="P1839" s="20"/>
      <c r="Q1839" s="4"/>
      <c r="R1839" s="21"/>
      <c r="S1839" s="21"/>
    </row>
    <row r="1840" spans="15:19" customFormat="1">
      <c r="O1840" s="19"/>
      <c r="P1840" s="20"/>
      <c r="Q1840" s="4"/>
      <c r="R1840" s="21"/>
      <c r="S1840" s="21"/>
    </row>
    <row r="1841" spans="15:19" customFormat="1">
      <c r="O1841" s="19"/>
      <c r="P1841" s="20"/>
      <c r="Q1841" s="4"/>
      <c r="R1841" s="21"/>
      <c r="S1841" s="21"/>
    </row>
    <row r="1842" spans="15:19" customFormat="1">
      <c r="O1842" s="19"/>
      <c r="P1842" s="20"/>
      <c r="Q1842" s="4"/>
      <c r="R1842" s="21"/>
      <c r="S1842" s="21"/>
    </row>
    <row r="1843" spans="15:19" customFormat="1">
      <c r="O1843" s="19"/>
      <c r="P1843" s="20"/>
      <c r="Q1843" s="4"/>
      <c r="R1843" s="21"/>
      <c r="S1843" s="21"/>
    </row>
    <row r="1844" spans="15:19" customFormat="1">
      <c r="O1844" s="19"/>
      <c r="P1844" s="20"/>
      <c r="Q1844" s="4"/>
      <c r="R1844" s="21"/>
      <c r="S1844" s="21"/>
    </row>
    <row r="1845" spans="15:19" customFormat="1">
      <c r="O1845" s="19"/>
      <c r="P1845" s="20"/>
      <c r="Q1845" s="4"/>
      <c r="R1845" s="21"/>
      <c r="S1845" s="21"/>
    </row>
    <row r="1846" spans="15:19" customFormat="1">
      <c r="O1846" s="19"/>
      <c r="P1846" s="20"/>
      <c r="Q1846" s="4"/>
      <c r="R1846" s="21"/>
      <c r="S1846" s="21"/>
    </row>
    <row r="1847" spans="15:19" customFormat="1">
      <c r="O1847" s="19"/>
      <c r="P1847" s="20"/>
      <c r="Q1847" s="4"/>
      <c r="R1847" s="21"/>
      <c r="S1847" s="21"/>
    </row>
    <row r="1848" spans="15:19" customFormat="1">
      <c r="O1848" s="19"/>
      <c r="P1848" s="20"/>
      <c r="Q1848" s="4"/>
      <c r="R1848" s="21"/>
      <c r="S1848" s="21"/>
    </row>
    <row r="1849" spans="15:19" customFormat="1">
      <c r="O1849" s="19"/>
      <c r="P1849" s="20"/>
      <c r="Q1849" s="4"/>
      <c r="R1849" s="21"/>
      <c r="S1849" s="21"/>
    </row>
    <row r="1850" spans="15:19" customFormat="1">
      <c r="O1850" s="19"/>
      <c r="P1850" s="20"/>
      <c r="Q1850" s="4"/>
      <c r="R1850" s="21"/>
      <c r="S1850" s="21"/>
    </row>
    <row r="1851" spans="15:19" customFormat="1">
      <c r="O1851" s="19"/>
      <c r="P1851" s="20"/>
      <c r="Q1851" s="4"/>
      <c r="R1851" s="21"/>
      <c r="S1851" s="21"/>
    </row>
    <row r="1852" spans="15:19" customFormat="1">
      <c r="O1852" s="19"/>
      <c r="P1852" s="20"/>
      <c r="Q1852" s="4"/>
      <c r="R1852" s="21"/>
      <c r="S1852" s="21"/>
    </row>
    <row r="1853" spans="15:19" customFormat="1">
      <c r="O1853" s="19"/>
      <c r="P1853" s="20"/>
      <c r="Q1853" s="4"/>
      <c r="R1853" s="21"/>
      <c r="S1853" s="21"/>
    </row>
    <row r="1854" spans="15:19" customFormat="1">
      <c r="O1854" s="19"/>
      <c r="P1854" s="20"/>
      <c r="Q1854" s="4"/>
      <c r="R1854" s="21"/>
      <c r="S1854" s="21"/>
    </row>
    <row r="1855" spans="15:19" customFormat="1">
      <c r="O1855" s="19"/>
      <c r="P1855" s="20"/>
      <c r="Q1855" s="4"/>
      <c r="R1855" s="21"/>
      <c r="S1855" s="21"/>
    </row>
    <row r="1856" spans="15:19" customFormat="1">
      <c r="O1856" s="19"/>
      <c r="P1856" s="20"/>
      <c r="Q1856" s="4"/>
      <c r="R1856" s="21"/>
      <c r="S1856" s="21"/>
    </row>
    <row r="1857" spans="15:19" customFormat="1">
      <c r="O1857" s="19"/>
      <c r="P1857" s="20"/>
      <c r="Q1857" s="4"/>
      <c r="R1857" s="21"/>
      <c r="S1857" s="21"/>
    </row>
    <row r="1858" spans="15:19" customFormat="1">
      <c r="O1858" s="19"/>
      <c r="P1858" s="20"/>
      <c r="Q1858" s="4"/>
      <c r="R1858" s="21"/>
      <c r="S1858" s="21"/>
    </row>
    <row r="1859" spans="15:19" customFormat="1">
      <c r="O1859" s="19"/>
      <c r="P1859" s="20"/>
      <c r="Q1859" s="4"/>
      <c r="R1859" s="21"/>
      <c r="S1859" s="21"/>
    </row>
    <row r="1860" spans="15:19" customFormat="1">
      <c r="O1860" s="19"/>
      <c r="P1860" s="20"/>
      <c r="Q1860" s="4"/>
      <c r="R1860" s="21"/>
      <c r="S1860" s="21"/>
    </row>
    <row r="1861" spans="15:19" customFormat="1">
      <c r="O1861" s="19"/>
      <c r="P1861" s="20"/>
      <c r="Q1861" s="4"/>
      <c r="R1861" s="21"/>
      <c r="S1861" s="21"/>
    </row>
    <row r="1862" spans="15:19" customFormat="1">
      <c r="O1862" s="19"/>
      <c r="P1862" s="20"/>
      <c r="Q1862" s="4"/>
      <c r="R1862" s="21"/>
      <c r="S1862" s="21"/>
    </row>
    <row r="1863" spans="15:19" customFormat="1">
      <c r="O1863" s="19"/>
      <c r="P1863" s="20"/>
      <c r="Q1863" s="4"/>
      <c r="R1863" s="21"/>
      <c r="S1863" s="21"/>
    </row>
    <row r="1864" spans="15:19" customFormat="1">
      <c r="O1864" s="19"/>
      <c r="P1864" s="20"/>
      <c r="Q1864" s="4"/>
      <c r="R1864" s="21"/>
      <c r="S1864" s="21"/>
    </row>
    <row r="1865" spans="15:19" customFormat="1">
      <c r="O1865" s="19"/>
      <c r="P1865" s="20"/>
      <c r="Q1865" s="4"/>
      <c r="R1865" s="21"/>
      <c r="S1865" s="21"/>
    </row>
    <row r="1866" spans="15:19" customFormat="1">
      <c r="O1866" s="19"/>
      <c r="P1866" s="20"/>
      <c r="Q1866" s="4"/>
      <c r="R1866" s="21"/>
      <c r="S1866" s="21"/>
    </row>
    <row r="1867" spans="15:19" customFormat="1">
      <c r="O1867" s="19"/>
      <c r="P1867" s="20"/>
      <c r="Q1867" s="4"/>
      <c r="R1867" s="21"/>
      <c r="S1867" s="21"/>
    </row>
    <row r="1868" spans="15:19" customFormat="1">
      <c r="O1868" s="19"/>
      <c r="P1868" s="20"/>
      <c r="Q1868" s="4"/>
      <c r="R1868" s="21"/>
      <c r="S1868" s="21"/>
    </row>
    <row r="1869" spans="15:19" customFormat="1">
      <c r="O1869" s="19"/>
      <c r="P1869" s="20"/>
      <c r="Q1869" s="4"/>
      <c r="R1869" s="21"/>
      <c r="S1869" s="21"/>
    </row>
    <row r="1870" spans="15:19" customFormat="1">
      <c r="O1870" s="19"/>
      <c r="P1870" s="20"/>
      <c r="Q1870" s="4"/>
      <c r="R1870" s="21"/>
      <c r="S1870" s="21"/>
    </row>
    <row r="1871" spans="15:19" customFormat="1">
      <c r="O1871" s="19"/>
      <c r="P1871" s="20"/>
      <c r="Q1871" s="4"/>
      <c r="R1871" s="21"/>
      <c r="S1871" s="21"/>
    </row>
    <row r="1872" spans="15:19" customFormat="1">
      <c r="O1872" s="19"/>
      <c r="P1872" s="20"/>
      <c r="Q1872" s="4"/>
      <c r="R1872" s="21"/>
      <c r="S1872" s="21"/>
    </row>
    <row r="1873" spans="15:19" customFormat="1">
      <c r="O1873" s="19"/>
      <c r="P1873" s="20"/>
      <c r="Q1873" s="4"/>
      <c r="R1873" s="21"/>
      <c r="S1873" s="21"/>
    </row>
    <row r="1874" spans="15:19" customFormat="1">
      <c r="O1874" s="19"/>
      <c r="P1874" s="20"/>
      <c r="Q1874" s="4"/>
      <c r="R1874" s="21"/>
      <c r="S1874" s="21"/>
    </row>
    <row r="1875" spans="15:19" customFormat="1">
      <c r="O1875" s="19"/>
      <c r="P1875" s="20"/>
      <c r="Q1875" s="4"/>
      <c r="R1875" s="21"/>
      <c r="S1875" s="21"/>
    </row>
    <row r="1876" spans="15:19" customFormat="1">
      <c r="O1876" s="19"/>
      <c r="P1876" s="20"/>
      <c r="Q1876" s="4"/>
      <c r="R1876" s="21"/>
      <c r="S1876" s="21"/>
    </row>
    <row r="1877" spans="15:19" customFormat="1">
      <c r="O1877" s="19"/>
      <c r="P1877" s="20"/>
      <c r="Q1877" s="4"/>
      <c r="R1877" s="21"/>
      <c r="S1877" s="21"/>
    </row>
    <row r="1878" spans="15:19" customFormat="1">
      <c r="O1878" s="19"/>
      <c r="P1878" s="20"/>
      <c r="Q1878" s="4"/>
      <c r="R1878" s="21"/>
      <c r="S1878" s="21"/>
    </row>
    <row r="1879" spans="15:19" customFormat="1">
      <c r="O1879" s="19"/>
      <c r="P1879" s="20"/>
      <c r="Q1879" s="4"/>
      <c r="R1879" s="21"/>
      <c r="S1879" s="21"/>
    </row>
    <row r="1880" spans="15:19" customFormat="1">
      <c r="O1880" s="19"/>
      <c r="P1880" s="20"/>
      <c r="Q1880" s="4"/>
      <c r="R1880" s="21"/>
      <c r="S1880" s="21"/>
    </row>
    <row r="1881" spans="15:19" customFormat="1">
      <c r="O1881" s="19"/>
      <c r="P1881" s="20"/>
      <c r="Q1881" s="4"/>
      <c r="R1881" s="21"/>
      <c r="S1881" s="21"/>
    </row>
    <row r="1882" spans="15:19" customFormat="1">
      <c r="O1882" s="19"/>
      <c r="P1882" s="20"/>
      <c r="Q1882" s="4"/>
      <c r="R1882" s="21"/>
      <c r="S1882" s="21"/>
    </row>
    <row r="1883" spans="15:19" customFormat="1">
      <c r="O1883" s="19"/>
      <c r="P1883" s="20"/>
      <c r="Q1883" s="4"/>
      <c r="R1883" s="21"/>
      <c r="S1883" s="21"/>
    </row>
    <row r="1884" spans="15:19" customFormat="1">
      <c r="O1884" s="19"/>
      <c r="P1884" s="20"/>
      <c r="Q1884" s="4"/>
      <c r="R1884" s="21"/>
      <c r="S1884" s="21"/>
    </row>
    <row r="1885" spans="15:19" customFormat="1">
      <c r="O1885" s="19"/>
      <c r="P1885" s="20"/>
      <c r="Q1885" s="4"/>
      <c r="R1885" s="21"/>
      <c r="S1885" s="21"/>
    </row>
    <row r="1886" spans="15:19" customFormat="1">
      <c r="O1886" s="19"/>
      <c r="P1886" s="20"/>
      <c r="Q1886" s="4"/>
      <c r="R1886" s="21"/>
      <c r="S1886" s="21"/>
    </row>
    <row r="1887" spans="15:19" customFormat="1">
      <c r="O1887" s="19"/>
      <c r="P1887" s="20"/>
      <c r="Q1887" s="4"/>
      <c r="R1887" s="21"/>
      <c r="S1887" s="21"/>
    </row>
    <row r="1888" spans="15:19" customFormat="1">
      <c r="O1888" s="19"/>
      <c r="P1888" s="20"/>
      <c r="Q1888" s="4"/>
      <c r="R1888" s="21"/>
      <c r="S1888" s="21"/>
    </row>
    <row r="1889" spans="15:19" customFormat="1">
      <c r="O1889" s="19"/>
      <c r="P1889" s="20"/>
      <c r="Q1889" s="4"/>
      <c r="R1889" s="21"/>
      <c r="S1889" s="21"/>
    </row>
    <row r="1890" spans="15:19" customFormat="1">
      <c r="O1890" s="19"/>
      <c r="P1890" s="20"/>
      <c r="Q1890" s="4"/>
      <c r="R1890" s="21"/>
      <c r="S1890" s="21"/>
    </row>
    <row r="1891" spans="15:19" customFormat="1">
      <c r="O1891" s="19"/>
      <c r="P1891" s="20"/>
      <c r="Q1891" s="4"/>
      <c r="R1891" s="21"/>
      <c r="S1891" s="21"/>
    </row>
    <row r="1892" spans="15:19" customFormat="1">
      <c r="O1892" s="19"/>
      <c r="P1892" s="20"/>
      <c r="Q1892" s="4"/>
      <c r="R1892" s="21"/>
      <c r="S1892" s="21"/>
    </row>
    <row r="1893" spans="15:19" customFormat="1">
      <c r="O1893" s="19"/>
      <c r="P1893" s="20"/>
      <c r="Q1893" s="4"/>
      <c r="R1893" s="21"/>
      <c r="S1893" s="21"/>
    </row>
    <row r="1894" spans="15:19" customFormat="1">
      <c r="O1894" s="19"/>
      <c r="P1894" s="20"/>
      <c r="Q1894" s="4"/>
      <c r="R1894" s="21"/>
      <c r="S1894" s="21"/>
    </row>
    <row r="1895" spans="15:19" customFormat="1">
      <c r="O1895" s="19"/>
      <c r="P1895" s="20"/>
      <c r="Q1895" s="4"/>
      <c r="R1895" s="21"/>
      <c r="S1895" s="21"/>
    </row>
    <row r="1896" spans="15:19" customFormat="1">
      <c r="O1896" s="19"/>
      <c r="P1896" s="20"/>
      <c r="Q1896" s="4"/>
      <c r="R1896" s="21"/>
      <c r="S1896" s="21"/>
    </row>
    <row r="1897" spans="15:19" customFormat="1">
      <c r="O1897" s="19"/>
      <c r="P1897" s="20"/>
      <c r="Q1897" s="4"/>
      <c r="R1897" s="21"/>
      <c r="S1897" s="21"/>
    </row>
    <row r="1898" spans="15:19" customFormat="1">
      <c r="O1898" s="19"/>
      <c r="P1898" s="20"/>
      <c r="Q1898" s="4"/>
      <c r="R1898" s="21"/>
      <c r="S1898" s="21"/>
    </row>
    <row r="1899" spans="15:19" customFormat="1">
      <c r="O1899" s="19"/>
      <c r="P1899" s="20"/>
      <c r="Q1899" s="4"/>
      <c r="R1899" s="21"/>
      <c r="S1899" s="21"/>
    </row>
    <row r="1900" spans="15:19" customFormat="1">
      <c r="O1900" s="19"/>
      <c r="P1900" s="20"/>
      <c r="Q1900" s="4"/>
      <c r="R1900" s="21"/>
      <c r="S1900" s="21"/>
    </row>
    <row r="1901" spans="15:19" customFormat="1">
      <c r="O1901" s="19"/>
      <c r="P1901" s="20"/>
      <c r="Q1901" s="4"/>
      <c r="R1901" s="21"/>
      <c r="S1901" s="21"/>
    </row>
    <row r="1902" spans="15:19" customFormat="1">
      <c r="O1902" s="19"/>
      <c r="P1902" s="20"/>
      <c r="Q1902" s="4"/>
      <c r="R1902" s="21"/>
      <c r="S1902" s="21"/>
    </row>
    <row r="1903" spans="15:19" customFormat="1">
      <c r="O1903" s="19"/>
      <c r="P1903" s="20"/>
      <c r="Q1903" s="4"/>
      <c r="R1903" s="21"/>
      <c r="S1903" s="21"/>
    </row>
    <row r="1904" spans="15:19" customFormat="1">
      <c r="O1904" s="19"/>
      <c r="P1904" s="20"/>
      <c r="Q1904" s="4"/>
      <c r="R1904" s="21"/>
      <c r="S1904" s="21"/>
    </row>
    <row r="1905" spans="15:19" customFormat="1">
      <c r="O1905" s="19"/>
      <c r="P1905" s="20"/>
      <c r="Q1905" s="4"/>
      <c r="R1905" s="21"/>
      <c r="S1905" s="21"/>
    </row>
    <row r="1906" spans="15:19" customFormat="1">
      <c r="O1906" s="19"/>
      <c r="P1906" s="20"/>
      <c r="Q1906" s="4"/>
      <c r="R1906" s="21"/>
      <c r="S1906" s="21"/>
    </row>
    <row r="1907" spans="15:19" customFormat="1">
      <c r="O1907" s="19"/>
      <c r="P1907" s="20"/>
      <c r="Q1907" s="4"/>
      <c r="R1907" s="21"/>
      <c r="S1907" s="21"/>
    </row>
    <row r="1908" spans="15:19" customFormat="1">
      <c r="O1908" s="19"/>
      <c r="P1908" s="20"/>
      <c r="Q1908" s="4"/>
      <c r="R1908" s="21"/>
      <c r="S1908" s="21"/>
    </row>
    <row r="1909" spans="15:19" customFormat="1">
      <c r="O1909" s="19"/>
      <c r="P1909" s="20"/>
      <c r="Q1909" s="4"/>
      <c r="R1909" s="21"/>
      <c r="S1909" s="21"/>
    </row>
    <row r="1910" spans="15:19" customFormat="1">
      <c r="O1910" s="19"/>
      <c r="P1910" s="20"/>
      <c r="Q1910" s="4"/>
      <c r="R1910" s="21"/>
      <c r="S1910" s="21"/>
    </row>
    <row r="1911" spans="15:19" customFormat="1">
      <c r="O1911" s="19"/>
      <c r="P1911" s="20"/>
      <c r="Q1911" s="4"/>
      <c r="R1911" s="21"/>
      <c r="S1911" s="21"/>
    </row>
    <row r="1912" spans="15:19" customFormat="1">
      <c r="O1912" s="19"/>
      <c r="P1912" s="20"/>
      <c r="Q1912" s="4"/>
      <c r="R1912" s="21"/>
      <c r="S1912" s="21"/>
    </row>
    <row r="1913" spans="15:19" customFormat="1">
      <c r="O1913" s="19"/>
      <c r="P1913" s="20"/>
      <c r="Q1913" s="4"/>
      <c r="R1913" s="21"/>
      <c r="S1913" s="21"/>
    </row>
    <row r="1914" spans="15:19" customFormat="1">
      <c r="O1914" s="19"/>
      <c r="P1914" s="20"/>
      <c r="Q1914" s="4"/>
      <c r="R1914" s="21"/>
      <c r="S1914" s="21"/>
    </row>
    <row r="1915" spans="15:19" customFormat="1">
      <c r="O1915" s="19"/>
      <c r="P1915" s="20"/>
      <c r="Q1915" s="4"/>
      <c r="R1915" s="21"/>
      <c r="S1915" s="21"/>
    </row>
    <row r="1916" spans="15:19" customFormat="1">
      <c r="O1916" s="19"/>
      <c r="P1916" s="20"/>
      <c r="Q1916" s="4"/>
      <c r="R1916" s="21"/>
      <c r="S1916" s="21"/>
    </row>
    <row r="1917" spans="15:19" customFormat="1">
      <c r="O1917" s="19"/>
      <c r="P1917" s="20"/>
      <c r="Q1917" s="4"/>
      <c r="R1917" s="21"/>
      <c r="S1917" s="21"/>
    </row>
    <row r="1918" spans="15:19" customFormat="1">
      <c r="O1918" s="19"/>
      <c r="P1918" s="20"/>
      <c r="Q1918" s="4"/>
      <c r="R1918" s="21"/>
      <c r="S1918" s="21"/>
    </row>
    <row r="1919" spans="15:19" customFormat="1">
      <c r="O1919" s="19"/>
      <c r="P1919" s="20"/>
      <c r="Q1919" s="4"/>
      <c r="R1919" s="21"/>
      <c r="S1919" s="21"/>
    </row>
    <row r="1920" spans="15:19" customFormat="1">
      <c r="O1920" s="19"/>
      <c r="P1920" s="20"/>
      <c r="Q1920" s="4"/>
      <c r="R1920" s="21"/>
      <c r="S1920" s="21"/>
    </row>
    <row r="1921" spans="15:19" customFormat="1">
      <c r="O1921" s="19"/>
      <c r="P1921" s="20"/>
      <c r="Q1921" s="4"/>
      <c r="R1921" s="21"/>
      <c r="S1921" s="21"/>
    </row>
    <row r="1922" spans="15:19" customFormat="1">
      <c r="O1922" s="19"/>
      <c r="P1922" s="20"/>
      <c r="Q1922" s="4"/>
      <c r="R1922" s="21"/>
      <c r="S1922" s="21"/>
    </row>
    <row r="1923" spans="15:19" customFormat="1">
      <c r="O1923" s="19"/>
      <c r="P1923" s="20"/>
      <c r="Q1923" s="4"/>
      <c r="R1923" s="21"/>
      <c r="S1923" s="21"/>
    </row>
    <row r="1924" spans="15:19" customFormat="1">
      <c r="O1924" s="19"/>
      <c r="P1924" s="20"/>
      <c r="Q1924" s="4"/>
      <c r="R1924" s="21"/>
      <c r="S1924" s="21"/>
    </row>
    <row r="1925" spans="15:19" customFormat="1">
      <c r="O1925" s="19"/>
      <c r="P1925" s="20"/>
      <c r="Q1925" s="4"/>
      <c r="R1925" s="21"/>
      <c r="S1925" s="21"/>
    </row>
    <row r="1926" spans="15:19" customFormat="1">
      <c r="O1926" s="19"/>
      <c r="P1926" s="20"/>
      <c r="Q1926" s="4"/>
      <c r="R1926" s="21"/>
      <c r="S1926" s="21"/>
    </row>
    <row r="1927" spans="15:19" customFormat="1">
      <c r="O1927" s="19"/>
      <c r="P1927" s="20"/>
      <c r="Q1927" s="4"/>
      <c r="R1927" s="21"/>
      <c r="S1927" s="21"/>
    </row>
    <row r="1928" spans="15:19" customFormat="1">
      <c r="O1928" s="19"/>
      <c r="P1928" s="20"/>
      <c r="Q1928" s="4"/>
      <c r="R1928" s="21"/>
      <c r="S1928" s="21"/>
    </row>
    <row r="1929" spans="15:19" customFormat="1">
      <c r="O1929" s="19"/>
      <c r="P1929" s="20"/>
      <c r="Q1929" s="4"/>
      <c r="R1929" s="21"/>
      <c r="S1929" s="21"/>
    </row>
    <row r="1930" spans="15:19" customFormat="1">
      <c r="O1930" s="19"/>
      <c r="P1930" s="20"/>
      <c r="Q1930" s="4"/>
      <c r="R1930" s="21"/>
      <c r="S1930" s="21"/>
    </row>
    <row r="1931" spans="15:19" customFormat="1">
      <c r="O1931" s="19"/>
      <c r="P1931" s="20"/>
      <c r="Q1931" s="4"/>
      <c r="R1931" s="21"/>
      <c r="S1931" s="21"/>
    </row>
    <row r="1932" spans="15:19" customFormat="1">
      <c r="O1932" s="19"/>
      <c r="P1932" s="20"/>
      <c r="Q1932" s="4"/>
      <c r="R1932" s="21"/>
      <c r="S1932" s="21"/>
    </row>
    <row r="1933" spans="15:19" customFormat="1">
      <c r="O1933" s="19"/>
      <c r="P1933" s="20"/>
      <c r="Q1933" s="4"/>
      <c r="R1933" s="21"/>
      <c r="S1933" s="21"/>
    </row>
    <row r="1934" spans="15:19" customFormat="1">
      <c r="O1934" s="19"/>
      <c r="P1934" s="20"/>
      <c r="Q1934" s="4"/>
      <c r="R1934" s="21"/>
      <c r="S1934" s="21"/>
    </row>
    <row r="1935" spans="15:19" customFormat="1">
      <c r="O1935" s="19"/>
      <c r="P1935" s="20"/>
      <c r="Q1935" s="4"/>
      <c r="R1935" s="21"/>
      <c r="S1935" s="21"/>
    </row>
    <row r="1936" spans="15:19" customFormat="1">
      <c r="O1936" s="19"/>
      <c r="P1936" s="20"/>
      <c r="Q1936" s="4"/>
      <c r="R1936" s="21"/>
      <c r="S1936" s="21"/>
    </row>
    <row r="1937" spans="15:19" customFormat="1">
      <c r="O1937" s="19"/>
      <c r="P1937" s="20"/>
      <c r="Q1937" s="4"/>
      <c r="R1937" s="21"/>
      <c r="S1937" s="21"/>
    </row>
    <row r="1938" spans="15:19" customFormat="1">
      <c r="O1938" s="19"/>
      <c r="P1938" s="20"/>
      <c r="Q1938" s="4"/>
      <c r="R1938" s="21"/>
      <c r="S1938" s="21"/>
    </row>
    <row r="1939" spans="15:19" customFormat="1">
      <c r="O1939" s="19"/>
      <c r="P1939" s="20"/>
      <c r="Q1939" s="4"/>
      <c r="R1939" s="21"/>
      <c r="S1939" s="21"/>
    </row>
    <row r="1940" spans="15:19" customFormat="1">
      <c r="O1940" s="19"/>
      <c r="P1940" s="20"/>
      <c r="Q1940" s="4"/>
      <c r="R1940" s="21"/>
      <c r="S1940" s="21"/>
    </row>
    <row r="1941" spans="15:19" customFormat="1">
      <c r="O1941" s="19"/>
      <c r="P1941" s="20"/>
      <c r="Q1941" s="4"/>
      <c r="R1941" s="21"/>
      <c r="S1941" s="21"/>
    </row>
    <row r="1942" spans="15:19" customFormat="1">
      <c r="O1942" s="19"/>
      <c r="P1942" s="20"/>
      <c r="Q1942" s="4"/>
      <c r="R1942" s="21"/>
      <c r="S1942" s="21"/>
    </row>
    <row r="1943" spans="15:19" customFormat="1">
      <c r="O1943" s="19"/>
      <c r="P1943" s="20"/>
      <c r="Q1943" s="4"/>
      <c r="R1943" s="21"/>
      <c r="S1943" s="21"/>
    </row>
    <row r="1944" spans="15:19" customFormat="1">
      <c r="O1944" s="19"/>
      <c r="P1944" s="20"/>
      <c r="Q1944" s="4"/>
      <c r="R1944" s="21"/>
      <c r="S1944" s="21"/>
    </row>
    <row r="1945" spans="15:19" customFormat="1">
      <c r="O1945" s="19"/>
      <c r="P1945" s="20"/>
      <c r="Q1945" s="4"/>
      <c r="R1945" s="21"/>
      <c r="S1945" s="21"/>
    </row>
    <row r="1946" spans="15:19" customFormat="1">
      <c r="O1946" s="19"/>
      <c r="P1946" s="20"/>
      <c r="Q1946" s="4"/>
      <c r="R1946" s="21"/>
      <c r="S1946" s="21"/>
    </row>
    <row r="1947" spans="15:19" customFormat="1">
      <c r="O1947" s="19"/>
      <c r="P1947" s="20"/>
      <c r="Q1947" s="4"/>
      <c r="R1947" s="21"/>
      <c r="S1947" s="21"/>
    </row>
    <row r="1948" spans="15:19" customFormat="1">
      <c r="O1948" s="19"/>
      <c r="P1948" s="20"/>
      <c r="Q1948" s="4"/>
      <c r="R1948" s="21"/>
      <c r="S1948" s="21"/>
    </row>
    <row r="1949" spans="15:19" customFormat="1">
      <c r="O1949" s="19"/>
      <c r="P1949" s="20"/>
      <c r="Q1949" s="4"/>
      <c r="R1949" s="21"/>
      <c r="S1949" s="21"/>
    </row>
    <row r="1950" spans="15:19" customFormat="1">
      <c r="O1950" s="19"/>
      <c r="P1950" s="20"/>
      <c r="Q1950" s="4"/>
      <c r="R1950" s="21"/>
      <c r="S1950" s="21"/>
    </row>
    <row r="1951" spans="15:19" customFormat="1">
      <c r="O1951" s="19"/>
      <c r="P1951" s="20"/>
      <c r="Q1951" s="4"/>
      <c r="R1951" s="21"/>
      <c r="S1951" s="21"/>
    </row>
    <row r="1952" spans="15:19" customFormat="1">
      <c r="O1952" s="19"/>
      <c r="P1952" s="20"/>
      <c r="Q1952" s="4"/>
      <c r="R1952" s="21"/>
      <c r="S1952" s="21"/>
    </row>
    <row r="1953" spans="15:19" customFormat="1">
      <c r="O1953" s="19"/>
      <c r="P1953" s="20"/>
      <c r="Q1953" s="4"/>
      <c r="R1953" s="21"/>
      <c r="S1953" s="21"/>
    </row>
    <row r="1954" spans="15:19" customFormat="1">
      <c r="O1954" s="19"/>
      <c r="P1954" s="20"/>
      <c r="Q1954" s="4"/>
      <c r="R1954" s="21"/>
      <c r="S1954" s="21"/>
    </row>
    <row r="1955" spans="15:19" customFormat="1">
      <c r="O1955" s="19"/>
      <c r="P1955" s="20"/>
      <c r="Q1955" s="4"/>
      <c r="R1955" s="21"/>
      <c r="S1955" s="21"/>
    </row>
    <row r="1956" spans="15:19" customFormat="1">
      <c r="O1956" s="19"/>
      <c r="P1956" s="20"/>
      <c r="Q1956" s="4"/>
      <c r="R1956" s="21"/>
      <c r="S1956" s="21"/>
    </row>
    <row r="1957" spans="15:19" customFormat="1">
      <c r="O1957" s="19"/>
      <c r="P1957" s="20"/>
      <c r="Q1957" s="4"/>
      <c r="R1957" s="21"/>
      <c r="S1957" s="21"/>
    </row>
    <row r="1958" spans="15:19" customFormat="1">
      <c r="O1958" s="19"/>
      <c r="P1958" s="20"/>
      <c r="Q1958" s="4"/>
      <c r="R1958" s="21"/>
      <c r="S1958" s="21"/>
    </row>
    <row r="1959" spans="15:19" customFormat="1">
      <c r="O1959" s="19"/>
      <c r="P1959" s="20"/>
      <c r="Q1959" s="4"/>
      <c r="R1959" s="21"/>
      <c r="S1959" s="21"/>
    </row>
    <row r="1960" spans="15:19" customFormat="1">
      <c r="O1960" s="19"/>
      <c r="P1960" s="20"/>
      <c r="Q1960" s="4"/>
      <c r="R1960" s="21"/>
      <c r="S1960" s="21"/>
    </row>
    <row r="1961" spans="15:19" customFormat="1">
      <c r="O1961" s="19"/>
      <c r="P1961" s="20"/>
      <c r="Q1961" s="4"/>
      <c r="R1961" s="21"/>
      <c r="S1961" s="21"/>
    </row>
    <row r="1962" spans="15:19" customFormat="1">
      <c r="O1962" s="19"/>
      <c r="P1962" s="20"/>
      <c r="Q1962" s="4"/>
      <c r="R1962" s="21"/>
      <c r="S1962" s="21"/>
    </row>
    <row r="1963" spans="15:19" customFormat="1">
      <c r="O1963" s="19"/>
      <c r="P1963" s="20"/>
      <c r="Q1963" s="4"/>
      <c r="R1963" s="21"/>
      <c r="S1963" s="21"/>
    </row>
    <row r="1964" spans="15:19" customFormat="1">
      <c r="O1964" s="19"/>
      <c r="P1964" s="20"/>
      <c r="Q1964" s="4"/>
      <c r="R1964" s="21"/>
      <c r="S1964" s="21"/>
    </row>
    <row r="1965" spans="15:19" customFormat="1">
      <c r="O1965" s="19"/>
      <c r="P1965" s="20"/>
      <c r="Q1965" s="4"/>
      <c r="R1965" s="21"/>
      <c r="S1965" s="21"/>
    </row>
    <row r="1966" spans="15:19" customFormat="1">
      <c r="O1966" s="19"/>
      <c r="P1966" s="20"/>
      <c r="Q1966" s="4"/>
      <c r="R1966" s="21"/>
      <c r="S1966" s="21"/>
    </row>
    <row r="1967" spans="15:19" customFormat="1">
      <c r="O1967" s="19"/>
      <c r="P1967" s="20"/>
      <c r="Q1967" s="4"/>
      <c r="R1967" s="21"/>
      <c r="S1967" s="21"/>
    </row>
    <row r="1968" spans="15:19" customFormat="1">
      <c r="O1968" s="19"/>
      <c r="P1968" s="20"/>
      <c r="Q1968" s="4"/>
      <c r="R1968" s="21"/>
      <c r="S1968" s="21"/>
    </row>
    <row r="1969" spans="15:19" customFormat="1">
      <c r="O1969" s="19"/>
      <c r="P1969" s="20"/>
      <c r="Q1969" s="4"/>
      <c r="R1969" s="21"/>
      <c r="S1969" s="21"/>
    </row>
    <row r="1970" spans="15:19" customFormat="1">
      <c r="O1970" s="19"/>
      <c r="P1970" s="20"/>
      <c r="Q1970" s="4"/>
      <c r="R1970" s="21"/>
      <c r="S1970" s="21"/>
    </row>
    <row r="1971" spans="15:19" customFormat="1">
      <c r="O1971" s="19"/>
      <c r="P1971" s="20"/>
      <c r="Q1971" s="4"/>
      <c r="R1971" s="21"/>
      <c r="S1971" s="21"/>
    </row>
    <row r="1972" spans="15:19" customFormat="1">
      <c r="O1972" s="19"/>
      <c r="P1972" s="20"/>
      <c r="Q1972" s="4"/>
      <c r="R1972" s="21"/>
      <c r="S1972" s="21"/>
    </row>
    <row r="1973" spans="15:19" customFormat="1">
      <c r="O1973" s="19"/>
      <c r="P1973" s="20"/>
      <c r="Q1973" s="4"/>
      <c r="R1973" s="21"/>
      <c r="S1973" s="21"/>
    </row>
    <row r="1974" spans="15:19" customFormat="1">
      <c r="O1974" s="19"/>
      <c r="P1974" s="20"/>
      <c r="Q1974" s="4"/>
      <c r="R1974" s="21"/>
      <c r="S1974" s="21"/>
    </row>
    <row r="1975" spans="15:19" customFormat="1">
      <c r="O1975" s="19"/>
      <c r="P1975" s="20"/>
      <c r="Q1975" s="4"/>
      <c r="R1975" s="21"/>
      <c r="S1975" s="21"/>
    </row>
    <row r="1976" spans="15:19" customFormat="1">
      <c r="O1976" s="19"/>
      <c r="P1976" s="20"/>
      <c r="Q1976" s="4"/>
      <c r="R1976" s="21"/>
      <c r="S1976" s="21"/>
    </row>
    <row r="1977" spans="15:19" customFormat="1">
      <c r="O1977" s="19"/>
      <c r="P1977" s="20"/>
      <c r="Q1977" s="4"/>
      <c r="R1977" s="21"/>
      <c r="S1977" s="21"/>
    </row>
    <row r="1978" spans="15:19" customFormat="1">
      <c r="O1978" s="19"/>
      <c r="P1978" s="20"/>
      <c r="Q1978" s="4"/>
      <c r="R1978" s="21"/>
      <c r="S1978" s="21"/>
    </row>
    <row r="1979" spans="15:19" customFormat="1">
      <c r="O1979" s="19"/>
      <c r="P1979" s="20"/>
      <c r="Q1979" s="4"/>
      <c r="R1979" s="21"/>
      <c r="S1979" s="21"/>
    </row>
    <row r="1980" spans="15:19" customFormat="1">
      <c r="O1980" s="19"/>
      <c r="P1980" s="20"/>
      <c r="Q1980" s="4"/>
      <c r="R1980" s="21"/>
      <c r="S1980" s="21"/>
    </row>
    <row r="1981" spans="15:19" customFormat="1">
      <c r="O1981" s="19"/>
      <c r="P1981" s="20"/>
      <c r="Q1981" s="4"/>
      <c r="R1981" s="21"/>
      <c r="S1981" s="21"/>
    </row>
    <row r="1982" spans="15:19" customFormat="1">
      <c r="O1982" s="19"/>
      <c r="P1982" s="20"/>
      <c r="Q1982" s="4"/>
      <c r="R1982" s="21"/>
      <c r="S1982" s="21"/>
    </row>
    <row r="1983" spans="15:19" customFormat="1">
      <c r="O1983" s="19"/>
      <c r="P1983" s="20"/>
      <c r="Q1983" s="4"/>
      <c r="R1983" s="21"/>
      <c r="S1983" s="21"/>
    </row>
    <row r="1984" spans="15:19" customFormat="1">
      <c r="O1984" s="19"/>
      <c r="P1984" s="20"/>
      <c r="Q1984" s="4"/>
      <c r="R1984" s="21"/>
      <c r="S1984" s="21"/>
    </row>
    <row r="1985" spans="15:19" customFormat="1">
      <c r="O1985" s="19"/>
      <c r="P1985" s="20"/>
      <c r="Q1985" s="4"/>
      <c r="R1985" s="21"/>
      <c r="S1985" s="21"/>
    </row>
    <row r="1986" spans="15:19" customFormat="1">
      <c r="O1986" s="19"/>
      <c r="P1986" s="20"/>
      <c r="Q1986" s="4"/>
      <c r="R1986" s="21"/>
      <c r="S1986" s="21"/>
    </row>
    <row r="1987" spans="15:19" customFormat="1">
      <c r="O1987" s="19"/>
      <c r="P1987" s="20"/>
      <c r="Q1987" s="4"/>
      <c r="R1987" s="21"/>
      <c r="S1987" s="21"/>
    </row>
    <row r="1988" spans="15:19" customFormat="1">
      <c r="O1988" s="19"/>
      <c r="P1988" s="20"/>
      <c r="Q1988" s="4"/>
      <c r="R1988" s="21"/>
      <c r="S1988" s="21"/>
    </row>
    <row r="1989" spans="15:19" customFormat="1">
      <c r="O1989" s="19"/>
      <c r="P1989" s="20"/>
      <c r="Q1989" s="4"/>
      <c r="R1989" s="21"/>
      <c r="S1989" s="21"/>
    </row>
    <row r="1990" spans="15:19" customFormat="1">
      <c r="O1990" s="19"/>
      <c r="P1990" s="20"/>
      <c r="Q1990" s="4"/>
      <c r="R1990" s="21"/>
      <c r="S1990" s="21"/>
    </row>
    <row r="1991" spans="15:19" customFormat="1">
      <c r="O1991" s="19"/>
      <c r="P1991" s="20"/>
      <c r="Q1991" s="4"/>
      <c r="R1991" s="21"/>
      <c r="S1991" s="21"/>
    </row>
    <row r="1992" spans="15:19" customFormat="1">
      <c r="O1992" s="19"/>
      <c r="P1992" s="20"/>
      <c r="Q1992" s="4"/>
      <c r="R1992" s="21"/>
      <c r="S1992" s="21"/>
    </row>
    <row r="1993" spans="15:19" customFormat="1">
      <c r="O1993" s="19"/>
      <c r="P1993" s="20"/>
      <c r="Q1993" s="4"/>
      <c r="R1993" s="21"/>
      <c r="S1993" s="21"/>
    </row>
    <row r="1994" spans="15:19" customFormat="1">
      <c r="O1994" s="19"/>
      <c r="P1994" s="20"/>
      <c r="Q1994" s="4"/>
      <c r="R1994" s="21"/>
      <c r="S1994" s="21"/>
    </row>
    <row r="1995" spans="15:19" customFormat="1">
      <c r="O1995" s="19"/>
      <c r="P1995" s="20"/>
      <c r="Q1995" s="4"/>
      <c r="R1995" s="21"/>
      <c r="S1995" s="21"/>
    </row>
    <row r="1996" spans="15:19" customFormat="1">
      <c r="O1996" s="19"/>
      <c r="P1996" s="20"/>
      <c r="Q1996" s="4"/>
      <c r="R1996" s="21"/>
      <c r="S1996" s="21"/>
    </row>
    <row r="1997" spans="15:19" customFormat="1">
      <c r="O1997" s="19"/>
      <c r="P1997" s="20"/>
      <c r="Q1997" s="4"/>
      <c r="R1997" s="21"/>
      <c r="S1997" s="21"/>
    </row>
    <row r="1998" spans="15:19" customFormat="1">
      <c r="O1998" s="19"/>
      <c r="P1998" s="20"/>
      <c r="Q1998" s="4"/>
      <c r="R1998" s="21"/>
      <c r="S1998" s="21"/>
    </row>
    <row r="1999" spans="15:19" customFormat="1">
      <c r="O1999" s="19"/>
      <c r="P1999" s="20"/>
      <c r="Q1999" s="4"/>
      <c r="R1999" s="21"/>
      <c r="S1999" s="21"/>
    </row>
    <row r="2000" spans="15:19" customFormat="1">
      <c r="O2000" s="19"/>
      <c r="P2000" s="20"/>
      <c r="Q2000" s="4"/>
      <c r="R2000" s="21"/>
      <c r="S2000" s="21"/>
    </row>
    <row r="2001" spans="15:19" customFormat="1">
      <c r="O2001" s="19"/>
      <c r="P2001" s="20"/>
      <c r="Q2001" s="4"/>
      <c r="R2001" s="21"/>
      <c r="S2001" s="21"/>
    </row>
    <row r="2002" spans="15:19" customFormat="1">
      <c r="O2002" s="19"/>
      <c r="P2002" s="20"/>
      <c r="Q2002" s="4"/>
      <c r="R2002" s="21"/>
      <c r="S2002" s="21"/>
    </row>
    <row r="2003" spans="15:19" customFormat="1">
      <c r="O2003" s="19"/>
      <c r="P2003" s="20"/>
      <c r="Q2003" s="4"/>
      <c r="R2003" s="21"/>
      <c r="S2003" s="21"/>
    </row>
    <row r="2004" spans="15:19" customFormat="1">
      <c r="O2004" s="19"/>
      <c r="P2004" s="20"/>
      <c r="Q2004" s="4"/>
      <c r="R2004" s="21"/>
      <c r="S2004" s="21"/>
    </row>
    <row r="2005" spans="15:19" customFormat="1">
      <c r="O2005" s="19"/>
      <c r="P2005" s="20"/>
      <c r="Q2005" s="4"/>
      <c r="R2005" s="21"/>
      <c r="S2005" s="21"/>
    </row>
    <row r="2006" spans="15:19" customFormat="1">
      <c r="O2006" s="19"/>
      <c r="P2006" s="20"/>
      <c r="Q2006" s="4"/>
      <c r="R2006" s="21"/>
      <c r="S2006" s="21"/>
    </row>
    <row r="2007" spans="15:19" customFormat="1">
      <c r="O2007" s="19"/>
      <c r="P2007" s="20"/>
      <c r="Q2007" s="4"/>
      <c r="R2007" s="21"/>
      <c r="S2007" s="21"/>
    </row>
    <row r="2008" spans="15:19" customFormat="1">
      <c r="O2008" s="19"/>
      <c r="P2008" s="20"/>
      <c r="Q2008" s="4"/>
      <c r="R2008" s="21"/>
      <c r="S2008" s="21"/>
    </row>
    <row r="2009" spans="15:19" customFormat="1">
      <c r="O2009" s="19"/>
      <c r="P2009" s="20"/>
      <c r="Q2009" s="4"/>
      <c r="R2009" s="21"/>
      <c r="S2009" s="21"/>
    </row>
    <row r="2010" spans="15:19" customFormat="1">
      <c r="O2010" s="19"/>
      <c r="P2010" s="20"/>
      <c r="Q2010" s="4"/>
      <c r="R2010" s="21"/>
      <c r="S2010" s="21"/>
    </row>
    <row r="2011" spans="15:19" customFormat="1">
      <c r="O2011" s="19"/>
      <c r="P2011" s="20"/>
      <c r="Q2011" s="4"/>
      <c r="R2011" s="21"/>
      <c r="S2011" s="21"/>
    </row>
    <row r="2012" spans="15:19" customFormat="1">
      <c r="O2012" s="19"/>
      <c r="P2012" s="20"/>
      <c r="Q2012" s="4"/>
      <c r="R2012" s="21"/>
      <c r="S2012" s="21"/>
    </row>
    <row r="2013" spans="15:19" customFormat="1">
      <c r="O2013" s="19"/>
      <c r="P2013" s="20"/>
      <c r="Q2013" s="4"/>
      <c r="R2013" s="21"/>
      <c r="S2013" s="21"/>
    </row>
    <row r="2014" spans="15:19" customFormat="1">
      <c r="O2014" s="19"/>
      <c r="P2014" s="20"/>
      <c r="Q2014" s="4"/>
      <c r="R2014" s="21"/>
      <c r="S2014" s="21"/>
    </row>
    <row r="2015" spans="15:19" customFormat="1">
      <c r="O2015" s="19"/>
      <c r="P2015" s="20"/>
      <c r="Q2015" s="4"/>
      <c r="R2015" s="21"/>
      <c r="S2015" s="21"/>
    </row>
    <row r="2016" spans="15:19" customFormat="1">
      <c r="O2016" s="19"/>
      <c r="P2016" s="20"/>
      <c r="Q2016" s="4"/>
      <c r="R2016" s="21"/>
      <c r="S2016" s="21"/>
    </row>
    <row r="2017" spans="15:19" customFormat="1">
      <c r="O2017" s="19"/>
      <c r="P2017" s="20"/>
      <c r="Q2017" s="4"/>
      <c r="R2017" s="21"/>
      <c r="S2017" s="21"/>
    </row>
    <row r="2018" spans="15:19" customFormat="1">
      <c r="O2018" s="19"/>
      <c r="P2018" s="20"/>
      <c r="Q2018" s="4"/>
      <c r="R2018" s="21"/>
      <c r="S2018" s="21"/>
    </row>
    <row r="2019" spans="15:19" customFormat="1">
      <c r="O2019" s="19"/>
      <c r="P2019" s="20"/>
      <c r="Q2019" s="4"/>
      <c r="R2019" s="21"/>
      <c r="S2019" s="21"/>
    </row>
    <row r="2020" spans="15:19" customFormat="1">
      <c r="O2020" s="19"/>
      <c r="P2020" s="20"/>
      <c r="Q2020" s="4"/>
      <c r="R2020" s="21"/>
      <c r="S2020" s="21"/>
    </row>
    <row r="2021" spans="15:19" customFormat="1">
      <c r="O2021" s="19"/>
      <c r="P2021" s="20"/>
      <c r="Q2021" s="4"/>
      <c r="R2021" s="21"/>
      <c r="S2021" s="21"/>
    </row>
    <row r="2022" spans="15:19" customFormat="1">
      <c r="O2022" s="19"/>
      <c r="P2022" s="20"/>
      <c r="Q2022" s="4"/>
      <c r="R2022" s="21"/>
      <c r="S2022" s="21"/>
    </row>
    <row r="2023" spans="15:19" customFormat="1">
      <c r="O2023" s="19"/>
      <c r="P2023" s="20"/>
      <c r="Q2023" s="4"/>
      <c r="R2023" s="21"/>
      <c r="S2023" s="21"/>
    </row>
    <row r="2024" spans="15:19" customFormat="1">
      <c r="O2024" s="19"/>
      <c r="P2024" s="20"/>
      <c r="Q2024" s="4"/>
      <c r="R2024" s="21"/>
      <c r="S2024" s="21"/>
    </row>
    <row r="2025" spans="15:19" customFormat="1">
      <c r="O2025" s="19"/>
      <c r="P2025" s="20"/>
      <c r="Q2025" s="4"/>
      <c r="R2025" s="21"/>
      <c r="S2025" s="21"/>
    </row>
    <row r="2026" spans="15:19" customFormat="1">
      <c r="O2026" s="19"/>
      <c r="P2026" s="20"/>
      <c r="Q2026" s="4"/>
      <c r="R2026" s="21"/>
      <c r="S2026" s="21"/>
    </row>
    <row r="2027" spans="15:19" customFormat="1">
      <c r="O2027" s="19"/>
      <c r="P2027" s="20"/>
      <c r="Q2027" s="4"/>
      <c r="R2027" s="21"/>
      <c r="S2027" s="21"/>
    </row>
    <row r="2028" spans="15:19" customFormat="1">
      <c r="O2028" s="19"/>
      <c r="P2028" s="20"/>
      <c r="Q2028" s="4"/>
      <c r="R2028" s="21"/>
      <c r="S2028" s="21"/>
    </row>
    <row r="2029" spans="15:19" customFormat="1">
      <c r="O2029" s="19"/>
      <c r="P2029" s="20"/>
      <c r="Q2029" s="4"/>
      <c r="R2029" s="21"/>
      <c r="S2029" s="21"/>
    </row>
    <row r="2030" spans="15:19" customFormat="1">
      <c r="O2030" s="19"/>
      <c r="P2030" s="20"/>
      <c r="Q2030" s="4"/>
      <c r="R2030" s="21"/>
      <c r="S2030" s="21"/>
    </row>
    <row r="2031" spans="15:19" customFormat="1">
      <c r="O2031" s="19"/>
      <c r="P2031" s="20"/>
      <c r="Q2031" s="4"/>
      <c r="R2031" s="21"/>
      <c r="S2031" s="21"/>
    </row>
    <row r="2032" spans="15:19" customFormat="1">
      <c r="O2032" s="19"/>
      <c r="P2032" s="20"/>
      <c r="Q2032" s="4"/>
      <c r="R2032" s="21"/>
      <c r="S2032" s="21"/>
    </row>
    <row r="2033" spans="15:19" customFormat="1">
      <c r="O2033" s="19"/>
      <c r="P2033" s="20"/>
      <c r="Q2033" s="4"/>
      <c r="R2033" s="21"/>
      <c r="S2033" s="21"/>
    </row>
    <row r="2034" spans="15:19" customFormat="1">
      <c r="O2034" s="19"/>
      <c r="P2034" s="20"/>
      <c r="Q2034" s="4"/>
      <c r="R2034" s="21"/>
      <c r="S2034" s="21"/>
    </row>
    <row r="2035" spans="15:19" customFormat="1">
      <c r="O2035" s="19"/>
      <c r="P2035" s="20"/>
      <c r="Q2035" s="4"/>
      <c r="R2035" s="21"/>
      <c r="S2035" s="21"/>
    </row>
    <row r="2036" spans="15:19" customFormat="1">
      <c r="O2036" s="19"/>
      <c r="P2036" s="20"/>
      <c r="Q2036" s="4"/>
      <c r="R2036" s="21"/>
      <c r="S2036" s="21"/>
    </row>
    <row r="2037" spans="15:19" customFormat="1">
      <c r="O2037" s="19"/>
      <c r="P2037" s="20"/>
      <c r="Q2037" s="4"/>
      <c r="R2037" s="21"/>
      <c r="S2037" s="21"/>
    </row>
    <row r="2038" spans="15:19" customFormat="1">
      <c r="O2038" s="19"/>
      <c r="P2038" s="20"/>
      <c r="Q2038" s="4"/>
      <c r="R2038" s="21"/>
      <c r="S2038" s="21"/>
    </row>
    <row r="2039" spans="15:19" customFormat="1">
      <c r="O2039" s="19"/>
      <c r="P2039" s="20"/>
      <c r="Q2039" s="4"/>
      <c r="R2039" s="21"/>
      <c r="S2039" s="21"/>
    </row>
    <row r="2040" spans="15:19" customFormat="1">
      <c r="O2040" s="19"/>
      <c r="P2040" s="20"/>
      <c r="Q2040" s="4"/>
      <c r="R2040" s="21"/>
      <c r="S2040" s="21"/>
    </row>
    <row r="2041" spans="15:19" customFormat="1">
      <c r="O2041" s="19"/>
      <c r="P2041" s="20"/>
      <c r="Q2041" s="4"/>
      <c r="R2041" s="21"/>
      <c r="S2041" s="21"/>
    </row>
    <row r="2042" spans="15:19" customFormat="1">
      <c r="O2042" s="19"/>
      <c r="P2042" s="20"/>
      <c r="Q2042" s="4"/>
      <c r="R2042" s="21"/>
      <c r="S2042" s="21"/>
    </row>
    <row r="2043" spans="15:19" customFormat="1">
      <c r="O2043" s="19"/>
      <c r="P2043" s="20"/>
      <c r="Q2043" s="4"/>
      <c r="R2043" s="21"/>
      <c r="S2043" s="21"/>
    </row>
    <row r="2044" spans="15:19" customFormat="1">
      <c r="O2044" s="19"/>
      <c r="P2044" s="20"/>
      <c r="Q2044" s="4"/>
      <c r="R2044" s="21"/>
      <c r="S2044" s="21"/>
    </row>
    <row r="2045" spans="15:19" customFormat="1">
      <c r="O2045" s="19"/>
      <c r="P2045" s="20"/>
      <c r="Q2045" s="4"/>
      <c r="R2045" s="21"/>
      <c r="S2045" s="21"/>
    </row>
    <row r="2046" spans="15:19" customFormat="1">
      <c r="O2046" s="19"/>
      <c r="P2046" s="20"/>
      <c r="Q2046" s="4"/>
      <c r="R2046" s="21"/>
      <c r="S2046" s="21"/>
    </row>
    <row r="2047" spans="15:19" customFormat="1">
      <c r="O2047" s="19"/>
      <c r="P2047" s="20"/>
      <c r="Q2047" s="4"/>
      <c r="R2047" s="21"/>
      <c r="S2047" s="21"/>
    </row>
    <row r="2048" spans="15:19" customFormat="1">
      <c r="O2048" s="19"/>
      <c r="P2048" s="20"/>
      <c r="Q2048" s="4"/>
      <c r="R2048" s="21"/>
      <c r="S2048" s="21"/>
    </row>
    <row r="2049" spans="15:19" customFormat="1">
      <c r="O2049" s="19"/>
      <c r="P2049" s="20"/>
      <c r="Q2049" s="4"/>
      <c r="R2049" s="21"/>
      <c r="S2049" s="21"/>
    </row>
    <row r="2050" spans="15:19" customFormat="1">
      <c r="O2050" s="19"/>
      <c r="P2050" s="20"/>
      <c r="Q2050" s="4"/>
      <c r="R2050" s="21"/>
      <c r="S2050" s="21"/>
    </row>
    <row r="2051" spans="15:19" customFormat="1">
      <c r="O2051" s="19"/>
      <c r="P2051" s="20"/>
      <c r="Q2051" s="4"/>
      <c r="R2051" s="21"/>
      <c r="S2051" s="21"/>
    </row>
    <row r="2052" spans="15:19" customFormat="1">
      <c r="O2052" s="19"/>
      <c r="P2052" s="20"/>
      <c r="Q2052" s="4"/>
      <c r="R2052" s="21"/>
      <c r="S2052" s="21"/>
    </row>
    <row r="2053" spans="15:19" customFormat="1">
      <c r="O2053" s="19"/>
      <c r="P2053" s="20"/>
      <c r="Q2053" s="4"/>
      <c r="R2053" s="21"/>
      <c r="S2053" s="21"/>
    </row>
    <row r="2054" spans="15:19" customFormat="1">
      <c r="O2054" s="19"/>
      <c r="P2054" s="20"/>
      <c r="Q2054" s="4"/>
      <c r="R2054" s="21"/>
      <c r="S2054" s="21"/>
    </row>
    <row r="2055" spans="15:19" customFormat="1">
      <c r="O2055" s="19"/>
      <c r="P2055" s="20"/>
      <c r="Q2055" s="4"/>
      <c r="R2055" s="21"/>
      <c r="S2055" s="21"/>
    </row>
    <row r="2056" spans="15:19" customFormat="1">
      <c r="O2056" s="19"/>
      <c r="P2056" s="20"/>
      <c r="Q2056" s="4"/>
      <c r="R2056" s="21"/>
      <c r="S2056" s="21"/>
    </row>
    <row r="2057" spans="15:19" customFormat="1">
      <c r="O2057" s="19"/>
      <c r="P2057" s="20"/>
      <c r="Q2057" s="4"/>
      <c r="R2057" s="21"/>
      <c r="S2057" s="21"/>
    </row>
    <row r="2058" spans="15:19" customFormat="1">
      <c r="O2058" s="19"/>
      <c r="P2058" s="20"/>
      <c r="Q2058" s="4"/>
      <c r="R2058" s="21"/>
      <c r="S2058" s="21"/>
    </row>
    <row r="2059" spans="15:19" customFormat="1">
      <c r="O2059" s="19"/>
      <c r="P2059" s="20"/>
      <c r="Q2059" s="4"/>
      <c r="R2059" s="21"/>
      <c r="S2059" s="21"/>
    </row>
    <row r="2060" spans="15:19" customFormat="1">
      <c r="O2060" s="19"/>
      <c r="P2060" s="20"/>
      <c r="Q2060" s="4"/>
      <c r="R2060" s="21"/>
      <c r="S2060" s="21"/>
    </row>
    <row r="2061" spans="15:19" customFormat="1">
      <c r="O2061" s="19"/>
      <c r="P2061" s="20"/>
      <c r="Q2061" s="4"/>
      <c r="R2061" s="21"/>
      <c r="S2061" s="21"/>
    </row>
    <row r="2062" spans="15:19" customFormat="1">
      <c r="O2062" s="19"/>
      <c r="P2062" s="20"/>
      <c r="Q2062" s="4"/>
      <c r="R2062" s="21"/>
      <c r="S2062" s="21"/>
    </row>
    <row r="2063" spans="15:19" customFormat="1">
      <c r="O2063" s="19"/>
      <c r="P2063" s="20"/>
      <c r="Q2063" s="4"/>
      <c r="R2063" s="21"/>
      <c r="S2063" s="21"/>
    </row>
    <row r="2064" spans="15:19" customFormat="1">
      <c r="O2064" s="19"/>
      <c r="P2064" s="20"/>
      <c r="Q2064" s="4"/>
      <c r="R2064" s="21"/>
      <c r="S2064" s="21"/>
    </row>
    <row r="2065" spans="15:19" customFormat="1">
      <c r="O2065" s="19"/>
      <c r="P2065" s="20"/>
      <c r="Q2065" s="4"/>
      <c r="R2065" s="21"/>
      <c r="S2065" s="21"/>
    </row>
    <row r="2066" spans="15:19" customFormat="1">
      <c r="O2066" s="19"/>
      <c r="P2066" s="20"/>
      <c r="Q2066" s="4"/>
      <c r="R2066" s="21"/>
      <c r="S2066" s="21"/>
    </row>
    <row r="2067" spans="15:19" customFormat="1">
      <c r="O2067" s="19"/>
      <c r="P2067" s="20"/>
      <c r="Q2067" s="4"/>
      <c r="R2067" s="21"/>
      <c r="S2067" s="21"/>
    </row>
    <row r="2068" spans="15:19" customFormat="1">
      <c r="O2068" s="19"/>
      <c r="P2068" s="20"/>
      <c r="Q2068" s="4"/>
      <c r="R2068" s="21"/>
      <c r="S2068" s="21"/>
    </row>
    <row r="2069" spans="15:19" customFormat="1">
      <c r="O2069" s="19"/>
      <c r="P2069" s="20"/>
      <c r="Q2069" s="4"/>
      <c r="R2069" s="21"/>
      <c r="S2069" s="21"/>
    </row>
    <row r="2070" spans="15:19" customFormat="1">
      <c r="O2070" s="19"/>
      <c r="P2070" s="20"/>
      <c r="Q2070" s="4"/>
      <c r="R2070" s="21"/>
      <c r="S2070" s="21"/>
    </row>
    <row r="2071" spans="15:19" customFormat="1">
      <c r="O2071" s="19"/>
      <c r="P2071" s="20"/>
      <c r="Q2071" s="4"/>
      <c r="R2071" s="21"/>
      <c r="S2071" s="21"/>
    </row>
    <row r="2072" spans="15:19" customFormat="1">
      <c r="O2072" s="19"/>
      <c r="P2072" s="20"/>
      <c r="Q2072" s="4"/>
      <c r="R2072" s="21"/>
      <c r="S2072" s="21"/>
    </row>
    <row r="2073" spans="15:19" customFormat="1">
      <c r="O2073" s="19"/>
      <c r="P2073" s="20"/>
      <c r="Q2073" s="4"/>
      <c r="R2073" s="21"/>
      <c r="S2073" s="21"/>
    </row>
    <row r="2074" spans="15:19" customFormat="1">
      <c r="O2074" s="19"/>
      <c r="P2074" s="20"/>
      <c r="Q2074" s="4"/>
      <c r="R2074" s="21"/>
      <c r="S2074" s="21"/>
    </row>
    <row r="2075" spans="15:19" customFormat="1">
      <c r="O2075" s="19"/>
      <c r="P2075" s="20"/>
      <c r="Q2075" s="4"/>
      <c r="R2075" s="21"/>
      <c r="S2075" s="21"/>
    </row>
    <row r="2076" spans="15:19" customFormat="1">
      <c r="O2076" s="19"/>
      <c r="P2076" s="20"/>
      <c r="Q2076" s="4"/>
      <c r="R2076" s="21"/>
      <c r="S2076" s="21"/>
    </row>
    <row r="2077" spans="15:19" customFormat="1">
      <c r="O2077" s="19"/>
      <c r="P2077" s="20"/>
      <c r="Q2077" s="4"/>
      <c r="R2077" s="21"/>
      <c r="S2077" s="21"/>
    </row>
    <row r="2078" spans="15:19" customFormat="1">
      <c r="O2078" s="19"/>
      <c r="P2078" s="20"/>
      <c r="Q2078" s="4"/>
      <c r="R2078" s="21"/>
      <c r="S2078" s="21"/>
    </row>
    <row r="2079" spans="15:19" customFormat="1">
      <c r="O2079" s="19"/>
      <c r="P2079" s="20"/>
      <c r="Q2079" s="4"/>
      <c r="R2079" s="21"/>
      <c r="S2079" s="21"/>
    </row>
    <row r="2080" spans="15:19" customFormat="1">
      <c r="O2080" s="19"/>
      <c r="P2080" s="20"/>
      <c r="Q2080" s="4"/>
      <c r="R2080" s="21"/>
      <c r="S2080" s="21"/>
    </row>
    <row r="2081" spans="15:19" customFormat="1">
      <c r="O2081" s="19"/>
      <c r="P2081" s="20"/>
      <c r="Q2081" s="4"/>
      <c r="R2081" s="21"/>
      <c r="S2081" s="21"/>
    </row>
    <row r="2082" spans="15:19" customFormat="1">
      <c r="O2082" s="19"/>
      <c r="P2082" s="20"/>
      <c r="Q2082" s="4"/>
      <c r="R2082" s="21"/>
      <c r="S2082" s="21"/>
    </row>
    <row r="2083" spans="15:19" customFormat="1">
      <c r="O2083" s="19"/>
      <c r="P2083" s="20"/>
      <c r="Q2083" s="4"/>
      <c r="R2083" s="21"/>
      <c r="S2083" s="21"/>
    </row>
    <row r="2084" spans="15:19" customFormat="1">
      <c r="O2084" s="19"/>
      <c r="P2084" s="20"/>
      <c r="Q2084" s="4"/>
      <c r="R2084" s="21"/>
      <c r="S2084" s="21"/>
    </row>
    <row r="2085" spans="15:19" customFormat="1">
      <c r="O2085" s="19"/>
      <c r="P2085" s="20"/>
      <c r="Q2085" s="4"/>
      <c r="R2085" s="21"/>
      <c r="S2085" s="21"/>
    </row>
    <row r="2086" spans="15:19" customFormat="1">
      <c r="O2086" s="19"/>
      <c r="P2086" s="20"/>
      <c r="Q2086" s="4"/>
      <c r="R2086" s="21"/>
      <c r="S2086" s="21"/>
    </row>
    <row r="2087" spans="15:19" customFormat="1">
      <c r="O2087" s="19"/>
      <c r="P2087" s="20"/>
      <c r="Q2087" s="4"/>
      <c r="R2087" s="21"/>
      <c r="S2087" s="21"/>
    </row>
    <row r="2088" spans="15:19" customFormat="1">
      <c r="O2088" s="19"/>
      <c r="P2088" s="20"/>
      <c r="Q2088" s="4"/>
      <c r="R2088" s="21"/>
      <c r="S2088" s="21"/>
    </row>
    <row r="2089" spans="15:19" customFormat="1">
      <c r="O2089" s="19"/>
      <c r="P2089" s="20"/>
      <c r="Q2089" s="4"/>
      <c r="R2089" s="21"/>
      <c r="S2089" s="21"/>
    </row>
    <row r="2090" spans="15:19" customFormat="1">
      <c r="O2090" s="19"/>
      <c r="P2090" s="20"/>
      <c r="Q2090" s="4"/>
      <c r="R2090" s="21"/>
      <c r="S2090" s="21"/>
    </row>
    <row r="2091" spans="15:19" customFormat="1">
      <c r="O2091" s="19"/>
      <c r="P2091" s="20"/>
      <c r="Q2091" s="4"/>
      <c r="R2091" s="21"/>
      <c r="S2091" s="21"/>
    </row>
    <row r="2092" spans="15:19" customFormat="1">
      <c r="O2092" s="19"/>
      <c r="P2092" s="20"/>
      <c r="Q2092" s="4"/>
      <c r="R2092" s="21"/>
      <c r="S2092" s="21"/>
    </row>
    <row r="2093" spans="15:19" customFormat="1">
      <c r="O2093" s="19"/>
      <c r="P2093" s="20"/>
      <c r="Q2093" s="4"/>
      <c r="R2093" s="21"/>
      <c r="S2093" s="21"/>
    </row>
    <row r="2094" spans="15:19" customFormat="1">
      <c r="O2094" s="19"/>
      <c r="P2094" s="20"/>
      <c r="Q2094" s="4"/>
      <c r="R2094" s="21"/>
      <c r="S2094" s="21"/>
    </row>
    <row r="2095" spans="15:19" customFormat="1">
      <c r="O2095" s="19"/>
      <c r="P2095" s="20"/>
      <c r="Q2095" s="4"/>
      <c r="R2095" s="21"/>
      <c r="S2095" s="21"/>
    </row>
    <row r="2096" spans="15:19" customFormat="1">
      <c r="O2096" s="19"/>
      <c r="P2096" s="20"/>
      <c r="Q2096" s="4"/>
      <c r="R2096" s="21"/>
      <c r="S2096" s="21"/>
    </row>
    <row r="2097" spans="15:21" customFormat="1">
      <c r="O2097" s="19"/>
      <c r="P2097" s="20"/>
      <c r="Q2097" s="4"/>
      <c r="R2097" s="21"/>
      <c r="S2097" s="21"/>
      <c r="T2097" s="9"/>
      <c r="U2097" s="10"/>
    </row>
    <row r="2098" spans="15:21" customFormat="1">
      <c r="O2098" s="19"/>
      <c r="P2098" s="20"/>
      <c r="Q2098" s="4"/>
      <c r="R2098" s="21"/>
      <c r="S2098" s="21"/>
      <c r="T2098" s="9"/>
      <c r="U2098" s="10"/>
    </row>
    <row r="2099" spans="15:21" customFormat="1">
      <c r="O2099" s="19"/>
      <c r="P2099" s="20"/>
      <c r="Q2099" s="4"/>
      <c r="R2099" s="21"/>
      <c r="S2099" s="21"/>
      <c r="T2099" s="9"/>
      <c r="U2099" s="10"/>
    </row>
    <row r="2100" spans="15:21" customFormat="1">
      <c r="O2100" s="19"/>
      <c r="P2100" s="20"/>
      <c r="Q2100" s="4"/>
      <c r="R2100" s="21"/>
      <c r="S2100" s="21"/>
      <c r="T2100" s="9"/>
      <c r="U2100" s="10"/>
    </row>
    <row r="2101" spans="15:21" customFormat="1">
      <c r="O2101" s="19"/>
      <c r="P2101" s="20"/>
      <c r="Q2101" s="4"/>
      <c r="R2101" s="21"/>
      <c r="S2101" s="21"/>
      <c r="T2101" s="9"/>
      <c r="U2101" s="10"/>
    </row>
    <row r="2102" spans="15:21" customFormat="1">
      <c r="O2102" s="19"/>
      <c r="P2102" s="20"/>
      <c r="Q2102" s="4"/>
      <c r="R2102" s="21"/>
      <c r="S2102" s="21"/>
      <c r="T2102" s="9"/>
      <c r="U2102" s="10"/>
    </row>
    <row r="2103" spans="15:21" customFormat="1">
      <c r="O2103" s="19"/>
      <c r="P2103" s="20"/>
      <c r="Q2103" s="4"/>
      <c r="R2103" s="21"/>
      <c r="S2103" s="21"/>
      <c r="T2103" s="9"/>
      <c r="U2103" s="10"/>
    </row>
    <row r="2104" spans="15:21" customFormat="1">
      <c r="O2104" s="19"/>
      <c r="P2104" s="20"/>
      <c r="Q2104" s="4"/>
      <c r="R2104" s="21"/>
      <c r="S2104" s="21"/>
      <c r="T2104" s="9"/>
      <c r="U2104" s="10"/>
    </row>
    <row r="2105" spans="15:21" customFormat="1">
      <c r="O2105" s="19"/>
      <c r="P2105" s="20"/>
      <c r="Q2105" s="4"/>
      <c r="R2105" s="21"/>
      <c r="S2105" s="21"/>
      <c r="T2105" s="9"/>
      <c r="U2105" s="10"/>
    </row>
    <row r="2112" spans="15:21" customFormat="1">
      <c r="O2112" s="19"/>
      <c r="P2112" s="22"/>
      <c r="Q2112" s="4"/>
      <c r="R2112" s="21"/>
      <c r="S2112" s="21"/>
      <c r="T2112" s="9"/>
      <c r="U2112" s="21"/>
    </row>
    <row r="2113" spans="15:21" customFormat="1">
      <c r="O2113" s="19"/>
      <c r="P2113" s="22"/>
      <c r="Q2113" s="4"/>
      <c r="R2113" s="21"/>
      <c r="S2113" s="21"/>
      <c r="T2113" s="9"/>
      <c r="U2113" s="21"/>
    </row>
    <row r="2114" spans="15:21" customFormat="1">
      <c r="O2114" s="19"/>
      <c r="P2114" s="22"/>
      <c r="Q2114" s="4"/>
      <c r="R2114" s="21"/>
      <c r="S2114" s="21"/>
      <c r="T2114" s="9"/>
      <c r="U2114" s="2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54"/>
  <sheetViews>
    <sheetView workbookViewId="0">
      <pane ySplit="1" topLeftCell="A406" activePane="bottomLeft" state="frozen"/>
      <selection pane="bottomLeft" sqref="A1:XFD1048576"/>
    </sheetView>
  </sheetViews>
  <sheetFormatPr defaultColWidth="11.5546875" defaultRowHeight="14.4"/>
  <cols>
    <col min="1" max="3" width="11.5546875" style="34"/>
    <col min="4" max="7" width="0" style="34" hidden="1" customWidth="1"/>
    <col min="8" max="8" width="11.5546875" style="34"/>
    <col min="9" max="10" width="0" style="34" hidden="1" customWidth="1"/>
    <col min="11" max="11" width="11.5546875" style="28"/>
    <col min="12" max="12" width="11.5546875" style="4"/>
    <col min="13" max="13" width="11.5546875" style="15"/>
    <col min="14" max="14" width="11.5546875" style="33"/>
    <col min="16" max="16" width="15.44140625" style="4" customWidth="1"/>
    <col min="17" max="17" width="17.5546875" style="4" customWidth="1"/>
    <col min="18" max="18" width="11.5546875" style="28"/>
    <col min="19" max="19" width="11.5546875" style="4"/>
    <col min="20" max="20" width="11.5546875" style="15"/>
    <col min="21" max="22" width="11.5546875" style="33"/>
    <col min="24" max="24" width="15.44140625" style="4" customWidth="1"/>
    <col min="25" max="25" width="14.6640625" style="4" customWidth="1"/>
    <col min="26" max="26" width="11.5546875" style="28"/>
    <col min="27" max="27" width="11.5546875" style="4"/>
    <col min="28" max="28" width="11.5546875" style="33"/>
    <col min="29" max="30" width="11.5546875" style="4"/>
    <col min="31" max="31" width="11.5546875" style="28"/>
    <col min="32" max="32" width="11.5546875" style="4"/>
    <col min="34" max="34" width="10.33203125" style="4" customWidth="1"/>
    <col min="35" max="35" width="11.5546875" style="4"/>
    <col min="36" max="36" width="11.5546875" style="28"/>
    <col min="37" max="37" width="11.5546875" style="4"/>
    <col min="39" max="40" width="11.5546875" style="4"/>
    <col min="41" max="41" width="11.5546875" style="14"/>
    <col min="42" max="42" width="11.5546875" style="4"/>
  </cols>
  <sheetData>
    <row r="1" spans="1:4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5590</v>
      </c>
      <c r="J1" s="35" t="s">
        <v>8</v>
      </c>
      <c r="K1" s="27" t="s">
        <v>5577</v>
      </c>
      <c r="L1" s="26" t="s">
        <v>5575</v>
      </c>
      <c r="M1" s="29" t="s">
        <v>5650</v>
      </c>
      <c r="N1" s="32"/>
      <c r="O1" s="23" t="s">
        <v>5588</v>
      </c>
      <c r="P1" s="30" t="s">
        <v>5583</v>
      </c>
      <c r="Q1" s="30" t="s">
        <v>5589</v>
      </c>
      <c r="R1" s="31"/>
      <c r="S1" s="30" t="s">
        <v>5436</v>
      </c>
      <c r="T1" s="29" t="s">
        <v>5650</v>
      </c>
      <c r="U1" s="32" t="s">
        <v>5581</v>
      </c>
      <c r="V1" s="32"/>
      <c r="W1" s="23" t="s">
        <v>5584</v>
      </c>
      <c r="X1" s="30" t="s">
        <v>5583</v>
      </c>
      <c r="Y1" s="30" t="s">
        <v>5580</v>
      </c>
      <c r="Z1" s="31"/>
      <c r="AA1" s="30" t="s">
        <v>5436</v>
      </c>
      <c r="AB1" s="32" t="s">
        <v>5581</v>
      </c>
      <c r="AC1" s="30"/>
      <c r="AD1" s="30"/>
      <c r="AE1" s="31"/>
      <c r="AF1" s="30"/>
      <c r="AG1" s="23"/>
      <c r="AH1" s="25"/>
      <c r="AK1" s="26"/>
      <c r="AM1" s="25"/>
      <c r="AP1" s="26"/>
    </row>
    <row r="2" spans="1:42">
      <c r="A2" s="34">
        <v>1</v>
      </c>
      <c r="B2" s="34" t="s">
        <v>10</v>
      </c>
      <c r="C2" s="34" t="s">
        <v>11</v>
      </c>
      <c r="D2" s="34" t="s">
        <v>12</v>
      </c>
      <c r="E2" s="34" t="s">
        <v>12</v>
      </c>
      <c r="F2" s="34" t="s">
        <v>13</v>
      </c>
      <c r="G2" s="34" t="s">
        <v>14</v>
      </c>
      <c r="H2" s="24">
        <v>5.4100000000000002E-2</v>
      </c>
      <c r="I2" s="34" t="s">
        <v>4131</v>
      </c>
      <c r="J2" s="34" t="s">
        <v>237</v>
      </c>
      <c r="K2" s="28">
        <f>1*(1+H2)</f>
        <v>1.0541</v>
      </c>
      <c r="L2" s="4">
        <f>K2/MAX(K2:K$2)-1</f>
        <v>0</v>
      </c>
      <c r="P2" s="4" t="s">
        <v>5582</v>
      </c>
      <c r="Q2" s="4">
        <v>-0.02</v>
      </c>
      <c r="X2" s="4" t="s">
        <v>5582</v>
      </c>
      <c r="Y2" s="4">
        <v>-0.02</v>
      </c>
    </row>
    <row r="3" spans="1:42">
      <c r="A3" s="34">
        <v>2</v>
      </c>
      <c r="B3" s="34" t="s">
        <v>11</v>
      </c>
      <c r="C3" s="34" t="s">
        <v>19</v>
      </c>
      <c r="D3" s="34" t="s">
        <v>12</v>
      </c>
      <c r="E3" s="34" t="s">
        <v>20</v>
      </c>
      <c r="F3" s="34" t="s">
        <v>20</v>
      </c>
      <c r="G3" s="34" t="s">
        <v>21</v>
      </c>
      <c r="H3" s="24">
        <v>0.1197</v>
      </c>
      <c r="I3" s="34" t="s">
        <v>1960</v>
      </c>
      <c r="J3" s="34" t="s">
        <v>187</v>
      </c>
      <c r="K3" s="28">
        <f>K2*(1+H3)</f>
        <v>1.1802757699999999</v>
      </c>
      <c r="L3" s="4">
        <f>K3/MAX(K$2:K3)-1</f>
        <v>0</v>
      </c>
      <c r="Q3" s="4">
        <v>0.02</v>
      </c>
      <c r="Y3" s="4">
        <v>0.02</v>
      </c>
    </row>
    <row r="4" spans="1:42">
      <c r="A4" s="34">
        <v>3</v>
      </c>
      <c r="B4" s="34" t="s">
        <v>19</v>
      </c>
      <c r="C4" s="34" t="s">
        <v>26</v>
      </c>
      <c r="D4" s="34" t="s">
        <v>12</v>
      </c>
      <c r="E4" s="34" t="s">
        <v>27</v>
      </c>
      <c r="F4" s="34" t="s">
        <v>27</v>
      </c>
      <c r="G4" s="34" t="s">
        <v>28</v>
      </c>
      <c r="H4" s="24">
        <v>4.3799999999999999E-2</v>
      </c>
      <c r="I4" s="34" t="s">
        <v>211</v>
      </c>
      <c r="J4" s="34" t="s">
        <v>689</v>
      </c>
      <c r="K4" s="28">
        <f t="shared" ref="K4:K67" si="0">K3*(1+H4)</f>
        <v>1.2319718487260001</v>
      </c>
      <c r="L4" s="4">
        <f>K4/MAX(K$2:K4)-1</f>
        <v>0</v>
      </c>
      <c r="R4" s="28">
        <v>1.23</v>
      </c>
      <c r="Z4" s="28">
        <v>1.23</v>
      </c>
    </row>
    <row r="5" spans="1:42">
      <c r="A5" s="34">
        <v>4</v>
      </c>
      <c r="B5" s="34" t="s">
        <v>26</v>
      </c>
      <c r="C5" s="34" t="s">
        <v>33</v>
      </c>
      <c r="D5" s="34" t="s">
        <v>12</v>
      </c>
      <c r="E5" s="34" t="s">
        <v>34</v>
      </c>
      <c r="F5" s="34" t="s">
        <v>34</v>
      </c>
      <c r="G5" s="34" t="s">
        <v>35</v>
      </c>
      <c r="H5" s="24">
        <v>-1.43E-2</v>
      </c>
      <c r="I5" s="34" t="s">
        <v>5591</v>
      </c>
      <c r="J5" s="34" t="s">
        <v>5592</v>
      </c>
      <c r="K5" s="28">
        <f t="shared" si="0"/>
        <v>1.2143546512892183</v>
      </c>
      <c r="L5" s="4">
        <f>K5/MAX(K$2:K5)-1</f>
        <v>-1.4299999999999979E-2</v>
      </c>
      <c r="Q5" s="4">
        <f>$H5</f>
        <v>-1.43E-2</v>
      </c>
      <c r="R5" s="28">
        <f>R4*(1+Q5)</f>
        <v>1.2124109999999999</v>
      </c>
      <c r="S5" s="4">
        <f>R5/MAX(R$5:R5)-1</f>
        <v>0</v>
      </c>
      <c r="U5" s="33">
        <f t="shared" ref="U5:U20" si="1">R5-$K5</f>
        <v>-1.9436512892183622E-3</v>
      </c>
      <c r="Y5" s="4">
        <f>$H5</f>
        <v>-1.43E-2</v>
      </c>
      <c r="Z5" s="28">
        <f>Z4*(1+Y5)</f>
        <v>1.2124109999999999</v>
      </c>
      <c r="AA5" s="4">
        <f>Z5/MAX(Z$5:Z5)-1</f>
        <v>0</v>
      </c>
      <c r="AB5" s="33">
        <f>Z5-$K5</f>
        <v>-1.9436512892183622E-3</v>
      </c>
    </row>
    <row r="6" spans="1:42">
      <c r="A6" s="34">
        <v>5</v>
      </c>
      <c r="B6" s="34" t="s">
        <v>33</v>
      </c>
      <c r="C6" s="34" t="s">
        <v>39</v>
      </c>
      <c r="D6" s="34" t="s">
        <v>12</v>
      </c>
      <c r="E6" s="34" t="s">
        <v>34</v>
      </c>
      <c r="F6" s="34" t="s">
        <v>34</v>
      </c>
      <c r="G6" s="34" t="s">
        <v>35</v>
      </c>
      <c r="H6" s="24">
        <v>8.9499999999999996E-2</v>
      </c>
      <c r="I6" s="34" t="s">
        <v>465</v>
      </c>
      <c r="J6" s="34" t="s">
        <v>1578</v>
      </c>
      <c r="K6" s="28">
        <f t="shared" si="0"/>
        <v>1.3230393925796031</v>
      </c>
      <c r="L6" s="4">
        <f>K6/MAX(K$2:K6)-1</f>
        <v>0</v>
      </c>
      <c r="P6" s="4">
        <v>1</v>
      </c>
      <c r="Q6" s="4">
        <f t="shared" ref="Q6:Q17" si="2">$H6</f>
        <v>8.9499999999999996E-2</v>
      </c>
      <c r="R6" s="28">
        <f t="shared" ref="R6:R20" si="3">R5*(1+Q6)</f>
        <v>1.3209217844999999</v>
      </c>
      <c r="S6" s="4">
        <f>R6/MAX(R$5:R6)-1</f>
        <v>0</v>
      </c>
      <c r="U6" s="33">
        <f t="shared" si="1"/>
        <v>-2.1176080796032615E-3</v>
      </c>
      <c r="X6" s="4">
        <v>1</v>
      </c>
      <c r="Y6" s="4">
        <f t="shared" ref="Y6:Y17" si="4">$H6</f>
        <v>8.9499999999999996E-2</v>
      </c>
      <c r="Z6" s="28">
        <f t="shared" ref="Z6:Z69" si="5">Z5*(1+Y6)</f>
        <v>1.3209217844999999</v>
      </c>
      <c r="AA6" s="4">
        <f>Z6/MAX(Z$5:Z6)-1</f>
        <v>0</v>
      </c>
      <c r="AB6" s="33">
        <f t="shared" ref="AB6:AB69" si="6">Z6-$K6</f>
        <v>-2.1176080796032615E-3</v>
      </c>
    </row>
    <row r="7" spans="1:42">
      <c r="A7" s="34">
        <v>6</v>
      </c>
      <c r="B7" s="34" t="s">
        <v>39</v>
      </c>
      <c r="C7" s="34" t="s">
        <v>44</v>
      </c>
      <c r="D7" s="34" t="s">
        <v>12</v>
      </c>
      <c r="E7" s="34" t="s">
        <v>20</v>
      </c>
      <c r="F7" s="34" t="s">
        <v>20</v>
      </c>
      <c r="G7" s="34" t="s">
        <v>21</v>
      </c>
      <c r="H7" s="24">
        <v>0.1095</v>
      </c>
      <c r="I7" s="34" t="s">
        <v>5335</v>
      </c>
      <c r="J7" s="34" t="s">
        <v>1330</v>
      </c>
      <c r="K7" s="28">
        <f t="shared" si="0"/>
        <v>1.4679122060670695</v>
      </c>
      <c r="L7" s="4">
        <f>K7/MAX(K$2:K7)-1</f>
        <v>0</v>
      </c>
      <c r="P7" s="4">
        <v>1</v>
      </c>
      <c r="Q7" s="4">
        <f t="shared" si="2"/>
        <v>0.1095</v>
      </c>
      <c r="R7" s="28">
        <f t="shared" si="3"/>
        <v>1.4655627199027497</v>
      </c>
      <c r="S7" s="4">
        <f>R7/MAX(R$5:R7)-1</f>
        <v>0</v>
      </c>
      <c r="U7" s="33">
        <f t="shared" si="1"/>
        <v>-2.3494861643198472E-3</v>
      </c>
      <c r="X7" s="4">
        <v>1</v>
      </c>
      <c r="Y7" s="4">
        <f t="shared" si="4"/>
        <v>0.1095</v>
      </c>
      <c r="Z7" s="28">
        <f t="shared" si="5"/>
        <v>1.4655627199027497</v>
      </c>
      <c r="AA7" s="4">
        <f>Z7/MAX(Z$5:Z7)-1</f>
        <v>0</v>
      </c>
      <c r="AB7" s="33">
        <f t="shared" si="6"/>
        <v>-2.3494861643198472E-3</v>
      </c>
    </row>
    <row r="8" spans="1:42">
      <c r="A8" s="34">
        <v>7</v>
      </c>
      <c r="B8" s="34" t="s">
        <v>44</v>
      </c>
      <c r="C8" s="34" t="s">
        <v>49</v>
      </c>
      <c r="D8" s="34" t="s">
        <v>12</v>
      </c>
      <c r="E8" s="34" t="s">
        <v>34</v>
      </c>
      <c r="F8" s="34" t="s">
        <v>34</v>
      </c>
      <c r="G8" s="34" t="s">
        <v>35</v>
      </c>
      <c r="H8" s="24">
        <v>6.5100000000000005E-2</v>
      </c>
      <c r="I8" s="34" t="s">
        <v>5593</v>
      </c>
      <c r="J8" s="34" t="s">
        <v>5594</v>
      </c>
      <c r="K8" s="28">
        <f t="shared" si="0"/>
        <v>1.5634732906820357</v>
      </c>
      <c r="L8" s="4">
        <f>K8/MAX(K$2:K8)-1</f>
        <v>0</v>
      </c>
      <c r="P8" s="4">
        <v>1</v>
      </c>
      <c r="Q8" s="4">
        <f t="shared" si="2"/>
        <v>6.5100000000000005E-2</v>
      </c>
      <c r="R8" s="28">
        <f t="shared" si="3"/>
        <v>1.5609708529684185</v>
      </c>
      <c r="S8" s="4">
        <f>R8/MAX(R$5:R8)-1</f>
        <v>0</v>
      </c>
      <c r="U8" s="33">
        <f t="shared" si="1"/>
        <v>-2.5024377136171339E-3</v>
      </c>
      <c r="X8" s="4">
        <v>1</v>
      </c>
      <c r="Y8" s="4">
        <f t="shared" si="4"/>
        <v>6.5100000000000005E-2</v>
      </c>
      <c r="Z8" s="28">
        <f t="shared" si="5"/>
        <v>1.5609708529684185</v>
      </c>
      <c r="AA8" s="4">
        <f>Z8/MAX(Z$5:Z8)-1</f>
        <v>0</v>
      </c>
      <c r="AB8" s="33">
        <f t="shared" si="6"/>
        <v>-2.5024377136171339E-3</v>
      </c>
    </row>
    <row r="9" spans="1:42">
      <c r="A9" s="34">
        <v>8</v>
      </c>
      <c r="B9" s="34" t="s">
        <v>49</v>
      </c>
      <c r="C9" s="34" t="s">
        <v>54</v>
      </c>
      <c r="D9" s="34" t="s">
        <v>12</v>
      </c>
      <c r="E9" s="34" t="s">
        <v>27</v>
      </c>
      <c r="F9" s="34" t="s">
        <v>27</v>
      </c>
      <c r="G9" s="34" t="s">
        <v>28</v>
      </c>
      <c r="H9" s="24">
        <v>4.3299999999999998E-2</v>
      </c>
      <c r="I9" s="34" t="s">
        <v>469</v>
      </c>
      <c r="J9" s="34" t="s">
        <v>361</v>
      </c>
      <c r="K9" s="28">
        <f t="shared" si="0"/>
        <v>1.6311716841685677</v>
      </c>
      <c r="L9" s="4">
        <f>K9/MAX(K$2:K9)-1</f>
        <v>0</v>
      </c>
      <c r="P9" s="4">
        <v>1</v>
      </c>
      <c r="Q9" s="4">
        <f t="shared" si="2"/>
        <v>4.3299999999999998E-2</v>
      </c>
      <c r="R9" s="28">
        <f t="shared" si="3"/>
        <v>1.6285608909019509</v>
      </c>
      <c r="S9" s="4">
        <f>R9/MAX(R$5:R9)-1</f>
        <v>0</v>
      </c>
      <c r="U9" s="33">
        <f t="shared" si="1"/>
        <v>-2.6107932666168399E-3</v>
      </c>
      <c r="X9" s="4">
        <v>1</v>
      </c>
      <c r="Y9" s="4">
        <f t="shared" si="4"/>
        <v>4.3299999999999998E-2</v>
      </c>
      <c r="Z9" s="28">
        <f t="shared" si="5"/>
        <v>1.6285608909019509</v>
      </c>
      <c r="AA9" s="4">
        <f>Z9/MAX(Z$5:Z9)-1</f>
        <v>0</v>
      </c>
      <c r="AB9" s="33">
        <f t="shared" si="6"/>
        <v>-2.6107932666168399E-3</v>
      </c>
    </row>
    <row r="10" spans="1:42">
      <c r="A10" s="34">
        <v>9</v>
      </c>
      <c r="B10" s="34" t="s">
        <v>54</v>
      </c>
      <c r="C10" s="34" t="s">
        <v>59</v>
      </c>
      <c r="D10" s="34" t="s">
        <v>12</v>
      </c>
      <c r="E10" s="34" t="s">
        <v>34</v>
      </c>
      <c r="F10" s="34" t="s">
        <v>34</v>
      </c>
      <c r="G10" s="34" t="s">
        <v>35</v>
      </c>
      <c r="H10" s="24">
        <v>8.2699999999999996E-2</v>
      </c>
      <c r="I10" s="34" t="s">
        <v>2532</v>
      </c>
      <c r="J10" s="34" t="s">
        <v>5595</v>
      </c>
      <c r="K10" s="28">
        <f t="shared" si="0"/>
        <v>1.7660695824493082</v>
      </c>
      <c r="L10" s="4">
        <f>K10/MAX(K$2:K10)-1</f>
        <v>0</v>
      </c>
      <c r="P10" s="4">
        <v>1</v>
      </c>
      <c r="Q10" s="4">
        <f t="shared" si="2"/>
        <v>8.2699999999999996E-2</v>
      </c>
      <c r="R10" s="28">
        <f t="shared" si="3"/>
        <v>1.7632428765795423</v>
      </c>
      <c r="S10" s="4">
        <f>R10/MAX(R$5:R10)-1</f>
        <v>0</v>
      </c>
      <c r="U10" s="33">
        <f t="shared" si="1"/>
        <v>-2.8267058697659664E-3</v>
      </c>
      <c r="X10" s="4">
        <v>1</v>
      </c>
      <c r="Y10" s="4">
        <f t="shared" si="4"/>
        <v>8.2699999999999996E-2</v>
      </c>
      <c r="Z10" s="28">
        <f t="shared" si="5"/>
        <v>1.7632428765795423</v>
      </c>
      <c r="AA10" s="4">
        <f>Z10/MAX(Z$5:Z10)-1</f>
        <v>0</v>
      </c>
      <c r="AB10" s="33">
        <f t="shared" si="6"/>
        <v>-2.8267058697659664E-3</v>
      </c>
    </row>
    <row r="11" spans="1:42">
      <c r="A11" s="34">
        <v>10</v>
      </c>
      <c r="B11" s="34" t="s">
        <v>59</v>
      </c>
      <c r="C11" s="34" t="s">
        <v>64</v>
      </c>
      <c r="D11" s="34" t="s">
        <v>12</v>
      </c>
      <c r="E11" s="34" t="s">
        <v>20</v>
      </c>
      <c r="F11" s="34" t="s">
        <v>20</v>
      </c>
      <c r="G11" s="34" t="s">
        <v>21</v>
      </c>
      <c r="H11" s="24">
        <v>0.12180000000000001</v>
      </c>
      <c r="I11" s="34" t="s">
        <v>141</v>
      </c>
      <c r="J11" s="34" t="s">
        <v>3687</v>
      </c>
      <c r="K11" s="28">
        <f t="shared" si="0"/>
        <v>1.9811768575916338</v>
      </c>
      <c r="L11" s="4">
        <f>K11/MAX(K$2:K11)-1</f>
        <v>0</v>
      </c>
      <c r="P11" s="4">
        <v>1</v>
      </c>
      <c r="Q11" s="4">
        <f t="shared" si="2"/>
        <v>0.12180000000000001</v>
      </c>
      <c r="R11" s="28">
        <f t="shared" si="3"/>
        <v>1.9780058589469303</v>
      </c>
      <c r="S11" s="4">
        <f>R11/MAX(R$5:R11)-1</f>
        <v>0</v>
      </c>
      <c r="U11" s="33">
        <f t="shared" si="1"/>
        <v>-3.1709986447034932E-3</v>
      </c>
      <c r="X11" s="4">
        <v>1</v>
      </c>
      <c r="Y11" s="4">
        <f t="shared" si="4"/>
        <v>0.12180000000000001</v>
      </c>
      <c r="Z11" s="28">
        <f t="shared" si="5"/>
        <v>1.9780058589469303</v>
      </c>
      <c r="AA11" s="4">
        <f>Z11/MAX(Z$5:Z11)-1</f>
        <v>0</v>
      </c>
      <c r="AB11" s="33">
        <f t="shared" si="6"/>
        <v>-3.1709986447034932E-3</v>
      </c>
    </row>
    <row r="12" spans="1:42">
      <c r="A12" s="34">
        <v>11</v>
      </c>
      <c r="B12" s="34" t="s">
        <v>64</v>
      </c>
      <c r="C12" s="34" t="s">
        <v>69</v>
      </c>
      <c r="D12" s="34" t="s">
        <v>12</v>
      </c>
      <c r="E12" s="34" t="s">
        <v>20</v>
      </c>
      <c r="F12" s="34" t="s">
        <v>20</v>
      </c>
      <c r="G12" s="34" t="s">
        <v>21</v>
      </c>
      <c r="H12" s="24">
        <v>-1E-4</v>
      </c>
      <c r="I12" s="34" t="s">
        <v>137</v>
      </c>
      <c r="J12" s="34" t="s">
        <v>2429</v>
      </c>
      <c r="K12" s="28">
        <f t="shared" si="0"/>
        <v>1.9809787399058747</v>
      </c>
      <c r="L12" s="4">
        <f>K12/MAX(K$2:K12)-1</f>
        <v>-9.9999999999988987E-5</v>
      </c>
      <c r="P12" s="4">
        <v>1</v>
      </c>
      <c r="Q12" s="4">
        <f t="shared" si="2"/>
        <v>-1E-4</v>
      </c>
      <c r="R12" s="28">
        <f t="shared" si="3"/>
        <v>1.9778080583610356</v>
      </c>
      <c r="S12" s="4">
        <f>R12/MAX(R$5:R12)-1</f>
        <v>-9.9999999999988987E-5</v>
      </c>
      <c r="U12" s="33">
        <f t="shared" si="1"/>
        <v>-3.1706815448391268E-3</v>
      </c>
      <c r="X12" s="4">
        <v>1</v>
      </c>
      <c r="Y12" s="4">
        <f t="shared" si="4"/>
        <v>-1E-4</v>
      </c>
      <c r="Z12" s="28">
        <f t="shared" si="5"/>
        <v>1.9778080583610356</v>
      </c>
      <c r="AA12" s="4">
        <f>Z12/MAX(Z$5:Z12)-1</f>
        <v>-9.9999999999988987E-5</v>
      </c>
      <c r="AB12" s="33">
        <f t="shared" si="6"/>
        <v>-3.1706815448391268E-3</v>
      </c>
    </row>
    <row r="13" spans="1:42">
      <c r="A13" s="34">
        <v>12</v>
      </c>
      <c r="B13" s="34" t="s">
        <v>69</v>
      </c>
      <c r="C13" s="34" t="s">
        <v>73</v>
      </c>
      <c r="D13" s="34" t="s">
        <v>12</v>
      </c>
      <c r="E13" s="34" t="s">
        <v>20</v>
      </c>
      <c r="F13" s="34" t="s">
        <v>20</v>
      </c>
      <c r="G13" s="34" t="s">
        <v>21</v>
      </c>
      <c r="H13" s="24">
        <v>9.9400000000000002E-2</v>
      </c>
      <c r="I13" s="34" t="s">
        <v>1694</v>
      </c>
      <c r="J13" s="34" t="s">
        <v>1277</v>
      </c>
      <c r="K13" s="28">
        <f t="shared" si="0"/>
        <v>2.1778880266525187</v>
      </c>
      <c r="L13" s="4">
        <f>K13/MAX(K$2:K13)-1</f>
        <v>0</v>
      </c>
      <c r="P13" s="4">
        <v>1</v>
      </c>
      <c r="Q13" s="4">
        <f t="shared" si="2"/>
        <v>9.9400000000000002E-2</v>
      </c>
      <c r="R13" s="28">
        <f t="shared" si="3"/>
        <v>2.1744021793621222</v>
      </c>
      <c r="S13" s="4">
        <f>R13/MAX(R$5:R13)-1</f>
        <v>0</v>
      </c>
      <c r="U13" s="33">
        <f t="shared" si="1"/>
        <v>-3.485847290396471E-3</v>
      </c>
      <c r="X13" s="4">
        <v>1</v>
      </c>
      <c r="Y13" s="4">
        <f t="shared" si="4"/>
        <v>9.9400000000000002E-2</v>
      </c>
      <c r="Z13" s="28">
        <f t="shared" si="5"/>
        <v>2.1744021793621222</v>
      </c>
      <c r="AA13" s="4">
        <f>Z13/MAX(Z$5:Z13)-1</f>
        <v>0</v>
      </c>
      <c r="AB13" s="33">
        <f t="shared" si="6"/>
        <v>-3.485847290396471E-3</v>
      </c>
    </row>
    <row r="14" spans="1:42">
      <c r="A14" s="34">
        <v>13</v>
      </c>
      <c r="B14" s="34" t="s">
        <v>73</v>
      </c>
      <c r="C14" s="34" t="s">
        <v>78</v>
      </c>
      <c r="D14" s="34" t="s">
        <v>12</v>
      </c>
      <c r="E14" s="34" t="s">
        <v>27</v>
      </c>
      <c r="F14" s="34" t="s">
        <v>27</v>
      </c>
      <c r="G14" s="34" t="s">
        <v>28</v>
      </c>
      <c r="H14" s="24">
        <v>2.8899999999999999E-2</v>
      </c>
      <c r="I14" s="34" t="s">
        <v>837</v>
      </c>
      <c r="J14" s="34" t="s">
        <v>815</v>
      </c>
      <c r="K14" s="28">
        <f t="shared" si="0"/>
        <v>2.2408289906227763</v>
      </c>
      <c r="L14" s="4">
        <f>K14/MAX(K$2:K14)-1</f>
        <v>0</v>
      </c>
      <c r="P14" s="4">
        <v>1</v>
      </c>
      <c r="Q14" s="4">
        <f t="shared" si="2"/>
        <v>2.8899999999999999E-2</v>
      </c>
      <c r="R14" s="28">
        <f t="shared" si="3"/>
        <v>2.2372424023456872</v>
      </c>
      <c r="S14" s="4">
        <f>R14/MAX(R$5:R14)-1</f>
        <v>0</v>
      </c>
      <c r="U14" s="33">
        <f t="shared" si="1"/>
        <v>-3.5865882770891311E-3</v>
      </c>
      <c r="X14" s="4">
        <v>1</v>
      </c>
      <c r="Y14" s="4">
        <f t="shared" si="4"/>
        <v>2.8899999999999999E-2</v>
      </c>
      <c r="Z14" s="28">
        <f t="shared" si="5"/>
        <v>2.2372424023456872</v>
      </c>
      <c r="AA14" s="4">
        <f>Z14/MAX(Z$5:Z14)-1</f>
        <v>0</v>
      </c>
      <c r="AB14" s="33">
        <f t="shared" si="6"/>
        <v>-3.5865882770891311E-3</v>
      </c>
    </row>
    <row r="15" spans="1:42">
      <c r="A15" s="34">
        <v>14</v>
      </c>
      <c r="B15" s="34" t="s">
        <v>78</v>
      </c>
      <c r="C15" s="34" t="s">
        <v>83</v>
      </c>
      <c r="D15" s="34" t="s">
        <v>12</v>
      </c>
      <c r="E15" s="34" t="s">
        <v>13</v>
      </c>
      <c r="F15" s="34" t="s">
        <v>13</v>
      </c>
      <c r="G15" s="34" t="s">
        <v>14</v>
      </c>
      <c r="H15" s="24">
        <v>8.5900000000000004E-2</v>
      </c>
      <c r="I15" s="34" t="s">
        <v>1609</v>
      </c>
      <c r="J15" s="34" t="s">
        <v>2366</v>
      </c>
      <c r="K15" s="28">
        <f t="shared" si="0"/>
        <v>2.4333162009172731</v>
      </c>
      <c r="L15" s="4">
        <f>K15/MAX(K$2:K15)-1</f>
        <v>0</v>
      </c>
      <c r="P15" s="4">
        <v>1</v>
      </c>
      <c r="Q15" s="4">
        <f t="shared" si="2"/>
        <v>8.5900000000000004E-2</v>
      </c>
      <c r="R15" s="28">
        <f t="shared" si="3"/>
        <v>2.4294215247071818</v>
      </c>
      <c r="S15" s="4">
        <f>R15/MAX(R$5:R15)-1</f>
        <v>0</v>
      </c>
      <c r="U15" s="33">
        <f t="shared" si="1"/>
        <v>-3.894676210091319E-3</v>
      </c>
      <c r="X15" s="4">
        <v>1</v>
      </c>
      <c r="Y15" s="4">
        <f t="shared" si="4"/>
        <v>8.5900000000000004E-2</v>
      </c>
      <c r="Z15" s="28">
        <f t="shared" si="5"/>
        <v>2.4294215247071818</v>
      </c>
      <c r="AA15" s="4">
        <f>Z15/MAX(Z$5:Z15)-1</f>
        <v>0</v>
      </c>
      <c r="AB15" s="33">
        <f t="shared" si="6"/>
        <v>-3.894676210091319E-3</v>
      </c>
    </row>
    <row r="16" spans="1:42">
      <c r="A16" s="34">
        <v>15</v>
      </c>
      <c r="B16" s="34" t="s">
        <v>83</v>
      </c>
      <c r="C16" s="34" t="s">
        <v>88</v>
      </c>
      <c r="D16" s="34" t="s">
        <v>12</v>
      </c>
      <c r="E16" s="34" t="s">
        <v>27</v>
      </c>
      <c r="F16" s="34" t="s">
        <v>27</v>
      </c>
      <c r="G16" s="34" t="s">
        <v>28</v>
      </c>
      <c r="H16" s="24">
        <v>6.9900000000000004E-2</v>
      </c>
      <c r="I16" s="34" t="s">
        <v>306</v>
      </c>
      <c r="J16" s="34" t="s">
        <v>304</v>
      </c>
      <c r="K16" s="28">
        <f t="shared" si="0"/>
        <v>2.6034050033613907</v>
      </c>
      <c r="L16" s="4">
        <f>K16/MAX(K$2:K16)-1</f>
        <v>0</v>
      </c>
      <c r="P16" s="4">
        <v>1</v>
      </c>
      <c r="Q16" s="4">
        <f t="shared" si="2"/>
        <v>6.9900000000000004E-2</v>
      </c>
      <c r="R16" s="28">
        <f t="shared" si="3"/>
        <v>2.599238089284214</v>
      </c>
      <c r="S16" s="4">
        <f>R16/MAX(R$5:R16)-1</f>
        <v>0</v>
      </c>
      <c r="U16" s="33">
        <f t="shared" si="1"/>
        <v>-4.166914077176731E-3</v>
      </c>
      <c r="X16" s="4">
        <v>1</v>
      </c>
      <c r="Y16" s="4">
        <f t="shared" si="4"/>
        <v>6.9900000000000004E-2</v>
      </c>
      <c r="Z16" s="28">
        <f t="shared" si="5"/>
        <v>2.599238089284214</v>
      </c>
      <c r="AA16" s="4">
        <f>Z16/MAX(Z$5:Z16)-1</f>
        <v>0</v>
      </c>
      <c r="AB16" s="33">
        <f t="shared" si="6"/>
        <v>-4.166914077176731E-3</v>
      </c>
    </row>
    <row r="17" spans="1:28" customFormat="1">
      <c r="A17" s="34">
        <v>16</v>
      </c>
      <c r="B17" s="34" t="s">
        <v>88</v>
      </c>
      <c r="C17" s="34" t="s">
        <v>93</v>
      </c>
      <c r="D17" s="34" t="s">
        <v>12</v>
      </c>
      <c r="E17" s="34" t="s">
        <v>94</v>
      </c>
      <c r="F17" s="34" t="s">
        <v>94</v>
      </c>
      <c r="G17" s="34" t="s">
        <v>95</v>
      </c>
      <c r="H17" s="24">
        <v>0.1229</v>
      </c>
      <c r="I17" s="34" t="s">
        <v>1050</v>
      </c>
      <c r="J17" s="34" t="s">
        <v>3208</v>
      </c>
      <c r="K17" s="28">
        <f t="shared" si="0"/>
        <v>2.9233634782745055</v>
      </c>
      <c r="L17" s="4">
        <f>K17/MAX(K$2:K17)-1</f>
        <v>0</v>
      </c>
      <c r="M17" s="15"/>
      <c r="N17" s="33"/>
      <c r="P17" s="4">
        <v>1</v>
      </c>
      <c r="Q17" s="4">
        <f t="shared" si="2"/>
        <v>0.1229</v>
      </c>
      <c r="R17" s="28">
        <f t="shared" si="3"/>
        <v>2.9186844504572438</v>
      </c>
      <c r="S17" s="4">
        <f>R17/MAX(R$5:R17)-1</f>
        <v>0</v>
      </c>
      <c r="T17" s="15"/>
      <c r="U17" s="33">
        <f t="shared" si="1"/>
        <v>-4.679027817261705E-3</v>
      </c>
      <c r="V17" s="33"/>
      <c r="X17" s="4">
        <v>1</v>
      </c>
      <c r="Y17" s="4">
        <f t="shared" si="4"/>
        <v>0.1229</v>
      </c>
      <c r="Z17" s="28">
        <f t="shared" si="5"/>
        <v>2.9186844504572438</v>
      </c>
      <c r="AA17" s="4">
        <f>Z17/MAX(Z$5:Z17)-1</f>
        <v>0</v>
      </c>
      <c r="AB17" s="33">
        <f t="shared" si="6"/>
        <v>-4.679027817261705E-3</v>
      </c>
    </row>
    <row r="18" spans="1:28" customFormat="1">
      <c r="A18" s="34">
        <v>17</v>
      </c>
      <c r="B18" s="34" t="s">
        <v>93</v>
      </c>
      <c r="C18" s="34" t="s">
        <v>99</v>
      </c>
      <c r="D18" s="34" t="s">
        <v>12</v>
      </c>
      <c r="E18" s="34" t="s">
        <v>20</v>
      </c>
      <c r="F18" s="34" t="s">
        <v>20</v>
      </c>
      <c r="G18" s="34" t="s">
        <v>21</v>
      </c>
      <c r="H18" s="24">
        <v>3.8699999999999998E-2</v>
      </c>
      <c r="I18" s="34" t="s">
        <v>1478</v>
      </c>
      <c r="J18" s="34" t="s">
        <v>624</v>
      </c>
      <c r="K18" s="28">
        <f t="shared" si="0"/>
        <v>3.0364976448837289</v>
      </c>
      <c r="L18" s="4">
        <f>K18/MAX(K$2:K18)-1</f>
        <v>0</v>
      </c>
      <c r="M18" s="15"/>
      <c r="N18" s="33"/>
      <c r="P18" s="4">
        <v>1</v>
      </c>
      <c r="Q18" s="4">
        <f t="shared" ref="Q18" si="7">IF(P17&gt;Q$3,$H18,0)</f>
        <v>3.8699999999999998E-2</v>
      </c>
      <c r="R18" s="28">
        <f t="shared" si="3"/>
        <v>3.0316375386899388</v>
      </c>
      <c r="S18" s="4">
        <f>R18/MAX(R$5:R18)-1</f>
        <v>0</v>
      </c>
      <c r="T18" s="15"/>
      <c r="U18" s="33">
        <f t="shared" si="1"/>
        <v>-4.8601061937900703E-3</v>
      </c>
      <c r="V18" s="33"/>
      <c r="X18" s="4">
        <v>1</v>
      </c>
      <c r="Y18" s="4">
        <f>IF(X17&gt;Y$2,H18,0)</f>
        <v>3.8699999999999998E-2</v>
      </c>
      <c r="Z18" s="28">
        <f t="shared" si="5"/>
        <v>3.0316375386899388</v>
      </c>
      <c r="AA18" s="4">
        <f>Z18/MAX(Z$5:Z18)-1</f>
        <v>0</v>
      </c>
      <c r="AB18" s="33">
        <f t="shared" si="6"/>
        <v>-4.8601061937900703E-3</v>
      </c>
    </row>
    <row r="19" spans="1:28" customFormat="1">
      <c r="A19" s="34">
        <v>18</v>
      </c>
      <c r="B19" s="34" t="s">
        <v>99</v>
      </c>
      <c r="C19" s="34" t="s">
        <v>103</v>
      </c>
      <c r="D19" s="34" t="s">
        <v>12</v>
      </c>
      <c r="E19" s="34" t="s">
        <v>34</v>
      </c>
      <c r="F19" s="34" t="s">
        <v>34</v>
      </c>
      <c r="G19" s="34" t="s">
        <v>35</v>
      </c>
      <c r="H19" s="24">
        <v>6.8199999999999997E-2</v>
      </c>
      <c r="I19" s="34" t="s">
        <v>430</v>
      </c>
      <c r="J19" s="34" t="s">
        <v>789</v>
      </c>
      <c r="K19" s="28">
        <f t="shared" si="0"/>
        <v>3.2435867842647994</v>
      </c>
      <c r="L19" s="4">
        <f>K19/MAX(K$2:K19)-1</f>
        <v>0</v>
      </c>
      <c r="M19" s="15"/>
      <c r="N19" s="33"/>
      <c r="P19" s="4">
        <v>1</v>
      </c>
      <c r="Q19" s="4">
        <f t="shared" ref="Q19" si="8">IF(P18&gt;Q$3,$H19,0)</f>
        <v>6.8199999999999997E-2</v>
      </c>
      <c r="R19" s="28">
        <f t="shared" si="3"/>
        <v>3.2383952188285927</v>
      </c>
      <c r="S19" s="4">
        <f>R19/MAX(R$5:R19)-1</f>
        <v>0</v>
      </c>
      <c r="T19" s="15"/>
      <c r="U19" s="33">
        <f t="shared" si="1"/>
        <v>-5.191565436206691E-3</v>
      </c>
      <c r="V19" s="33"/>
      <c r="X19" s="4">
        <v>1</v>
      </c>
      <c r="Y19" s="4">
        <f>IF(X18&gt;Y$2,H19,0)</f>
        <v>6.8199999999999997E-2</v>
      </c>
      <c r="Z19" s="28">
        <f t="shared" si="5"/>
        <v>3.2383952188285927</v>
      </c>
      <c r="AA19" s="4">
        <f>Z19/MAX(Z$5:Z19)-1</f>
        <v>0</v>
      </c>
      <c r="AB19" s="33">
        <f t="shared" si="6"/>
        <v>-5.191565436206691E-3</v>
      </c>
    </row>
    <row r="20" spans="1:28" customFormat="1">
      <c r="A20" s="34">
        <v>19</v>
      </c>
      <c r="B20" s="34" t="s">
        <v>103</v>
      </c>
      <c r="C20" s="34" t="s">
        <v>108</v>
      </c>
      <c r="D20" s="34" t="s">
        <v>12</v>
      </c>
      <c r="E20" s="34" t="s">
        <v>20</v>
      </c>
      <c r="F20" s="34" t="s">
        <v>20</v>
      </c>
      <c r="G20" s="34" t="s">
        <v>21</v>
      </c>
      <c r="H20" s="24">
        <v>-0.21390000000000001</v>
      </c>
      <c r="I20" s="34" t="s">
        <v>1533</v>
      </c>
      <c r="J20" s="34" t="s">
        <v>5596</v>
      </c>
      <c r="K20" s="28">
        <f t="shared" si="0"/>
        <v>2.549783571110559</v>
      </c>
      <c r="L20" s="4">
        <f>K20/MAX(K$2:K20)-1</f>
        <v>-0.21389999999999998</v>
      </c>
      <c r="M20" s="15"/>
      <c r="N20" s="33"/>
      <c r="O20" s="24">
        <f>AVERAGE($L18:$L20)</f>
        <v>-7.1299999999999988E-2</v>
      </c>
      <c r="P20" s="4">
        <f>IF(OR(O20=0,$L20&gt;Q$2),100%,($L20-O20)/ABS(O20))</f>
        <v>-2.0000000000000004</v>
      </c>
      <c r="Q20" s="4">
        <f>IF(P19&gt;Q$3,$H20,0)</f>
        <v>-0.21390000000000001</v>
      </c>
      <c r="R20" s="28">
        <f t="shared" si="3"/>
        <v>2.5457024815211566</v>
      </c>
      <c r="S20" s="4">
        <f>R20/MAX(R$5:R20)-1</f>
        <v>-0.21389999999999998</v>
      </c>
      <c r="T20" s="15"/>
      <c r="U20" s="33">
        <f t="shared" si="1"/>
        <v>-4.0810895894023425E-3</v>
      </c>
      <c r="V20" s="33"/>
      <c r="W20" s="24">
        <f>AVERAGE($L17:$L20)</f>
        <v>-5.3474999999999995E-2</v>
      </c>
      <c r="X20" s="4">
        <f>IF(OR(W20=0,$L20&gt;Y$2),100%,($L20-W20)/ABS(W20))</f>
        <v>-3</v>
      </c>
      <c r="Y20" s="4">
        <f>IF(X19&gt;Y$3,$H20,0)</f>
        <v>-0.21390000000000001</v>
      </c>
      <c r="Z20" s="28">
        <f t="shared" si="5"/>
        <v>2.5457024815211566</v>
      </c>
      <c r="AA20" s="4">
        <f>Z20/MAX(Z$5:Z20)-1</f>
        <v>-0.21389999999999998</v>
      </c>
      <c r="AB20" s="33">
        <f t="shared" si="6"/>
        <v>-4.0810895894023425E-3</v>
      </c>
    </row>
    <row r="21" spans="1:28" customFormat="1">
      <c r="A21" s="34">
        <v>20</v>
      </c>
      <c r="B21" s="34" t="s">
        <v>108</v>
      </c>
      <c r="C21" s="34" t="s">
        <v>111</v>
      </c>
      <c r="D21" s="34" t="s">
        <v>12</v>
      </c>
      <c r="E21" s="34" t="s">
        <v>20</v>
      </c>
      <c r="F21" s="34" t="s">
        <v>20</v>
      </c>
      <c r="G21" s="34" t="s">
        <v>21</v>
      </c>
      <c r="H21" s="24">
        <v>-2.1999999999999999E-2</v>
      </c>
      <c r="I21" s="34" t="s">
        <v>61</v>
      </c>
      <c r="J21" s="34" t="s">
        <v>1325</v>
      </c>
      <c r="K21" s="28">
        <f t="shared" si="0"/>
        <v>2.4936883325461268</v>
      </c>
      <c r="L21" s="4">
        <f>K21/MAX(K$2:K21)-1</f>
        <v>-0.23119419999999991</v>
      </c>
      <c r="M21" s="15"/>
      <c r="N21" s="33"/>
      <c r="O21" s="24">
        <f t="shared" ref="O21:O84" si="9">AVERAGE($L19:$L21)</f>
        <v>-0.1483647333333333</v>
      </c>
      <c r="P21" s="4">
        <f t="shared" ref="P21:P84" si="10">IF(OR(O21=0,$L21&gt;Q$2),100%,($L21-O21)/ABS(O21))</f>
        <v>-0.55828271857957223</v>
      </c>
      <c r="Q21" s="4">
        <f t="shared" ref="Q21:Q84" si="11">IF(P20&gt;Q$3,$H21,0)</f>
        <v>0</v>
      </c>
      <c r="R21" s="28">
        <f t="shared" ref="R21:R84" si="12">R20*(1+Q21)</f>
        <v>2.5457024815211566</v>
      </c>
      <c r="S21" s="4">
        <f>R21/MAX(R$5:R21)-1</f>
        <v>-0.21389999999999998</v>
      </c>
      <c r="T21" s="15"/>
      <c r="U21" s="33">
        <f t="shared" ref="U21:U84" si="13">R21-$K21</f>
        <v>5.2014148975029872E-2</v>
      </c>
      <c r="V21" s="33"/>
      <c r="W21" s="24">
        <f t="shared" ref="W21:W84" si="14">AVERAGE($L18:$L21)</f>
        <v>-0.11127354999999997</v>
      </c>
      <c r="X21" s="4">
        <f t="shared" ref="X21:X84" si="15">IF(OR(W21=0,$L21&gt;Y$2),100%,($L21-W21)/ABS(W21))</f>
        <v>-1.0777102914394299</v>
      </c>
      <c r="Y21" s="4">
        <f t="shared" ref="Y21:Y84" si="16">IF(X20&gt;Y$3,$H21,0)</f>
        <v>0</v>
      </c>
      <c r="Z21" s="28">
        <f t="shared" si="5"/>
        <v>2.5457024815211566</v>
      </c>
      <c r="AA21" s="4">
        <f>Z21/MAX(Z$5:Z21)-1</f>
        <v>-0.21389999999999998</v>
      </c>
      <c r="AB21" s="33">
        <f t="shared" si="6"/>
        <v>5.2014148975029872E-2</v>
      </c>
    </row>
    <row r="22" spans="1:28" customFormat="1">
      <c r="A22" s="34">
        <v>21</v>
      </c>
      <c r="B22" s="34" t="s">
        <v>111</v>
      </c>
      <c r="C22" s="34" t="s">
        <v>116</v>
      </c>
      <c r="D22" s="34" t="s">
        <v>12</v>
      </c>
      <c r="E22" s="34" t="s">
        <v>34</v>
      </c>
      <c r="F22" s="34" t="s">
        <v>34</v>
      </c>
      <c r="G22" s="34" t="s">
        <v>35</v>
      </c>
      <c r="H22" s="24">
        <v>9.3399999999999997E-2</v>
      </c>
      <c r="I22" s="34" t="s">
        <v>771</v>
      </c>
      <c r="J22" s="34" t="s">
        <v>5454</v>
      </c>
      <c r="K22" s="28">
        <f t="shared" si="0"/>
        <v>2.726598822805935</v>
      </c>
      <c r="L22" s="4">
        <f>K22/MAX(K$2:K22)-1</f>
        <v>-0.15938773827999986</v>
      </c>
      <c r="M22" s="15"/>
      <c r="N22" s="33"/>
      <c r="O22" s="24">
        <f t="shared" si="9"/>
        <v>-0.20149397942666658</v>
      </c>
      <c r="P22" s="4">
        <f t="shared" si="10"/>
        <v>0.20897021968833179</v>
      </c>
      <c r="Q22" s="4">
        <f t="shared" si="11"/>
        <v>0</v>
      </c>
      <c r="R22" s="28">
        <f t="shared" si="12"/>
        <v>2.5457024815211566</v>
      </c>
      <c r="S22" s="4">
        <f>R22/MAX(R$5:R22)-1</f>
        <v>-0.21389999999999998</v>
      </c>
      <c r="T22" s="15"/>
      <c r="U22" s="33">
        <f t="shared" si="13"/>
        <v>-0.18089634128477838</v>
      </c>
      <c r="V22" s="33"/>
      <c r="W22" s="24">
        <f t="shared" si="14"/>
        <v>-0.15112048456999994</v>
      </c>
      <c r="X22" s="4">
        <f t="shared" si="15"/>
        <v>-5.4706373748890938E-2</v>
      </c>
      <c r="Y22" s="4">
        <f t="shared" si="16"/>
        <v>0</v>
      </c>
      <c r="Z22" s="28">
        <f t="shared" si="5"/>
        <v>2.5457024815211566</v>
      </c>
      <c r="AA22" s="4">
        <f>Z22/MAX(Z$5:Z22)-1</f>
        <v>-0.21389999999999998</v>
      </c>
      <c r="AB22" s="33">
        <f t="shared" si="6"/>
        <v>-0.18089634128477838</v>
      </c>
    </row>
    <row r="23" spans="1:28" customFormat="1">
      <c r="A23" s="34">
        <v>22</v>
      </c>
      <c r="B23" s="34" t="s">
        <v>116</v>
      </c>
      <c r="C23" s="34" t="s">
        <v>121</v>
      </c>
      <c r="D23" s="34" t="s">
        <v>12</v>
      </c>
      <c r="E23" s="34" t="s">
        <v>34</v>
      </c>
      <c r="F23" s="34" t="s">
        <v>34</v>
      </c>
      <c r="G23" s="34" t="s">
        <v>35</v>
      </c>
      <c r="H23" s="24">
        <v>-2.3E-2</v>
      </c>
      <c r="I23" s="34" t="s">
        <v>918</v>
      </c>
      <c r="J23" s="34" t="s">
        <v>132</v>
      </c>
      <c r="K23" s="28">
        <f t="shared" si="0"/>
        <v>2.6638870498813985</v>
      </c>
      <c r="L23" s="4">
        <f>K23/MAX(K$2:K23)-1</f>
        <v>-0.17872182029955996</v>
      </c>
      <c r="M23" s="15"/>
      <c r="N23" s="33"/>
      <c r="O23" s="24">
        <f t="shared" si="9"/>
        <v>-0.18976791952651992</v>
      </c>
      <c r="P23" s="4">
        <f t="shared" si="10"/>
        <v>5.8208464605189872E-2</v>
      </c>
      <c r="Q23" s="4">
        <f t="shared" si="11"/>
        <v>-2.3E-2</v>
      </c>
      <c r="R23" s="28">
        <f t="shared" si="12"/>
        <v>2.4871513244461698</v>
      </c>
      <c r="S23" s="4">
        <f>R23/MAX(R$5:R23)-1</f>
        <v>-0.23198030000000014</v>
      </c>
      <c r="T23" s="15"/>
      <c r="U23" s="33">
        <f t="shared" si="13"/>
        <v>-0.17673572543522864</v>
      </c>
      <c r="V23" s="33"/>
      <c r="W23" s="24">
        <f t="shared" si="14"/>
        <v>-0.19580093964488993</v>
      </c>
      <c r="X23" s="4">
        <f t="shared" si="15"/>
        <v>8.7226952926299187E-2</v>
      </c>
      <c r="Y23" s="4">
        <f t="shared" si="16"/>
        <v>0</v>
      </c>
      <c r="Z23" s="28">
        <f t="shared" si="5"/>
        <v>2.5457024815211566</v>
      </c>
      <c r="AA23" s="4">
        <f>Z23/MAX(Z$5:Z23)-1</f>
        <v>-0.21389999999999998</v>
      </c>
      <c r="AB23" s="33">
        <f t="shared" si="6"/>
        <v>-0.11818456836024183</v>
      </c>
    </row>
    <row r="24" spans="1:28" customFormat="1">
      <c r="A24" s="34">
        <v>23</v>
      </c>
      <c r="B24" s="34" t="s">
        <v>121</v>
      </c>
      <c r="C24" s="34" t="s">
        <v>126</v>
      </c>
      <c r="D24" s="34" t="s">
        <v>12</v>
      </c>
      <c r="E24" s="34" t="s">
        <v>20</v>
      </c>
      <c r="F24" s="34" t="s">
        <v>20</v>
      </c>
      <c r="G24" s="34" t="s">
        <v>21</v>
      </c>
      <c r="H24" s="24">
        <v>-8.9599999999999999E-2</v>
      </c>
      <c r="I24" s="34" t="s">
        <v>5597</v>
      </c>
      <c r="J24" s="34" t="s">
        <v>1509</v>
      </c>
      <c r="K24" s="28">
        <f t="shared" si="0"/>
        <v>2.4252027702120249</v>
      </c>
      <c r="L24" s="4">
        <f>K24/MAX(K$2:K24)-1</f>
        <v>-0.25230834520071943</v>
      </c>
      <c r="M24" s="15"/>
      <c r="N24" s="33"/>
      <c r="O24" s="24">
        <f t="shared" si="9"/>
        <v>-0.19680596792675975</v>
      </c>
      <c r="P24" s="4">
        <f t="shared" si="10"/>
        <v>-0.28201572268689828</v>
      </c>
      <c r="Q24" s="4">
        <f t="shared" si="11"/>
        <v>-8.9599999999999999E-2</v>
      </c>
      <c r="R24" s="28">
        <f t="shared" si="12"/>
        <v>2.2643025657757931</v>
      </c>
      <c r="S24" s="4">
        <f>R24/MAX(R$5:R24)-1</f>
        <v>-0.30079486512000009</v>
      </c>
      <c r="T24" s="15"/>
      <c r="U24" s="33">
        <f t="shared" si="13"/>
        <v>-0.16090020443623176</v>
      </c>
      <c r="V24" s="33"/>
      <c r="W24" s="24">
        <f t="shared" si="14"/>
        <v>-0.20540302594506979</v>
      </c>
      <c r="X24" s="4">
        <f t="shared" si="15"/>
        <v>-0.228357489086813</v>
      </c>
      <c r="Y24" s="4">
        <f t="shared" si="16"/>
        <v>-8.9599999999999999E-2</v>
      </c>
      <c r="Z24" s="28">
        <f t="shared" si="5"/>
        <v>2.3176075391768611</v>
      </c>
      <c r="AA24" s="4">
        <f>Z24/MAX(Z$5:Z24)-1</f>
        <v>-0.28433456000000001</v>
      </c>
      <c r="AB24" s="33">
        <f t="shared" si="6"/>
        <v>-0.10759523103516377</v>
      </c>
    </row>
    <row r="25" spans="1:28" customFormat="1">
      <c r="A25" s="34">
        <v>24</v>
      </c>
      <c r="B25" s="34" t="s">
        <v>126</v>
      </c>
      <c r="C25" s="34" t="s">
        <v>131</v>
      </c>
      <c r="D25" s="34" t="s">
        <v>12</v>
      </c>
      <c r="E25" s="34" t="s">
        <v>34</v>
      </c>
      <c r="F25" s="34" t="s">
        <v>34</v>
      </c>
      <c r="G25" s="34" t="s">
        <v>35</v>
      </c>
      <c r="H25" s="24">
        <v>-2.3300000000000001E-2</v>
      </c>
      <c r="I25" s="34" t="s">
        <v>36</v>
      </c>
      <c r="J25" s="34" t="s">
        <v>3033</v>
      </c>
      <c r="K25" s="28">
        <f t="shared" si="0"/>
        <v>2.3686955456660845</v>
      </c>
      <c r="L25" s="4">
        <f>K25/MAX(K$2:K25)-1</f>
        <v>-0.26972956075754273</v>
      </c>
      <c r="M25" s="15"/>
      <c r="N25" s="33"/>
      <c r="O25" s="24">
        <f t="shared" si="9"/>
        <v>-0.23358657541927405</v>
      </c>
      <c r="P25" s="4">
        <f t="shared" si="10"/>
        <v>-0.15473057590486167</v>
      </c>
      <c r="Q25" s="4">
        <f t="shared" si="11"/>
        <v>0</v>
      </c>
      <c r="R25" s="28">
        <f t="shared" si="12"/>
        <v>2.2643025657757931</v>
      </c>
      <c r="S25" s="4">
        <f>R25/MAX(R$5:R25)-1</f>
        <v>-0.30079486512000009</v>
      </c>
      <c r="T25" s="15"/>
      <c r="U25" s="33">
        <f t="shared" si="13"/>
        <v>-0.10439297989029139</v>
      </c>
      <c r="V25" s="33"/>
      <c r="W25" s="24">
        <f t="shared" si="14"/>
        <v>-0.2150368661344555</v>
      </c>
      <c r="X25" s="4">
        <f t="shared" si="15"/>
        <v>-0.25434101420027988</v>
      </c>
      <c r="Y25" s="4">
        <f t="shared" si="16"/>
        <v>0</v>
      </c>
      <c r="Z25" s="28">
        <f t="shared" si="5"/>
        <v>2.3176075391768611</v>
      </c>
      <c r="AA25" s="4">
        <f>Z25/MAX(Z$5:Z25)-1</f>
        <v>-0.28433456000000001</v>
      </c>
      <c r="AB25" s="33">
        <f t="shared" si="6"/>
        <v>-5.1088006489223403E-2</v>
      </c>
    </row>
    <row r="26" spans="1:28" customFormat="1">
      <c r="A26" s="34">
        <v>25</v>
      </c>
      <c r="B26" s="34" t="s">
        <v>131</v>
      </c>
      <c r="C26" s="34" t="s">
        <v>135</v>
      </c>
      <c r="D26" s="34" t="s">
        <v>12</v>
      </c>
      <c r="E26" s="34" t="s">
        <v>20</v>
      </c>
      <c r="F26" s="34" t="s">
        <v>20</v>
      </c>
      <c r="G26" s="34" t="s">
        <v>21</v>
      </c>
      <c r="H26" s="24">
        <v>5.7200000000000001E-2</v>
      </c>
      <c r="I26" s="34" t="s">
        <v>232</v>
      </c>
      <c r="J26" s="34" t="s">
        <v>491</v>
      </c>
      <c r="K26" s="28">
        <f t="shared" si="0"/>
        <v>2.5041849308781843</v>
      </c>
      <c r="L26" s="4">
        <f>K26/MAX(K$2:K26)-1</f>
        <v>-0.22795809163287428</v>
      </c>
      <c r="M26" s="15"/>
      <c r="N26" s="33"/>
      <c r="O26" s="24">
        <f t="shared" si="9"/>
        <v>-0.24999866586371214</v>
      </c>
      <c r="P26" s="4">
        <f t="shared" si="10"/>
        <v>8.8162767407940379E-2</v>
      </c>
      <c r="Q26" s="4">
        <f t="shared" si="11"/>
        <v>0</v>
      </c>
      <c r="R26" s="28">
        <f t="shared" si="12"/>
        <v>2.2643025657757931</v>
      </c>
      <c r="S26" s="4">
        <f>R26/MAX(R$5:R26)-1</f>
        <v>-0.30079486512000009</v>
      </c>
      <c r="T26" s="15"/>
      <c r="U26" s="33">
        <f t="shared" si="13"/>
        <v>-0.23988236510239114</v>
      </c>
      <c r="V26" s="33"/>
      <c r="W26" s="24">
        <f t="shared" si="14"/>
        <v>-0.2321794544726741</v>
      </c>
      <c r="X26" s="4">
        <f t="shared" si="15"/>
        <v>1.8181465924223903E-2</v>
      </c>
      <c r="Y26" s="4">
        <f t="shared" si="16"/>
        <v>0</v>
      </c>
      <c r="Z26" s="28">
        <f t="shared" si="5"/>
        <v>2.3176075391768611</v>
      </c>
      <c r="AA26" s="4">
        <f>Z26/MAX(Z$5:Z26)-1</f>
        <v>-0.28433456000000001</v>
      </c>
      <c r="AB26" s="33">
        <f t="shared" si="6"/>
        <v>-0.18657739170132315</v>
      </c>
    </row>
    <row r="27" spans="1:28" customFormat="1">
      <c r="A27" s="34">
        <v>26</v>
      </c>
      <c r="B27" s="34" t="s">
        <v>135</v>
      </c>
      <c r="C27" s="34" t="s">
        <v>140</v>
      </c>
      <c r="D27" s="34" t="s">
        <v>12</v>
      </c>
      <c r="E27" s="34" t="s">
        <v>20</v>
      </c>
      <c r="F27" s="34" t="s">
        <v>20</v>
      </c>
      <c r="G27" s="34" t="s">
        <v>21</v>
      </c>
      <c r="H27" s="24">
        <v>4.2999999999999997E-2</v>
      </c>
      <c r="I27" s="34" t="s">
        <v>459</v>
      </c>
      <c r="J27" s="34" t="s">
        <v>548</v>
      </c>
      <c r="K27" s="28">
        <f t="shared" si="0"/>
        <v>2.6118648829059459</v>
      </c>
      <c r="L27" s="4">
        <f>K27/MAX(K$2:K27)-1</f>
        <v>-0.194760289573088</v>
      </c>
      <c r="M27" s="15"/>
      <c r="N27" s="33"/>
      <c r="O27" s="24">
        <f t="shared" si="9"/>
        <v>-0.23081598065450168</v>
      </c>
      <c r="P27" s="4">
        <f t="shared" si="10"/>
        <v>0.15620968261891652</v>
      </c>
      <c r="Q27" s="4">
        <f t="shared" si="11"/>
        <v>4.2999999999999997E-2</v>
      </c>
      <c r="R27" s="28">
        <f t="shared" si="12"/>
        <v>2.3616675761041521</v>
      </c>
      <c r="S27" s="4">
        <f>R27/MAX(R$5:R27)-1</f>
        <v>-0.27072904432016009</v>
      </c>
      <c r="T27" s="15"/>
      <c r="U27" s="33">
        <f t="shared" si="13"/>
        <v>-0.25019730680179375</v>
      </c>
      <c r="V27" s="33"/>
      <c r="W27" s="24">
        <f t="shared" si="14"/>
        <v>-0.23618907179105611</v>
      </c>
      <c r="X27" s="4">
        <f t="shared" si="15"/>
        <v>0.17540516122870389</v>
      </c>
      <c r="Y27" s="4">
        <f t="shared" si="16"/>
        <v>0</v>
      </c>
      <c r="Z27" s="28">
        <f t="shared" si="5"/>
        <v>2.3176075391768611</v>
      </c>
      <c r="AA27" s="4">
        <f>Z27/MAX(Z$5:Z27)-1</f>
        <v>-0.28433456000000001</v>
      </c>
      <c r="AB27" s="33">
        <f t="shared" si="6"/>
        <v>-0.29425734372908474</v>
      </c>
    </row>
    <row r="28" spans="1:28" customFormat="1">
      <c r="A28" s="34">
        <v>27</v>
      </c>
      <c r="B28" s="34" t="s">
        <v>140</v>
      </c>
      <c r="C28" s="34" t="s">
        <v>145</v>
      </c>
      <c r="D28" s="34" t="s">
        <v>12</v>
      </c>
      <c r="E28" s="34" t="s">
        <v>20</v>
      </c>
      <c r="F28" s="34" t="s">
        <v>20</v>
      </c>
      <c r="G28" s="34" t="s">
        <v>21</v>
      </c>
      <c r="H28" s="24">
        <v>0.14449999999999999</v>
      </c>
      <c r="I28" s="34" t="s">
        <v>2664</v>
      </c>
      <c r="J28" s="34" t="s">
        <v>464</v>
      </c>
      <c r="K28" s="28">
        <f t="shared" si="0"/>
        <v>2.989279358485855</v>
      </c>
      <c r="L28" s="4">
        <f>K28/MAX(K$2:K28)-1</f>
        <v>-7.8403151416399197E-2</v>
      </c>
      <c r="M28" s="15"/>
      <c r="N28" s="33"/>
      <c r="O28" s="24">
        <f t="shared" si="9"/>
        <v>-0.1670405108741205</v>
      </c>
      <c r="P28" s="4">
        <f t="shared" si="10"/>
        <v>0.53063391026454199</v>
      </c>
      <c r="Q28" s="4">
        <f t="shared" si="11"/>
        <v>0.14449999999999999</v>
      </c>
      <c r="R28" s="28">
        <f t="shared" si="12"/>
        <v>2.7029285408512025</v>
      </c>
      <c r="S28" s="4">
        <f>R28/MAX(R$5:R28)-1</f>
        <v>-0.16534939122442305</v>
      </c>
      <c r="T28" s="15"/>
      <c r="U28" s="33">
        <f t="shared" si="13"/>
        <v>-0.28635081763465253</v>
      </c>
      <c r="V28" s="33"/>
      <c r="W28" s="24">
        <f t="shared" si="14"/>
        <v>-0.19271277334497605</v>
      </c>
      <c r="X28" s="4">
        <f t="shared" si="15"/>
        <v>0.59316058787629322</v>
      </c>
      <c r="Y28" s="4">
        <f t="shared" si="16"/>
        <v>0.14449999999999999</v>
      </c>
      <c r="Z28" s="28">
        <f t="shared" si="5"/>
        <v>2.6525018285879178</v>
      </c>
      <c r="AA28" s="4">
        <f>Z28/MAX(Z$5:Z28)-1</f>
        <v>-0.18092090391999993</v>
      </c>
      <c r="AB28" s="33">
        <f t="shared" si="6"/>
        <v>-0.33677752989793719</v>
      </c>
    </row>
    <row r="29" spans="1:28" customFormat="1">
      <c r="A29" s="34">
        <v>28</v>
      </c>
      <c r="B29" s="34" t="s">
        <v>145</v>
      </c>
      <c r="C29" s="34" t="s">
        <v>149</v>
      </c>
      <c r="D29" s="34" t="s">
        <v>12</v>
      </c>
      <c r="E29" s="34" t="s">
        <v>20</v>
      </c>
      <c r="F29" s="34" t="s">
        <v>20</v>
      </c>
      <c r="G29" s="34" t="s">
        <v>21</v>
      </c>
      <c r="H29" s="24">
        <v>3.6200000000000003E-2</v>
      </c>
      <c r="I29" s="34" t="s">
        <v>2342</v>
      </c>
      <c r="J29" s="34" t="s">
        <v>5598</v>
      </c>
      <c r="K29" s="28">
        <f t="shared" si="0"/>
        <v>3.0974912712630429</v>
      </c>
      <c r="L29" s="4">
        <f>K29/MAX(K$2:K29)-1</f>
        <v>-4.5041345497672802E-2</v>
      </c>
      <c r="M29" s="15"/>
      <c r="N29" s="33"/>
      <c r="O29" s="24">
        <f t="shared" si="9"/>
        <v>-0.10606826216238667</v>
      </c>
      <c r="P29" s="4">
        <f t="shared" si="10"/>
        <v>0.57535511019577057</v>
      </c>
      <c r="Q29" s="4">
        <f t="shared" si="11"/>
        <v>3.6200000000000003E-2</v>
      </c>
      <c r="R29" s="28">
        <f t="shared" si="12"/>
        <v>2.8007745540300162</v>
      </c>
      <c r="S29" s="4">
        <f>R29/MAX(R$5:R29)-1</f>
        <v>-0.13513503918674719</v>
      </c>
      <c r="T29" s="15"/>
      <c r="U29" s="33">
        <f t="shared" si="13"/>
        <v>-0.29671671723302673</v>
      </c>
      <c r="V29" s="33"/>
      <c r="W29" s="24">
        <f t="shared" si="14"/>
        <v>-0.13654071953000857</v>
      </c>
      <c r="X29" s="4">
        <f t="shared" si="15"/>
        <v>0.67012517838846064</v>
      </c>
      <c r="Y29" s="4">
        <f t="shared" si="16"/>
        <v>3.6200000000000003E-2</v>
      </c>
      <c r="Z29" s="28">
        <f t="shared" si="5"/>
        <v>2.7485223947828006</v>
      </c>
      <c r="AA29" s="4">
        <f>Z29/MAX(Z$5:Z29)-1</f>
        <v>-0.15127024064190386</v>
      </c>
      <c r="AB29" s="33">
        <f t="shared" si="6"/>
        <v>-0.34896887648024233</v>
      </c>
    </row>
    <row r="30" spans="1:28" customFormat="1">
      <c r="A30" s="34">
        <v>29</v>
      </c>
      <c r="B30" s="34" t="s">
        <v>149</v>
      </c>
      <c r="C30" s="34" t="s">
        <v>154</v>
      </c>
      <c r="D30" s="34" t="s">
        <v>12</v>
      </c>
      <c r="E30" s="34" t="s">
        <v>13</v>
      </c>
      <c r="F30" s="34" t="s">
        <v>13</v>
      </c>
      <c r="G30" s="34" t="s">
        <v>14</v>
      </c>
      <c r="H30" s="24">
        <v>-1.9599999999999999E-2</v>
      </c>
      <c r="I30" s="34" t="s">
        <v>3674</v>
      </c>
      <c r="J30" s="34" t="s">
        <v>1026</v>
      </c>
      <c r="K30" s="28">
        <f t="shared" si="0"/>
        <v>3.0367804423462874</v>
      </c>
      <c r="L30" s="4">
        <f>K30/MAX(K$2:K30)-1</f>
        <v>-6.3758535125918447E-2</v>
      </c>
      <c r="M30" s="15"/>
      <c r="N30" s="33"/>
      <c r="O30" s="24">
        <f t="shared" si="9"/>
        <v>-6.2401010679996816E-2</v>
      </c>
      <c r="P30" s="4">
        <f t="shared" si="10"/>
        <v>-2.1754847095077547E-2</v>
      </c>
      <c r="Q30" s="4">
        <f t="shared" si="11"/>
        <v>-1.9599999999999999E-2</v>
      </c>
      <c r="R30" s="28">
        <f t="shared" si="12"/>
        <v>2.7458793727710278</v>
      </c>
      <c r="S30" s="4">
        <f>R30/MAX(R$5:R30)-1</f>
        <v>-0.15208639241868693</v>
      </c>
      <c r="T30" s="15"/>
      <c r="U30" s="33">
        <f t="shared" si="13"/>
        <v>-0.29090106957525963</v>
      </c>
      <c r="V30" s="33"/>
      <c r="W30" s="24">
        <f t="shared" si="14"/>
        <v>-9.5490830403269611E-2</v>
      </c>
      <c r="X30" s="4">
        <f t="shared" si="15"/>
        <v>0.33230725027043695</v>
      </c>
      <c r="Y30" s="4">
        <f t="shared" si="16"/>
        <v>-1.9599999999999999E-2</v>
      </c>
      <c r="Z30" s="28">
        <f t="shared" si="5"/>
        <v>2.6946513558450578</v>
      </c>
      <c r="AA30" s="4">
        <f>Z30/MAX(Z$5:Z30)-1</f>
        <v>-0.16790534392532253</v>
      </c>
      <c r="AB30" s="33">
        <f t="shared" si="6"/>
        <v>-0.34212908650122964</v>
      </c>
    </row>
    <row r="31" spans="1:28" customFormat="1">
      <c r="A31" s="34">
        <v>30</v>
      </c>
      <c r="B31" s="34" t="s">
        <v>154</v>
      </c>
      <c r="C31" s="34" t="s">
        <v>158</v>
      </c>
      <c r="D31" s="34" t="s">
        <v>12</v>
      </c>
      <c r="E31" s="34" t="s">
        <v>20</v>
      </c>
      <c r="F31" s="34" t="s">
        <v>20</v>
      </c>
      <c r="G31" s="34" t="s">
        <v>21</v>
      </c>
      <c r="H31" s="24">
        <v>4.8399999999999999E-2</v>
      </c>
      <c r="I31" s="34" t="s">
        <v>5599</v>
      </c>
      <c r="J31" s="34" t="s">
        <v>4343</v>
      </c>
      <c r="K31" s="28">
        <f t="shared" si="0"/>
        <v>3.1837606157558476</v>
      </c>
      <c r="L31" s="4">
        <f>K31/MAX(K$2:K31)-1</f>
        <v>-1.8444448226012877E-2</v>
      </c>
      <c r="M31" s="15"/>
      <c r="N31" s="33"/>
      <c r="O31" s="24">
        <f t="shared" si="9"/>
        <v>-4.2414776283201373E-2</v>
      </c>
      <c r="P31" s="4">
        <f t="shared" si="10"/>
        <v>1</v>
      </c>
      <c r="Q31" s="4">
        <f t="shared" si="11"/>
        <v>0</v>
      </c>
      <c r="R31" s="28">
        <f t="shared" si="12"/>
        <v>2.7458793727710278</v>
      </c>
      <c r="S31" s="4">
        <f>R31/MAX(R$5:R31)-1</f>
        <v>-0.15208639241868693</v>
      </c>
      <c r="T31" s="15"/>
      <c r="U31" s="33">
        <f t="shared" si="13"/>
        <v>-0.43788124298481979</v>
      </c>
      <c r="V31" s="33"/>
      <c r="W31" s="24">
        <f t="shared" si="14"/>
        <v>-5.1411870066500831E-2</v>
      </c>
      <c r="X31" s="4">
        <f t="shared" si="15"/>
        <v>1</v>
      </c>
      <c r="Y31" s="4">
        <f t="shared" si="16"/>
        <v>4.8399999999999999E-2</v>
      </c>
      <c r="Z31" s="28">
        <f t="shared" si="5"/>
        <v>2.8250724814679584</v>
      </c>
      <c r="AA31" s="4">
        <f>Z31/MAX(Z$5:Z31)-1</f>
        <v>-0.12763196257130816</v>
      </c>
      <c r="AB31" s="33">
        <f t="shared" si="6"/>
        <v>-0.35868813428788915</v>
      </c>
    </row>
    <row r="32" spans="1:28" customFormat="1">
      <c r="A32" s="34">
        <v>31</v>
      </c>
      <c r="B32" s="34" t="s">
        <v>158</v>
      </c>
      <c r="C32" s="34" t="s">
        <v>162</v>
      </c>
      <c r="D32" s="34" t="s">
        <v>12</v>
      </c>
      <c r="E32" s="34" t="s">
        <v>20</v>
      </c>
      <c r="F32" s="34" t="s">
        <v>20</v>
      </c>
      <c r="G32" s="34" t="s">
        <v>21</v>
      </c>
      <c r="H32" s="24">
        <v>5.7599999999999998E-2</v>
      </c>
      <c r="I32" s="34" t="s">
        <v>1900</v>
      </c>
      <c r="J32" s="34" t="s">
        <v>5600</v>
      </c>
      <c r="K32" s="28">
        <f t="shared" si="0"/>
        <v>3.3671452272233848</v>
      </c>
      <c r="L32" s="4">
        <f>K32/MAX(K$2:K32)-1</f>
        <v>0</v>
      </c>
      <c r="M32" s="15"/>
      <c r="N32" s="33"/>
      <c r="O32" s="24">
        <f t="shared" si="9"/>
        <v>-2.7400994450643774E-2</v>
      </c>
      <c r="P32" s="4">
        <f t="shared" si="10"/>
        <v>1</v>
      </c>
      <c r="Q32" s="4">
        <f t="shared" si="11"/>
        <v>5.7599999999999998E-2</v>
      </c>
      <c r="R32" s="28">
        <f t="shared" si="12"/>
        <v>2.9040420246426391</v>
      </c>
      <c r="S32" s="4">
        <f>R32/MAX(R$5:R32)-1</f>
        <v>-0.10324656862200332</v>
      </c>
      <c r="T32" s="15"/>
      <c r="U32" s="33">
        <f t="shared" si="13"/>
        <v>-0.46310320258074578</v>
      </c>
      <c r="V32" s="33"/>
      <c r="W32" s="24">
        <f t="shared" si="14"/>
        <v>-3.1811082212401032E-2</v>
      </c>
      <c r="X32" s="4">
        <f t="shared" si="15"/>
        <v>1</v>
      </c>
      <c r="Y32" s="4">
        <f t="shared" si="16"/>
        <v>5.7599999999999998E-2</v>
      </c>
      <c r="Z32" s="28">
        <f t="shared" si="5"/>
        <v>2.987796656400513</v>
      </c>
      <c r="AA32" s="4">
        <f>Z32/MAX(Z$5:Z32)-1</f>
        <v>-7.738356361541554E-2</v>
      </c>
      <c r="AB32" s="33">
        <f t="shared" si="6"/>
        <v>-0.37934857082287188</v>
      </c>
    </row>
    <row r="33" spans="1:28" customFormat="1">
      <c r="A33" s="34">
        <v>32</v>
      </c>
      <c r="B33" s="34" t="s">
        <v>162</v>
      </c>
      <c r="C33" s="34" t="s">
        <v>166</v>
      </c>
      <c r="D33" s="34" t="s">
        <v>12</v>
      </c>
      <c r="E33" s="34" t="s">
        <v>34</v>
      </c>
      <c r="F33" s="34" t="s">
        <v>34</v>
      </c>
      <c r="G33" s="34" t="s">
        <v>35</v>
      </c>
      <c r="H33" s="24">
        <v>4.2900000000000001E-2</v>
      </c>
      <c r="I33" s="34" t="s">
        <v>4249</v>
      </c>
      <c r="J33" s="34" t="s">
        <v>966</v>
      </c>
      <c r="K33" s="28">
        <f t="shared" si="0"/>
        <v>3.5115957574712677</v>
      </c>
      <c r="L33" s="4">
        <f>K33/MAX(K$2:K33)-1</f>
        <v>0</v>
      </c>
      <c r="M33" s="15"/>
      <c r="N33" s="33"/>
      <c r="O33" s="24">
        <f t="shared" si="9"/>
        <v>-6.1481494086709594E-3</v>
      </c>
      <c r="P33" s="4">
        <f t="shared" si="10"/>
        <v>1</v>
      </c>
      <c r="Q33" s="4">
        <f t="shared" si="11"/>
        <v>4.2900000000000001E-2</v>
      </c>
      <c r="R33" s="28">
        <f t="shared" si="12"/>
        <v>3.0286254274998079</v>
      </c>
      <c r="S33" s="4">
        <f>R33/MAX(R$5:R33)-1</f>
        <v>-6.4775846415887295E-2</v>
      </c>
      <c r="T33" s="15"/>
      <c r="U33" s="33">
        <f t="shared" si="13"/>
        <v>-0.48297032997145983</v>
      </c>
      <c r="V33" s="33"/>
      <c r="W33" s="24">
        <f t="shared" si="14"/>
        <v>-2.0550745837982831E-2</v>
      </c>
      <c r="X33" s="4">
        <f t="shared" si="15"/>
        <v>1</v>
      </c>
      <c r="Y33" s="4">
        <f t="shared" si="16"/>
        <v>4.2900000000000001E-2</v>
      </c>
      <c r="Z33" s="28">
        <f t="shared" si="5"/>
        <v>3.1159731329600948</v>
      </c>
      <c r="AA33" s="4">
        <f>Z33/MAX(Z$5:Z33)-1</f>
        <v>-3.7803318494516902E-2</v>
      </c>
      <c r="AB33" s="33">
        <f t="shared" si="6"/>
        <v>-0.39562262451117292</v>
      </c>
    </row>
    <row r="34" spans="1:28" customFormat="1">
      <c r="A34" s="34">
        <v>33</v>
      </c>
      <c r="B34" s="34" t="s">
        <v>166</v>
      </c>
      <c r="C34" s="34" t="s">
        <v>171</v>
      </c>
      <c r="D34" s="34" t="s">
        <v>12</v>
      </c>
      <c r="E34" s="34" t="s">
        <v>34</v>
      </c>
      <c r="F34" s="34" t="s">
        <v>34</v>
      </c>
      <c r="G34" s="34" t="s">
        <v>35</v>
      </c>
      <c r="H34" s="24">
        <v>7.51E-2</v>
      </c>
      <c r="I34" s="34" t="s">
        <v>1442</v>
      </c>
      <c r="J34" s="34" t="s">
        <v>4230</v>
      </c>
      <c r="K34" s="28">
        <f t="shared" si="0"/>
        <v>3.7753165988573598</v>
      </c>
      <c r="L34" s="4">
        <f>K34/MAX(K$2:K34)-1</f>
        <v>0</v>
      </c>
      <c r="M34" s="15"/>
      <c r="N34" s="33"/>
      <c r="O34" s="24">
        <f t="shared" si="9"/>
        <v>0</v>
      </c>
      <c r="P34" s="4">
        <f t="shared" si="10"/>
        <v>1</v>
      </c>
      <c r="Q34" s="4">
        <f t="shared" si="11"/>
        <v>7.51E-2</v>
      </c>
      <c r="R34" s="28">
        <f t="shared" si="12"/>
        <v>3.2560751971050435</v>
      </c>
      <c r="S34" s="4">
        <f>R34/MAX(R$5:R34)-1</f>
        <v>0</v>
      </c>
      <c r="T34" s="15"/>
      <c r="U34" s="33">
        <f t="shared" si="13"/>
        <v>-0.51924140175231637</v>
      </c>
      <c r="V34" s="33"/>
      <c r="W34" s="24">
        <f t="shared" si="14"/>
        <v>-4.6111120565032193E-3</v>
      </c>
      <c r="X34" s="4">
        <f t="shared" si="15"/>
        <v>1</v>
      </c>
      <c r="Y34" s="4">
        <f t="shared" si="16"/>
        <v>7.51E-2</v>
      </c>
      <c r="Z34" s="28">
        <f t="shared" si="5"/>
        <v>3.3499827152453978</v>
      </c>
      <c r="AA34" s="4">
        <f>Z34/MAX(Z$5:Z34)-1</f>
        <v>0</v>
      </c>
      <c r="AB34" s="33">
        <f t="shared" si="6"/>
        <v>-0.425333883611962</v>
      </c>
    </row>
    <row r="35" spans="1:28" customFormat="1">
      <c r="A35" s="34">
        <v>34</v>
      </c>
      <c r="B35" s="34" t="s">
        <v>171</v>
      </c>
      <c r="C35" s="34" t="s">
        <v>175</v>
      </c>
      <c r="D35" s="34" t="s">
        <v>12</v>
      </c>
      <c r="E35" s="34" t="s">
        <v>27</v>
      </c>
      <c r="F35" s="34" t="s">
        <v>27</v>
      </c>
      <c r="G35" s="34" t="s">
        <v>28</v>
      </c>
      <c r="H35" s="24">
        <v>3.4000000000000002E-2</v>
      </c>
      <c r="I35" s="34" t="s">
        <v>673</v>
      </c>
      <c r="J35" s="34" t="s">
        <v>156</v>
      </c>
      <c r="K35" s="28">
        <f t="shared" si="0"/>
        <v>3.90367736321851</v>
      </c>
      <c r="L35" s="4">
        <f>K35/MAX(K$2:K35)-1</f>
        <v>0</v>
      </c>
      <c r="M35" s="15"/>
      <c r="N35" s="33"/>
      <c r="O35" s="24">
        <f t="shared" si="9"/>
        <v>0</v>
      </c>
      <c r="P35" s="4">
        <f t="shared" si="10"/>
        <v>1</v>
      </c>
      <c r="Q35" s="4">
        <f t="shared" si="11"/>
        <v>3.4000000000000002E-2</v>
      </c>
      <c r="R35" s="28">
        <f t="shared" si="12"/>
        <v>3.3667817538066149</v>
      </c>
      <c r="S35" s="4">
        <f>R35/MAX(R$5:R35)-1</f>
        <v>0</v>
      </c>
      <c r="T35" s="15"/>
      <c r="U35" s="33">
        <f t="shared" si="13"/>
        <v>-0.53689560941189507</v>
      </c>
      <c r="V35" s="33"/>
      <c r="W35" s="24">
        <f t="shared" si="14"/>
        <v>0</v>
      </c>
      <c r="X35" s="4">
        <f t="shared" si="15"/>
        <v>1</v>
      </c>
      <c r="Y35" s="4">
        <f t="shared" si="16"/>
        <v>3.4000000000000002E-2</v>
      </c>
      <c r="Z35" s="28">
        <f t="shared" si="5"/>
        <v>3.4638821275637413</v>
      </c>
      <c r="AA35" s="4">
        <f>Z35/MAX(Z$5:Z35)-1</f>
        <v>0</v>
      </c>
      <c r="AB35" s="33">
        <f t="shared" si="6"/>
        <v>-0.43979523565476875</v>
      </c>
    </row>
    <row r="36" spans="1:28" customFormat="1">
      <c r="A36" s="34">
        <v>35</v>
      </c>
      <c r="B36" s="34" t="s">
        <v>175</v>
      </c>
      <c r="C36" s="34" t="s">
        <v>180</v>
      </c>
      <c r="D36" s="34" t="s">
        <v>12</v>
      </c>
      <c r="E36" s="34" t="s">
        <v>20</v>
      </c>
      <c r="F36" s="34" t="s">
        <v>20</v>
      </c>
      <c r="G36" s="34" t="s">
        <v>21</v>
      </c>
      <c r="H36" s="24">
        <v>3.6600000000000001E-2</v>
      </c>
      <c r="I36" s="34" t="s">
        <v>684</v>
      </c>
      <c r="J36" s="34" t="s">
        <v>1133</v>
      </c>
      <c r="K36" s="28">
        <f t="shared" si="0"/>
        <v>4.0465519547123074</v>
      </c>
      <c r="L36" s="4">
        <f>K36/MAX(K$2:K36)-1</f>
        <v>0</v>
      </c>
      <c r="M36" s="15"/>
      <c r="N36" s="33"/>
      <c r="O36" s="24">
        <f t="shared" si="9"/>
        <v>0</v>
      </c>
      <c r="P36" s="4">
        <f t="shared" si="10"/>
        <v>1</v>
      </c>
      <c r="Q36" s="4">
        <f t="shared" si="11"/>
        <v>3.6600000000000001E-2</v>
      </c>
      <c r="R36" s="28">
        <f t="shared" si="12"/>
        <v>3.490005965995937</v>
      </c>
      <c r="S36" s="4">
        <f>R36/MAX(R$5:R36)-1</f>
        <v>0</v>
      </c>
      <c r="T36" s="15"/>
      <c r="U36" s="33">
        <f t="shared" si="13"/>
        <v>-0.5565459887163704</v>
      </c>
      <c r="V36" s="33"/>
      <c r="W36" s="24">
        <f t="shared" si="14"/>
        <v>0</v>
      </c>
      <c r="X36" s="4">
        <f t="shared" si="15"/>
        <v>1</v>
      </c>
      <c r="Y36" s="4">
        <f t="shared" si="16"/>
        <v>3.6600000000000001E-2</v>
      </c>
      <c r="Z36" s="28">
        <f t="shared" si="5"/>
        <v>3.590660213432574</v>
      </c>
      <c r="AA36" s="4">
        <f>Z36/MAX(Z$5:Z36)-1</f>
        <v>0</v>
      </c>
      <c r="AB36" s="33">
        <f t="shared" si="6"/>
        <v>-0.45589174127973342</v>
      </c>
    </row>
    <row r="37" spans="1:28" customFormat="1">
      <c r="A37" s="34">
        <v>36</v>
      </c>
      <c r="B37" s="34" t="s">
        <v>180</v>
      </c>
      <c r="C37" s="34" t="s">
        <v>185</v>
      </c>
      <c r="D37" s="34" t="s">
        <v>12</v>
      </c>
      <c r="E37" s="34" t="s">
        <v>34</v>
      </c>
      <c r="F37" s="34" t="s">
        <v>34</v>
      </c>
      <c r="G37" s="34" t="s">
        <v>35</v>
      </c>
      <c r="H37" s="24">
        <v>-1.0500000000000001E-2</v>
      </c>
      <c r="I37" s="34" t="s">
        <v>1057</v>
      </c>
      <c r="J37" s="34" t="s">
        <v>4440</v>
      </c>
      <c r="K37" s="28">
        <f t="shared" si="0"/>
        <v>4.0040631591878286</v>
      </c>
      <c r="L37" s="4">
        <f>K37/MAX(K$2:K37)-1</f>
        <v>-1.0499999999999954E-2</v>
      </c>
      <c r="M37" s="15"/>
      <c r="N37" s="33"/>
      <c r="O37" s="24">
        <f t="shared" si="9"/>
        <v>-3.4999999999999845E-3</v>
      </c>
      <c r="P37" s="4">
        <f t="shared" si="10"/>
        <v>1</v>
      </c>
      <c r="Q37" s="4">
        <f t="shared" si="11"/>
        <v>-1.0500000000000001E-2</v>
      </c>
      <c r="R37" s="28">
        <f t="shared" si="12"/>
        <v>3.45336090335298</v>
      </c>
      <c r="S37" s="4">
        <f>R37/MAX(R$5:R37)-1</f>
        <v>-1.0499999999999954E-2</v>
      </c>
      <c r="T37" s="15"/>
      <c r="U37" s="33">
        <f t="shared" si="13"/>
        <v>-0.55070225583484866</v>
      </c>
      <c r="V37" s="33"/>
      <c r="W37" s="24">
        <f t="shared" si="14"/>
        <v>-2.6249999999999885E-3</v>
      </c>
      <c r="X37" s="4">
        <f t="shared" si="15"/>
        <v>1</v>
      </c>
      <c r="Y37" s="4">
        <f t="shared" si="16"/>
        <v>-1.0500000000000001E-2</v>
      </c>
      <c r="Z37" s="28">
        <f t="shared" si="5"/>
        <v>3.5529582811915321</v>
      </c>
      <c r="AA37" s="4">
        <f>Z37/MAX(Z$5:Z37)-1</f>
        <v>-1.0499999999999954E-2</v>
      </c>
      <c r="AB37" s="33">
        <f t="shared" si="6"/>
        <v>-0.4511048779962965</v>
      </c>
    </row>
    <row r="38" spans="1:28" customFormat="1">
      <c r="A38" s="34">
        <v>37</v>
      </c>
      <c r="B38" s="34" t="s">
        <v>185</v>
      </c>
      <c r="C38" s="34" t="s">
        <v>190</v>
      </c>
      <c r="D38" s="34" t="s">
        <v>12</v>
      </c>
      <c r="E38" s="34" t="s">
        <v>27</v>
      </c>
      <c r="F38" s="34" t="s">
        <v>27</v>
      </c>
      <c r="G38" s="34" t="s">
        <v>28</v>
      </c>
      <c r="H38" s="24">
        <v>-2.01E-2</v>
      </c>
      <c r="I38" s="34" t="s">
        <v>1401</v>
      </c>
      <c r="J38" s="34" t="s">
        <v>5601</v>
      </c>
      <c r="K38" s="28">
        <f t="shared" si="0"/>
        <v>3.9235814896881531</v>
      </c>
      <c r="L38" s="4">
        <f>K38/MAX(K$2:K38)-1</f>
        <v>-3.038894999999997E-2</v>
      </c>
      <c r="M38" s="15"/>
      <c r="N38" s="33"/>
      <c r="O38" s="24">
        <f t="shared" si="9"/>
        <v>-1.3629649999999974E-2</v>
      </c>
      <c r="P38" s="4">
        <f t="shared" si="10"/>
        <v>-1.2296207165994746</v>
      </c>
      <c r="Q38" s="4">
        <f t="shared" si="11"/>
        <v>-2.01E-2</v>
      </c>
      <c r="R38" s="28">
        <f t="shared" si="12"/>
        <v>3.3839483491955851</v>
      </c>
      <c r="S38" s="4">
        <f>R38/MAX(R$5:R38)-1</f>
        <v>-3.038894999999997E-2</v>
      </c>
      <c r="T38" s="15"/>
      <c r="U38" s="33">
        <f t="shared" si="13"/>
        <v>-0.53963314049256805</v>
      </c>
      <c r="V38" s="33"/>
      <c r="W38" s="24">
        <f t="shared" si="14"/>
        <v>-1.0222237499999981E-2</v>
      </c>
      <c r="X38" s="4">
        <f t="shared" si="15"/>
        <v>-1.9728276221326326</v>
      </c>
      <c r="Y38" s="4">
        <f t="shared" si="16"/>
        <v>-2.01E-2</v>
      </c>
      <c r="Z38" s="28">
        <f t="shared" si="5"/>
        <v>3.4815438197395823</v>
      </c>
      <c r="AA38" s="4">
        <f>Z38/MAX(Z$5:Z38)-1</f>
        <v>-3.038894999999997E-2</v>
      </c>
      <c r="AB38" s="33">
        <f t="shared" si="6"/>
        <v>-0.44203766994857085</v>
      </c>
    </row>
    <row r="39" spans="1:28" customFormat="1">
      <c r="A39" s="34">
        <v>38</v>
      </c>
      <c r="B39" s="34" t="s">
        <v>190</v>
      </c>
      <c r="C39" s="34" t="s">
        <v>194</v>
      </c>
      <c r="D39" s="34" t="s">
        <v>12</v>
      </c>
      <c r="E39" s="34" t="s">
        <v>34</v>
      </c>
      <c r="F39" s="34" t="s">
        <v>34</v>
      </c>
      <c r="G39" s="34" t="s">
        <v>35</v>
      </c>
      <c r="H39" s="24">
        <v>-1.61E-2</v>
      </c>
      <c r="I39" s="34" t="s">
        <v>970</v>
      </c>
      <c r="J39" s="34" t="s">
        <v>237</v>
      </c>
      <c r="K39" s="28">
        <f t="shared" si="0"/>
        <v>3.8604118277041737</v>
      </c>
      <c r="L39" s="4">
        <f>K39/MAX(K$2:K39)-1</f>
        <v>-4.5999687904999975E-2</v>
      </c>
      <c r="M39" s="15"/>
      <c r="N39" s="33"/>
      <c r="O39" s="24">
        <f t="shared" si="9"/>
        <v>-2.8962879301666633E-2</v>
      </c>
      <c r="P39" s="4">
        <f t="shared" si="10"/>
        <v>-0.58822910615634061</v>
      </c>
      <c r="Q39" s="4">
        <f t="shared" si="11"/>
        <v>0</v>
      </c>
      <c r="R39" s="28">
        <f t="shared" si="12"/>
        <v>3.3839483491955851</v>
      </c>
      <c r="S39" s="4">
        <f>R39/MAX(R$5:R39)-1</f>
        <v>-3.038894999999997E-2</v>
      </c>
      <c r="T39" s="15"/>
      <c r="U39" s="33">
        <f t="shared" si="13"/>
        <v>-0.47646347850858861</v>
      </c>
      <c r="V39" s="33"/>
      <c r="W39" s="24">
        <f t="shared" si="14"/>
        <v>-2.1722159476249975E-2</v>
      </c>
      <c r="X39" s="4">
        <f t="shared" si="15"/>
        <v>-1.1176388082084541</v>
      </c>
      <c r="Y39" s="4">
        <f t="shared" si="16"/>
        <v>0</v>
      </c>
      <c r="Z39" s="28">
        <f t="shared" si="5"/>
        <v>3.4815438197395823</v>
      </c>
      <c r="AA39" s="4">
        <f>Z39/MAX(Z$5:Z39)-1</f>
        <v>-3.038894999999997E-2</v>
      </c>
      <c r="AB39" s="33">
        <f t="shared" si="6"/>
        <v>-0.37886800796459141</v>
      </c>
    </row>
    <row r="40" spans="1:28" customFormat="1">
      <c r="A40" s="34">
        <v>39</v>
      </c>
      <c r="B40" s="34" t="s">
        <v>194</v>
      </c>
      <c r="C40" s="34" t="s">
        <v>198</v>
      </c>
      <c r="D40" s="34" t="s">
        <v>12</v>
      </c>
      <c r="E40" s="34" t="s">
        <v>20</v>
      </c>
      <c r="F40" s="34" t="s">
        <v>20</v>
      </c>
      <c r="G40" s="34" t="s">
        <v>21</v>
      </c>
      <c r="H40" s="24">
        <v>-0.1321</v>
      </c>
      <c r="I40" s="34" t="s">
        <v>301</v>
      </c>
      <c r="J40" s="34" t="s">
        <v>5602</v>
      </c>
      <c r="K40" s="28">
        <f t="shared" si="0"/>
        <v>3.3504514252644522</v>
      </c>
      <c r="L40" s="4">
        <f>K40/MAX(K$2:K40)-1</f>
        <v>-0.17202312913274953</v>
      </c>
      <c r="M40" s="15"/>
      <c r="N40" s="33"/>
      <c r="O40" s="24">
        <f t="shared" si="9"/>
        <v>-8.2803922345916492E-2</v>
      </c>
      <c r="P40" s="4">
        <f t="shared" si="10"/>
        <v>-1.0774756105648771</v>
      </c>
      <c r="Q40" s="4">
        <f t="shared" si="11"/>
        <v>0</v>
      </c>
      <c r="R40" s="28">
        <f t="shared" si="12"/>
        <v>3.3839483491955851</v>
      </c>
      <c r="S40" s="4">
        <f>R40/MAX(R$5:R40)-1</f>
        <v>-3.038894999999997E-2</v>
      </c>
      <c r="T40" s="15"/>
      <c r="U40" s="33">
        <f t="shared" si="13"/>
        <v>3.3496923931132905E-2</v>
      </c>
      <c r="V40" s="33"/>
      <c r="W40" s="24">
        <f t="shared" si="14"/>
        <v>-6.4727941759437357E-2</v>
      </c>
      <c r="X40" s="4">
        <f t="shared" si="15"/>
        <v>-1.6576332331418293</v>
      </c>
      <c r="Y40" s="4">
        <f t="shared" si="16"/>
        <v>0</v>
      </c>
      <c r="Z40" s="28">
        <f t="shared" si="5"/>
        <v>3.4815438197395823</v>
      </c>
      <c r="AA40" s="4">
        <f>Z40/MAX(Z$5:Z40)-1</f>
        <v>-3.038894999999997E-2</v>
      </c>
      <c r="AB40" s="33">
        <f t="shared" si="6"/>
        <v>0.1310923944751301</v>
      </c>
    </row>
    <row r="41" spans="1:28" customFormat="1">
      <c r="A41" s="34">
        <v>40</v>
      </c>
      <c r="B41" s="34" t="s">
        <v>198</v>
      </c>
      <c r="C41" s="34" t="s">
        <v>202</v>
      </c>
      <c r="D41" s="34" t="s">
        <v>12</v>
      </c>
      <c r="E41" s="34" t="s">
        <v>20</v>
      </c>
      <c r="F41" s="34" t="s">
        <v>20</v>
      </c>
      <c r="G41" s="34" t="s">
        <v>21</v>
      </c>
      <c r="H41" s="24">
        <v>5.9999999999999995E-4</v>
      </c>
      <c r="I41" s="34" t="s">
        <v>91</v>
      </c>
      <c r="J41" s="34" t="s">
        <v>321</v>
      </c>
      <c r="K41" s="28">
        <f t="shared" si="0"/>
        <v>3.3524616961196108</v>
      </c>
      <c r="L41" s="4">
        <f>K41/MAX(K$2:K41)-1</f>
        <v>-0.17152634301022918</v>
      </c>
      <c r="M41" s="15"/>
      <c r="N41" s="33"/>
      <c r="O41" s="24">
        <f t="shared" si="9"/>
        <v>-0.1298497200159929</v>
      </c>
      <c r="P41" s="4">
        <f t="shared" si="10"/>
        <v>-0.32096043787466916</v>
      </c>
      <c r="Q41" s="4">
        <f t="shared" si="11"/>
        <v>0</v>
      </c>
      <c r="R41" s="28">
        <f t="shared" si="12"/>
        <v>3.3839483491955851</v>
      </c>
      <c r="S41" s="4">
        <f>R41/MAX(R$5:R41)-1</f>
        <v>-3.038894999999997E-2</v>
      </c>
      <c r="T41" s="15"/>
      <c r="U41" s="33">
        <f t="shared" si="13"/>
        <v>3.1486653075974314E-2</v>
      </c>
      <c r="V41" s="33"/>
      <c r="W41" s="24">
        <f t="shared" si="14"/>
        <v>-0.10498452751199466</v>
      </c>
      <c r="X41" s="4">
        <f t="shared" si="15"/>
        <v>-0.63382497473860611</v>
      </c>
      <c r="Y41" s="4">
        <f t="shared" si="16"/>
        <v>0</v>
      </c>
      <c r="Z41" s="28">
        <f t="shared" si="5"/>
        <v>3.4815438197395823</v>
      </c>
      <c r="AA41" s="4">
        <f>Z41/MAX(Z$5:Z41)-1</f>
        <v>-3.038894999999997E-2</v>
      </c>
      <c r="AB41" s="33">
        <f t="shared" si="6"/>
        <v>0.12908212361997151</v>
      </c>
    </row>
    <row r="42" spans="1:28" customFormat="1">
      <c r="A42" s="34">
        <v>41</v>
      </c>
      <c r="B42" s="34" t="s">
        <v>202</v>
      </c>
      <c r="C42" s="34" t="s">
        <v>206</v>
      </c>
      <c r="D42" s="34" t="s">
        <v>12</v>
      </c>
      <c r="E42" s="34" t="s">
        <v>13</v>
      </c>
      <c r="F42" s="34" t="s">
        <v>13</v>
      </c>
      <c r="G42" s="34" t="s">
        <v>14</v>
      </c>
      <c r="H42" s="24">
        <v>1.72E-2</v>
      </c>
      <c r="I42" s="34" t="s">
        <v>3965</v>
      </c>
      <c r="J42" s="34" t="s">
        <v>2145</v>
      </c>
      <c r="K42" s="28">
        <f t="shared" si="0"/>
        <v>3.4101240372928685</v>
      </c>
      <c r="L42" s="4">
        <f>K42/MAX(K$2:K42)-1</f>
        <v>-0.157276596110005</v>
      </c>
      <c r="M42" s="15"/>
      <c r="N42" s="33"/>
      <c r="O42" s="24">
        <f t="shared" si="9"/>
        <v>-0.16694202275099457</v>
      </c>
      <c r="P42" s="4">
        <f t="shared" si="10"/>
        <v>5.7896906253533394E-2</v>
      </c>
      <c r="Q42" s="4">
        <f t="shared" si="11"/>
        <v>0</v>
      </c>
      <c r="R42" s="28">
        <f t="shared" si="12"/>
        <v>3.3839483491955851</v>
      </c>
      <c r="S42" s="4">
        <f>R42/MAX(R$5:R42)-1</f>
        <v>-3.038894999999997E-2</v>
      </c>
      <c r="T42" s="15"/>
      <c r="U42" s="33">
        <f t="shared" si="13"/>
        <v>-2.6175688097283434E-2</v>
      </c>
      <c r="V42" s="33"/>
      <c r="W42" s="24">
        <f t="shared" si="14"/>
        <v>-0.13670643903949592</v>
      </c>
      <c r="X42" s="4">
        <f t="shared" si="15"/>
        <v>-0.1504695551653287</v>
      </c>
      <c r="Y42" s="4">
        <f t="shared" si="16"/>
        <v>0</v>
      </c>
      <c r="Z42" s="28">
        <f t="shared" si="5"/>
        <v>3.4815438197395823</v>
      </c>
      <c r="AA42" s="4">
        <f>Z42/MAX(Z$5:Z42)-1</f>
        <v>-3.038894999999997E-2</v>
      </c>
      <c r="AB42" s="33">
        <f t="shared" si="6"/>
        <v>7.1419782446713764E-2</v>
      </c>
    </row>
    <row r="43" spans="1:28" customFormat="1">
      <c r="A43" s="34">
        <v>42</v>
      </c>
      <c r="B43" s="34" t="s">
        <v>206</v>
      </c>
      <c r="C43" s="34" t="s">
        <v>210</v>
      </c>
      <c r="D43" s="34" t="s">
        <v>12</v>
      </c>
      <c r="E43" s="34" t="s">
        <v>13</v>
      </c>
      <c r="F43" s="34" t="s">
        <v>13</v>
      </c>
      <c r="G43" s="34" t="s">
        <v>14</v>
      </c>
      <c r="H43" s="24">
        <v>4.8800000000000003E-2</v>
      </c>
      <c r="I43" s="34" t="s">
        <v>449</v>
      </c>
      <c r="J43" s="34" t="s">
        <v>3893</v>
      </c>
      <c r="K43" s="28">
        <f t="shared" si="0"/>
        <v>3.5765380903127602</v>
      </c>
      <c r="L43" s="4">
        <f>K43/MAX(K$2:K43)-1</f>
        <v>-0.11615169400017333</v>
      </c>
      <c r="M43" s="15"/>
      <c r="N43" s="33"/>
      <c r="O43" s="24">
        <f t="shared" si="9"/>
        <v>-0.14831821104013584</v>
      </c>
      <c r="P43" s="4">
        <f t="shared" si="10"/>
        <v>0.21687503385041537</v>
      </c>
      <c r="Q43" s="4">
        <f t="shared" si="11"/>
        <v>4.8800000000000003E-2</v>
      </c>
      <c r="R43" s="28">
        <f t="shared" si="12"/>
        <v>3.5490850286363296</v>
      </c>
      <c r="S43" s="4">
        <f>R43/MAX(R$5:R43)-1</f>
        <v>0</v>
      </c>
      <c r="T43" s="15"/>
      <c r="U43" s="33">
        <f t="shared" si="13"/>
        <v>-2.7453061676430579E-2</v>
      </c>
      <c r="V43" s="33"/>
      <c r="W43" s="24">
        <f t="shared" si="14"/>
        <v>-0.15424444056328926</v>
      </c>
      <c r="X43" s="4">
        <f t="shared" si="15"/>
        <v>0.24696349783502108</v>
      </c>
      <c r="Y43" s="4">
        <f t="shared" si="16"/>
        <v>0</v>
      </c>
      <c r="Z43" s="28">
        <f t="shared" si="5"/>
        <v>3.4815438197395823</v>
      </c>
      <c r="AA43" s="4">
        <f>Z43/MAX(Z$5:Z43)-1</f>
        <v>-3.038894999999997E-2</v>
      </c>
      <c r="AB43" s="33">
        <f t="shared" si="6"/>
        <v>-9.4994270573177886E-2</v>
      </c>
    </row>
    <row r="44" spans="1:28" customFormat="1">
      <c r="A44" s="34">
        <v>43</v>
      </c>
      <c r="B44" s="34" t="s">
        <v>210</v>
      </c>
      <c r="C44" s="34" t="s">
        <v>214</v>
      </c>
      <c r="D44" s="34" t="s">
        <v>12</v>
      </c>
      <c r="E44" s="34" t="s">
        <v>34</v>
      </c>
      <c r="F44" s="34" t="s">
        <v>34</v>
      </c>
      <c r="G44" s="34" t="s">
        <v>35</v>
      </c>
      <c r="H44" s="24">
        <v>9.5999999999999992E-3</v>
      </c>
      <c r="I44" s="34" t="s">
        <v>4102</v>
      </c>
      <c r="J44" s="34" t="s">
        <v>3641</v>
      </c>
      <c r="K44" s="28">
        <f t="shared" si="0"/>
        <v>3.6108728559797627</v>
      </c>
      <c r="L44" s="4">
        <f>K44/MAX(K$2:K44)-1</f>
        <v>-0.107666750262575</v>
      </c>
      <c r="M44" s="15"/>
      <c r="N44" s="33"/>
      <c r="O44" s="24">
        <f t="shared" si="9"/>
        <v>-0.12703168012425112</v>
      </c>
      <c r="P44" s="4">
        <f t="shared" si="10"/>
        <v>0.1524417361301926</v>
      </c>
      <c r="Q44" s="4">
        <f t="shared" si="11"/>
        <v>9.5999999999999992E-3</v>
      </c>
      <c r="R44" s="28">
        <f t="shared" si="12"/>
        <v>3.5831562449112386</v>
      </c>
      <c r="S44" s="4">
        <f>R44/MAX(R$5:R44)-1</f>
        <v>0</v>
      </c>
      <c r="T44" s="15"/>
      <c r="U44" s="33">
        <f t="shared" si="13"/>
        <v>-2.7716611068524077E-2</v>
      </c>
      <c r="V44" s="33"/>
      <c r="W44" s="24">
        <f t="shared" si="14"/>
        <v>-0.13815534584574563</v>
      </c>
      <c r="X44" s="4">
        <f t="shared" si="15"/>
        <v>0.22068342992106882</v>
      </c>
      <c r="Y44" s="4">
        <f t="shared" si="16"/>
        <v>9.5999999999999992E-3</v>
      </c>
      <c r="Z44" s="28">
        <f t="shared" si="5"/>
        <v>3.5149666404090825</v>
      </c>
      <c r="AA44" s="4">
        <f>Z44/MAX(Z$5:Z44)-1</f>
        <v>-2.1080683919999954E-2</v>
      </c>
      <c r="AB44" s="33">
        <f t="shared" si="6"/>
        <v>-9.5906215570680242E-2</v>
      </c>
    </row>
    <row r="45" spans="1:28" customFormat="1">
      <c r="A45" s="34">
        <v>44</v>
      </c>
      <c r="B45" s="34" t="s">
        <v>214</v>
      </c>
      <c r="C45" s="34" t="s">
        <v>219</v>
      </c>
      <c r="D45" s="34" t="s">
        <v>12</v>
      </c>
      <c r="E45" s="34" t="s">
        <v>34</v>
      </c>
      <c r="F45" s="34" t="s">
        <v>34</v>
      </c>
      <c r="G45" s="34" t="s">
        <v>35</v>
      </c>
      <c r="H45" s="24">
        <v>2.6200000000000001E-2</v>
      </c>
      <c r="I45" s="34" t="s">
        <v>658</v>
      </c>
      <c r="J45" s="34" t="s">
        <v>431</v>
      </c>
      <c r="K45" s="28">
        <f t="shared" si="0"/>
        <v>3.7054777248064323</v>
      </c>
      <c r="L45" s="4">
        <f>K45/MAX(K$2:K45)-1</f>
        <v>-8.4287619119454482E-2</v>
      </c>
      <c r="M45" s="15"/>
      <c r="N45" s="33"/>
      <c r="O45" s="24">
        <f t="shared" si="9"/>
        <v>-0.10270202112740094</v>
      </c>
      <c r="P45" s="4">
        <f t="shared" si="10"/>
        <v>0.17929931471459123</v>
      </c>
      <c r="Q45" s="4">
        <f t="shared" si="11"/>
        <v>2.6200000000000001E-2</v>
      </c>
      <c r="R45" s="28">
        <f t="shared" si="12"/>
        <v>3.6770349385279131</v>
      </c>
      <c r="S45" s="4">
        <f>R45/MAX(R$5:R45)-1</f>
        <v>0</v>
      </c>
      <c r="T45" s="15"/>
      <c r="U45" s="33">
        <f t="shared" si="13"/>
        <v>-2.8442786278519261E-2</v>
      </c>
      <c r="V45" s="33"/>
      <c r="W45" s="24">
        <f t="shared" si="14"/>
        <v>-0.11634566487305195</v>
      </c>
      <c r="X45" s="4">
        <f t="shared" si="15"/>
        <v>0.27554138599471595</v>
      </c>
      <c r="Y45" s="4">
        <f t="shared" si="16"/>
        <v>2.6200000000000001E-2</v>
      </c>
      <c r="Z45" s="28">
        <f t="shared" si="5"/>
        <v>3.6070587663878002</v>
      </c>
      <c r="AA45" s="4">
        <f>Z45/MAX(Z$5:Z45)-1</f>
        <v>0</v>
      </c>
      <c r="AB45" s="33">
        <f t="shared" si="6"/>
        <v>-9.841895841863213E-2</v>
      </c>
    </row>
    <row r="46" spans="1:28" customFormat="1">
      <c r="A46" s="34">
        <v>45</v>
      </c>
      <c r="B46" s="34" t="s">
        <v>219</v>
      </c>
      <c r="C46" s="34" t="s">
        <v>224</v>
      </c>
      <c r="D46" s="34" t="s">
        <v>12</v>
      </c>
      <c r="E46" s="34" t="s">
        <v>20</v>
      </c>
      <c r="F46" s="34" t="s">
        <v>20</v>
      </c>
      <c r="G46" s="34" t="s">
        <v>21</v>
      </c>
      <c r="H46" s="24">
        <v>4.41E-2</v>
      </c>
      <c r="I46" s="34" t="s">
        <v>4184</v>
      </c>
      <c r="J46" s="34" t="s">
        <v>191</v>
      </c>
      <c r="K46" s="28">
        <f t="shared" si="0"/>
        <v>3.8688892924703961</v>
      </c>
      <c r="L46" s="4">
        <f>K46/MAX(K$2:K46)-1</f>
        <v>-4.3904703122622402E-2</v>
      </c>
      <c r="M46" s="15"/>
      <c r="N46" s="33"/>
      <c r="O46" s="24">
        <f t="shared" si="9"/>
        <v>-7.861969083488396E-2</v>
      </c>
      <c r="P46" s="4">
        <f t="shared" si="10"/>
        <v>0.44155589196057154</v>
      </c>
      <c r="Q46" s="4">
        <f t="shared" si="11"/>
        <v>4.41E-2</v>
      </c>
      <c r="R46" s="28">
        <f t="shared" si="12"/>
        <v>3.8391921793169943</v>
      </c>
      <c r="S46" s="4">
        <f>R46/MAX(R$5:R46)-1</f>
        <v>0</v>
      </c>
      <c r="T46" s="15"/>
      <c r="U46" s="33">
        <f t="shared" si="13"/>
        <v>-2.9697113153401844E-2</v>
      </c>
      <c r="V46" s="33"/>
      <c r="W46" s="24">
        <f t="shared" si="14"/>
        <v>-8.8002691626206303E-2</v>
      </c>
      <c r="X46" s="4">
        <f t="shared" si="15"/>
        <v>0.50109817880220353</v>
      </c>
      <c r="Y46" s="4">
        <f t="shared" si="16"/>
        <v>4.41E-2</v>
      </c>
      <c r="Z46" s="28">
        <f t="shared" si="5"/>
        <v>3.7661300579855022</v>
      </c>
      <c r="AA46" s="4">
        <f>Z46/MAX(Z$5:Z46)-1</f>
        <v>0</v>
      </c>
      <c r="AB46" s="33">
        <f t="shared" si="6"/>
        <v>-0.10275923448489399</v>
      </c>
    </row>
    <row r="47" spans="1:28" customFormat="1">
      <c r="A47" s="34">
        <v>46</v>
      </c>
      <c r="B47" s="34" t="s">
        <v>224</v>
      </c>
      <c r="C47" s="34" t="s">
        <v>229</v>
      </c>
      <c r="D47" s="34" t="s">
        <v>12</v>
      </c>
      <c r="E47" s="34" t="s">
        <v>13</v>
      </c>
      <c r="F47" s="34" t="s">
        <v>13</v>
      </c>
      <c r="G47" s="34" t="s">
        <v>14</v>
      </c>
      <c r="H47" s="24">
        <v>0.03</v>
      </c>
      <c r="I47" s="34" t="s">
        <v>767</v>
      </c>
      <c r="J47" s="34" t="s">
        <v>697</v>
      </c>
      <c r="K47" s="28">
        <f t="shared" si="0"/>
        <v>3.9849559712445082</v>
      </c>
      <c r="L47" s="4">
        <f>K47/MAX(K$2:K47)-1</f>
        <v>-1.5221844216301017E-2</v>
      </c>
      <c r="M47" s="15"/>
      <c r="N47" s="33"/>
      <c r="O47" s="24">
        <f t="shared" si="9"/>
        <v>-4.7804722152792634E-2</v>
      </c>
      <c r="P47" s="4">
        <f t="shared" si="10"/>
        <v>1</v>
      </c>
      <c r="Q47" s="4">
        <f t="shared" si="11"/>
        <v>0.03</v>
      </c>
      <c r="R47" s="28">
        <f t="shared" si="12"/>
        <v>3.9543679446965041</v>
      </c>
      <c r="S47" s="4">
        <f>R47/MAX(R$5:R47)-1</f>
        <v>0</v>
      </c>
      <c r="T47" s="15"/>
      <c r="U47" s="33">
        <f t="shared" si="13"/>
        <v>-3.0588026548004077E-2</v>
      </c>
      <c r="V47" s="33"/>
      <c r="W47" s="24">
        <f t="shared" si="14"/>
        <v>-6.2770229180238224E-2</v>
      </c>
      <c r="X47" s="4">
        <f t="shared" si="15"/>
        <v>1</v>
      </c>
      <c r="Y47" s="4">
        <f t="shared" si="16"/>
        <v>0.03</v>
      </c>
      <c r="Z47" s="28">
        <f t="shared" si="5"/>
        <v>3.8791139597250672</v>
      </c>
      <c r="AA47" s="4">
        <f>Z47/MAX(Z$5:Z47)-1</f>
        <v>0</v>
      </c>
      <c r="AB47" s="33">
        <f t="shared" si="6"/>
        <v>-0.10584201151944095</v>
      </c>
    </row>
    <row r="48" spans="1:28" customFormat="1">
      <c r="A48" s="34">
        <v>47</v>
      </c>
      <c r="B48" s="34" t="s">
        <v>229</v>
      </c>
      <c r="C48" s="34" t="s">
        <v>234</v>
      </c>
      <c r="D48" s="34" t="s">
        <v>12</v>
      </c>
      <c r="E48" s="34" t="s">
        <v>13</v>
      </c>
      <c r="F48" s="34" t="s">
        <v>13</v>
      </c>
      <c r="G48" s="34" t="s">
        <v>14</v>
      </c>
      <c r="H48" s="24">
        <v>3.5900000000000001E-2</v>
      </c>
      <c r="I48" s="34" t="s">
        <v>1357</v>
      </c>
      <c r="J48" s="34" t="s">
        <v>2056</v>
      </c>
      <c r="K48" s="28">
        <f t="shared" si="0"/>
        <v>4.1280158906121862</v>
      </c>
      <c r="L48" s="4">
        <f>K48/MAX(K$2:K48)-1</f>
        <v>0</v>
      </c>
      <c r="M48" s="15"/>
      <c r="N48" s="33"/>
      <c r="O48" s="24">
        <f t="shared" si="9"/>
        <v>-1.9708849112974474E-2</v>
      </c>
      <c r="P48" s="4">
        <f t="shared" si="10"/>
        <v>1</v>
      </c>
      <c r="Q48" s="4">
        <f t="shared" si="11"/>
        <v>3.5900000000000001E-2</v>
      </c>
      <c r="R48" s="28">
        <f t="shared" si="12"/>
        <v>4.0963297539111085</v>
      </c>
      <c r="S48" s="4">
        <f>R48/MAX(R$5:R48)-1</f>
        <v>0</v>
      </c>
      <c r="T48" s="15"/>
      <c r="U48" s="33">
        <f t="shared" si="13"/>
        <v>-3.1686136701077672E-2</v>
      </c>
      <c r="V48" s="33"/>
      <c r="W48" s="24">
        <f t="shared" si="14"/>
        <v>-3.5853541614594475E-2</v>
      </c>
      <c r="X48" s="4">
        <f t="shared" si="15"/>
        <v>1</v>
      </c>
      <c r="Y48" s="4">
        <f t="shared" si="16"/>
        <v>3.5900000000000001E-2</v>
      </c>
      <c r="Z48" s="28">
        <f t="shared" si="5"/>
        <v>4.0183741508791977</v>
      </c>
      <c r="AA48" s="4">
        <f>Z48/MAX(Z$5:Z48)-1</f>
        <v>0</v>
      </c>
      <c r="AB48" s="33">
        <f t="shared" si="6"/>
        <v>-0.10964173973298852</v>
      </c>
    </row>
    <row r="49" spans="1:28" customFormat="1">
      <c r="A49" s="34">
        <v>48</v>
      </c>
      <c r="B49" s="34" t="s">
        <v>234</v>
      </c>
      <c r="C49" s="34" t="s">
        <v>239</v>
      </c>
      <c r="D49" s="34" t="s">
        <v>12</v>
      </c>
      <c r="E49" s="34" t="s">
        <v>13</v>
      </c>
      <c r="F49" s="34" t="s">
        <v>13</v>
      </c>
      <c r="G49" s="34" t="s">
        <v>14</v>
      </c>
      <c r="H49" s="24">
        <v>4.8399999999999999E-2</v>
      </c>
      <c r="I49" s="34" t="s">
        <v>1578</v>
      </c>
      <c r="J49" s="34" t="s">
        <v>1561</v>
      </c>
      <c r="K49" s="28">
        <f t="shared" si="0"/>
        <v>4.3278118597178157</v>
      </c>
      <c r="L49" s="4">
        <f>K49/MAX(K$2:K49)-1</f>
        <v>0</v>
      </c>
      <c r="M49" s="15">
        <f>K49/1-1</f>
        <v>3.3278118597178157</v>
      </c>
      <c r="N49" s="33"/>
      <c r="O49" s="24">
        <f t="shared" si="9"/>
        <v>-5.0739480721003387E-3</v>
      </c>
      <c r="P49" s="4">
        <f t="shared" si="10"/>
        <v>1</v>
      </c>
      <c r="Q49" s="4">
        <f t="shared" si="11"/>
        <v>4.8399999999999999E-2</v>
      </c>
      <c r="R49" s="28">
        <f t="shared" si="12"/>
        <v>4.2945921140004062</v>
      </c>
      <c r="S49" s="4">
        <f>R49/MAX(R$5:R49)-1</f>
        <v>0</v>
      </c>
      <c r="T49" s="15">
        <f>R49/1-1</f>
        <v>3.2945921140004062</v>
      </c>
      <c r="U49" s="33">
        <f t="shared" si="13"/>
        <v>-3.3219745717409488E-2</v>
      </c>
      <c r="V49" s="33"/>
      <c r="W49" s="24">
        <f t="shared" si="14"/>
        <v>-1.4781636834730855E-2</v>
      </c>
      <c r="X49" s="4">
        <f t="shared" si="15"/>
        <v>1</v>
      </c>
      <c r="Y49" s="4">
        <f t="shared" si="16"/>
        <v>4.8399999999999999E-2</v>
      </c>
      <c r="Z49" s="28">
        <f t="shared" si="5"/>
        <v>4.2128634597817509</v>
      </c>
      <c r="AA49" s="4">
        <f>Z49/MAX(Z$5:Z49)-1</f>
        <v>0</v>
      </c>
      <c r="AB49" s="33">
        <f t="shared" si="6"/>
        <v>-0.11494839993606476</v>
      </c>
    </row>
    <row r="50" spans="1:28" customFormat="1">
      <c r="A50" s="34">
        <v>49</v>
      </c>
      <c r="B50" s="34" t="s">
        <v>239</v>
      </c>
      <c r="C50" s="34" t="s">
        <v>243</v>
      </c>
      <c r="D50" s="34" t="s">
        <v>12</v>
      </c>
      <c r="E50" s="34" t="s">
        <v>13</v>
      </c>
      <c r="F50" s="34" t="s">
        <v>13</v>
      </c>
      <c r="G50" s="34" t="s">
        <v>14</v>
      </c>
      <c r="H50" s="24">
        <v>3.1600000000000003E-2</v>
      </c>
      <c r="I50" s="34" t="s">
        <v>619</v>
      </c>
      <c r="J50" s="34" t="s">
        <v>288</v>
      </c>
      <c r="K50" s="28">
        <f t="shared" si="0"/>
        <v>4.464570714484899</v>
      </c>
      <c r="L50" s="4">
        <f>K50/MAX(K$2:K50)-1</f>
        <v>0</v>
      </c>
      <c r="M50" s="15"/>
      <c r="N50" s="33"/>
      <c r="O50" s="24">
        <f t="shared" si="9"/>
        <v>0</v>
      </c>
      <c r="P50" s="4">
        <f t="shared" si="10"/>
        <v>1</v>
      </c>
      <c r="Q50" s="4">
        <f t="shared" si="11"/>
        <v>3.1600000000000003E-2</v>
      </c>
      <c r="R50" s="28">
        <f t="shared" si="12"/>
        <v>4.4303012248028191</v>
      </c>
      <c r="S50" s="4">
        <f>R50/MAX(R$5:R50)-1</f>
        <v>0</v>
      </c>
      <c r="T50" s="15"/>
      <c r="U50" s="33">
        <f t="shared" si="13"/>
        <v>-3.4269489682079879E-2</v>
      </c>
      <c r="V50" s="33"/>
      <c r="W50" s="24">
        <f t="shared" si="14"/>
        <v>-3.8054610540752543E-3</v>
      </c>
      <c r="X50" s="4">
        <f t="shared" si="15"/>
        <v>1</v>
      </c>
      <c r="Y50" s="4">
        <f t="shared" si="16"/>
        <v>3.1600000000000003E-2</v>
      </c>
      <c r="Z50" s="28">
        <f t="shared" si="5"/>
        <v>4.3459899451108548</v>
      </c>
      <c r="AA50" s="4">
        <f>Z50/MAX(Z$5:Z50)-1</f>
        <v>0</v>
      </c>
      <c r="AB50" s="33">
        <f t="shared" si="6"/>
        <v>-0.11858076937404416</v>
      </c>
    </row>
    <row r="51" spans="1:28" customFormat="1">
      <c r="A51" s="34">
        <v>50</v>
      </c>
      <c r="B51" s="34" t="s">
        <v>243</v>
      </c>
      <c r="C51" s="34" t="s">
        <v>248</v>
      </c>
      <c r="D51" s="34" t="s">
        <v>12</v>
      </c>
      <c r="E51" s="34" t="s">
        <v>13</v>
      </c>
      <c r="F51" s="34" t="s">
        <v>13</v>
      </c>
      <c r="G51" s="34" t="s">
        <v>14</v>
      </c>
      <c r="H51" s="24">
        <v>8.6699999999999999E-2</v>
      </c>
      <c r="I51" s="34" t="s">
        <v>236</v>
      </c>
      <c r="J51" s="34" t="s">
        <v>542</v>
      </c>
      <c r="K51" s="28">
        <f t="shared" si="0"/>
        <v>4.8516489954307396</v>
      </c>
      <c r="L51" s="4">
        <f>K51/MAX(K$2:K51)-1</f>
        <v>0</v>
      </c>
      <c r="M51" s="15"/>
      <c r="N51" s="33"/>
      <c r="O51" s="24">
        <f t="shared" si="9"/>
        <v>0</v>
      </c>
      <c r="P51" s="4">
        <f t="shared" si="10"/>
        <v>1</v>
      </c>
      <c r="Q51" s="4">
        <f t="shared" si="11"/>
        <v>8.6699999999999999E-2</v>
      </c>
      <c r="R51" s="28">
        <f t="shared" si="12"/>
        <v>4.8144083409932232</v>
      </c>
      <c r="S51" s="4">
        <f>R51/MAX(R$5:R51)-1</f>
        <v>0</v>
      </c>
      <c r="T51" s="15"/>
      <c r="U51" s="33">
        <f t="shared" si="13"/>
        <v>-3.7240654437516341E-2</v>
      </c>
      <c r="V51" s="33"/>
      <c r="W51" s="24">
        <f t="shared" si="14"/>
        <v>0</v>
      </c>
      <c r="X51" s="4">
        <f t="shared" si="15"/>
        <v>1</v>
      </c>
      <c r="Y51" s="4">
        <f t="shared" si="16"/>
        <v>8.6699999999999999E-2</v>
      </c>
      <c r="Z51" s="28">
        <f t="shared" si="5"/>
        <v>4.7227872733519662</v>
      </c>
      <c r="AA51" s="4">
        <f>Z51/MAX(Z$5:Z51)-1</f>
        <v>0</v>
      </c>
      <c r="AB51" s="33">
        <f t="shared" si="6"/>
        <v>-0.12886172207877333</v>
      </c>
    </row>
    <row r="52" spans="1:28" customFormat="1">
      <c r="A52" s="34">
        <v>51</v>
      </c>
      <c r="B52" s="34" t="s">
        <v>248</v>
      </c>
      <c r="C52" s="34" t="s">
        <v>253</v>
      </c>
      <c r="D52" s="34" t="s">
        <v>12</v>
      </c>
      <c r="E52" s="34" t="s">
        <v>34</v>
      </c>
      <c r="F52" s="34" t="s">
        <v>34</v>
      </c>
      <c r="G52" s="34" t="s">
        <v>35</v>
      </c>
      <c r="H52" s="24">
        <v>-0.1595</v>
      </c>
      <c r="I52" s="34" t="s">
        <v>5603</v>
      </c>
      <c r="J52" s="34" t="s">
        <v>1517</v>
      </c>
      <c r="K52" s="28">
        <f t="shared" si="0"/>
        <v>4.0778109806595371</v>
      </c>
      <c r="L52" s="4">
        <f>K52/MAX(K$2:K52)-1</f>
        <v>-0.15949999999999986</v>
      </c>
      <c r="M52" s="15"/>
      <c r="N52" s="33"/>
      <c r="O52" s="24">
        <f t="shared" si="9"/>
        <v>-5.3166666666666619E-2</v>
      </c>
      <c r="P52" s="4">
        <f t="shared" si="10"/>
        <v>-2.0000000000000004</v>
      </c>
      <c r="Q52" s="4">
        <f t="shared" si="11"/>
        <v>-0.1595</v>
      </c>
      <c r="R52" s="28">
        <f t="shared" si="12"/>
        <v>4.0465102106048043</v>
      </c>
      <c r="S52" s="4">
        <f>R52/MAX(R$5:R52)-1</f>
        <v>-0.15949999999999998</v>
      </c>
      <c r="T52" s="15"/>
      <c r="U52" s="33">
        <f t="shared" si="13"/>
        <v>-3.1300770054732752E-2</v>
      </c>
      <c r="V52" s="33"/>
      <c r="W52" s="24">
        <f t="shared" si="14"/>
        <v>-3.9874999999999966E-2</v>
      </c>
      <c r="X52" s="4">
        <f t="shared" si="15"/>
        <v>-3</v>
      </c>
      <c r="Y52" s="4">
        <f t="shared" si="16"/>
        <v>-0.1595</v>
      </c>
      <c r="Z52" s="28">
        <f t="shared" si="5"/>
        <v>3.9695027032523278</v>
      </c>
      <c r="AA52" s="4">
        <f>Z52/MAX(Z$5:Z52)-1</f>
        <v>-0.15949999999999998</v>
      </c>
      <c r="AB52" s="33">
        <f t="shared" si="6"/>
        <v>-0.10830827740720927</v>
      </c>
    </row>
    <row r="53" spans="1:28" customFormat="1">
      <c r="A53" s="34">
        <v>52</v>
      </c>
      <c r="B53" s="34" t="s">
        <v>253</v>
      </c>
      <c r="C53" s="34" t="s">
        <v>257</v>
      </c>
      <c r="D53" s="34" t="s">
        <v>12</v>
      </c>
      <c r="E53" s="34" t="s">
        <v>34</v>
      </c>
      <c r="F53" s="34" t="s">
        <v>34</v>
      </c>
      <c r="G53" s="34" t="s">
        <v>35</v>
      </c>
      <c r="H53" s="24">
        <v>3.8100000000000002E-2</v>
      </c>
      <c r="I53" s="34" t="s">
        <v>1448</v>
      </c>
      <c r="J53" s="34" t="s">
        <v>4324</v>
      </c>
      <c r="K53" s="28">
        <f t="shared" si="0"/>
        <v>4.2331755790226655</v>
      </c>
      <c r="L53" s="4">
        <f>K53/MAX(K$2:K53)-1</f>
        <v>-0.12747694999999992</v>
      </c>
      <c r="M53" s="15"/>
      <c r="N53" s="33"/>
      <c r="O53" s="24">
        <f t="shared" si="9"/>
        <v>-9.5658983333333267E-2</v>
      </c>
      <c r="P53" s="4">
        <f t="shared" si="10"/>
        <v>-0.33261869986422266</v>
      </c>
      <c r="Q53" s="4">
        <f t="shared" si="11"/>
        <v>0</v>
      </c>
      <c r="R53" s="28">
        <f t="shared" si="12"/>
        <v>4.0465102106048043</v>
      </c>
      <c r="S53" s="4">
        <f>R53/MAX(R$5:R53)-1</f>
        <v>-0.15949999999999998</v>
      </c>
      <c r="T53" s="15"/>
      <c r="U53" s="33">
        <f t="shared" si="13"/>
        <v>-0.18666536841786119</v>
      </c>
      <c r="V53" s="33"/>
      <c r="W53" s="24">
        <f t="shared" si="14"/>
        <v>-7.1744237499999947E-2</v>
      </c>
      <c r="X53" s="4">
        <f t="shared" si="15"/>
        <v>-0.77682493315229695</v>
      </c>
      <c r="Y53" s="4">
        <f t="shared" si="16"/>
        <v>0</v>
      </c>
      <c r="Z53" s="28">
        <f t="shared" si="5"/>
        <v>3.9695027032523278</v>
      </c>
      <c r="AA53" s="4">
        <f>Z53/MAX(Z$5:Z53)-1</f>
        <v>-0.15949999999999998</v>
      </c>
      <c r="AB53" s="33">
        <f t="shared" si="6"/>
        <v>-0.26367287577033771</v>
      </c>
    </row>
    <row r="54" spans="1:28" customFormat="1">
      <c r="A54" s="34">
        <v>53</v>
      </c>
      <c r="B54" s="34" t="s">
        <v>257</v>
      </c>
      <c r="C54" s="34" t="s">
        <v>262</v>
      </c>
      <c r="D54" s="34" t="s">
        <v>12</v>
      </c>
      <c r="E54" s="34" t="s">
        <v>13</v>
      </c>
      <c r="F54" s="34" t="s">
        <v>13</v>
      </c>
      <c r="G54" s="34" t="s">
        <v>14</v>
      </c>
      <c r="H54" s="24">
        <v>3.1300000000000001E-2</v>
      </c>
      <c r="I54" s="34" t="s">
        <v>1499</v>
      </c>
      <c r="J54" s="34" t="s">
        <v>1386</v>
      </c>
      <c r="K54" s="28">
        <f t="shared" si="0"/>
        <v>4.3656739746460751</v>
      </c>
      <c r="L54" s="4">
        <f>K54/MAX(K$2:K54)-1</f>
        <v>-0.1001669785349999</v>
      </c>
      <c r="M54" s="15"/>
      <c r="N54" s="33"/>
      <c r="O54" s="24">
        <f t="shared" si="9"/>
        <v>-0.12904797617833322</v>
      </c>
      <c r="P54" s="4">
        <f t="shared" si="10"/>
        <v>0.22380046939614354</v>
      </c>
      <c r="Q54" s="4">
        <f t="shared" si="11"/>
        <v>0</v>
      </c>
      <c r="R54" s="28">
        <f t="shared" si="12"/>
        <v>4.0465102106048043</v>
      </c>
      <c r="S54" s="4">
        <f>R54/MAX(R$5:R54)-1</f>
        <v>-0.15949999999999998</v>
      </c>
      <c r="T54" s="15"/>
      <c r="U54" s="33">
        <f t="shared" si="13"/>
        <v>-0.31916376404127078</v>
      </c>
      <c r="V54" s="33"/>
      <c r="W54" s="24">
        <f t="shared" si="14"/>
        <v>-9.678598213374992E-2</v>
      </c>
      <c r="X54" s="4">
        <f t="shared" si="15"/>
        <v>-3.4932707471808551E-2</v>
      </c>
      <c r="Y54" s="4">
        <f t="shared" si="16"/>
        <v>0</v>
      </c>
      <c r="Z54" s="28">
        <f t="shared" si="5"/>
        <v>3.9695027032523278</v>
      </c>
      <c r="AA54" s="4">
        <f>Z54/MAX(Z$5:Z54)-1</f>
        <v>-0.15949999999999998</v>
      </c>
      <c r="AB54" s="33">
        <f t="shared" si="6"/>
        <v>-0.3961712713937473</v>
      </c>
    </row>
    <row r="55" spans="1:28" customFormat="1">
      <c r="A55" s="34">
        <v>54</v>
      </c>
      <c r="B55" s="34" t="s">
        <v>262</v>
      </c>
      <c r="C55" s="34" t="s">
        <v>266</v>
      </c>
      <c r="D55" s="34" t="s">
        <v>12</v>
      </c>
      <c r="E55" s="34" t="s">
        <v>34</v>
      </c>
      <c r="F55" s="34" t="s">
        <v>34</v>
      </c>
      <c r="G55" s="34" t="s">
        <v>35</v>
      </c>
      <c r="H55" s="24">
        <v>7.5200000000000003E-2</v>
      </c>
      <c r="I55" s="34" t="s">
        <v>366</v>
      </c>
      <c r="J55" s="34" t="s">
        <v>306</v>
      </c>
      <c r="K55" s="28">
        <f t="shared" si="0"/>
        <v>4.6939726575394598</v>
      </c>
      <c r="L55" s="4">
        <f>K55/MAX(K$2:K55)-1</f>
        <v>-3.2499535320831829E-2</v>
      </c>
      <c r="M55" s="15"/>
      <c r="N55" s="33"/>
      <c r="O55" s="24">
        <f t="shared" si="9"/>
        <v>-8.6714487951943878E-2</v>
      </c>
      <c r="P55" s="4">
        <f t="shared" si="10"/>
        <v>0.62521216363703058</v>
      </c>
      <c r="Q55" s="4">
        <f t="shared" si="11"/>
        <v>7.5200000000000003E-2</v>
      </c>
      <c r="R55" s="28">
        <f t="shared" si="12"/>
        <v>4.3508077784422854</v>
      </c>
      <c r="S55" s="4">
        <f>R55/MAX(R$5:R55)-1</f>
        <v>-9.6294400000000002E-2</v>
      </c>
      <c r="T55" s="15"/>
      <c r="U55" s="33">
        <f t="shared" si="13"/>
        <v>-0.34316487909717441</v>
      </c>
      <c r="V55" s="33"/>
      <c r="W55" s="24">
        <f t="shared" si="14"/>
        <v>-0.10491086596395788</v>
      </c>
      <c r="X55" s="4">
        <f t="shared" si="15"/>
        <v>0.69021764311813949</v>
      </c>
      <c r="Y55" s="4">
        <f t="shared" si="16"/>
        <v>0</v>
      </c>
      <c r="Z55" s="28">
        <f t="shared" si="5"/>
        <v>3.9695027032523278</v>
      </c>
      <c r="AA55" s="4">
        <f>Z55/MAX(Z$5:Z55)-1</f>
        <v>-0.15949999999999998</v>
      </c>
      <c r="AB55" s="33">
        <f t="shared" si="6"/>
        <v>-0.72446995428713201</v>
      </c>
    </row>
    <row r="56" spans="1:28" customFormat="1">
      <c r="A56" s="34">
        <v>55</v>
      </c>
      <c r="B56" s="34" t="s">
        <v>266</v>
      </c>
      <c r="C56" s="34" t="s">
        <v>271</v>
      </c>
      <c r="D56" s="34" t="s">
        <v>12</v>
      </c>
      <c r="E56" s="34" t="s">
        <v>34</v>
      </c>
      <c r="F56" s="34" t="s">
        <v>34</v>
      </c>
      <c r="G56" s="34" t="s">
        <v>35</v>
      </c>
      <c r="H56" s="24">
        <v>-2.1100000000000001E-2</v>
      </c>
      <c r="I56" s="34" t="s">
        <v>4246</v>
      </c>
      <c r="J56" s="34" t="s">
        <v>3267</v>
      </c>
      <c r="K56" s="28">
        <f t="shared" si="0"/>
        <v>4.5949298344653773</v>
      </c>
      <c r="L56" s="4">
        <f>K56/MAX(K$2:K56)-1</f>
        <v>-5.2913795125562268E-2</v>
      </c>
      <c r="M56" s="15"/>
      <c r="N56" s="33"/>
      <c r="O56" s="24">
        <f t="shared" si="9"/>
        <v>-6.1860102993797995E-2</v>
      </c>
      <c r="P56" s="4">
        <f t="shared" si="10"/>
        <v>0.14462161288565378</v>
      </c>
      <c r="Q56" s="4">
        <f t="shared" si="11"/>
        <v>-2.1100000000000001E-2</v>
      </c>
      <c r="R56" s="28">
        <f t="shared" si="12"/>
        <v>4.259005734317153</v>
      </c>
      <c r="S56" s="4">
        <f>R56/MAX(R$5:R56)-1</f>
        <v>-0.11536258816</v>
      </c>
      <c r="T56" s="15"/>
      <c r="U56" s="33">
        <f t="shared" si="13"/>
        <v>-0.33592410014822427</v>
      </c>
      <c r="V56" s="33"/>
      <c r="W56" s="24">
        <f t="shared" si="14"/>
        <v>-7.8264314745348479E-2</v>
      </c>
      <c r="X56" s="4">
        <f t="shared" si="15"/>
        <v>0.32390904721098168</v>
      </c>
      <c r="Y56" s="4">
        <f t="shared" si="16"/>
        <v>-2.1100000000000001E-2</v>
      </c>
      <c r="Z56" s="28">
        <f t="shared" si="5"/>
        <v>3.8857461962137037</v>
      </c>
      <c r="AA56" s="4">
        <f>Z56/MAX(Z$5:Z56)-1</f>
        <v>-0.17723454999999999</v>
      </c>
      <c r="AB56" s="33">
        <f t="shared" si="6"/>
        <v>-0.70918363825167363</v>
      </c>
    </row>
    <row r="57" spans="1:28" customFormat="1">
      <c r="A57" s="34">
        <v>56</v>
      </c>
      <c r="B57" s="34" t="s">
        <v>271</v>
      </c>
      <c r="C57" s="34" t="s">
        <v>276</v>
      </c>
      <c r="D57" s="34" t="s">
        <v>12</v>
      </c>
      <c r="E57" s="34" t="s">
        <v>34</v>
      </c>
      <c r="F57" s="34" t="s">
        <v>34</v>
      </c>
      <c r="G57" s="34" t="s">
        <v>35</v>
      </c>
      <c r="H57" s="24">
        <v>5.28E-2</v>
      </c>
      <c r="I57" s="34" t="s">
        <v>2568</v>
      </c>
      <c r="J57" s="34" t="s">
        <v>700</v>
      </c>
      <c r="K57" s="28">
        <f t="shared" si="0"/>
        <v>4.8375421297251489</v>
      </c>
      <c r="L57" s="4">
        <f>K57/MAX(K$2:K57)-1</f>
        <v>-2.9076435081920593E-3</v>
      </c>
      <c r="M57" s="15"/>
      <c r="N57" s="33"/>
      <c r="O57" s="24">
        <f t="shared" si="9"/>
        <v>-2.944032465152872E-2</v>
      </c>
      <c r="P57" s="4">
        <f t="shared" si="10"/>
        <v>1</v>
      </c>
      <c r="Q57" s="4">
        <f t="shared" si="11"/>
        <v>5.28E-2</v>
      </c>
      <c r="R57" s="28">
        <f t="shared" si="12"/>
        <v>4.4838812370890988</v>
      </c>
      <c r="S57" s="4">
        <f>R57/MAX(R$5:R57)-1</f>
        <v>-6.865373281484799E-2</v>
      </c>
      <c r="T57" s="15"/>
      <c r="U57" s="33">
        <f t="shared" si="13"/>
        <v>-0.35366089263605005</v>
      </c>
      <c r="V57" s="33"/>
      <c r="W57" s="24">
        <f t="shared" si="14"/>
        <v>-4.7121988122396513E-2</v>
      </c>
      <c r="X57" s="4">
        <f t="shared" si="15"/>
        <v>1</v>
      </c>
      <c r="Y57" s="4">
        <f t="shared" si="16"/>
        <v>5.28E-2</v>
      </c>
      <c r="Z57" s="28">
        <f t="shared" si="5"/>
        <v>4.0909135953737872</v>
      </c>
      <c r="AA57" s="4">
        <f>Z57/MAX(Z$5:Z57)-1</f>
        <v>-0.13379253423999993</v>
      </c>
      <c r="AB57" s="33">
        <f t="shared" si="6"/>
        <v>-0.74662853435136167</v>
      </c>
    </row>
    <row r="58" spans="1:28" customFormat="1">
      <c r="A58" s="34">
        <v>57</v>
      </c>
      <c r="B58" s="34" t="s">
        <v>276</v>
      </c>
      <c r="C58" s="34" t="s">
        <v>281</v>
      </c>
      <c r="D58" s="34" t="s">
        <v>12</v>
      </c>
      <c r="E58" s="34" t="s">
        <v>13</v>
      </c>
      <c r="F58" s="34" t="s">
        <v>13</v>
      </c>
      <c r="G58" s="34" t="s">
        <v>14</v>
      </c>
      <c r="H58" s="24">
        <v>-1.1599999999999999E-2</v>
      </c>
      <c r="I58" s="34" t="s">
        <v>3496</v>
      </c>
      <c r="J58" s="34" t="s">
        <v>1422</v>
      </c>
      <c r="K58" s="28">
        <f t="shared" si="0"/>
        <v>4.781426641020337</v>
      </c>
      <c r="L58" s="4">
        <f>K58/MAX(K$2:K58)-1</f>
        <v>-1.4473914843497027E-2</v>
      </c>
      <c r="M58" s="15"/>
      <c r="N58" s="33"/>
      <c r="O58" s="24">
        <f t="shared" si="9"/>
        <v>-2.3431784492417118E-2</v>
      </c>
      <c r="P58" s="4">
        <f t="shared" si="10"/>
        <v>1</v>
      </c>
      <c r="Q58" s="4">
        <f t="shared" si="11"/>
        <v>-1.1599999999999999E-2</v>
      </c>
      <c r="R58" s="28">
        <f t="shared" si="12"/>
        <v>4.4318682147388646</v>
      </c>
      <c r="S58" s="4">
        <f>R58/MAX(R$5:R58)-1</f>
        <v>-7.9457349514195919E-2</v>
      </c>
      <c r="T58" s="15"/>
      <c r="U58" s="33">
        <f t="shared" si="13"/>
        <v>-0.34955842628147238</v>
      </c>
      <c r="V58" s="33"/>
      <c r="W58" s="24">
        <f t="shared" si="14"/>
        <v>-2.5698722199520796E-2</v>
      </c>
      <c r="X58" s="4">
        <f t="shared" si="15"/>
        <v>1</v>
      </c>
      <c r="Y58" s="4">
        <f t="shared" si="16"/>
        <v>-1.1599999999999999E-2</v>
      </c>
      <c r="Z58" s="28">
        <f t="shared" si="5"/>
        <v>4.0434589976674511</v>
      </c>
      <c r="AA58" s="4">
        <f>Z58/MAX(Z$5:Z58)-1</f>
        <v>-0.14384054084281606</v>
      </c>
      <c r="AB58" s="33">
        <f t="shared" si="6"/>
        <v>-0.73796764335288589</v>
      </c>
    </row>
    <row r="59" spans="1:28" customFormat="1">
      <c r="A59" s="34">
        <v>58</v>
      </c>
      <c r="B59" s="34" t="s">
        <v>281</v>
      </c>
      <c r="C59" s="34" t="s">
        <v>286</v>
      </c>
      <c r="D59" s="34" t="s">
        <v>12</v>
      </c>
      <c r="E59" s="34" t="s">
        <v>34</v>
      </c>
      <c r="F59" s="34" t="s">
        <v>34</v>
      </c>
      <c r="G59" s="34" t="s">
        <v>35</v>
      </c>
      <c r="H59" s="24">
        <v>-0.17030000000000001</v>
      </c>
      <c r="I59" s="34" t="s">
        <v>5604</v>
      </c>
      <c r="J59" s="34" t="s">
        <v>296</v>
      </c>
      <c r="K59" s="28">
        <f t="shared" si="0"/>
        <v>3.9671496840545735</v>
      </c>
      <c r="L59" s="4">
        <f>K59/MAX(K$2:K59)-1</f>
        <v>-0.18230900714564957</v>
      </c>
      <c r="M59" s="15"/>
      <c r="N59" s="33"/>
      <c r="O59" s="24">
        <f t="shared" si="9"/>
        <v>-6.6563521832446224E-2</v>
      </c>
      <c r="P59" s="4">
        <f t="shared" si="10"/>
        <v>-1.7388726156130683</v>
      </c>
      <c r="Q59" s="4">
        <f t="shared" si="11"/>
        <v>-0.17030000000000001</v>
      </c>
      <c r="R59" s="28">
        <f t="shared" si="12"/>
        <v>3.677121057768836</v>
      </c>
      <c r="S59" s="4">
        <f>R59/MAX(R$5:R59)-1</f>
        <v>-0.23622576289192831</v>
      </c>
      <c r="T59" s="15"/>
      <c r="U59" s="33">
        <f t="shared" si="13"/>
        <v>-0.29002862628573745</v>
      </c>
      <c r="V59" s="33"/>
      <c r="W59" s="24">
        <f t="shared" si="14"/>
        <v>-6.3151090155725231E-2</v>
      </c>
      <c r="X59" s="4">
        <f t="shared" si="15"/>
        <v>-1.8868703089066401</v>
      </c>
      <c r="Y59" s="4">
        <f t="shared" si="16"/>
        <v>-0.17030000000000001</v>
      </c>
      <c r="Z59" s="28">
        <f t="shared" si="5"/>
        <v>3.3548579303646839</v>
      </c>
      <c r="AA59" s="4">
        <f>Z59/MAX(Z$5:Z59)-1</f>
        <v>-0.28964449673728454</v>
      </c>
      <c r="AB59" s="33">
        <f t="shared" si="6"/>
        <v>-0.61229175368988953</v>
      </c>
    </row>
    <row r="60" spans="1:28" customFormat="1">
      <c r="A60" s="34">
        <v>59</v>
      </c>
      <c r="B60" s="34" t="s">
        <v>286</v>
      </c>
      <c r="C60" s="34" t="s">
        <v>290</v>
      </c>
      <c r="D60" s="34" t="s">
        <v>12</v>
      </c>
      <c r="E60" s="34" t="s">
        <v>13</v>
      </c>
      <c r="F60" s="34" t="s">
        <v>13</v>
      </c>
      <c r="G60" s="34" t="s">
        <v>14</v>
      </c>
      <c r="H60" s="24">
        <v>8.3699999999999997E-2</v>
      </c>
      <c r="I60" s="34" t="s">
        <v>1422</v>
      </c>
      <c r="J60" s="34" t="s">
        <v>3890</v>
      </c>
      <c r="K60" s="28">
        <f t="shared" si="0"/>
        <v>4.2992001126099408</v>
      </c>
      <c r="L60" s="4">
        <f>K60/MAX(K$2:K60)-1</f>
        <v>-0.11386827104374053</v>
      </c>
      <c r="M60" s="15"/>
      <c r="N60" s="33"/>
      <c r="O60" s="24">
        <f t="shared" si="9"/>
        <v>-0.10355039767762904</v>
      </c>
      <c r="P60" s="4">
        <f t="shared" si="10"/>
        <v>-9.9641079102688573E-2</v>
      </c>
      <c r="Q60" s="4">
        <f t="shared" si="11"/>
        <v>0</v>
      </c>
      <c r="R60" s="28">
        <f t="shared" si="12"/>
        <v>3.677121057768836</v>
      </c>
      <c r="S60" s="4">
        <f>R60/MAX(R$5:R60)-1</f>
        <v>-0.23622576289192831</v>
      </c>
      <c r="T60" s="15"/>
      <c r="U60" s="33">
        <f t="shared" si="13"/>
        <v>-0.62207905484110482</v>
      </c>
      <c r="V60" s="33"/>
      <c r="W60" s="24">
        <f t="shared" si="14"/>
        <v>-7.8389709135269797E-2</v>
      </c>
      <c r="X60" s="4">
        <f t="shared" si="15"/>
        <v>-0.45259208510709864</v>
      </c>
      <c r="Y60" s="4">
        <f t="shared" si="16"/>
        <v>0</v>
      </c>
      <c r="Z60" s="28">
        <f t="shared" si="5"/>
        <v>3.3548579303646839</v>
      </c>
      <c r="AA60" s="4">
        <f>Z60/MAX(Z$5:Z60)-1</f>
        <v>-0.28964449673728454</v>
      </c>
      <c r="AB60" s="33">
        <f t="shared" si="6"/>
        <v>-0.9443421822452569</v>
      </c>
    </row>
    <row r="61" spans="1:28" customFormat="1">
      <c r="A61" s="34">
        <v>60</v>
      </c>
      <c r="B61" s="34" t="s">
        <v>290</v>
      </c>
      <c r="C61" s="34" t="s">
        <v>294</v>
      </c>
      <c r="D61" s="34" t="s">
        <v>12</v>
      </c>
      <c r="E61" s="34" t="s">
        <v>34</v>
      </c>
      <c r="F61" s="34" t="s">
        <v>34</v>
      </c>
      <c r="G61" s="34" t="s">
        <v>35</v>
      </c>
      <c r="H61" s="24">
        <v>-0.122</v>
      </c>
      <c r="I61" s="34" t="s">
        <v>5605</v>
      </c>
      <c r="J61" s="34" t="s">
        <v>4134</v>
      </c>
      <c r="K61" s="28">
        <f t="shared" si="0"/>
        <v>3.774697698871528</v>
      </c>
      <c r="L61" s="4">
        <f>K61/MAX(K$2:K61)-1</f>
        <v>-0.22197634197640415</v>
      </c>
      <c r="M61" s="15"/>
      <c r="N61" s="33"/>
      <c r="O61" s="24">
        <f t="shared" si="9"/>
        <v>-0.17271787338859809</v>
      </c>
      <c r="P61" s="4">
        <f t="shared" si="10"/>
        <v>-0.28519612719512466</v>
      </c>
      <c r="Q61" s="4">
        <f t="shared" si="11"/>
        <v>0</v>
      </c>
      <c r="R61" s="28">
        <f t="shared" si="12"/>
        <v>3.677121057768836</v>
      </c>
      <c r="S61" s="4">
        <f>R61/MAX(R$5:R61)-1</f>
        <v>-0.23622576289192831</v>
      </c>
      <c r="T61" s="15"/>
      <c r="U61" s="33">
        <f t="shared" si="13"/>
        <v>-9.757664110269193E-2</v>
      </c>
      <c r="V61" s="33"/>
      <c r="W61" s="24">
        <f t="shared" si="14"/>
        <v>-0.13315688375232282</v>
      </c>
      <c r="X61" s="4">
        <f t="shared" si="15"/>
        <v>-0.66702866364227253</v>
      </c>
      <c r="Y61" s="4">
        <f t="shared" si="16"/>
        <v>0</v>
      </c>
      <c r="Z61" s="28">
        <f t="shared" si="5"/>
        <v>3.3548579303646839</v>
      </c>
      <c r="AA61" s="4">
        <f>Z61/MAX(Z$5:Z61)-1</f>
        <v>-0.28964449673728454</v>
      </c>
      <c r="AB61" s="33">
        <f t="shared" si="6"/>
        <v>-0.41983976850684401</v>
      </c>
    </row>
    <row r="62" spans="1:28" customFormat="1">
      <c r="A62" s="34">
        <v>61</v>
      </c>
      <c r="B62" s="34" t="s">
        <v>294</v>
      </c>
      <c r="C62" s="34" t="s">
        <v>298</v>
      </c>
      <c r="D62" s="34" t="s">
        <v>12</v>
      </c>
      <c r="E62" s="34" t="s">
        <v>34</v>
      </c>
      <c r="F62" s="34" t="s">
        <v>34</v>
      </c>
      <c r="G62" s="34" t="s">
        <v>35</v>
      </c>
      <c r="H62" s="24">
        <v>-2.0199999999999999E-2</v>
      </c>
      <c r="I62" s="34" t="s">
        <v>1370</v>
      </c>
      <c r="J62" s="34" t="s">
        <v>4218</v>
      </c>
      <c r="K62" s="28">
        <f t="shared" si="0"/>
        <v>3.6984488053543232</v>
      </c>
      <c r="L62" s="4">
        <f>K62/MAX(K$2:K62)-1</f>
        <v>-0.23769241986848078</v>
      </c>
      <c r="M62" s="15"/>
      <c r="N62" s="33"/>
      <c r="O62" s="24">
        <f t="shared" si="9"/>
        <v>-0.19117901096287515</v>
      </c>
      <c r="P62" s="4">
        <f t="shared" si="10"/>
        <v>-0.24329767515450748</v>
      </c>
      <c r="Q62" s="4">
        <f t="shared" si="11"/>
        <v>0</v>
      </c>
      <c r="R62" s="28">
        <f t="shared" si="12"/>
        <v>3.677121057768836</v>
      </c>
      <c r="S62" s="4">
        <f>R62/MAX(R$5:R62)-1</f>
        <v>-0.23622576289192831</v>
      </c>
      <c r="T62" s="15"/>
      <c r="U62" s="33">
        <f t="shared" si="13"/>
        <v>-2.1327747585487167E-2</v>
      </c>
      <c r="V62" s="33"/>
      <c r="W62" s="24">
        <f t="shared" si="14"/>
        <v>-0.18896151000856876</v>
      </c>
      <c r="X62" s="4">
        <f t="shared" si="15"/>
        <v>-0.25788802099275265</v>
      </c>
      <c r="Y62" s="4">
        <f t="shared" si="16"/>
        <v>0</v>
      </c>
      <c r="Z62" s="28">
        <f t="shared" si="5"/>
        <v>3.3548579303646839</v>
      </c>
      <c r="AA62" s="4">
        <f>Z62/MAX(Z$5:Z62)-1</f>
        <v>-0.28964449673728454</v>
      </c>
      <c r="AB62" s="33">
        <f t="shared" si="6"/>
        <v>-0.34359087498963925</v>
      </c>
    </row>
    <row r="63" spans="1:28" customFormat="1">
      <c r="A63" s="34">
        <v>62</v>
      </c>
      <c r="B63" s="34" t="s">
        <v>298</v>
      </c>
      <c r="C63" s="34" t="s">
        <v>303</v>
      </c>
      <c r="D63" s="34" t="s">
        <v>12</v>
      </c>
      <c r="E63" s="34" t="s">
        <v>34</v>
      </c>
      <c r="F63" s="34" t="s">
        <v>34</v>
      </c>
      <c r="G63" s="34" t="s">
        <v>35</v>
      </c>
      <c r="H63" s="24">
        <v>1.4800000000000001E-2</v>
      </c>
      <c r="I63" s="34" t="s">
        <v>4453</v>
      </c>
      <c r="J63" s="34" t="s">
        <v>4188</v>
      </c>
      <c r="K63" s="28">
        <f t="shared" si="0"/>
        <v>3.7531858476735671</v>
      </c>
      <c r="L63" s="4">
        <f>K63/MAX(K$2:K63)-1</f>
        <v>-0.22641026768253436</v>
      </c>
      <c r="M63" s="15"/>
      <c r="N63" s="33"/>
      <c r="O63" s="24">
        <f t="shared" si="9"/>
        <v>-0.22869300984247309</v>
      </c>
      <c r="P63" s="4">
        <f t="shared" si="10"/>
        <v>9.9816875098679998E-3</v>
      </c>
      <c r="Q63" s="4">
        <f t="shared" si="11"/>
        <v>0</v>
      </c>
      <c r="R63" s="28">
        <f t="shared" si="12"/>
        <v>3.677121057768836</v>
      </c>
      <c r="S63" s="4">
        <f>R63/MAX(R$5:R63)-1</f>
        <v>-0.23622576289192831</v>
      </c>
      <c r="T63" s="15"/>
      <c r="U63" s="33">
        <f t="shared" si="13"/>
        <v>-7.6064789904731089E-2</v>
      </c>
      <c r="V63" s="33"/>
      <c r="W63" s="24">
        <f t="shared" si="14"/>
        <v>-0.19998682514278995</v>
      </c>
      <c r="X63" s="4">
        <f t="shared" si="15"/>
        <v>-0.13212591639913357</v>
      </c>
      <c r="Y63" s="4">
        <f t="shared" si="16"/>
        <v>0</v>
      </c>
      <c r="Z63" s="28">
        <f t="shared" si="5"/>
        <v>3.3548579303646839</v>
      </c>
      <c r="AA63" s="4">
        <f>Z63/MAX(Z$5:Z63)-1</f>
        <v>-0.28964449673728454</v>
      </c>
      <c r="AB63" s="33">
        <f t="shared" si="6"/>
        <v>-0.39832791730888317</v>
      </c>
    </row>
    <row r="64" spans="1:28" customFormat="1">
      <c r="A64" s="34">
        <v>63</v>
      </c>
      <c r="B64" s="34" t="s">
        <v>303</v>
      </c>
      <c r="C64" s="34" t="s">
        <v>308</v>
      </c>
      <c r="D64" s="34" t="s">
        <v>12</v>
      </c>
      <c r="E64" s="34" t="s">
        <v>34</v>
      </c>
      <c r="F64" s="34" t="s">
        <v>34</v>
      </c>
      <c r="G64" s="34" t="s">
        <v>35</v>
      </c>
      <c r="H64" s="24">
        <v>-4.5900000000000003E-2</v>
      </c>
      <c r="I64" s="34" t="s">
        <v>2224</v>
      </c>
      <c r="J64" s="34" t="s">
        <v>4194</v>
      </c>
      <c r="K64" s="28">
        <f t="shared" si="0"/>
        <v>3.5809146172653503</v>
      </c>
      <c r="L64" s="4">
        <f>K64/MAX(K$2:K64)-1</f>
        <v>-0.26191803639590605</v>
      </c>
      <c r="M64" s="15"/>
      <c r="N64" s="33"/>
      <c r="O64" s="24">
        <f t="shared" si="9"/>
        <v>-0.24200690798230706</v>
      </c>
      <c r="P64" s="4">
        <f t="shared" si="10"/>
        <v>-8.2275041566394772E-2</v>
      </c>
      <c r="Q64" s="4">
        <f t="shared" si="11"/>
        <v>0</v>
      </c>
      <c r="R64" s="28">
        <f t="shared" si="12"/>
        <v>3.677121057768836</v>
      </c>
      <c r="S64" s="4">
        <f>R64/MAX(R$5:R64)-1</f>
        <v>-0.23622576289192831</v>
      </c>
      <c r="T64" s="15"/>
      <c r="U64" s="33">
        <f t="shared" si="13"/>
        <v>9.6206440503485702E-2</v>
      </c>
      <c r="V64" s="33"/>
      <c r="W64" s="24">
        <f t="shared" si="14"/>
        <v>-0.23699926648083133</v>
      </c>
      <c r="X64" s="4">
        <f t="shared" si="15"/>
        <v>-0.10514281451200257</v>
      </c>
      <c r="Y64" s="4">
        <f t="shared" si="16"/>
        <v>0</v>
      </c>
      <c r="Z64" s="28">
        <f t="shared" si="5"/>
        <v>3.3548579303646839</v>
      </c>
      <c r="AA64" s="4">
        <f>Z64/MAX(Z$5:Z64)-1</f>
        <v>-0.28964449673728454</v>
      </c>
      <c r="AB64" s="33">
        <f t="shared" si="6"/>
        <v>-0.22605668690066638</v>
      </c>
    </row>
    <row r="65" spans="1:28" customFormat="1">
      <c r="A65" s="34">
        <v>64</v>
      </c>
      <c r="B65" s="34" t="s">
        <v>308</v>
      </c>
      <c r="C65" s="34" t="s">
        <v>312</v>
      </c>
      <c r="D65" s="34" t="s">
        <v>12</v>
      </c>
      <c r="E65" s="34" t="s">
        <v>20</v>
      </c>
      <c r="F65" s="34" t="s">
        <v>20</v>
      </c>
      <c r="G65" s="34" t="s">
        <v>21</v>
      </c>
      <c r="H65" s="24">
        <v>0.1179</v>
      </c>
      <c r="I65" s="34" t="s">
        <v>2647</v>
      </c>
      <c r="J65" s="34" t="s">
        <v>114</v>
      </c>
      <c r="K65" s="28">
        <f t="shared" si="0"/>
        <v>4.0031044506409357</v>
      </c>
      <c r="L65" s="4">
        <f>K65/MAX(K$2:K65)-1</f>
        <v>-0.17489817288698317</v>
      </c>
      <c r="M65" s="15"/>
      <c r="N65" s="33"/>
      <c r="O65" s="24">
        <f t="shared" si="9"/>
        <v>-0.22107549232180787</v>
      </c>
      <c r="P65" s="4">
        <f t="shared" si="10"/>
        <v>0.20887579600006873</v>
      </c>
      <c r="Q65" s="4">
        <f t="shared" si="11"/>
        <v>0</v>
      </c>
      <c r="R65" s="28">
        <f t="shared" si="12"/>
        <v>3.677121057768836</v>
      </c>
      <c r="S65" s="4">
        <f>R65/MAX(R$5:R65)-1</f>
        <v>-0.23622576289192831</v>
      </c>
      <c r="T65" s="15"/>
      <c r="U65" s="33">
        <f t="shared" si="13"/>
        <v>-0.32598339287209965</v>
      </c>
      <c r="V65" s="33"/>
      <c r="W65" s="24">
        <f t="shared" si="14"/>
        <v>-0.22522972420847609</v>
      </c>
      <c r="X65" s="4">
        <f t="shared" si="15"/>
        <v>0.22346762399311584</v>
      </c>
      <c r="Y65" s="4">
        <f t="shared" si="16"/>
        <v>0</v>
      </c>
      <c r="Z65" s="28">
        <f t="shared" si="5"/>
        <v>3.3548579303646839</v>
      </c>
      <c r="AA65" s="4">
        <f>Z65/MAX(Z$5:Z65)-1</f>
        <v>-0.28964449673728454</v>
      </c>
      <c r="AB65" s="33">
        <f t="shared" si="6"/>
        <v>-0.64824652027625174</v>
      </c>
    </row>
    <row r="66" spans="1:28" customFormat="1">
      <c r="A66" s="34">
        <v>65</v>
      </c>
      <c r="B66" s="34" t="s">
        <v>312</v>
      </c>
      <c r="C66" s="34" t="s">
        <v>316</v>
      </c>
      <c r="D66" s="34" t="s">
        <v>12</v>
      </c>
      <c r="E66" s="34" t="s">
        <v>20</v>
      </c>
      <c r="F66" s="34" t="s">
        <v>20</v>
      </c>
      <c r="G66" s="34" t="s">
        <v>21</v>
      </c>
      <c r="H66" s="24">
        <v>2.4299999999999999E-2</v>
      </c>
      <c r="I66" s="34" t="s">
        <v>2007</v>
      </c>
      <c r="J66" s="34" t="s">
        <v>278</v>
      </c>
      <c r="K66" s="28">
        <f t="shared" si="0"/>
        <v>4.1003798887915099</v>
      </c>
      <c r="L66" s="4">
        <f>K66/MAX(K$2:K66)-1</f>
        <v>-0.15484819848813702</v>
      </c>
      <c r="M66" s="15"/>
      <c r="N66" s="33"/>
      <c r="O66" s="24">
        <f t="shared" si="9"/>
        <v>-0.19722146925700876</v>
      </c>
      <c r="P66" s="4">
        <f t="shared" si="10"/>
        <v>0.21485120726716164</v>
      </c>
      <c r="Q66" s="4">
        <f t="shared" si="11"/>
        <v>2.4299999999999999E-2</v>
      </c>
      <c r="R66" s="28">
        <f t="shared" si="12"/>
        <v>3.7664750994726188</v>
      </c>
      <c r="S66" s="4">
        <f>R66/MAX(R$5:R66)-1</f>
        <v>-0.21766604893020214</v>
      </c>
      <c r="T66" s="15"/>
      <c r="U66" s="33">
        <f t="shared" si="13"/>
        <v>-0.33390478931889112</v>
      </c>
      <c r="V66" s="33"/>
      <c r="W66" s="24">
        <f t="shared" si="14"/>
        <v>-0.20451866886339015</v>
      </c>
      <c r="X66" s="4">
        <f t="shared" si="15"/>
        <v>0.24286521446328652</v>
      </c>
      <c r="Y66" s="4">
        <f t="shared" si="16"/>
        <v>2.4299999999999999E-2</v>
      </c>
      <c r="Z66" s="28">
        <f t="shared" si="5"/>
        <v>3.4363809780725458</v>
      </c>
      <c r="AA66" s="4">
        <f>Z66/MAX(Z$5:Z66)-1</f>
        <v>-0.27238285800800044</v>
      </c>
      <c r="AB66" s="33">
        <f t="shared" si="6"/>
        <v>-0.66399891071896411</v>
      </c>
    </row>
    <row r="67" spans="1:28" customFormat="1">
      <c r="A67" s="34">
        <v>66</v>
      </c>
      <c r="B67" s="34" t="s">
        <v>316</v>
      </c>
      <c r="C67" s="34" t="s">
        <v>320</v>
      </c>
      <c r="D67" s="34" t="s">
        <v>12</v>
      </c>
      <c r="E67" s="34" t="s">
        <v>13</v>
      </c>
      <c r="F67" s="34" t="s">
        <v>13</v>
      </c>
      <c r="G67" s="34" t="s">
        <v>14</v>
      </c>
      <c r="H67" s="24">
        <v>-1.3899999999999999E-2</v>
      </c>
      <c r="I67" s="34" t="s">
        <v>156</v>
      </c>
      <c r="J67" s="34" t="s">
        <v>1675</v>
      </c>
      <c r="K67" s="28">
        <f t="shared" si="0"/>
        <v>4.0433846083373082</v>
      </c>
      <c r="L67" s="4">
        <f>K67/MAX(K$2:K67)-1</f>
        <v>-0.1665958085291519</v>
      </c>
      <c r="M67" s="15"/>
      <c r="N67" s="33"/>
      <c r="O67" s="24">
        <f t="shared" si="9"/>
        <v>-0.16544739330142402</v>
      </c>
      <c r="P67" s="4">
        <f t="shared" si="10"/>
        <v>-6.9412712090036509E-3</v>
      </c>
      <c r="Q67" s="4">
        <f t="shared" si="11"/>
        <v>-1.3899999999999999E-2</v>
      </c>
      <c r="R67" s="28">
        <f t="shared" si="12"/>
        <v>3.7141210955899493</v>
      </c>
      <c r="S67" s="4">
        <f>R67/MAX(R$5:R67)-1</f>
        <v>-0.22854049085007244</v>
      </c>
      <c r="T67" s="15"/>
      <c r="U67" s="33">
        <f t="shared" si="13"/>
        <v>-0.32926351274735888</v>
      </c>
      <c r="V67" s="33"/>
      <c r="W67" s="24">
        <f t="shared" si="14"/>
        <v>-0.18956505407504454</v>
      </c>
      <c r="X67" s="4">
        <f t="shared" si="15"/>
        <v>0.12116814282024592</v>
      </c>
      <c r="Y67" s="4">
        <f t="shared" si="16"/>
        <v>-1.3899999999999999E-2</v>
      </c>
      <c r="Z67" s="28">
        <f t="shared" si="5"/>
        <v>3.3886152824773372</v>
      </c>
      <c r="AA67" s="4">
        <f>Z67/MAX(Z$5:Z67)-1</f>
        <v>-0.28249673628168936</v>
      </c>
      <c r="AB67" s="33">
        <f t="shared" si="6"/>
        <v>-0.65476932585997094</v>
      </c>
    </row>
    <row r="68" spans="1:28" customFormat="1">
      <c r="A68" s="34">
        <v>67</v>
      </c>
      <c r="B68" s="34" t="s">
        <v>320</v>
      </c>
      <c r="C68" s="34" t="s">
        <v>325</v>
      </c>
      <c r="D68" s="34" t="s">
        <v>12</v>
      </c>
      <c r="E68" s="34" t="s">
        <v>34</v>
      </c>
      <c r="F68" s="34" t="s">
        <v>34</v>
      </c>
      <c r="G68" s="34" t="s">
        <v>35</v>
      </c>
      <c r="H68" s="24">
        <v>-4.1399999999999999E-2</v>
      </c>
      <c r="I68" s="34" t="s">
        <v>5606</v>
      </c>
      <c r="J68" s="34" t="s">
        <v>436</v>
      </c>
      <c r="K68" s="28">
        <f t="shared" ref="K68:K131" si="17">K67*(1+H68)</f>
        <v>3.8759884855521438</v>
      </c>
      <c r="L68" s="4">
        <f>K68/MAX(K$2:K68)-1</f>
        <v>-0.20109874205604494</v>
      </c>
      <c r="M68" s="15"/>
      <c r="N68" s="33"/>
      <c r="O68" s="24">
        <f t="shared" si="9"/>
        <v>-0.17418091635777797</v>
      </c>
      <c r="P68" s="4">
        <f t="shared" si="10"/>
        <v>-0.15453946540834682</v>
      </c>
      <c r="Q68" s="4">
        <f t="shared" si="11"/>
        <v>0</v>
      </c>
      <c r="R68" s="28">
        <f t="shared" si="12"/>
        <v>3.7141210955899493</v>
      </c>
      <c r="S68" s="4">
        <f>R68/MAX(R$5:R68)-1</f>
        <v>-0.22854049085007244</v>
      </c>
      <c r="T68" s="15"/>
      <c r="U68" s="33">
        <f t="shared" si="13"/>
        <v>-0.16186738996219452</v>
      </c>
      <c r="V68" s="33"/>
      <c r="W68" s="24">
        <f t="shared" si="14"/>
        <v>-0.17436023049007926</v>
      </c>
      <c r="X68" s="4">
        <f t="shared" si="15"/>
        <v>-0.15335212330708092</v>
      </c>
      <c r="Y68" s="4">
        <f t="shared" si="16"/>
        <v>-4.1399999999999999E-2</v>
      </c>
      <c r="Z68" s="28">
        <f t="shared" si="5"/>
        <v>3.2483266097827754</v>
      </c>
      <c r="AA68" s="4">
        <f>Z68/MAX(Z$5:Z68)-1</f>
        <v>-0.31220137139962745</v>
      </c>
      <c r="AB68" s="33">
        <f t="shared" si="6"/>
        <v>-0.62766187576936838</v>
      </c>
    </row>
    <row r="69" spans="1:28" customFormat="1">
      <c r="A69" s="34">
        <v>68</v>
      </c>
      <c r="B69" s="34" t="s">
        <v>325</v>
      </c>
      <c r="C69" s="34" t="s">
        <v>329</v>
      </c>
      <c r="D69" s="34" t="s">
        <v>12</v>
      </c>
      <c r="E69" s="34" t="s">
        <v>34</v>
      </c>
      <c r="F69" s="34" t="s">
        <v>34</v>
      </c>
      <c r="G69" s="34" t="s">
        <v>35</v>
      </c>
      <c r="H69" s="24">
        <v>-2.1600000000000001E-2</v>
      </c>
      <c r="I69" s="34" t="s">
        <v>4163</v>
      </c>
      <c r="J69" s="34" t="s">
        <v>861</v>
      </c>
      <c r="K69" s="28">
        <f t="shared" si="17"/>
        <v>3.7922671342642178</v>
      </c>
      <c r="L69" s="4">
        <f>K69/MAX(K$2:K69)-1</f>
        <v>-0.21835500922763429</v>
      </c>
      <c r="M69" s="15"/>
      <c r="N69" s="33"/>
      <c r="O69" s="24">
        <f t="shared" si="9"/>
        <v>-0.1953498532709437</v>
      </c>
      <c r="P69" s="4">
        <f t="shared" si="10"/>
        <v>-0.11776387630444343</v>
      </c>
      <c r="Q69" s="4">
        <f t="shared" si="11"/>
        <v>0</v>
      </c>
      <c r="R69" s="28">
        <f t="shared" si="12"/>
        <v>3.7141210955899493</v>
      </c>
      <c r="S69" s="4">
        <f>R69/MAX(R$5:R69)-1</f>
        <v>-0.22854049085007244</v>
      </c>
      <c r="T69" s="15"/>
      <c r="U69" s="33">
        <f t="shared" si="13"/>
        <v>-7.8146038674268503E-2</v>
      </c>
      <c r="V69" s="33"/>
      <c r="W69" s="24">
        <f t="shared" si="14"/>
        <v>-0.18522443957524204</v>
      </c>
      <c r="X69" s="4">
        <f t="shared" si="15"/>
        <v>-0.17886716098786695</v>
      </c>
      <c r="Y69" s="4">
        <f t="shared" si="16"/>
        <v>0</v>
      </c>
      <c r="Z69" s="28">
        <f t="shared" si="5"/>
        <v>3.2483266097827754</v>
      </c>
      <c r="AA69" s="4">
        <f>Z69/MAX(Z$5:Z69)-1</f>
        <v>-0.31220137139962745</v>
      </c>
      <c r="AB69" s="33">
        <f t="shared" si="6"/>
        <v>-0.54394052448144237</v>
      </c>
    </row>
    <row r="70" spans="1:28" customFormat="1">
      <c r="A70" s="34">
        <v>69</v>
      </c>
      <c r="B70" s="34" t="s">
        <v>329</v>
      </c>
      <c r="C70" s="34" t="s">
        <v>334</v>
      </c>
      <c r="D70" s="34" t="s">
        <v>12</v>
      </c>
      <c r="E70" s="34" t="s">
        <v>13</v>
      </c>
      <c r="F70" s="34" t="s">
        <v>13</v>
      </c>
      <c r="G70" s="34" t="s">
        <v>14</v>
      </c>
      <c r="H70" s="24">
        <v>3.3999999999999998E-3</v>
      </c>
      <c r="I70" s="34" t="s">
        <v>3479</v>
      </c>
      <c r="J70" s="34" t="s">
        <v>1056</v>
      </c>
      <c r="K70" s="28">
        <f t="shared" si="17"/>
        <v>3.8051608425207166</v>
      </c>
      <c r="L70" s="4">
        <f>K70/MAX(K$2:K70)-1</f>
        <v>-0.21569741625900818</v>
      </c>
      <c r="M70" s="15"/>
      <c r="N70" s="33"/>
      <c r="O70" s="24">
        <f t="shared" si="9"/>
        <v>-0.21171705584756248</v>
      </c>
      <c r="P70" s="4">
        <f t="shared" si="10"/>
        <v>-1.8800376736353173E-2</v>
      </c>
      <c r="Q70" s="4">
        <f t="shared" si="11"/>
        <v>0</v>
      </c>
      <c r="R70" s="28">
        <f t="shared" si="12"/>
        <v>3.7141210955899493</v>
      </c>
      <c r="S70" s="4">
        <f>R70/MAX(R$5:R70)-1</f>
        <v>-0.22854049085007244</v>
      </c>
      <c r="T70" s="15"/>
      <c r="U70" s="33">
        <f t="shared" si="13"/>
        <v>-9.1039746930767329E-2</v>
      </c>
      <c r="V70" s="33"/>
      <c r="W70" s="24">
        <f t="shared" si="14"/>
        <v>-0.20043674401795983</v>
      </c>
      <c r="X70" s="4">
        <f t="shared" si="15"/>
        <v>-7.6137099092374705E-2</v>
      </c>
      <c r="Y70" s="4">
        <f t="shared" si="16"/>
        <v>0</v>
      </c>
      <c r="Z70" s="28">
        <f t="shared" ref="Z70:Z133" si="18">Z69*(1+Y70)</f>
        <v>3.2483266097827754</v>
      </c>
      <c r="AA70" s="4">
        <f>Z70/MAX(Z$5:Z70)-1</f>
        <v>-0.31220137139962745</v>
      </c>
      <c r="AB70" s="33">
        <f t="shared" ref="AB70:AB133" si="19">Z70-$K70</f>
        <v>-0.55683423273794119</v>
      </c>
    </row>
    <row r="71" spans="1:28" customFormat="1">
      <c r="A71" s="34">
        <v>70</v>
      </c>
      <c r="B71" s="34" t="s">
        <v>334</v>
      </c>
      <c r="C71" s="34" t="s">
        <v>339</v>
      </c>
      <c r="D71" s="34" t="s">
        <v>12</v>
      </c>
      <c r="E71" s="34" t="s">
        <v>13</v>
      </c>
      <c r="F71" s="34" t="s">
        <v>13</v>
      </c>
      <c r="G71" s="34" t="s">
        <v>14</v>
      </c>
      <c r="H71" s="24">
        <v>-0.12809999999999999</v>
      </c>
      <c r="I71" s="34" t="s">
        <v>5607</v>
      </c>
      <c r="J71" s="34" t="s">
        <v>704</v>
      </c>
      <c r="K71" s="28">
        <f t="shared" si="17"/>
        <v>3.3177197385938126</v>
      </c>
      <c r="L71" s="4">
        <f>K71/MAX(K$2:K71)-1</f>
        <v>-0.31616657723622921</v>
      </c>
      <c r="M71" s="15"/>
      <c r="N71" s="33"/>
      <c r="O71" s="24">
        <f t="shared" si="9"/>
        <v>-0.25007300090762391</v>
      </c>
      <c r="P71" s="4">
        <f t="shared" si="10"/>
        <v>-0.26429712959305046</v>
      </c>
      <c r="Q71" s="4">
        <f t="shared" si="11"/>
        <v>0</v>
      </c>
      <c r="R71" s="28">
        <f t="shared" si="12"/>
        <v>3.7141210955899493</v>
      </c>
      <c r="S71" s="4">
        <f>R71/MAX(R$5:R71)-1</f>
        <v>-0.22854049085007244</v>
      </c>
      <c r="T71" s="15"/>
      <c r="U71" s="33">
        <f t="shared" si="13"/>
        <v>0.39640135699613666</v>
      </c>
      <c r="V71" s="33"/>
      <c r="W71" s="24">
        <f t="shared" si="14"/>
        <v>-0.23782943619472915</v>
      </c>
      <c r="X71" s="4">
        <f t="shared" si="15"/>
        <v>-0.32938370579729015</v>
      </c>
      <c r="Y71" s="4">
        <f t="shared" si="16"/>
        <v>0</v>
      </c>
      <c r="Z71" s="28">
        <f t="shared" si="18"/>
        <v>3.2483266097827754</v>
      </c>
      <c r="AA71" s="4">
        <f>Z71/MAX(Z$5:Z71)-1</f>
        <v>-0.31220137139962745</v>
      </c>
      <c r="AB71" s="33">
        <f t="shared" si="19"/>
        <v>-6.9393128811037208E-2</v>
      </c>
    </row>
    <row r="72" spans="1:28" customFormat="1">
      <c r="A72" s="34">
        <v>71</v>
      </c>
      <c r="B72" s="34" t="s">
        <v>339</v>
      </c>
      <c r="C72" s="34" t="s">
        <v>342</v>
      </c>
      <c r="D72" s="34" t="s">
        <v>12</v>
      </c>
      <c r="E72" s="34" t="s">
        <v>34</v>
      </c>
      <c r="F72" s="34" t="s">
        <v>34</v>
      </c>
      <c r="G72" s="34" t="s">
        <v>35</v>
      </c>
      <c r="H72" s="24">
        <v>-8.48E-2</v>
      </c>
      <c r="I72" s="34" t="s">
        <v>3574</v>
      </c>
      <c r="J72" s="34" t="s">
        <v>1510</v>
      </c>
      <c r="K72" s="28">
        <f t="shared" si="17"/>
        <v>3.0363771047610575</v>
      </c>
      <c r="L72" s="4">
        <f>K72/MAX(K$2:K72)-1</f>
        <v>-0.37415565148659702</v>
      </c>
      <c r="M72" s="15"/>
      <c r="N72" s="33"/>
      <c r="O72" s="24">
        <f t="shared" si="9"/>
        <v>-0.30200654832727813</v>
      </c>
      <c r="P72" s="4">
        <f t="shared" si="10"/>
        <v>-0.23889913499866375</v>
      </c>
      <c r="Q72" s="4">
        <f t="shared" si="11"/>
        <v>0</v>
      </c>
      <c r="R72" s="28">
        <f t="shared" si="12"/>
        <v>3.7141210955899493</v>
      </c>
      <c r="S72" s="4">
        <f>R72/MAX(R$5:R72)-1</f>
        <v>-0.22854049085007244</v>
      </c>
      <c r="T72" s="15"/>
      <c r="U72" s="33">
        <f t="shared" si="13"/>
        <v>0.67774399082889181</v>
      </c>
      <c r="V72" s="33"/>
      <c r="W72" s="24">
        <f t="shared" si="14"/>
        <v>-0.2810936635523672</v>
      </c>
      <c r="X72" s="4">
        <f t="shared" si="15"/>
        <v>-0.33107109835968446</v>
      </c>
      <c r="Y72" s="4">
        <f t="shared" si="16"/>
        <v>0</v>
      </c>
      <c r="Z72" s="28">
        <f t="shared" si="18"/>
        <v>3.2483266097827754</v>
      </c>
      <c r="AA72" s="4">
        <f>Z72/MAX(Z$5:Z72)-1</f>
        <v>-0.31220137139962745</v>
      </c>
      <c r="AB72" s="33">
        <f t="shared" si="19"/>
        <v>0.21194950502171794</v>
      </c>
    </row>
    <row r="73" spans="1:28" customFormat="1">
      <c r="A73" s="34">
        <v>72</v>
      </c>
      <c r="B73" s="34" t="s">
        <v>342</v>
      </c>
      <c r="C73" s="34" t="s">
        <v>346</v>
      </c>
      <c r="D73" s="34" t="s">
        <v>12</v>
      </c>
      <c r="E73" s="34" t="s">
        <v>20</v>
      </c>
      <c r="F73" s="34" t="s">
        <v>20</v>
      </c>
      <c r="G73" s="34" t="s">
        <v>21</v>
      </c>
      <c r="H73" s="24">
        <v>2.1700000000000001E-2</v>
      </c>
      <c r="I73" s="34" t="s">
        <v>1069</v>
      </c>
      <c r="J73" s="34" t="s">
        <v>119</v>
      </c>
      <c r="K73" s="28">
        <f t="shared" si="17"/>
        <v>3.1022664879343727</v>
      </c>
      <c r="L73" s="4">
        <f>K73/MAX(K$2:K73)-1</f>
        <v>-0.36057482912385608</v>
      </c>
      <c r="M73" s="15"/>
      <c r="N73" s="33"/>
      <c r="O73" s="24">
        <f t="shared" si="9"/>
        <v>-0.35029901928222745</v>
      </c>
      <c r="P73" s="4">
        <f t="shared" si="10"/>
        <v>-2.9334395119586826E-2</v>
      </c>
      <c r="Q73" s="4">
        <f t="shared" si="11"/>
        <v>0</v>
      </c>
      <c r="R73" s="28">
        <f t="shared" si="12"/>
        <v>3.7141210955899493</v>
      </c>
      <c r="S73" s="4">
        <f>R73/MAX(R$5:R73)-1</f>
        <v>-0.22854049085007244</v>
      </c>
      <c r="T73" s="15"/>
      <c r="U73" s="33">
        <f t="shared" si="13"/>
        <v>0.61185460765557664</v>
      </c>
      <c r="V73" s="33"/>
      <c r="W73" s="24">
        <f t="shared" si="14"/>
        <v>-0.31664861852642262</v>
      </c>
      <c r="X73" s="4">
        <f t="shared" si="15"/>
        <v>-0.1387222556089189</v>
      </c>
      <c r="Y73" s="4">
        <f t="shared" si="16"/>
        <v>0</v>
      </c>
      <c r="Z73" s="28">
        <f t="shared" si="18"/>
        <v>3.2483266097827754</v>
      </c>
      <c r="AA73" s="4">
        <f>Z73/MAX(Z$5:Z73)-1</f>
        <v>-0.31220137139962745</v>
      </c>
      <c r="AB73" s="33">
        <f t="shared" si="19"/>
        <v>0.14606012184840278</v>
      </c>
    </row>
    <row r="74" spans="1:28" customFormat="1">
      <c r="A74" s="34">
        <v>73</v>
      </c>
      <c r="B74" s="34" t="s">
        <v>346</v>
      </c>
      <c r="C74" s="34" t="s">
        <v>351</v>
      </c>
      <c r="D74" s="34" t="s">
        <v>12</v>
      </c>
      <c r="E74" s="34" t="s">
        <v>34</v>
      </c>
      <c r="F74" s="34" t="s">
        <v>34</v>
      </c>
      <c r="G74" s="34" t="s">
        <v>35</v>
      </c>
      <c r="H74" s="24">
        <v>7.3400000000000007E-2</v>
      </c>
      <c r="I74" s="34" t="s">
        <v>993</v>
      </c>
      <c r="J74" s="34" t="s">
        <v>469</v>
      </c>
      <c r="K74" s="28">
        <f t="shared" si="17"/>
        <v>3.3299728481487554</v>
      </c>
      <c r="L74" s="4">
        <f>K74/MAX(K$2:K74)-1</f>
        <v>-0.31364102158154716</v>
      </c>
      <c r="M74" s="15"/>
      <c r="N74" s="33"/>
      <c r="O74" s="24">
        <f t="shared" si="9"/>
        <v>-0.34945716739733346</v>
      </c>
      <c r="P74" s="4">
        <f t="shared" si="10"/>
        <v>0.10249080332944858</v>
      </c>
      <c r="Q74" s="4">
        <f t="shared" si="11"/>
        <v>0</v>
      </c>
      <c r="R74" s="28">
        <f t="shared" si="12"/>
        <v>3.7141210955899493</v>
      </c>
      <c r="S74" s="4">
        <f>R74/MAX(R$5:R74)-1</f>
        <v>-0.22854049085007244</v>
      </c>
      <c r="T74" s="15"/>
      <c r="U74" s="33">
        <f t="shared" si="13"/>
        <v>0.38414824744119391</v>
      </c>
      <c r="V74" s="33"/>
      <c r="W74" s="24">
        <f t="shared" si="14"/>
        <v>-0.34113451985705734</v>
      </c>
      <c r="X74" s="4">
        <f t="shared" si="15"/>
        <v>8.0594301295074264E-2</v>
      </c>
      <c r="Y74" s="4">
        <f t="shared" si="16"/>
        <v>0</v>
      </c>
      <c r="Z74" s="28">
        <f t="shared" si="18"/>
        <v>3.2483266097827754</v>
      </c>
      <c r="AA74" s="4">
        <f>Z74/MAX(Z$5:Z74)-1</f>
        <v>-0.31220137139962745</v>
      </c>
      <c r="AB74" s="33">
        <f t="shared" si="19"/>
        <v>-8.1646238365979951E-2</v>
      </c>
    </row>
    <row r="75" spans="1:28" customFormat="1">
      <c r="A75" s="34">
        <v>74</v>
      </c>
      <c r="B75" s="34" t="s">
        <v>351</v>
      </c>
      <c r="C75" s="34" t="s">
        <v>356</v>
      </c>
      <c r="D75" s="34" t="s">
        <v>12</v>
      </c>
      <c r="E75" s="34" t="s">
        <v>34</v>
      </c>
      <c r="F75" s="34" t="s">
        <v>34</v>
      </c>
      <c r="G75" s="34" t="s">
        <v>35</v>
      </c>
      <c r="H75" s="24">
        <v>4.6199999999999998E-2</v>
      </c>
      <c r="I75" s="34" t="s">
        <v>967</v>
      </c>
      <c r="J75" s="34" t="s">
        <v>763</v>
      </c>
      <c r="K75" s="28">
        <f t="shared" si="17"/>
        <v>3.4838175937332281</v>
      </c>
      <c r="L75" s="4">
        <f>K75/MAX(K$2:K75)-1</f>
        <v>-0.28193123677861465</v>
      </c>
      <c r="M75" s="15"/>
      <c r="N75" s="33"/>
      <c r="O75" s="24">
        <f t="shared" si="9"/>
        <v>-0.31871569582800596</v>
      </c>
      <c r="P75" s="4">
        <f t="shared" si="10"/>
        <v>0.11541464550036452</v>
      </c>
      <c r="Q75" s="4">
        <f t="shared" si="11"/>
        <v>4.6199999999999998E-2</v>
      </c>
      <c r="R75" s="28">
        <f t="shared" si="12"/>
        <v>3.8857134902062049</v>
      </c>
      <c r="S75" s="4">
        <f>R75/MAX(R$5:R75)-1</f>
        <v>-0.19289906152734571</v>
      </c>
      <c r="T75" s="15"/>
      <c r="U75" s="33">
        <f t="shared" si="13"/>
        <v>0.40189589647297685</v>
      </c>
      <c r="V75" s="33"/>
      <c r="W75" s="24">
        <f t="shared" si="14"/>
        <v>-0.33257568474265375</v>
      </c>
      <c r="X75" s="4">
        <f t="shared" si="15"/>
        <v>0.15227946686249075</v>
      </c>
      <c r="Y75" s="4">
        <f t="shared" si="16"/>
        <v>4.6199999999999998E-2</v>
      </c>
      <c r="Z75" s="28">
        <f t="shared" si="18"/>
        <v>3.3983992991547396</v>
      </c>
      <c r="AA75" s="4">
        <f>Z75/MAX(Z$5:Z75)-1</f>
        <v>-0.28042507475829015</v>
      </c>
      <c r="AB75" s="33">
        <f t="shared" si="19"/>
        <v>-8.5418294578488485E-2</v>
      </c>
    </row>
    <row r="76" spans="1:28" customFormat="1">
      <c r="A76" s="34">
        <v>75</v>
      </c>
      <c r="B76" s="34" t="s">
        <v>356</v>
      </c>
      <c r="C76" s="34" t="s">
        <v>360</v>
      </c>
      <c r="D76" s="34" t="s">
        <v>12</v>
      </c>
      <c r="E76" s="34" t="s">
        <v>20</v>
      </c>
      <c r="F76" s="34" t="s">
        <v>20</v>
      </c>
      <c r="G76" s="34" t="s">
        <v>21</v>
      </c>
      <c r="H76" s="24">
        <v>2.3999999999999998E-3</v>
      </c>
      <c r="I76" s="34" t="s">
        <v>719</v>
      </c>
      <c r="J76" s="34" t="s">
        <v>715</v>
      </c>
      <c r="K76" s="28">
        <f t="shared" si="17"/>
        <v>3.4921787559581876</v>
      </c>
      <c r="L76" s="4">
        <f>K76/MAX(K$2:K76)-1</f>
        <v>-0.28020787174688333</v>
      </c>
      <c r="M76" s="15"/>
      <c r="N76" s="33"/>
      <c r="O76" s="24">
        <f t="shared" si="9"/>
        <v>-0.29192671003568171</v>
      </c>
      <c r="P76" s="4">
        <f t="shared" si="10"/>
        <v>4.0143083472444191E-2</v>
      </c>
      <c r="Q76" s="4">
        <f t="shared" si="11"/>
        <v>2.3999999999999998E-3</v>
      </c>
      <c r="R76" s="28">
        <f t="shared" si="12"/>
        <v>3.8950392025826996</v>
      </c>
      <c r="S76" s="4">
        <f>R76/MAX(R$5:R76)-1</f>
        <v>-0.19096201927501144</v>
      </c>
      <c r="T76" s="15"/>
      <c r="U76" s="33">
        <f t="shared" si="13"/>
        <v>0.40286044662451204</v>
      </c>
      <c r="V76" s="33"/>
      <c r="W76" s="24">
        <f t="shared" si="14"/>
        <v>-0.30908873980772533</v>
      </c>
      <c r="X76" s="4">
        <f t="shared" si="15"/>
        <v>9.3438758328135502E-2</v>
      </c>
      <c r="Y76" s="4">
        <f t="shared" si="16"/>
        <v>2.3999999999999998E-3</v>
      </c>
      <c r="Z76" s="28">
        <f t="shared" si="18"/>
        <v>3.4065554574727108</v>
      </c>
      <c r="AA76" s="4">
        <f>Z76/MAX(Z$5:Z76)-1</f>
        <v>-0.27869809493771014</v>
      </c>
      <c r="AB76" s="33">
        <f t="shared" si="19"/>
        <v>-8.5623298485476784E-2</v>
      </c>
    </row>
    <row r="77" spans="1:28" customFormat="1">
      <c r="A77" s="34">
        <v>76</v>
      </c>
      <c r="B77" s="34" t="s">
        <v>360</v>
      </c>
      <c r="C77" s="34" t="s">
        <v>364</v>
      </c>
      <c r="D77" s="34" t="s">
        <v>12</v>
      </c>
      <c r="E77" s="34" t="s">
        <v>20</v>
      </c>
      <c r="F77" s="34" t="s">
        <v>20</v>
      </c>
      <c r="G77" s="34" t="s">
        <v>21</v>
      </c>
      <c r="H77" s="24">
        <v>4.4400000000000002E-2</v>
      </c>
      <c r="I77" s="34" t="s">
        <v>1282</v>
      </c>
      <c r="J77" s="34" t="s">
        <v>1086</v>
      </c>
      <c r="K77" s="28">
        <f t="shared" si="17"/>
        <v>3.6472314927227312</v>
      </c>
      <c r="L77" s="4">
        <f>K77/MAX(K$2:K77)-1</f>
        <v>-0.24824910125244493</v>
      </c>
      <c r="M77" s="15"/>
      <c r="N77" s="33"/>
      <c r="O77" s="24">
        <f t="shared" si="9"/>
        <v>-0.27012940325931428</v>
      </c>
      <c r="P77" s="4">
        <f t="shared" si="10"/>
        <v>8.099933492195617E-2</v>
      </c>
      <c r="Q77" s="4">
        <f t="shared" si="11"/>
        <v>4.4400000000000002E-2</v>
      </c>
      <c r="R77" s="28">
        <f t="shared" si="12"/>
        <v>4.0679789431773719</v>
      </c>
      <c r="S77" s="4">
        <f>R77/MAX(R$5:R77)-1</f>
        <v>-0.15504073293082188</v>
      </c>
      <c r="T77" s="15"/>
      <c r="U77" s="33">
        <f t="shared" si="13"/>
        <v>0.42074745045464068</v>
      </c>
      <c r="V77" s="33"/>
      <c r="W77" s="24">
        <f t="shared" si="14"/>
        <v>-0.28100730783987249</v>
      </c>
      <c r="X77" s="4">
        <f t="shared" si="15"/>
        <v>0.11657421594919624</v>
      </c>
      <c r="Y77" s="4">
        <f t="shared" si="16"/>
        <v>4.4400000000000002E-2</v>
      </c>
      <c r="Z77" s="28">
        <f t="shared" si="18"/>
        <v>3.5578065197844992</v>
      </c>
      <c r="AA77" s="4">
        <f>Z77/MAX(Z$5:Z77)-1</f>
        <v>-0.24667229035294447</v>
      </c>
      <c r="AB77" s="33">
        <f t="shared" si="19"/>
        <v>-8.9424972938231928E-2</v>
      </c>
    </row>
    <row r="78" spans="1:28" customFormat="1">
      <c r="A78" s="34">
        <v>77</v>
      </c>
      <c r="B78" s="34" t="s">
        <v>364</v>
      </c>
      <c r="C78" s="34" t="s">
        <v>369</v>
      </c>
      <c r="D78" s="34" t="s">
        <v>12</v>
      </c>
      <c r="E78" s="34" t="s">
        <v>13</v>
      </c>
      <c r="F78" s="34" t="s">
        <v>13</v>
      </c>
      <c r="G78" s="34" t="s">
        <v>14</v>
      </c>
      <c r="H78" s="24">
        <v>-4.0399999999999998E-2</v>
      </c>
      <c r="I78" s="34" t="s">
        <v>5608</v>
      </c>
      <c r="J78" s="34" t="s">
        <v>183</v>
      </c>
      <c r="K78" s="28">
        <f t="shared" si="17"/>
        <v>3.4998833404167327</v>
      </c>
      <c r="L78" s="4">
        <f>K78/MAX(K$2:K78)-1</f>
        <v>-0.27861983756184616</v>
      </c>
      <c r="M78" s="15"/>
      <c r="N78" s="33"/>
      <c r="O78" s="24">
        <f t="shared" si="9"/>
        <v>-0.26902560352039145</v>
      </c>
      <c r="P78" s="4">
        <f t="shared" si="10"/>
        <v>-3.5662903143445564E-2</v>
      </c>
      <c r="Q78" s="4">
        <f t="shared" si="11"/>
        <v>-4.0399999999999998E-2</v>
      </c>
      <c r="R78" s="28">
        <f t="shared" si="12"/>
        <v>3.9036325938730059</v>
      </c>
      <c r="S78" s="4">
        <f>R78/MAX(R$5:R78)-1</f>
        <v>-0.18917708732041671</v>
      </c>
      <c r="T78" s="15"/>
      <c r="U78" s="33">
        <f t="shared" si="13"/>
        <v>0.40374925345627322</v>
      </c>
      <c r="V78" s="33"/>
      <c r="W78" s="24">
        <f t="shared" si="14"/>
        <v>-0.27225201183494729</v>
      </c>
      <c r="X78" s="4">
        <f t="shared" si="15"/>
        <v>-2.3389453337664814E-2</v>
      </c>
      <c r="Y78" s="4">
        <f t="shared" si="16"/>
        <v>-4.0399999999999998E-2</v>
      </c>
      <c r="Z78" s="28">
        <f t="shared" si="18"/>
        <v>3.4140711363852057</v>
      </c>
      <c r="AA78" s="4">
        <f>Z78/MAX(Z$5:Z78)-1</f>
        <v>-0.27710672982268547</v>
      </c>
      <c r="AB78" s="33">
        <f t="shared" si="19"/>
        <v>-8.5812204031527006E-2</v>
      </c>
    </row>
    <row r="79" spans="1:28" customFormat="1">
      <c r="A79" s="34">
        <v>78</v>
      </c>
      <c r="B79" s="34" t="s">
        <v>369</v>
      </c>
      <c r="C79" s="34" t="s">
        <v>372</v>
      </c>
      <c r="D79" s="34" t="s">
        <v>12</v>
      </c>
      <c r="E79" s="34" t="s">
        <v>20</v>
      </c>
      <c r="F79" s="34" t="s">
        <v>20</v>
      </c>
      <c r="G79" s="34" t="s">
        <v>21</v>
      </c>
      <c r="H79" s="24">
        <v>-0.15820000000000001</v>
      </c>
      <c r="I79" s="34" t="s">
        <v>5609</v>
      </c>
      <c r="J79" s="34" t="s">
        <v>1162</v>
      </c>
      <c r="K79" s="28">
        <f t="shared" si="17"/>
        <v>2.9462017959628057</v>
      </c>
      <c r="L79" s="4">
        <f>K79/MAX(K$2:K79)-1</f>
        <v>-0.39274217925956212</v>
      </c>
      <c r="M79" s="15"/>
      <c r="N79" s="33"/>
      <c r="O79" s="24">
        <f t="shared" si="9"/>
        <v>-0.30653703935795107</v>
      </c>
      <c r="P79" s="4">
        <f t="shared" si="10"/>
        <v>-0.28122258922500759</v>
      </c>
      <c r="Q79" s="4">
        <f t="shared" si="11"/>
        <v>0</v>
      </c>
      <c r="R79" s="28">
        <f t="shared" si="12"/>
        <v>3.9036325938730059</v>
      </c>
      <c r="S79" s="4">
        <f>R79/MAX(R$5:R79)-1</f>
        <v>-0.18917708732041671</v>
      </c>
      <c r="T79" s="15"/>
      <c r="U79" s="33">
        <f t="shared" si="13"/>
        <v>0.95743079791020014</v>
      </c>
      <c r="V79" s="33"/>
      <c r="W79" s="24">
        <f t="shared" si="14"/>
        <v>-0.29995474745518413</v>
      </c>
      <c r="X79" s="4">
        <f t="shared" si="15"/>
        <v>-0.30933810046877569</v>
      </c>
      <c r="Y79" s="4">
        <f t="shared" si="16"/>
        <v>0</v>
      </c>
      <c r="Z79" s="28">
        <f t="shared" si="18"/>
        <v>3.4140711363852057</v>
      </c>
      <c r="AA79" s="4">
        <f>Z79/MAX(Z$5:Z79)-1</f>
        <v>-0.27710672982268547</v>
      </c>
      <c r="AB79" s="33">
        <f t="shared" si="19"/>
        <v>0.46786934042239992</v>
      </c>
    </row>
    <row r="80" spans="1:28" customFormat="1">
      <c r="A80" s="34">
        <v>79</v>
      </c>
      <c r="B80" s="34" t="s">
        <v>372</v>
      </c>
      <c r="C80" s="34" t="s">
        <v>376</v>
      </c>
      <c r="D80" s="34" t="s">
        <v>12</v>
      </c>
      <c r="E80" s="34" t="s">
        <v>27</v>
      </c>
      <c r="F80" s="34" t="s">
        <v>27</v>
      </c>
      <c r="G80" s="34" t="s">
        <v>28</v>
      </c>
      <c r="H80" s="24">
        <v>-0.10730000000000001</v>
      </c>
      <c r="I80" s="34" t="s">
        <v>921</v>
      </c>
      <c r="J80" s="34" t="s">
        <v>3334</v>
      </c>
      <c r="K80" s="28">
        <f t="shared" si="17"/>
        <v>2.630074343255997</v>
      </c>
      <c r="L80" s="4">
        <f>K80/MAX(K$2:K80)-1</f>
        <v>-0.45790094342501098</v>
      </c>
      <c r="M80" s="15"/>
      <c r="N80" s="33"/>
      <c r="O80" s="24">
        <f t="shared" si="9"/>
        <v>-0.37642098674880642</v>
      </c>
      <c r="P80" s="4">
        <f t="shared" si="10"/>
        <v>-0.21645965433531428</v>
      </c>
      <c r="Q80" s="4">
        <f t="shared" si="11"/>
        <v>0</v>
      </c>
      <c r="R80" s="28">
        <f t="shared" si="12"/>
        <v>3.9036325938730059</v>
      </c>
      <c r="S80" s="4">
        <f>R80/MAX(R$5:R80)-1</f>
        <v>-0.18917708732041671</v>
      </c>
      <c r="T80" s="15"/>
      <c r="U80" s="33">
        <f t="shared" si="13"/>
        <v>1.2735582506170089</v>
      </c>
      <c r="V80" s="33"/>
      <c r="W80" s="24">
        <f t="shared" si="14"/>
        <v>-0.34437801537471602</v>
      </c>
      <c r="X80" s="4">
        <f t="shared" si="15"/>
        <v>-0.32964626945413811</v>
      </c>
      <c r="Y80" s="4">
        <f t="shared" si="16"/>
        <v>0</v>
      </c>
      <c r="Z80" s="28">
        <f t="shared" si="18"/>
        <v>3.4140711363852057</v>
      </c>
      <c r="AA80" s="4">
        <f>Z80/MAX(Z$5:Z80)-1</f>
        <v>-0.27710672982268547</v>
      </c>
      <c r="AB80" s="33">
        <f t="shared" si="19"/>
        <v>0.78399679312920867</v>
      </c>
    </row>
    <row r="81" spans="1:28" customFormat="1">
      <c r="A81" s="34">
        <v>80</v>
      </c>
      <c r="B81" s="34" t="s">
        <v>376</v>
      </c>
      <c r="C81" s="34" t="s">
        <v>381</v>
      </c>
      <c r="D81" s="34" t="s">
        <v>12</v>
      </c>
      <c r="E81" s="34" t="s">
        <v>27</v>
      </c>
      <c r="F81" s="34" t="s">
        <v>27</v>
      </c>
      <c r="G81" s="34" t="s">
        <v>28</v>
      </c>
      <c r="H81" s="24">
        <v>4.4999999999999998E-2</v>
      </c>
      <c r="I81" s="34" t="s">
        <v>1422</v>
      </c>
      <c r="J81" s="34" t="s">
        <v>1839</v>
      </c>
      <c r="K81" s="28">
        <f t="shared" si="17"/>
        <v>2.7484276887025167</v>
      </c>
      <c r="L81" s="4">
        <f>K81/MAX(K$2:K81)-1</f>
        <v>-0.43350648587913654</v>
      </c>
      <c r="M81" s="15"/>
      <c r="N81" s="33"/>
      <c r="O81" s="24">
        <f t="shared" si="9"/>
        <v>-0.42804986952123653</v>
      </c>
      <c r="P81" s="4">
        <f t="shared" si="10"/>
        <v>-1.2747618318405532E-2</v>
      </c>
      <c r="Q81" s="4">
        <f t="shared" si="11"/>
        <v>0</v>
      </c>
      <c r="R81" s="28">
        <f t="shared" si="12"/>
        <v>3.9036325938730059</v>
      </c>
      <c r="S81" s="4">
        <f>R81/MAX(R$5:R81)-1</f>
        <v>-0.18917708732041671</v>
      </c>
      <c r="T81" s="15"/>
      <c r="U81" s="33">
        <f t="shared" si="13"/>
        <v>1.1552049051704891</v>
      </c>
      <c r="V81" s="33"/>
      <c r="W81" s="24">
        <f t="shared" si="14"/>
        <v>-0.39069236153138898</v>
      </c>
      <c r="X81" s="4">
        <f t="shared" si="15"/>
        <v>-0.10958526084290438</v>
      </c>
      <c r="Y81" s="4">
        <f t="shared" si="16"/>
        <v>0</v>
      </c>
      <c r="Z81" s="28">
        <f t="shared" si="18"/>
        <v>3.4140711363852057</v>
      </c>
      <c r="AA81" s="4">
        <f>Z81/MAX(Z$5:Z81)-1</f>
        <v>-0.27710672982268547</v>
      </c>
      <c r="AB81" s="33">
        <f t="shared" si="19"/>
        <v>0.6656434476826889</v>
      </c>
    </row>
    <row r="82" spans="1:28" customFormat="1">
      <c r="A82" s="34">
        <v>81</v>
      </c>
      <c r="B82" s="34" t="s">
        <v>381</v>
      </c>
      <c r="C82" s="34" t="s">
        <v>385</v>
      </c>
      <c r="D82" s="34" t="s">
        <v>12</v>
      </c>
      <c r="E82" s="34" t="s">
        <v>13</v>
      </c>
      <c r="F82" s="34" t="s">
        <v>13</v>
      </c>
      <c r="G82" s="34" t="s">
        <v>14</v>
      </c>
      <c r="H82" s="24">
        <v>-3.3099999999999997E-2</v>
      </c>
      <c r="I82" s="34" t="s">
        <v>4262</v>
      </c>
      <c r="J82" s="34" t="s">
        <v>1126</v>
      </c>
      <c r="K82" s="28">
        <f t="shared" si="17"/>
        <v>2.6574547322064634</v>
      </c>
      <c r="L82" s="4">
        <f>K82/MAX(K$2:K82)-1</f>
        <v>-0.45225742119653711</v>
      </c>
      <c r="M82" s="15"/>
      <c r="N82" s="33"/>
      <c r="O82" s="24">
        <f t="shared" si="9"/>
        <v>-0.44788828350022819</v>
      </c>
      <c r="P82" s="4">
        <f t="shared" si="10"/>
        <v>-9.7549720706339854E-3</v>
      </c>
      <c r="Q82" s="4">
        <f t="shared" si="11"/>
        <v>0</v>
      </c>
      <c r="R82" s="28">
        <f t="shared" si="12"/>
        <v>3.9036325938730059</v>
      </c>
      <c r="S82" s="4">
        <f>R82/MAX(R$5:R82)-1</f>
        <v>-0.18917708732041671</v>
      </c>
      <c r="T82" s="15"/>
      <c r="U82" s="33">
        <f t="shared" si="13"/>
        <v>1.2461778616665424</v>
      </c>
      <c r="V82" s="33"/>
      <c r="W82" s="24">
        <f t="shared" si="14"/>
        <v>-0.43410175744006169</v>
      </c>
      <c r="X82" s="4">
        <f t="shared" si="15"/>
        <v>-4.1823520511736829E-2</v>
      </c>
      <c r="Y82" s="4">
        <f t="shared" si="16"/>
        <v>0</v>
      </c>
      <c r="Z82" s="28">
        <f t="shared" si="18"/>
        <v>3.4140711363852057</v>
      </c>
      <c r="AA82" s="4">
        <f>Z82/MAX(Z$5:Z82)-1</f>
        <v>-0.27710672982268547</v>
      </c>
      <c r="AB82" s="33">
        <f t="shared" si="19"/>
        <v>0.75661640417874221</v>
      </c>
    </row>
    <row r="83" spans="1:28" customFormat="1">
      <c r="A83" s="34">
        <v>82</v>
      </c>
      <c r="B83" s="34" t="s">
        <v>385</v>
      </c>
      <c r="C83" s="34" t="s">
        <v>389</v>
      </c>
      <c r="D83" s="34" t="s">
        <v>12</v>
      </c>
      <c r="E83" s="34" t="s">
        <v>13</v>
      </c>
      <c r="F83" s="34" t="s">
        <v>13</v>
      </c>
      <c r="G83" s="34" t="s">
        <v>14</v>
      </c>
      <c r="H83" s="24">
        <v>-6.1800000000000001E-2</v>
      </c>
      <c r="I83" s="34" t="s">
        <v>5610</v>
      </c>
      <c r="J83" s="34" t="s">
        <v>1529</v>
      </c>
      <c r="K83" s="28">
        <f t="shared" si="17"/>
        <v>2.4932240297561039</v>
      </c>
      <c r="L83" s="4">
        <f>K83/MAX(K$2:K83)-1</f>
        <v>-0.48610791256659114</v>
      </c>
      <c r="M83" s="15"/>
      <c r="N83" s="33"/>
      <c r="O83" s="24">
        <f t="shared" si="9"/>
        <v>-0.4572906065474216</v>
      </c>
      <c r="P83" s="4">
        <f t="shared" si="10"/>
        <v>-6.3017489549462569E-2</v>
      </c>
      <c r="Q83" s="4">
        <f t="shared" si="11"/>
        <v>0</v>
      </c>
      <c r="R83" s="28">
        <f t="shared" si="12"/>
        <v>3.9036325938730059</v>
      </c>
      <c r="S83" s="4">
        <f>R83/MAX(R$5:R83)-1</f>
        <v>-0.18917708732041671</v>
      </c>
      <c r="T83" s="15"/>
      <c r="U83" s="33">
        <f t="shared" si="13"/>
        <v>1.410408564116902</v>
      </c>
      <c r="V83" s="33"/>
      <c r="W83" s="24">
        <f t="shared" si="14"/>
        <v>-0.45744319076681894</v>
      </c>
      <c r="X83" s="4">
        <f t="shared" si="15"/>
        <v>-6.2662910670330654E-2</v>
      </c>
      <c r="Y83" s="4">
        <f t="shared" si="16"/>
        <v>0</v>
      </c>
      <c r="Z83" s="28">
        <f t="shared" si="18"/>
        <v>3.4140711363852057</v>
      </c>
      <c r="AA83" s="4">
        <f>Z83/MAX(Z$5:Z83)-1</f>
        <v>-0.27710672982268547</v>
      </c>
      <c r="AB83" s="33">
        <f t="shared" si="19"/>
        <v>0.92084710662910174</v>
      </c>
    </row>
    <row r="84" spans="1:28" customFormat="1">
      <c r="A84" s="34">
        <v>83</v>
      </c>
      <c r="B84" s="34" t="s">
        <v>389</v>
      </c>
      <c r="C84" s="34" t="s">
        <v>392</v>
      </c>
      <c r="D84" s="34" t="s">
        <v>12</v>
      </c>
      <c r="E84" s="34" t="s">
        <v>34</v>
      </c>
      <c r="F84" s="34" t="s">
        <v>34</v>
      </c>
      <c r="G84" s="34" t="s">
        <v>35</v>
      </c>
      <c r="H84" s="24">
        <v>2.2000000000000001E-3</v>
      </c>
      <c r="I84" s="34" t="s">
        <v>5611</v>
      </c>
      <c r="J84" s="34" t="s">
        <v>3616</v>
      </c>
      <c r="K84" s="28">
        <f t="shared" si="17"/>
        <v>2.4987091226215674</v>
      </c>
      <c r="L84" s="4">
        <f>K84/MAX(K$2:K84)-1</f>
        <v>-0.48497734997423758</v>
      </c>
      <c r="M84" s="15"/>
      <c r="N84" s="33"/>
      <c r="O84" s="24">
        <f t="shared" si="9"/>
        <v>-0.47444756124578857</v>
      </c>
      <c r="P84" s="4">
        <f t="shared" si="10"/>
        <v>-2.2193788288847435E-2</v>
      </c>
      <c r="Q84" s="4">
        <f t="shared" si="11"/>
        <v>0</v>
      </c>
      <c r="R84" s="28">
        <f t="shared" si="12"/>
        <v>3.9036325938730059</v>
      </c>
      <c r="S84" s="4">
        <f>R84/MAX(R$5:R84)-1</f>
        <v>-0.18917708732041671</v>
      </c>
      <c r="T84" s="15"/>
      <c r="U84" s="33">
        <f t="shared" si="13"/>
        <v>1.4049234712514385</v>
      </c>
      <c r="V84" s="33"/>
      <c r="W84" s="24">
        <f t="shared" si="14"/>
        <v>-0.46421229240412559</v>
      </c>
      <c r="X84" s="4">
        <f t="shared" si="15"/>
        <v>-4.4731813245554294E-2</v>
      </c>
      <c r="Y84" s="4">
        <f t="shared" si="16"/>
        <v>0</v>
      </c>
      <c r="Z84" s="28">
        <f t="shared" si="18"/>
        <v>3.4140711363852057</v>
      </c>
      <c r="AA84" s="4">
        <f>Z84/MAX(Z$5:Z84)-1</f>
        <v>-0.27710672982268547</v>
      </c>
      <c r="AB84" s="33">
        <f t="shared" si="19"/>
        <v>0.91536201376363824</v>
      </c>
    </row>
    <row r="85" spans="1:28" customFormat="1">
      <c r="A85" s="34">
        <v>84</v>
      </c>
      <c r="B85" s="34" t="s">
        <v>392</v>
      </c>
      <c r="C85" s="34" t="s">
        <v>397</v>
      </c>
      <c r="D85" s="34" t="s">
        <v>12</v>
      </c>
      <c r="E85" s="34" t="s">
        <v>20</v>
      </c>
      <c r="F85" s="34" t="s">
        <v>20</v>
      </c>
      <c r="G85" s="34" t="s">
        <v>21</v>
      </c>
      <c r="H85" s="24">
        <v>-2.7E-2</v>
      </c>
      <c r="I85" s="34" t="s">
        <v>1217</v>
      </c>
      <c r="J85" s="34" t="s">
        <v>5612</v>
      </c>
      <c r="K85" s="28">
        <f t="shared" si="17"/>
        <v>2.4312439763107849</v>
      </c>
      <c r="L85" s="4">
        <f>K85/MAX(K$2:K85)-1</f>
        <v>-0.49888296152493328</v>
      </c>
      <c r="M85" s="15"/>
      <c r="N85" s="33"/>
      <c r="O85" s="24">
        <f t="shared" ref="O85:O148" si="20">AVERAGE($L83:$L85)</f>
        <v>-0.4899894080219207</v>
      </c>
      <c r="P85" s="4">
        <f t="shared" ref="P85:P148" si="21">IF(OR(O85=0,$L85&gt;Q$2),100%,($L85-O85)/ABS(O85))</f>
        <v>-1.8150501536177498E-2</v>
      </c>
      <c r="Q85" s="4">
        <f t="shared" ref="Q85:Q148" si="22">IF(P84&gt;Q$3,$H85,0)</f>
        <v>0</v>
      </c>
      <c r="R85" s="28">
        <f t="shared" ref="R85:R148" si="23">R84*(1+Q85)</f>
        <v>3.9036325938730059</v>
      </c>
      <c r="S85" s="4">
        <f>R85/MAX(R$5:R85)-1</f>
        <v>-0.18917708732041671</v>
      </c>
      <c r="T85" s="15"/>
      <c r="U85" s="33">
        <f t="shared" ref="U85:U148" si="24">R85-$K85</f>
        <v>1.4723886175622209</v>
      </c>
      <c r="V85" s="33"/>
      <c r="W85" s="24">
        <f t="shared" ref="W85:W148" si="25">AVERAGE($L82:$L85)</f>
        <v>-0.48055641131557475</v>
      </c>
      <c r="X85" s="4">
        <f t="shared" ref="X85:X148" si="26">IF(OR(W85=0,$L85&gt;Y$2),100%,($L85-W85)/ABS(W85))</f>
        <v>-3.8136105934343127E-2</v>
      </c>
      <c r="Y85" s="4">
        <f t="shared" ref="Y85:Y148" si="27">IF(X84&gt;Y$3,$H85,0)</f>
        <v>0</v>
      </c>
      <c r="Z85" s="28">
        <f t="shared" si="18"/>
        <v>3.4140711363852057</v>
      </c>
      <c r="AA85" s="4">
        <f>Z85/MAX(Z$5:Z85)-1</f>
        <v>-0.27710672982268547</v>
      </c>
      <c r="AB85" s="33">
        <f t="shared" si="19"/>
        <v>0.98282716007442072</v>
      </c>
    </row>
    <row r="86" spans="1:28" customFormat="1">
      <c r="A86" s="34">
        <v>85</v>
      </c>
      <c r="B86" s="34" t="s">
        <v>397</v>
      </c>
      <c r="C86" s="34" t="s">
        <v>401</v>
      </c>
      <c r="D86" s="34" t="s">
        <v>12</v>
      </c>
      <c r="E86" s="34" t="s">
        <v>20</v>
      </c>
      <c r="F86" s="34" t="s">
        <v>20</v>
      </c>
      <c r="G86" s="34" t="s">
        <v>21</v>
      </c>
      <c r="H86" s="24">
        <v>2.53E-2</v>
      </c>
      <c r="I86" s="34" t="s">
        <v>4593</v>
      </c>
      <c r="J86" s="34" t="s">
        <v>3860</v>
      </c>
      <c r="K86" s="28">
        <f t="shared" si="17"/>
        <v>2.4927544489114482</v>
      </c>
      <c r="L86" s="4">
        <f>K86/MAX(K$2:K86)-1</f>
        <v>-0.48620470045151398</v>
      </c>
      <c r="M86" s="15"/>
      <c r="N86" s="33"/>
      <c r="O86" s="24">
        <f t="shared" si="20"/>
        <v>-0.49002167065022828</v>
      </c>
      <c r="P86" s="4">
        <f t="shared" si="21"/>
        <v>7.7893906072550138E-3</v>
      </c>
      <c r="Q86" s="4">
        <f t="shared" si="22"/>
        <v>0</v>
      </c>
      <c r="R86" s="28">
        <f t="shared" si="23"/>
        <v>3.9036325938730059</v>
      </c>
      <c r="S86" s="4">
        <f>R86/MAX(R$5:R86)-1</f>
        <v>-0.18917708732041671</v>
      </c>
      <c r="T86" s="15"/>
      <c r="U86" s="33">
        <f t="shared" si="24"/>
        <v>1.4108781449615577</v>
      </c>
      <c r="V86" s="33"/>
      <c r="W86" s="24">
        <f t="shared" si="25"/>
        <v>-0.48904323112931902</v>
      </c>
      <c r="X86" s="4">
        <f t="shared" si="26"/>
        <v>5.8042530744167277E-3</v>
      </c>
      <c r="Y86" s="4">
        <f t="shared" si="27"/>
        <v>0</v>
      </c>
      <c r="Z86" s="28">
        <f t="shared" si="18"/>
        <v>3.4140711363852057</v>
      </c>
      <c r="AA86" s="4">
        <f>Z86/MAX(Z$5:Z86)-1</f>
        <v>-0.27710672982268547</v>
      </c>
      <c r="AB86" s="33">
        <f t="shared" si="19"/>
        <v>0.9213166874737575</v>
      </c>
    </row>
    <row r="87" spans="1:28" customFormat="1">
      <c r="A87" s="34">
        <v>86</v>
      </c>
      <c r="B87" s="34" t="s">
        <v>401</v>
      </c>
      <c r="C87" s="34" t="s">
        <v>406</v>
      </c>
      <c r="D87" s="34" t="s">
        <v>12</v>
      </c>
      <c r="E87" s="34" t="s">
        <v>20</v>
      </c>
      <c r="F87" s="34" t="s">
        <v>20</v>
      </c>
      <c r="G87" s="34" t="s">
        <v>21</v>
      </c>
      <c r="H87" s="24">
        <v>-0.10199999999999999</v>
      </c>
      <c r="I87" s="34" t="s">
        <v>5613</v>
      </c>
      <c r="J87" s="34" t="s">
        <v>3217</v>
      </c>
      <c r="K87" s="28">
        <f t="shared" si="17"/>
        <v>2.2384934951224804</v>
      </c>
      <c r="L87" s="4">
        <f>K87/MAX(K$2:K87)-1</f>
        <v>-0.53861182100545957</v>
      </c>
      <c r="M87" s="15"/>
      <c r="N87" s="33"/>
      <c r="O87" s="24">
        <f t="shared" si="20"/>
        <v>-0.50789982766063557</v>
      </c>
      <c r="P87" s="4">
        <f t="shared" si="21"/>
        <v>-6.0468603595087038E-2</v>
      </c>
      <c r="Q87" s="4">
        <f t="shared" si="22"/>
        <v>0</v>
      </c>
      <c r="R87" s="28">
        <f t="shared" si="23"/>
        <v>3.9036325938730059</v>
      </c>
      <c r="S87" s="4">
        <f>R87/MAX(R$5:R87)-1</f>
        <v>-0.18917708732041671</v>
      </c>
      <c r="T87" s="15"/>
      <c r="U87" s="33">
        <f t="shared" si="24"/>
        <v>1.6651390987505255</v>
      </c>
      <c r="V87" s="33"/>
      <c r="W87" s="24">
        <f t="shared" si="25"/>
        <v>-0.5021692082390361</v>
      </c>
      <c r="X87" s="4">
        <f t="shared" si="26"/>
        <v>-7.2570384978834709E-2</v>
      </c>
      <c r="Y87" s="4">
        <f t="shared" si="27"/>
        <v>0</v>
      </c>
      <c r="Z87" s="28">
        <f t="shared" si="18"/>
        <v>3.4140711363852057</v>
      </c>
      <c r="AA87" s="4">
        <f>Z87/MAX(Z$5:Z87)-1</f>
        <v>-0.27710672982268547</v>
      </c>
      <c r="AB87" s="33">
        <f t="shared" si="19"/>
        <v>1.1755776412627252</v>
      </c>
    </row>
    <row r="88" spans="1:28" customFormat="1">
      <c r="A88" s="34">
        <v>87</v>
      </c>
      <c r="B88" s="34" t="s">
        <v>406</v>
      </c>
      <c r="C88" s="34" t="s">
        <v>410</v>
      </c>
      <c r="D88" s="34" t="s">
        <v>12</v>
      </c>
      <c r="E88" s="34" t="s">
        <v>34</v>
      </c>
      <c r="F88" s="34" t="s">
        <v>34</v>
      </c>
      <c r="G88" s="34" t="s">
        <v>35</v>
      </c>
      <c r="H88" s="24">
        <v>-2.2100000000000002E-2</v>
      </c>
      <c r="I88" s="34" t="s">
        <v>1124</v>
      </c>
      <c r="J88" s="34" t="s">
        <v>712</v>
      </c>
      <c r="K88" s="28">
        <f t="shared" si="17"/>
        <v>2.1890227888802736</v>
      </c>
      <c r="L88" s="4">
        <f>K88/MAX(K$2:K88)-1</f>
        <v>-0.54880849976123891</v>
      </c>
      <c r="M88" s="15"/>
      <c r="N88" s="33"/>
      <c r="O88" s="24">
        <f t="shared" si="20"/>
        <v>-0.52454167373940408</v>
      </c>
      <c r="P88" s="4">
        <f t="shared" si="21"/>
        <v>-4.6262913390349145E-2</v>
      </c>
      <c r="Q88" s="4">
        <f t="shared" si="22"/>
        <v>0</v>
      </c>
      <c r="R88" s="28">
        <f t="shared" si="23"/>
        <v>3.9036325938730059</v>
      </c>
      <c r="S88" s="4">
        <f>R88/MAX(R$5:R88)-1</f>
        <v>-0.18917708732041671</v>
      </c>
      <c r="T88" s="15"/>
      <c r="U88" s="33">
        <f t="shared" si="24"/>
        <v>1.7146098049927323</v>
      </c>
      <c r="V88" s="33"/>
      <c r="W88" s="24">
        <f t="shared" si="25"/>
        <v>-0.51812699568578646</v>
      </c>
      <c r="X88" s="4">
        <f t="shared" si="26"/>
        <v>-5.921618508767873E-2</v>
      </c>
      <c r="Y88" s="4">
        <f t="shared" si="27"/>
        <v>0</v>
      </c>
      <c r="Z88" s="28">
        <f t="shared" si="18"/>
        <v>3.4140711363852057</v>
      </c>
      <c r="AA88" s="4">
        <f>Z88/MAX(Z$5:Z88)-1</f>
        <v>-0.27710672982268547</v>
      </c>
      <c r="AB88" s="33">
        <f t="shared" si="19"/>
        <v>1.2250483475049321</v>
      </c>
    </row>
    <row r="89" spans="1:28" customFormat="1">
      <c r="A89" s="34">
        <v>88</v>
      </c>
      <c r="B89" s="34" t="s">
        <v>410</v>
      </c>
      <c r="C89" s="34" t="s">
        <v>415</v>
      </c>
      <c r="D89" s="34" t="s">
        <v>12</v>
      </c>
      <c r="E89" s="34" t="s">
        <v>20</v>
      </c>
      <c r="F89" s="34" t="s">
        <v>20</v>
      </c>
      <c r="G89" s="34" t="s">
        <v>21</v>
      </c>
      <c r="H89" s="24">
        <v>-8.6099999999999996E-2</v>
      </c>
      <c r="I89" s="34" t="s">
        <v>5614</v>
      </c>
      <c r="J89" s="34" t="s">
        <v>4673</v>
      </c>
      <c r="K89" s="28">
        <f t="shared" si="17"/>
        <v>2.0005479267576822</v>
      </c>
      <c r="L89" s="4">
        <f>K89/MAX(K$2:K89)-1</f>
        <v>-0.58765608793179624</v>
      </c>
      <c r="M89" s="15"/>
      <c r="N89" s="33"/>
      <c r="O89" s="24">
        <f t="shared" si="20"/>
        <v>-0.55835880289949824</v>
      </c>
      <c r="P89" s="4">
        <f t="shared" si="21"/>
        <v>-5.247035576435851E-2</v>
      </c>
      <c r="Q89" s="4">
        <f t="shared" si="22"/>
        <v>0</v>
      </c>
      <c r="R89" s="28">
        <f t="shared" si="23"/>
        <v>3.9036325938730059</v>
      </c>
      <c r="S89" s="4">
        <f>R89/MAX(R$5:R89)-1</f>
        <v>-0.18917708732041671</v>
      </c>
      <c r="T89" s="15"/>
      <c r="U89" s="33">
        <f t="shared" si="24"/>
        <v>1.9030846671153236</v>
      </c>
      <c r="V89" s="33"/>
      <c r="W89" s="24">
        <f t="shared" si="25"/>
        <v>-0.5403202772875022</v>
      </c>
      <c r="X89" s="4">
        <f t="shared" si="26"/>
        <v>-8.760694838610851E-2</v>
      </c>
      <c r="Y89" s="4">
        <f t="shared" si="27"/>
        <v>0</v>
      </c>
      <c r="Z89" s="28">
        <f t="shared" si="18"/>
        <v>3.4140711363852057</v>
      </c>
      <c r="AA89" s="4">
        <f>Z89/MAX(Z$5:Z89)-1</f>
        <v>-0.27710672982268547</v>
      </c>
      <c r="AB89" s="33">
        <f t="shared" si="19"/>
        <v>1.4135232096275234</v>
      </c>
    </row>
    <row r="90" spans="1:28" customFormat="1">
      <c r="A90" s="34">
        <v>89</v>
      </c>
      <c r="B90" s="34" t="s">
        <v>415</v>
      </c>
      <c r="C90" s="34" t="s">
        <v>419</v>
      </c>
      <c r="D90" s="34" t="s">
        <v>12</v>
      </c>
      <c r="E90" s="34" t="s">
        <v>20</v>
      </c>
      <c r="F90" s="34" t="s">
        <v>20</v>
      </c>
      <c r="G90" s="34" t="s">
        <v>21</v>
      </c>
      <c r="H90" s="24">
        <v>8.6E-3</v>
      </c>
      <c r="I90" s="34" t="s">
        <v>3863</v>
      </c>
      <c r="J90" s="34" t="s">
        <v>4220</v>
      </c>
      <c r="K90" s="28">
        <f t="shared" si="17"/>
        <v>2.017752638927798</v>
      </c>
      <c r="L90" s="4">
        <f>K90/MAX(K$2:K90)-1</f>
        <v>-0.58410993028800973</v>
      </c>
      <c r="M90" s="15"/>
      <c r="N90" s="33"/>
      <c r="O90" s="24">
        <f t="shared" si="20"/>
        <v>-0.57352483932701503</v>
      </c>
      <c r="P90" s="4">
        <f t="shared" si="21"/>
        <v>-1.8456203175812647E-2</v>
      </c>
      <c r="Q90" s="4">
        <f t="shared" si="22"/>
        <v>0</v>
      </c>
      <c r="R90" s="28">
        <f t="shared" si="23"/>
        <v>3.9036325938730059</v>
      </c>
      <c r="S90" s="4">
        <f>R90/MAX(R$5:R90)-1</f>
        <v>-0.18917708732041671</v>
      </c>
      <c r="T90" s="15"/>
      <c r="U90" s="33">
        <f t="shared" si="24"/>
        <v>1.8858799549452079</v>
      </c>
      <c r="V90" s="33"/>
      <c r="W90" s="24">
        <f t="shared" si="25"/>
        <v>-0.56479658474662608</v>
      </c>
      <c r="X90" s="4">
        <f t="shared" si="26"/>
        <v>-3.4195223666318414E-2</v>
      </c>
      <c r="Y90" s="4">
        <f t="shared" si="27"/>
        <v>0</v>
      </c>
      <c r="Z90" s="28">
        <f t="shared" si="18"/>
        <v>3.4140711363852057</v>
      </c>
      <c r="AA90" s="4">
        <f>Z90/MAX(Z$5:Z90)-1</f>
        <v>-0.27710672982268547</v>
      </c>
      <c r="AB90" s="33">
        <f t="shared" si="19"/>
        <v>1.3963184974574077</v>
      </c>
    </row>
    <row r="91" spans="1:28" customFormat="1">
      <c r="A91" s="34">
        <v>90</v>
      </c>
      <c r="B91" s="34" t="s">
        <v>419</v>
      </c>
      <c r="C91" s="34" t="s">
        <v>424</v>
      </c>
      <c r="D91" s="34" t="s">
        <v>12</v>
      </c>
      <c r="E91" s="34" t="s">
        <v>27</v>
      </c>
      <c r="F91" s="34" t="s">
        <v>27</v>
      </c>
      <c r="G91" s="34" t="s">
        <v>28</v>
      </c>
      <c r="H91" s="24">
        <v>0.13200000000000001</v>
      </c>
      <c r="I91" s="34" t="s">
        <v>2252</v>
      </c>
      <c r="J91" s="34" t="s">
        <v>1422</v>
      </c>
      <c r="K91" s="28">
        <f t="shared" si="17"/>
        <v>2.2840959872662676</v>
      </c>
      <c r="L91" s="4">
        <f>K91/MAX(K$2:K91)-1</f>
        <v>-0.52921244108602694</v>
      </c>
      <c r="M91" s="15"/>
      <c r="N91" s="33"/>
      <c r="O91" s="24">
        <f t="shared" si="20"/>
        <v>-0.56699281976861104</v>
      </c>
      <c r="P91" s="4">
        <f t="shared" si="21"/>
        <v>6.6632904977530799E-2</v>
      </c>
      <c r="Q91" s="4">
        <f t="shared" si="22"/>
        <v>0</v>
      </c>
      <c r="R91" s="28">
        <f t="shared" si="23"/>
        <v>3.9036325938730059</v>
      </c>
      <c r="S91" s="4">
        <f>R91/MAX(R$5:R91)-1</f>
        <v>-0.18917708732041671</v>
      </c>
      <c r="T91" s="15"/>
      <c r="U91" s="33">
        <f t="shared" si="24"/>
        <v>1.6195366066067383</v>
      </c>
      <c r="V91" s="33"/>
      <c r="W91" s="24">
        <f t="shared" si="25"/>
        <v>-0.56244673976676796</v>
      </c>
      <c r="X91" s="4">
        <f t="shared" si="26"/>
        <v>5.9088792468638747E-2</v>
      </c>
      <c r="Y91" s="4">
        <f t="shared" si="27"/>
        <v>0</v>
      </c>
      <c r="Z91" s="28">
        <f t="shared" si="18"/>
        <v>3.4140711363852057</v>
      </c>
      <c r="AA91" s="4">
        <f>Z91/MAX(Z$5:Z91)-1</f>
        <v>-0.27710672982268547</v>
      </c>
      <c r="AB91" s="33">
        <f t="shared" si="19"/>
        <v>1.129975149118938</v>
      </c>
    </row>
    <row r="92" spans="1:28" customFormat="1">
      <c r="A92" s="34">
        <v>91</v>
      </c>
      <c r="B92" s="34" t="s">
        <v>424</v>
      </c>
      <c r="C92" s="34" t="s">
        <v>429</v>
      </c>
      <c r="D92" s="34" t="s">
        <v>12</v>
      </c>
      <c r="E92" s="34" t="s">
        <v>20</v>
      </c>
      <c r="F92" s="34" t="s">
        <v>20</v>
      </c>
      <c r="G92" s="34" t="s">
        <v>21</v>
      </c>
      <c r="H92" s="24">
        <v>5.5199999999999999E-2</v>
      </c>
      <c r="I92" s="34" t="s">
        <v>217</v>
      </c>
      <c r="J92" s="34" t="s">
        <v>2904</v>
      </c>
      <c r="K92" s="28">
        <f t="shared" si="17"/>
        <v>2.4101780857633655</v>
      </c>
      <c r="L92" s="4">
        <f>K92/MAX(K$2:K92)-1</f>
        <v>-0.50322496783397563</v>
      </c>
      <c r="M92" s="15"/>
      <c r="N92" s="33"/>
      <c r="O92" s="24">
        <f t="shared" si="20"/>
        <v>-0.53884911306933736</v>
      </c>
      <c r="P92" s="4">
        <f t="shared" si="21"/>
        <v>6.6111541007171939E-2</v>
      </c>
      <c r="Q92" s="4">
        <f t="shared" si="22"/>
        <v>5.5199999999999999E-2</v>
      </c>
      <c r="R92" s="28">
        <f t="shared" si="23"/>
        <v>4.1191131130547953</v>
      </c>
      <c r="S92" s="4">
        <f>R92/MAX(R$5:R92)-1</f>
        <v>-0.14441966254050376</v>
      </c>
      <c r="T92" s="15"/>
      <c r="U92" s="33">
        <f t="shared" si="24"/>
        <v>1.7089350272914299</v>
      </c>
      <c r="V92" s="33"/>
      <c r="W92" s="24">
        <f t="shared" si="25"/>
        <v>-0.55105085678495214</v>
      </c>
      <c r="X92" s="4">
        <f t="shared" si="26"/>
        <v>8.6790335886621398E-2</v>
      </c>
      <c r="Y92" s="4">
        <f t="shared" si="27"/>
        <v>5.5199999999999999E-2</v>
      </c>
      <c r="Z92" s="28">
        <f t="shared" si="18"/>
        <v>3.6025278631136688</v>
      </c>
      <c r="AA92" s="4">
        <f>Z92/MAX(Z$5:Z92)-1</f>
        <v>-0.2372030213088977</v>
      </c>
      <c r="AB92" s="33">
        <f t="shared" si="19"/>
        <v>1.1923497773503033</v>
      </c>
    </row>
    <row r="93" spans="1:28" customFormat="1">
      <c r="A93" s="34">
        <v>92</v>
      </c>
      <c r="B93" s="34" t="s">
        <v>429</v>
      </c>
      <c r="C93" s="34" t="s">
        <v>433</v>
      </c>
      <c r="D93" s="34" t="s">
        <v>12</v>
      </c>
      <c r="E93" s="34" t="s">
        <v>34</v>
      </c>
      <c r="F93" s="34" t="s">
        <v>34</v>
      </c>
      <c r="G93" s="34" t="s">
        <v>35</v>
      </c>
      <c r="H93" s="24">
        <v>2.5100000000000001E-2</v>
      </c>
      <c r="I93" s="34" t="s">
        <v>3991</v>
      </c>
      <c r="J93" s="34" t="s">
        <v>3563</v>
      </c>
      <c r="K93" s="28">
        <f t="shared" si="17"/>
        <v>2.4706735557160258</v>
      </c>
      <c r="L93" s="4">
        <f>K93/MAX(K$2:K93)-1</f>
        <v>-0.49075591452660849</v>
      </c>
      <c r="M93" s="15"/>
      <c r="N93" s="33"/>
      <c r="O93" s="24">
        <f t="shared" si="20"/>
        <v>-0.50773110781553699</v>
      </c>
      <c r="P93" s="4">
        <f t="shared" si="21"/>
        <v>3.3433431648422302E-2</v>
      </c>
      <c r="Q93" s="4">
        <f t="shared" si="22"/>
        <v>2.5100000000000001E-2</v>
      </c>
      <c r="R93" s="28">
        <f t="shared" si="23"/>
        <v>4.2225028521924699</v>
      </c>
      <c r="S93" s="4">
        <f>R93/MAX(R$5:R93)-1</f>
        <v>-0.12294459607027053</v>
      </c>
      <c r="T93" s="15"/>
      <c r="U93" s="33">
        <f t="shared" si="24"/>
        <v>1.7518292964764441</v>
      </c>
      <c r="V93" s="33"/>
      <c r="W93" s="24">
        <f t="shared" si="25"/>
        <v>-0.5268258134336552</v>
      </c>
      <c r="X93" s="4">
        <f t="shared" si="26"/>
        <v>6.8466460806004339E-2</v>
      </c>
      <c r="Y93" s="4">
        <f t="shared" si="27"/>
        <v>2.5100000000000001E-2</v>
      </c>
      <c r="Z93" s="28">
        <f t="shared" si="18"/>
        <v>3.6929513124778217</v>
      </c>
      <c r="AA93" s="4">
        <f>Z93/MAX(Z$5:Z93)-1</f>
        <v>-0.21805681714375114</v>
      </c>
      <c r="AB93" s="33">
        <f t="shared" si="19"/>
        <v>1.222277756761796</v>
      </c>
    </row>
    <row r="94" spans="1:28" customFormat="1">
      <c r="A94" s="34">
        <v>93</v>
      </c>
      <c r="B94" s="34" t="s">
        <v>433</v>
      </c>
      <c r="C94" s="34" t="s">
        <v>438</v>
      </c>
      <c r="D94" s="34" t="s">
        <v>12</v>
      </c>
      <c r="E94" s="34" t="s">
        <v>34</v>
      </c>
      <c r="F94" s="34" t="s">
        <v>34</v>
      </c>
      <c r="G94" s="34" t="s">
        <v>35</v>
      </c>
      <c r="H94" s="24">
        <v>8.6699999999999999E-2</v>
      </c>
      <c r="I94" s="34" t="s">
        <v>624</v>
      </c>
      <c r="J94" s="34" t="s">
        <v>3147</v>
      </c>
      <c r="K94" s="28">
        <f t="shared" si="17"/>
        <v>2.6848809529966053</v>
      </c>
      <c r="L94" s="4">
        <f>K94/MAX(K$2:K94)-1</f>
        <v>-0.44660445231606538</v>
      </c>
      <c r="M94" s="15"/>
      <c r="N94" s="33"/>
      <c r="O94" s="24">
        <f t="shared" si="20"/>
        <v>-0.48019511155888317</v>
      </c>
      <c r="P94" s="4">
        <f t="shared" si="21"/>
        <v>6.9952105788354715E-2</v>
      </c>
      <c r="Q94" s="4">
        <f t="shared" si="22"/>
        <v>8.6699999999999999E-2</v>
      </c>
      <c r="R94" s="28">
        <f t="shared" si="23"/>
        <v>4.5885938494775571</v>
      </c>
      <c r="S94" s="4">
        <f>R94/MAX(R$5:R94)-1</f>
        <v>-4.6903892549563064E-2</v>
      </c>
      <c r="T94" s="15"/>
      <c r="U94" s="33">
        <f t="shared" si="24"/>
        <v>1.9037128964809518</v>
      </c>
      <c r="V94" s="33"/>
      <c r="W94" s="24">
        <f t="shared" si="25"/>
        <v>-0.49244944394066914</v>
      </c>
      <c r="X94" s="4">
        <f t="shared" si="26"/>
        <v>9.3095833874323991E-2</v>
      </c>
      <c r="Y94" s="4">
        <f t="shared" si="27"/>
        <v>8.6699999999999999E-2</v>
      </c>
      <c r="Z94" s="28">
        <f t="shared" si="18"/>
        <v>4.0131301912696484</v>
      </c>
      <c r="AA94" s="4">
        <f>Z94/MAX(Z$5:Z94)-1</f>
        <v>-0.15026234319011444</v>
      </c>
      <c r="AB94" s="33">
        <f t="shared" si="19"/>
        <v>1.3282492382730431</v>
      </c>
    </row>
    <row r="95" spans="1:28" customFormat="1">
      <c r="A95" s="34">
        <v>94</v>
      </c>
      <c r="B95" s="34" t="s">
        <v>438</v>
      </c>
      <c r="C95" s="34" t="s">
        <v>442</v>
      </c>
      <c r="D95" s="34" t="s">
        <v>12</v>
      </c>
      <c r="E95" s="34" t="s">
        <v>34</v>
      </c>
      <c r="F95" s="34" t="s">
        <v>34</v>
      </c>
      <c r="G95" s="34" t="s">
        <v>35</v>
      </c>
      <c r="H95" s="24">
        <v>0.15060000000000001</v>
      </c>
      <c r="I95" s="34" t="s">
        <v>4136</v>
      </c>
      <c r="J95" s="34" t="s">
        <v>2371</v>
      </c>
      <c r="K95" s="28">
        <f t="shared" si="17"/>
        <v>3.0892240245178941</v>
      </c>
      <c r="L95" s="4">
        <f>K95/MAX(K$2:K95)-1</f>
        <v>-0.36326308283486486</v>
      </c>
      <c r="M95" s="15"/>
      <c r="N95" s="33"/>
      <c r="O95" s="24">
        <f t="shared" si="20"/>
        <v>-0.43354114989251286</v>
      </c>
      <c r="P95" s="4">
        <f t="shared" si="21"/>
        <v>0.16210241421159657</v>
      </c>
      <c r="Q95" s="4">
        <f t="shared" si="22"/>
        <v>0.15060000000000001</v>
      </c>
      <c r="R95" s="28">
        <f t="shared" si="23"/>
        <v>5.2796360832088771</v>
      </c>
      <c r="S95" s="4">
        <f>R95/MAX(R$5:R95)-1</f>
        <v>0</v>
      </c>
      <c r="T95" s="15"/>
      <c r="U95" s="33">
        <f t="shared" si="24"/>
        <v>2.190412058690983</v>
      </c>
      <c r="V95" s="33"/>
      <c r="W95" s="24">
        <f t="shared" si="25"/>
        <v>-0.45096210437787859</v>
      </c>
      <c r="X95" s="4">
        <f t="shared" si="26"/>
        <v>0.19447093379165034</v>
      </c>
      <c r="Y95" s="4">
        <f t="shared" si="27"/>
        <v>0.15060000000000001</v>
      </c>
      <c r="Z95" s="28">
        <f t="shared" si="18"/>
        <v>4.6175075980748579</v>
      </c>
      <c r="AA95" s="4">
        <f>Z95/MAX(Z$5:Z95)-1</f>
        <v>-2.2291852074545537E-2</v>
      </c>
      <c r="AB95" s="33">
        <f t="shared" si="19"/>
        <v>1.5282835735569638</v>
      </c>
    </row>
    <row r="96" spans="1:28" customFormat="1">
      <c r="A96" s="34">
        <v>95</v>
      </c>
      <c r="B96" s="34" t="s">
        <v>442</v>
      </c>
      <c r="C96" s="34" t="s">
        <v>447</v>
      </c>
      <c r="D96" s="34" t="s">
        <v>12</v>
      </c>
      <c r="E96" s="34" t="s">
        <v>20</v>
      </c>
      <c r="F96" s="34" t="s">
        <v>20</v>
      </c>
      <c r="G96" s="34" t="s">
        <v>21</v>
      </c>
      <c r="H96" s="24">
        <v>-2.5100000000000001E-2</v>
      </c>
      <c r="I96" s="34" t="s">
        <v>563</v>
      </c>
      <c r="J96" s="34" t="s">
        <v>3305</v>
      </c>
      <c r="K96" s="28">
        <f t="shared" si="17"/>
        <v>3.0116845015024949</v>
      </c>
      <c r="L96" s="4">
        <f>K96/MAX(K$2:K96)-1</f>
        <v>-0.37924517945570968</v>
      </c>
      <c r="M96" s="15"/>
      <c r="N96" s="33"/>
      <c r="O96" s="24">
        <f t="shared" si="20"/>
        <v>-0.39637090486887994</v>
      </c>
      <c r="P96" s="4">
        <f t="shared" si="21"/>
        <v>4.3206313084043012E-2</v>
      </c>
      <c r="Q96" s="4">
        <f t="shared" si="22"/>
        <v>-2.5100000000000001E-2</v>
      </c>
      <c r="R96" s="28">
        <f t="shared" si="23"/>
        <v>5.1471172175203339</v>
      </c>
      <c r="S96" s="4">
        <f>R96/MAX(R$5:R96)-1</f>
        <v>-2.5100000000000122E-2</v>
      </c>
      <c r="T96" s="15"/>
      <c r="U96" s="33">
        <f t="shared" si="24"/>
        <v>2.135432716017839</v>
      </c>
      <c r="V96" s="33"/>
      <c r="W96" s="24">
        <f t="shared" si="25"/>
        <v>-0.41996715728331208</v>
      </c>
      <c r="X96" s="4">
        <f t="shared" si="26"/>
        <v>9.6964672406826172E-2</v>
      </c>
      <c r="Y96" s="4">
        <f t="shared" si="27"/>
        <v>-2.5100000000000001E-2</v>
      </c>
      <c r="Z96" s="28">
        <f t="shared" si="18"/>
        <v>4.5016081573631785</v>
      </c>
      <c r="AA96" s="4">
        <f>Z96/MAX(Z$5:Z96)-1</f>
        <v>-4.6832326587474493E-2</v>
      </c>
      <c r="AB96" s="33">
        <f t="shared" si="19"/>
        <v>1.4899236558606836</v>
      </c>
    </row>
    <row r="97" spans="1:28" customFormat="1">
      <c r="A97" s="34">
        <v>96</v>
      </c>
      <c r="B97" s="34" t="s">
        <v>447</v>
      </c>
      <c r="C97" s="34" t="s">
        <v>451</v>
      </c>
      <c r="D97" s="34" t="s">
        <v>12</v>
      </c>
      <c r="E97" s="34" t="s">
        <v>34</v>
      </c>
      <c r="F97" s="34" t="s">
        <v>34</v>
      </c>
      <c r="G97" s="34" t="s">
        <v>35</v>
      </c>
      <c r="H97" s="24">
        <v>-1E-4</v>
      </c>
      <c r="I97" s="34" t="s">
        <v>1108</v>
      </c>
      <c r="J97" s="34" t="s">
        <v>2592</v>
      </c>
      <c r="K97" s="28">
        <f t="shared" si="17"/>
        <v>3.0113833330523447</v>
      </c>
      <c r="L97" s="4">
        <f>K97/MAX(K$2:K97)-1</f>
        <v>-0.37930725493776418</v>
      </c>
      <c r="M97" s="15"/>
      <c r="N97" s="33"/>
      <c r="O97" s="24">
        <f t="shared" si="20"/>
        <v>-0.37393850574277954</v>
      </c>
      <c r="P97" s="4">
        <f t="shared" si="21"/>
        <v>-1.4357305044903929E-2</v>
      </c>
      <c r="Q97" s="4">
        <f t="shared" si="22"/>
        <v>-1E-4</v>
      </c>
      <c r="R97" s="28">
        <f t="shared" si="23"/>
        <v>5.1466025057985822</v>
      </c>
      <c r="S97" s="4">
        <f>R97/MAX(R$5:R97)-1</f>
        <v>-2.5197490000000045E-2</v>
      </c>
      <c r="T97" s="15"/>
      <c r="U97" s="33">
        <f t="shared" si="24"/>
        <v>2.1352191727462375</v>
      </c>
      <c r="V97" s="33"/>
      <c r="W97" s="24">
        <f t="shared" si="25"/>
        <v>-0.39210499238610097</v>
      </c>
      <c r="X97" s="4">
        <f t="shared" si="26"/>
        <v>3.2638547574867428E-2</v>
      </c>
      <c r="Y97" s="4">
        <f t="shared" si="27"/>
        <v>-1E-4</v>
      </c>
      <c r="Z97" s="28">
        <f t="shared" si="18"/>
        <v>4.501157996547442</v>
      </c>
      <c r="AA97" s="4">
        <f>Z97/MAX(Z$5:Z97)-1</f>
        <v>-4.6927643354815807E-2</v>
      </c>
      <c r="AB97" s="33">
        <f t="shared" si="19"/>
        <v>1.4897746634950972</v>
      </c>
    </row>
    <row r="98" spans="1:28" customFormat="1">
      <c r="A98" s="34">
        <v>97</v>
      </c>
      <c r="B98" s="34" t="s">
        <v>451</v>
      </c>
      <c r="C98" s="34" t="s">
        <v>454</v>
      </c>
      <c r="D98" s="34" t="s">
        <v>12</v>
      </c>
      <c r="E98" s="34" t="s">
        <v>20</v>
      </c>
      <c r="F98" s="34" t="s">
        <v>20</v>
      </c>
      <c r="G98" s="34" t="s">
        <v>21</v>
      </c>
      <c r="H98" s="24">
        <v>1.6299999999999999E-2</v>
      </c>
      <c r="I98" s="34" t="s">
        <v>487</v>
      </c>
      <c r="J98" s="34" t="s">
        <v>4221</v>
      </c>
      <c r="K98" s="28">
        <f t="shared" si="17"/>
        <v>3.0604688813810981</v>
      </c>
      <c r="L98" s="4">
        <f>K98/MAX(K$2:K98)-1</f>
        <v>-0.3691899631932497</v>
      </c>
      <c r="M98" s="15">
        <f>K98/K49-1</f>
        <v>-0.29283689296497084</v>
      </c>
      <c r="N98" s="33"/>
      <c r="O98" s="24">
        <f t="shared" si="20"/>
        <v>-0.37591413252890787</v>
      </c>
      <c r="P98" s="4">
        <f t="shared" si="21"/>
        <v>1.7887514072488564E-2</v>
      </c>
      <c r="Q98" s="4">
        <f t="shared" si="22"/>
        <v>0</v>
      </c>
      <c r="R98" s="28">
        <f t="shared" si="23"/>
        <v>5.1466025057985822</v>
      </c>
      <c r="S98" s="4">
        <f>R98/MAX(R$5:R98)-1</f>
        <v>-2.5197490000000045E-2</v>
      </c>
      <c r="T98" s="15">
        <f>R98/R49-1</f>
        <v>0.19839145818309856</v>
      </c>
      <c r="U98" s="33">
        <f t="shared" si="24"/>
        <v>2.0861336244174842</v>
      </c>
      <c r="V98" s="33"/>
      <c r="W98" s="24">
        <f t="shared" si="25"/>
        <v>-0.37275137010539705</v>
      </c>
      <c r="X98" s="4">
        <f t="shared" si="26"/>
        <v>9.554376449750792E-3</v>
      </c>
      <c r="Y98" s="4">
        <f t="shared" si="27"/>
        <v>1.6299999999999999E-2</v>
      </c>
      <c r="Z98" s="28">
        <f t="shared" si="18"/>
        <v>4.5745268718911651</v>
      </c>
      <c r="AA98" s="4">
        <f>Z98/MAX(Z$5:Z98)-1</f>
        <v>-3.1392563941499363E-2</v>
      </c>
      <c r="AB98" s="33">
        <f t="shared" si="19"/>
        <v>1.5140579905100671</v>
      </c>
    </row>
    <row r="99" spans="1:28" customFormat="1">
      <c r="A99" s="34">
        <v>98</v>
      </c>
      <c r="B99" s="34" t="s">
        <v>454</v>
      </c>
      <c r="C99" s="34" t="s">
        <v>458</v>
      </c>
      <c r="D99" s="34" t="s">
        <v>12</v>
      </c>
      <c r="E99" s="34" t="s">
        <v>34</v>
      </c>
      <c r="F99" s="34" t="s">
        <v>34</v>
      </c>
      <c r="G99" s="34" t="s">
        <v>35</v>
      </c>
      <c r="H99" s="24">
        <v>3.9699999999999999E-2</v>
      </c>
      <c r="I99" s="34" t="s">
        <v>3399</v>
      </c>
      <c r="J99" s="34" t="s">
        <v>915</v>
      </c>
      <c r="K99" s="28">
        <f t="shared" si="17"/>
        <v>3.181969495971928</v>
      </c>
      <c r="L99" s="4">
        <f>K99/MAX(K$2:K99)-1</f>
        <v>-0.34414680473202164</v>
      </c>
      <c r="M99" s="15"/>
      <c r="N99" s="33"/>
      <c r="O99" s="24">
        <f t="shared" si="20"/>
        <v>-0.36421467428767845</v>
      </c>
      <c r="P99" s="4">
        <f t="shared" si="21"/>
        <v>5.5099014324189517E-2</v>
      </c>
      <c r="Q99" s="4">
        <f t="shared" si="22"/>
        <v>0</v>
      </c>
      <c r="R99" s="28">
        <f t="shared" si="23"/>
        <v>5.1466025057985822</v>
      </c>
      <c r="S99" s="4">
        <f>R99/MAX(R$5:R99)-1</f>
        <v>-2.5197490000000045E-2</v>
      </c>
      <c r="T99" s="15"/>
      <c r="U99" s="33">
        <f t="shared" si="24"/>
        <v>1.9646330098266542</v>
      </c>
      <c r="V99" s="33"/>
      <c r="W99" s="24">
        <f t="shared" si="25"/>
        <v>-0.36797230057968633</v>
      </c>
      <c r="X99" s="4">
        <f t="shared" si="26"/>
        <v>6.4748068835972492E-2</v>
      </c>
      <c r="Y99" s="4">
        <f t="shared" si="27"/>
        <v>0</v>
      </c>
      <c r="Z99" s="28">
        <f t="shared" si="18"/>
        <v>4.5745268718911651</v>
      </c>
      <c r="AA99" s="4">
        <f>Z99/MAX(Z$5:Z99)-1</f>
        <v>-3.1392563941499363E-2</v>
      </c>
      <c r="AB99" s="33">
        <f t="shared" si="19"/>
        <v>1.3925573759192371</v>
      </c>
    </row>
    <row r="100" spans="1:28" customFormat="1">
      <c r="A100" s="34">
        <v>99</v>
      </c>
      <c r="B100" s="34" t="s">
        <v>458</v>
      </c>
      <c r="C100" s="34" t="s">
        <v>463</v>
      </c>
      <c r="D100" s="34" t="s">
        <v>12</v>
      </c>
      <c r="E100" s="34" t="s">
        <v>27</v>
      </c>
      <c r="F100" s="34" t="s">
        <v>27</v>
      </c>
      <c r="G100" s="34" t="s">
        <v>28</v>
      </c>
      <c r="H100" s="24">
        <v>6.0100000000000001E-2</v>
      </c>
      <c r="I100" s="34" t="s">
        <v>42</v>
      </c>
      <c r="J100" s="34" t="s">
        <v>1350</v>
      </c>
      <c r="K100" s="28">
        <f t="shared" si="17"/>
        <v>3.3732058626798409</v>
      </c>
      <c r="L100" s="4">
        <f>K100/MAX(K$2:K100)-1</f>
        <v>-0.30473002769641611</v>
      </c>
      <c r="M100" s="15"/>
      <c r="N100" s="33"/>
      <c r="O100" s="24">
        <f t="shared" si="20"/>
        <v>-0.33935559854056246</v>
      </c>
      <c r="P100" s="4">
        <f t="shared" si="21"/>
        <v>0.10203329779457768</v>
      </c>
      <c r="Q100" s="4">
        <f t="shared" si="22"/>
        <v>6.0100000000000001E-2</v>
      </c>
      <c r="R100" s="28">
        <f t="shared" si="23"/>
        <v>5.4559133163970772</v>
      </c>
      <c r="S100" s="4">
        <f>R100/MAX(R$5:R100)-1</f>
        <v>0</v>
      </c>
      <c r="T100" s="15"/>
      <c r="U100" s="33">
        <f t="shared" si="24"/>
        <v>2.0827074537172363</v>
      </c>
      <c r="V100" s="33"/>
      <c r="W100" s="24">
        <f t="shared" si="25"/>
        <v>-0.34934351263986285</v>
      </c>
      <c r="X100" s="4">
        <f t="shared" si="26"/>
        <v>0.12770663638869015</v>
      </c>
      <c r="Y100" s="4">
        <f t="shared" si="27"/>
        <v>6.0100000000000001E-2</v>
      </c>
      <c r="Z100" s="28">
        <f t="shared" si="18"/>
        <v>4.8494559368918244</v>
      </c>
      <c r="AA100" s="4">
        <f>Z100/MAX(Z$5:Z100)-1</f>
        <v>0</v>
      </c>
      <c r="AB100" s="33">
        <f t="shared" si="19"/>
        <v>1.4762500742119835</v>
      </c>
    </row>
    <row r="101" spans="1:28" customFormat="1">
      <c r="A101" s="34">
        <v>100</v>
      </c>
      <c r="B101" s="34" t="s">
        <v>463</v>
      </c>
      <c r="C101" s="34" t="s">
        <v>468</v>
      </c>
      <c r="D101" s="34" t="s">
        <v>12</v>
      </c>
      <c r="E101" s="34" t="s">
        <v>27</v>
      </c>
      <c r="F101" s="34" t="s">
        <v>27</v>
      </c>
      <c r="G101" s="34" t="s">
        <v>28</v>
      </c>
      <c r="H101" s="24">
        <v>1.44E-2</v>
      </c>
      <c r="I101" s="34" t="s">
        <v>1922</v>
      </c>
      <c r="J101" s="34" t="s">
        <v>1505</v>
      </c>
      <c r="K101" s="28">
        <f t="shared" si="17"/>
        <v>3.4217800271024306</v>
      </c>
      <c r="L101" s="4">
        <f>K101/MAX(K$2:K101)-1</f>
        <v>-0.29471814009524455</v>
      </c>
      <c r="M101" s="15"/>
      <c r="N101" s="33"/>
      <c r="O101" s="24">
        <f t="shared" si="20"/>
        <v>-0.31453165750789408</v>
      </c>
      <c r="P101" s="4">
        <f t="shared" si="21"/>
        <v>6.2993714431280268E-2</v>
      </c>
      <c r="Q101" s="4">
        <f t="shared" si="22"/>
        <v>1.44E-2</v>
      </c>
      <c r="R101" s="28">
        <f t="shared" si="23"/>
        <v>5.5344784681531953</v>
      </c>
      <c r="S101" s="4">
        <f>R101/MAX(R$5:R101)-1</f>
        <v>0</v>
      </c>
      <c r="T101" s="15"/>
      <c r="U101" s="33">
        <f t="shared" si="24"/>
        <v>2.1126984410507648</v>
      </c>
      <c r="V101" s="33"/>
      <c r="W101" s="24">
        <f t="shared" si="25"/>
        <v>-0.32819623392923297</v>
      </c>
      <c r="X101" s="4">
        <f t="shared" si="26"/>
        <v>0.10200633149619598</v>
      </c>
      <c r="Y101" s="4">
        <f t="shared" si="27"/>
        <v>1.44E-2</v>
      </c>
      <c r="Z101" s="28">
        <f t="shared" si="18"/>
        <v>4.9192881023830664</v>
      </c>
      <c r="AA101" s="4">
        <f>Z101/MAX(Z$5:Z101)-1</f>
        <v>0</v>
      </c>
      <c r="AB101" s="33">
        <f t="shared" si="19"/>
        <v>1.4975080752806358</v>
      </c>
    </row>
    <row r="102" spans="1:28" customFormat="1">
      <c r="A102" s="34">
        <v>101</v>
      </c>
      <c r="B102" s="34" t="s">
        <v>468</v>
      </c>
      <c r="C102" s="34" t="s">
        <v>472</v>
      </c>
      <c r="D102" s="34" t="s">
        <v>12</v>
      </c>
      <c r="E102" s="34" t="s">
        <v>34</v>
      </c>
      <c r="F102" s="34" t="s">
        <v>34</v>
      </c>
      <c r="G102" s="34" t="s">
        <v>35</v>
      </c>
      <c r="H102" s="24">
        <v>6.0400000000000002E-2</v>
      </c>
      <c r="I102" s="34" t="s">
        <v>3246</v>
      </c>
      <c r="J102" s="34" t="s">
        <v>259</v>
      </c>
      <c r="K102" s="28">
        <f t="shared" si="17"/>
        <v>3.6284555407394175</v>
      </c>
      <c r="L102" s="4">
        <f>K102/MAX(K$2:K102)-1</f>
        <v>-0.2521191157569973</v>
      </c>
      <c r="M102" s="15"/>
      <c r="N102" s="33"/>
      <c r="O102" s="24">
        <f t="shared" si="20"/>
        <v>-0.28385576118288597</v>
      </c>
      <c r="P102" s="4">
        <f t="shared" si="21"/>
        <v>0.11180553564823016</v>
      </c>
      <c r="Q102" s="4">
        <f t="shared" si="22"/>
        <v>6.0400000000000002E-2</v>
      </c>
      <c r="R102" s="28">
        <f t="shared" si="23"/>
        <v>5.8687609676296484</v>
      </c>
      <c r="S102" s="4">
        <f>R102/MAX(R$5:R102)-1</f>
        <v>0</v>
      </c>
      <c r="T102" s="15"/>
      <c r="U102" s="33">
        <f t="shared" si="24"/>
        <v>2.2403054268902309</v>
      </c>
      <c r="V102" s="33"/>
      <c r="W102" s="24">
        <f t="shared" si="25"/>
        <v>-0.2989285220701699</v>
      </c>
      <c r="X102" s="4">
        <f t="shared" si="26"/>
        <v>0.15659063239935547</v>
      </c>
      <c r="Y102" s="4">
        <f t="shared" si="27"/>
        <v>6.0400000000000002E-2</v>
      </c>
      <c r="Z102" s="28">
        <f t="shared" si="18"/>
        <v>5.2164131037670032</v>
      </c>
      <c r="AA102" s="4">
        <f>Z102/MAX(Z$5:Z102)-1</f>
        <v>0</v>
      </c>
      <c r="AB102" s="33">
        <f t="shared" si="19"/>
        <v>1.5879575630275857</v>
      </c>
    </row>
    <row r="103" spans="1:28" customFormat="1">
      <c r="A103" s="34">
        <v>102</v>
      </c>
      <c r="B103" s="34" t="s">
        <v>472</v>
      </c>
      <c r="C103" s="34" t="s">
        <v>475</v>
      </c>
      <c r="D103" s="34" t="s">
        <v>12</v>
      </c>
      <c r="E103" s="34" t="s">
        <v>34</v>
      </c>
      <c r="F103" s="34" t="s">
        <v>34</v>
      </c>
      <c r="G103" s="34" t="s">
        <v>35</v>
      </c>
      <c r="H103" s="24">
        <v>0.1255</v>
      </c>
      <c r="I103" s="34" t="s">
        <v>2197</v>
      </c>
      <c r="J103" s="34" t="s">
        <v>3833</v>
      </c>
      <c r="K103" s="28">
        <f t="shared" si="17"/>
        <v>4.0838267111022137</v>
      </c>
      <c r="L103" s="4">
        <f>K103/MAX(K$2:K103)-1</f>
        <v>-0.1582600647845005</v>
      </c>
      <c r="M103" s="15"/>
      <c r="N103" s="33"/>
      <c r="O103" s="24">
        <f t="shared" si="20"/>
        <v>-0.23503244021224745</v>
      </c>
      <c r="P103" s="4">
        <f t="shared" si="21"/>
        <v>0.32664586794238787</v>
      </c>
      <c r="Q103" s="4">
        <f t="shared" si="22"/>
        <v>0.1255</v>
      </c>
      <c r="R103" s="28">
        <f t="shared" si="23"/>
        <v>6.6052904690671692</v>
      </c>
      <c r="S103" s="4">
        <f>R103/MAX(R$5:R103)-1</f>
        <v>0</v>
      </c>
      <c r="T103" s="15"/>
      <c r="U103" s="33">
        <f t="shared" si="24"/>
        <v>2.5214637579649555</v>
      </c>
      <c r="V103" s="33"/>
      <c r="W103" s="24">
        <f t="shared" si="25"/>
        <v>-0.25245683708328959</v>
      </c>
      <c r="X103" s="4">
        <f t="shared" si="26"/>
        <v>0.37312030597813461</v>
      </c>
      <c r="Y103" s="4">
        <f t="shared" si="27"/>
        <v>0.1255</v>
      </c>
      <c r="Z103" s="28">
        <f t="shared" si="18"/>
        <v>5.8710729482897621</v>
      </c>
      <c r="AA103" s="4">
        <f>Z103/MAX(Z$5:Z103)-1</f>
        <v>0</v>
      </c>
      <c r="AB103" s="33">
        <f t="shared" si="19"/>
        <v>1.7872462371875484</v>
      </c>
    </row>
    <row r="104" spans="1:28" customFormat="1">
      <c r="A104" s="34">
        <v>103</v>
      </c>
      <c r="B104" s="34" t="s">
        <v>475</v>
      </c>
      <c r="C104" s="34" t="s">
        <v>480</v>
      </c>
      <c r="D104" s="34" t="s">
        <v>12</v>
      </c>
      <c r="E104" s="34" t="s">
        <v>34</v>
      </c>
      <c r="F104" s="34" t="s">
        <v>34</v>
      </c>
      <c r="G104" s="34" t="s">
        <v>35</v>
      </c>
      <c r="H104" s="24">
        <v>-4.8999999999999998E-3</v>
      </c>
      <c r="I104" s="34" t="s">
        <v>4100</v>
      </c>
      <c r="J104" s="34" t="s">
        <v>4022</v>
      </c>
      <c r="K104" s="28">
        <f t="shared" si="17"/>
        <v>4.0638159602178128</v>
      </c>
      <c r="L104" s="4">
        <f>K104/MAX(K$2:K104)-1</f>
        <v>-0.16238459046705656</v>
      </c>
      <c r="M104" s="15"/>
      <c r="N104" s="33"/>
      <c r="O104" s="24">
        <f t="shared" si="20"/>
        <v>-0.19092125700285145</v>
      </c>
      <c r="P104" s="4">
        <f t="shared" si="21"/>
        <v>0.14946825190538471</v>
      </c>
      <c r="Q104" s="4">
        <f t="shared" si="22"/>
        <v>-4.8999999999999998E-3</v>
      </c>
      <c r="R104" s="28">
        <f t="shared" si="23"/>
        <v>6.57292454576874</v>
      </c>
      <c r="S104" s="4">
        <f>R104/MAX(R$5:R104)-1</f>
        <v>-4.9000000000000155E-3</v>
      </c>
      <c r="T104" s="15"/>
      <c r="U104" s="33">
        <f t="shared" si="24"/>
        <v>2.5091085855509272</v>
      </c>
      <c r="V104" s="33"/>
      <c r="W104" s="24">
        <f t="shared" si="25"/>
        <v>-0.21687047777594973</v>
      </c>
      <c r="X104" s="4">
        <f t="shared" si="26"/>
        <v>0.25123699577580538</v>
      </c>
      <c r="Y104" s="4">
        <f t="shared" si="27"/>
        <v>-4.8999999999999998E-3</v>
      </c>
      <c r="Z104" s="28">
        <f t="shared" si="18"/>
        <v>5.8423046908431422</v>
      </c>
      <c r="AA104" s="4">
        <f>Z104/MAX(Z$5:Z104)-1</f>
        <v>-4.9000000000000155E-3</v>
      </c>
      <c r="AB104" s="33">
        <f t="shared" si="19"/>
        <v>1.7784887306253294</v>
      </c>
    </row>
    <row r="105" spans="1:28" customFormat="1">
      <c r="A105" s="34">
        <v>104</v>
      </c>
      <c r="B105" s="34" t="s">
        <v>480</v>
      </c>
      <c r="C105" s="34" t="s">
        <v>485</v>
      </c>
      <c r="D105" s="34" t="s">
        <v>12</v>
      </c>
      <c r="E105" s="34" t="s">
        <v>34</v>
      </c>
      <c r="F105" s="34" t="s">
        <v>34</v>
      </c>
      <c r="G105" s="34" t="s">
        <v>35</v>
      </c>
      <c r="H105" s="24">
        <v>6.4299999999999996E-2</v>
      </c>
      <c r="I105" s="34" t="s">
        <v>1710</v>
      </c>
      <c r="J105" s="34" t="s">
        <v>5615</v>
      </c>
      <c r="K105" s="28">
        <f t="shared" si="17"/>
        <v>4.3251193264598182</v>
      </c>
      <c r="L105" s="4">
        <f>K105/MAX(K$2:K105)-1</f>
        <v>-0.1085259196340882</v>
      </c>
      <c r="M105" s="15"/>
      <c r="N105" s="33"/>
      <c r="O105" s="24">
        <f t="shared" si="20"/>
        <v>-0.14305685829521508</v>
      </c>
      <c r="P105" s="4">
        <f t="shared" si="21"/>
        <v>0.24137912067010536</v>
      </c>
      <c r="Q105" s="4">
        <f t="shared" si="22"/>
        <v>6.4299999999999996E-2</v>
      </c>
      <c r="R105" s="28">
        <f t="shared" si="23"/>
        <v>6.9955635940616698</v>
      </c>
      <c r="S105" s="4">
        <f>R105/MAX(R$5:R105)-1</f>
        <v>0</v>
      </c>
      <c r="T105" s="15"/>
      <c r="U105" s="33">
        <f t="shared" si="24"/>
        <v>2.6704442676018516</v>
      </c>
      <c r="V105" s="33"/>
      <c r="W105" s="24">
        <f t="shared" si="25"/>
        <v>-0.17032242266066064</v>
      </c>
      <c r="X105" s="4">
        <f t="shared" si="26"/>
        <v>0.36282071415630218</v>
      </c>
      <c r="Y105" s="4">
        <f t="shared" si="27"/>
        <v>6.4299999999999996E-2</v>
      </c>
      <c r="Z105" s="28">
        <f t="shared" si="18"/>
        <v>6.2179648824643561</v>
      </c>
      <c r="AA105" s="4">
        <f>Z105/MAX(Z$5:Z105)-1</f>
        <v>0</v>
      </c>
      <c r="AB105" s="33">
        <f t="shared" si="19"/>
        <v>1.8928455560045379</v>
      </c>
    </row>
    <row r="106" spans="1:28" customFormat="1">
      <c r="A106" s="34">
        <v>105</v>
      </c>
      <c r="B106" s="34" t="s">
        <v>485</v>
      </c>
      <c r="C106" s="34" t="s">
        <v>490</v>
      </c>
      <c r="D106" s="34" t="s">
        <v>12</v>
      </c>
      <c r="E106" s="34" t="s">
        <v>34</v>
      </c>
      <c r="F106" s="34" t="s">
        <v>34</v>
      </c>
      <c r="G106" s="34" t="s">
        <v>35</v>
      </c>
      <c r="H106" s="24">
        <v>2.76E-2</v>
      </c>
      <c r="I106" s="34" t="s">
        <v>4642</v>
      </c>
      <c r="J106" s="34" t="s">
        <v>923</v>
      </c>
      <c r="K106" s="28">
        <f t="shared" si="17"/>
        <v>4.4444926198701094</v>
      </c>
      <c r="L106" s="4">
        <f>K106/MAX(K$2:K106)-1</f>
        <v>-8.3921235015989026E-2</v>
      </c>
      <c r="M106" s="15"/>
      <c r="N106" s="33"/>
      <c r="O106" s="24">
        <f t="shared" si="20"/>
        <v>-0.11827724837237792</v>
      </c>
      <c r="P106" s="4">
        <f t="shared" si="21"/>
        <v>0.2904701777321046</v>
      </c>
      <c r="Q106" s="4">
        <f t="shared" si="22"/>
        <v>2.76E-2</v>
      </c>
      <c r="R106" s="28">
        <f t="shared" si="23"/>
        <v>7.188641149257772</v>
      </c>
      <c r="S106" s="4">
        <f>R106/MAX(R$5:R106)-1</f>
        <v>0</v>
      </c>
      <c r="T106" s="15"/>
      <c r="U106" s="33">
        <f t="shared" si="24"/>
        <v>2.7441485293876626</v>
      </c>
      <c r="V106" s="33"/>
      <c r="W106" s="24">
        <f t="shared" si="25"/>
        <v>-0.12827295247540857</v>
      </c>
      <c r="X106" s="4">
        <f t="shared" si="26"/>
        <v>0.34576047875659749</v>
      </c>
      <c r="Y106" s="4">
        <f t="shared" si="27"/>
        <v>2.76E-2</v>
      </c>
      <c r="Z106" s="28">
        <f t="shared" si="18"/>
        <v>6.389580713220373</v>
      </c>
      <c r="AA106" s="4">
        <f>Z106/MAX(Z$5:Z106)-1</f>
        <v>0</v>
      </c>
      <c r="AB106" s="33">
        <f t="shared" si="19"/>
        <v>1.9450880933502637</v>
      </c>
    </row>
    <row r="107" spans="1:28" customFormat="1">
      <c r="A107" s="34">
        <v>106</v>
      </c>
      <c r="B107" s="34" t="s">
        <v>490</v>
      </c>
      <c r="C107" s="34" t="s">
        <v>495</v>
      </c>
      <c r="D107" s="34" t="s">
        <v>12</v>
      </c>
      <c r="E107" s="34" t="s">
        <v>20</v>
      </c>
      <c r="F107" s="34" t="s">
        <v>20</v>
      </c>
      <c r="G107" s="34" t="s">
        <v>21</v>
      </c>
      <c r="H107" s="24">
        <v>5.8999999999999999E-3</v>
      </c>
      <c r="I107" s="34" t="s">
        <v>641</v>
      </c>
      <c r="J107" s="34" t="s">
        <v>821</v>
      </c>
      <c r="K107" s="28">
        <f t="shared" si="17"/>
        <v>4.4707151263273435</v>
      </c>
      <c r="L107" s="4">
        <f>K107/MAX(K$2:K107)-1</f>
        <v>-7.8516370302583294E-2</v>
      </c>
      <c r="M107" s="15"/>
      <c r="N107" s="33"/>
      <c r="O107" s="24">
        <f t="shared" si="20"/>
        <v>-9.0321174984220168E-2</v>
      </c>
      <c r="P107" s="4">
        <f t="shared" si="21"/>
        <v>0.13069808584420284</v>
      </c>
      <c r="Q107" s="4">
        <f t="shared" si="22"/>
        <v>5.8999999999999999E-3</v>
      </c>
      <c r="R107" s="28">
        <f t="shared" si="23"/>
        <v>7.231054132038393</v>
      </c>
      <c r="S107" s="4">
        <f>R107/MAX(R$5:R107)-1</f>
        <v>0</v>
      </c>
      <c r="T107" s="15"/>
      <c r="U107" s="33">
        <f t="shared" si="24"/>
        <v>2.7603390057110495</v>
      </c>
      <c r="V107" s="33"/>
      <c r="W107" s="24">
        <f t="shared" si="25"/>
        <v>-0.10833702885492927</v>
      </c>
      <c r="X107" s="4">
        <f t="shared" si="26"/>
        <v>0.27525822765804192</v>
      </c>
      <c r="Y107" s="4">
        <f t="shared" si="27"/>
        <v>5.8999999999999999E-3</v>
      </c>
      <c r="Z107" s="28">
        <f t="shared" si="18"/>
        <v>6.4272792394283735</v>
      </c>
      <c r="AA107" s="4">
        <f>Z107/MAX(Z$5:Z107)-1</f>
        <v>0</v>
      </c>
      <c r="AB107" s="33">
        <f t="shared" si="19"/>
        <v>1.9565641131010301</v>
      </c>
    </row>
    <row r="108" spans="1:28" customFormat="1">
      <c r="A108" s="34">
        <v>107</v>
      </c>
      <c r="B108" s="34" t="s">
        <v>495</v>
      </c>
      <c r="C108" s="34" t="s">
        <v>499</v>
      </c>
      <c r="D108" s="34" t="s">
        <v>12</v>
      </c>
      <c r="E108" s="34" t="s">
        <v>27</v>
      </c>
      <c r="F108" s="34" t="s">
        <v>27</v>
      </c>
      <c r="G108" s="34" t="s">
        <v>28</v>
      </c>
      <c r="H108" s="24">
        <v>7.1400000000000005E-2</v>
      </c>
      <c r="I108" s="34" t="s">
        <v>1715</v>
      </c>
      <c r="J108" s="34" t="s">
        <v>1518</v>
      </c>
      <c r="K108" s="28">
        <f t="shared" si="17"/>
        <v>4.7899241863471156</v>
      </c>
      <c r="L108" s="4">
        <f>K108/MAX(K$2:K108)-1</f>
        <v>-1.2722439142187736E-2</v>
      </c>
      <c r="M108" s="15"/>
      <c r="N108" s="33"/>
      <c r="O108" s="24">
        <f t="shared" si="20"/>
        <v>-5.8386681486920021E-2</v>
      </c>
      <c r="P108" s="4">
        <f t="shared" si="21"/>
        <v>1</v>
      </c>
      <c r="Q108" s="4">
        <f t="shared" si="22"/>
        <v>7.1400000000000005E-2</v>
      </c>
      <c r="R108" s="28">
        <f t="shared" si="23"/>
        <v>7.747351397065934</v>
      </c>
      <c r="S108" s="4">
        <f>R108/MAX(R$5:R108)-1</f>
        <v>0</v>
      </c>
      <c r="T108" s="15"/>
      <c r="U108" s="33">
        <f t="shared" si="24"/>
        <v>2.9574272107188184</v>
      </c>
      <c r="V108" s="33"/>
      <c r="W108" s="24">
        <f t="shared" si="25"/>
        <v>-7.0921491023712063E-2</v>
      </c>
      <c r="X108" s="4">
        <f t="shared" si="26"/>
        <v>1</v>
      </c>
      <c r="Y108" s="4">
        <f t="shared" si="27"/>
        <v>7.1400000000000005E-2</v>
      </c>
      <c r="Z108" s="28">
        <f t="shared" si="18"/>
        <v>6.8861869771235584</v>
      </c>
      <c r="AA108" s="4">
        <f>Z108/MAX(Z$5:Z108)-1</f>
        <v>0</v>
      </c>
      <c r="AB108" s="33">
        <f t="shared" si="19"/>
        <v>2.0962627907764428</v>
      </c>
    </row>
    <row r="109" spans="1:28" customFormat="1">
      <c r="A109" s="34">
        <v>108</v>
      </c>
      <c r="B109" s="34" t="s">
        <v>499</v>
      </c>
      <c r="C109" s="34" t="s">
        <v>504</v>
      </c>
      <c r="D109" s="34" t="s">
        <v>12</v>
      </c>
      <c r="E109" s="34" t="s">
        <v>20</v>
      </c>
      <c r="F109" s="34" t="s">
        <v>20</v>
      </c>
      <c r="G109" s="34" t="s">
        <v>21</v>
      </c>
      <c r="H109" s="24">
        <v>2.93E-2</v>
      </c>
      <c r="I109" s="34" t="s">
        <v>1206</v>
      </c>
      <c r="J109" s="34" t="s">
        <v>2224</v>
      </c>
      <c r="K109" s="28">
        <f t="shared" si="17"/>
        <v>4.9302689650070866</v>
      </c>
      <c r="L109" s="4">
        <f>K109/MAX(K$2:K109)-1</f>
        <v>0</v>
      </c>
      <c r="M109" s="15"/>
      <c r="N109" s="33"/>
      <c r="O109" s="24">
        <f t="shared" si="20"/>
        <v>-3.0412936481590342E-2</v>
      </c>
      <c r="P109" s="4">
        <f t="shared" si="21"/>
        <v>1</v>
      </c>
      <c r="Q109" s="4">
        <f t="shared" si="22"/>
        <v>2.93E-2</v>
      </c>
      <c r="R109" s="28">
        <f t="shared" si="23"/>
        <v>7.974348792999967</v>
      </c>
      <c r="S109" s="4">
        <f>R109/MAX(R$5:R109)-1</f>
        <v>0</v>
      </c>
      <c r="T109" s="15"/>
      <c r="U109" s="33">
        <f t="shared" si="24"/>
        <v>3.0440798279928805</v>
      </c>
      <c r="V109" s="33"/>
      <c r="W109" s="24">
        <f t="shared" si="25"/>
        <v>-4.3790011115190014E-2</v>
      </c>
      <c r="X109" s="4">
        <f t="shared" si="26"/>
        <v>1</v>
      </c>
      <c r="Y109" s="4">
        <f t="shared" si="27"/>
        <v>2.93E-2</v>
      </c>
      <c r="Z109" s="28">
        <f t="shared" si="18"/>
        <v>7.0879522555532795</v>
      </c>
      <c r="AA109" s="4">
        <f>Z109/MAX(Z$5:Z109)-1</f>
        <v>0</v>
      </c>
      <c r="AB109" s="33">
        <f t="shared" si="19"/>
        <v>2.1576832905461929</v>
      </c>
    </row>
    <row r="110" spans="1:28" customFormat="1">
      <c r="A110" s="34">
        <v>109</v>
      </c>
      <c r="B110" s="34" t="s">
        <v>504</v>
      </c>
      <c r="C110" s="34" t="s">
        <v>508</v>
      </c>
      <c r="D110" s="34" t="s">
        <v>12</v>
      </c>
      <c r="E110" s="34" t="s">
        <v>27</v>
      </c>
      <c r="F110" s="34" t="s">
        <v>27</v>
      </c>
      <c r="G110" s="34" t="s">
        <v>28</v>
      </c>
      <c r="H110" s="24">
        <v>5.1700000000000003E-2</v>
      </c>
      <c r="I110" s="34" t="s">
        <v>806</v>
      </c>
      <c r="J110" s="34" t="s">
        <v>177</v>
      </c>
      <c r="K110" s="28">
        <f t="shared" si="17"/>
        <v>5.185163870497953</v>
      </c>
      <c r="L110" s="4">
        <f>K110/MAX(K$2:K110)-1</f>
        <v>0</v>
      </c>
      <c r="M110" s="15"/>
      <c r="N110" s="33"/>
      <c r="O110" s="24">
        <f t="shared" si="20"/>
        <v>-4.2408130473959122E-3</v>
      </c>
      <c r="P110" s="4">
        <f t="shared" si="21"/>
        <v>1</v>
      </c>
      <c r="Q110" s="4">
        <f t="shared" si="22"/>
        <v>5.1700000000000003E-2</v>
      </c>
      <c r="R110" s="28">
        <f t="shared" si="23"/>
        <v>8.3866226255980667</v>
      </c>
      <c r="S110" s="4">
        <f>R110/MAX(R$5:R110)-1</f>
        <v>0</v>
      </c>
      <c r="T110" s="15"/>
      <c r="U110" s="33">
        <f t="shared" si="24"/>
        <v>3.2014587551001137</v>
      </c>
      <c r="V110" s="33"/>
      <c r="W110" s="24">
        <f t="shared" si="25"/>
        <v>-2.2809702361192757E-2</v>
      </c>
      <c r="X110" s="4">
        <f t="shared" si="26"/>
        <v>1</v>
      </c>
      <c r="Y110" s="4">
        <f t="shared" si="27"/>
        <v>5.1700000000000003E-2</v>
      </c>
      <c r="Z110" s="28">
        <f t="shared" si="18"/>
        <v>7.4543993871653846</v>
      </c>
      <c r="AA110" s="4">
        <f>Z110/MAX(Z$5:Z110)-1</f>
        <v>0</v>
      </c>
      <c r="AB110" s="33">
        <f t="shared" si="19"/>
        <v>2.2692355166674316</v>
      </c>
    </row>
    <row r="111" spans="1:28" customFormat="1">
      <c r="A111" s="34">
        <v>110</v>
      </c>
      <c r="B111" s="34" t="s">
        <v>508</v>
      </c>
      <c r="C111" s="34" t="s">
        <v>512</v>
      </c>
      <c r="D111" s="34" t="s">
        <v>12</v>
      </c>
      <c r="E111" s="34" t="s">
        <v>34</v>
      </c>
      <c r="F111" s="34" t="s">
        <v>34</v>
      </c>
      <c r="G111" s="34" t="s">
        <v>35</v>
      </c>
      <c r="H111" s="24">
        <v>9.1999999999999998E-3</v>
      </c>
      <c r="I111" s="34" t="s">
        <v>981</v>
      </c>
      <c r="J111" s="34" t="s">
        <v>892</v>
      </c>
      <c r="K111" s="28">
        <f t="shared" si="17"/>
        <v>5.2328673781065351</v>
      </c>
      <c r="L111" s="4">
        <f>K111/MAX(K$2:K111)-1</f>
        <v>0</v>
      </c>
      <c r="M111" s="15"/>
      <c r="N111" s="33"/>
      <c r="O111" s="24">
        <f t="shared" si="20"/>
        <v>0</v>
      </c>
      <c r="P111" s="4">
        <f t="shared" si="21"/>
        <v>1</v>
      </c>
      <c r="Q111" s="4">
        <f t="shared" si="22"/>
        <v>9.1999999999999998E-3</v>
      </c>
      <c r="R111" s="28">
        <f t="shared" si="23"/>
        <v>8.4637795537535698</v>
      </c>
      <c r="S111" s="4">
        <f>R111/MAX(R$5:R111)-1</f>
        <v>0</v>
      </c>
      <c r="T111" s="15"/>
      <c r="U111" s="33">
        <f t="shared" si="24"/>
        <v>3.2309121756470347</v>
      </c>
      <c r="V111" s="33"/>
      <c r="W111" s="24">
        <f t="shared" si="25"/>
        <v>-3.180609785546934E-3</v>
      </c>
      <c r="X111" s="4">
        <f t="shared" si="26"/>
        <v>1</v>
      </c>
      <c r="Y111" s="4">
        <f t="shared" si="27"/>
        <v>9.1999999999999998E-3</v>
      </c>
      <c r="Z111" s="28">
        <f t="shared" si="18"/>
        <v>7.5229798615273067</v>
      </c>
      <c r="AA111" s="4">
        <f>Z111/MAX(Z$5:Z111)-1</f>
        <v>0</v>
      </c>
      <c r="AB111" s="33">
        <f t="shared" si="19"/>
        <v>2.2901124834207716</v>
      </c>
    </row>
    <row r="112" spans="1:28" customFormat="1">
      <c r="A112" s="34">
        <v>111</v>
      </c>
      <c r="B112" s="34" t="s">
        <v>512</v>
      </c>
      <c r="C112" s="34" t="s">
        <v>517</v>
      </c>
      <c r="D112" s="34" t="s">
        <v>12</v>
      </c>
      <c r="E112" s="34" t="s">
        <v>34</v>
      </c>
      <c r="F112" s="34" t="s">
        <v>34</v>
      </c>
      <c r="G112" s="34" t="s">
        <v>35</v>
      </c>
      <c r="H112" s="24">
        <v>6.1100000000000002E-2</v>
      </c>
      <c r="I112" s="34" t="s">
        <v>178</v>
      </c>
      <c r="J112" s="34" t="s">
        <v>948</v>
      </c>
      <c r="K112" s="28">
        <f t="shared" si="17"/>
        <v>5.5525955749088443</v>
      </c>
      <c r="L112" s="4">
        <f>K112/MAX(K$2:K112)-1</f>
        <v>0</v>
      </c>
      <c r="M112" s="15"/>
      <c r="N112" s="33"/>
      <c r="O112" s="24">
        <f t="shared" si="20"/>
        <v>0</v>
      </c>
      <c r="P112" s="4">
        <f t="shared" si="21"/>
        <v>1</v>
      </c>
      <c r="Q112" s="4">
        <f t="shared" si="22"/>
        <v>6.1100000000000002E-2</v>
      </c>
      <c r="R112" s="28">
        <f t="shared" si="23"/>
        <v>8.9809164844879117</v>
      </c>
      <c r="S112" s="4">
        <f>R112/MAX(R$5:R112)-1</f>
        <v>0</v>
      </c>
      <c r="T112" s="15"/>
      <c r="U112" s="33">
        <f t="shared" si="24"/>
        <v>3.4283209095790674</v>
      </c>
      <c r="V112" s="33"/>
      <c r="W112" s="24">
        <f t="shared" si="25"/>
        <v>0</v>
      </c>
      <c r="X112" s="4">
        <f t="shared" si="26"/>
        <v>1</v>
      </c>
      <c r="Y112" s="4">
        <f t="shared" si="27"/>
        <v>6.1100000000000002E-2</v>
      </c>
      <c r="Z112" s="28">
        <f t="shared" si="18"/>
        <v>7.9826339310666246</v>
      </c>
      <c r="AA112" s="4">
        <f>Z112/MAX(Z$5:Z112)-1</f>
        <v>0</v>
      </c>
      <c r="AB112" s="33">
        <f t="shared" si="19"/>
        <v>2.4300383561577803</v>
      </c>
    </row>
    <row r="113" spans="1:28" customFormat="1">
      <c r="A113" s="34">
        <v>112</v>
      </c>
      <c r="B113" s="34" t="s">
        <v>517</v>
      </c>
      <c r="C113" s="34" t="s">
        <v>522</v>
      </c>
      <c r="D113" s="34" t="s">
        <v>12</v>
      </c>
      <c r="E113" s="34" t="s">
        <v>27</v>
      </c>
      <c r="F113" s="34" t="s">
        <v>27</v>
      </c>
      <c r="G113" s="34" t="s">
        <v>28</v>
      </c>
      <c r="H113" s="24">
        <v>-1.11E-2</v>
      </c>
      <c r="I113" s="34" t="s">
        <v>989</v>
      </c>
      <c r="J113" s="34" t="s">
        <v>700</v>
      </c>
      <c r="K113" s="28">
        <f t="shared" si="17"/>
        <v>5.4909617640273565</v>
      </c>
      <c r="L113" s="4">
        <f>K113/MAX(K$2:K113)-1</f>
        <v>-1.1099999999999888E-2</v>
      </c>
      <c r="M113" s="15"/>
      <c r="N113" s="33"/>
      <c r="O113" s="24">
        <f t="shared" si="20"/>
        <v>-3.6999999999999624E-3</v>
      </c>
      <c r="P113" s="4">
        <f t="shared" si="21"/>
        <v>1</v>
      </c>
      <c r="Q113" s="4">
        <f t="shared" si="22"/>
        <v>-1.11E-2</v>
      </c>
      <c r="R113" s="28">
        <f t="shared" si="23"/>
        <v>8.8812283115100961</v>
      </c>
      <c r="S113" s="4">
        <f>R113/MAX(R$5:R113)-1</f>
        <v>-1.1099999999999999E-2</v>
      </c>
      <c r="T113" s="15"/>
      <c r="U113" s="33">
        <f t="shared" si="24"/>
        <v>3.3902665474827396</v>
      </c>
      <c r="V113" s="33"/>
      <c r="W113" s="24">
        <f t="shared" si="25"/>
        <v>-2.7749999999999719E-3</v>
      </c>
      <c r="X113" s="4">
        <f t="shared" si="26"/>
        <v>1</v>
      </c>
      <c r="Y113" s="4">
        <f t="shared" si="27"/>
        <v>-1.11E-2</v>
      </c>
      <c r="Z113" s="28">
        <f t="shared" si="18"/>
        <v>7.8940266944317852</v>
      </c>
      <c r="AA113" s="4">
        <f>Z113/MAX(Z$5:Z113)-1</f>
        <v>-1.1099999999999999E-2</v>
      </c>
      <c r="AB113" s="33">
        <f t="shared" si="19"/>
        <v>2.4030649304044287</v>
      </c>
    </row>
    <row r="114" spans="1:28" customFormat="1">
      <c r="A114" s="34">
        <v>113</v>
      </c>
      <c r="B114" s="34" t="s">
        <v>522</v>
      </c>
      <c r="C114" s="34" t="s">
        <v>526</v>
      </c>
      <c r="D114" s="34" t="s">
        <v>12</v>
      </c>
      <c r="E114" s="34" t="s">
        <v>27</v>
      </c>
      <c r="F114" s="34" t="s">
        <v>27</v>
      </c>
      <c r="G114" s="34" t="s">
        <v>28</v>
      </c>
      <c r="H114" s="24">
        <v>5.0700000000000002E-2</v>
      </c>
      <c r="I114" s="34" t="s">
        <v>798</v>
      </c>
      <c r="J114" s="34" t="s">
        <v>2995</v>
      </c>
      <c r="K114" s="28">
        <f t="shared" si="17"/>
        <v>5.7693535254635435</v>
      </c>
      <c r="L114" s="4">
        <f>K114/MAX(K$2:K114)-1</f>
        <v>0</v>
      </c>
      <c r="M114" s="15"/>
      <c r="N114" s="33"/>
      <c r="O114" s="24">
        <f t="shared" si="20"/>
        <v>-3.6999999999999624E-3</v>
      </c>
      <c r="P114" s="4">
        <f t="shared" si="21"/>
        <v>1</v>
      </c>
      <c r="Q114" s="4">
        <f t="shared" si="22"/>
        <v>5.0700000000000002E-2</v>
      </c>
      <c r="R114" s="28">
        <f t="shared" si="23"/>
        <v>9.3315065869036573</v>
      </c>
      <c r="S114" s="4">
        <f>R114/MAX(R$5:R114)-1</f>
        <v>0</v>
      </c>
      <c r="T114" s="15"/>
      <c r="U114" s="33">
        <f t="shared" si="24"/>
        <v>3.5621530614401138</v>
      </c>
      <c r="V114" s="33"/>
      <c r="W114" s="24">
        <f t="shared" si="25"/>
        <v>-2.7749999999999719E-3</v>
      </c>
      <c r="X114" s="4">
        <f t="shared" si="26"/>
        <v>1</v>
      </c>
      <c r="Y114" s="4">
        <f t="shared" si="27"/>
        <v>5.0700000000000002E-2</v>
      </c>
      <c r="Z114" s="28">
        <f t="shared" si="18"/>
        <v>8.2942538478394763</v>
      </c>
      <c r="AA114" s="4">
        <f>Z114/MAX(Z$5:Z114)-1</f>
        <v>0</v>
      </c>
      <c r="AB114" s="33">
        <f t="shared" si="19"/>
        <v>2.5249003223759328</v>
      </c>
    </row>
    <row r="115" spans="1:28" customFormat="1">
      <c r="A115" s="34">
        <v>114</v>
      </c>
      <c r="B115" s="34" t="s">
        <v>526</v>
      </c>
      <c r="C115" s="34" t="s">
        <v>529</v>
      </c>
      <c r="D115" s="34" t="s">
        <v>12</v>
      </c>
      <c r="E115" s="34" t="s">
        <v>94</v>
      </c>
      <c r="F115" s="34" t="s">
        <v>94</v>
      </c>
      <c r="G115" s="34" t="s">
        <v>95</v>
      </c>
      <c r="H115" s="24">
        <v>2.3300000000000001E-2</v>
      </c>
      <c r="I115" s="34" t="s">
        <v>3738</v>
      </c>
      <c r="J115" s="34" t="s">
        <v>71</v>
      </c>
      <c r="K115" s="28">
        <f t="shared" si="17"/>
        <v>5.9037794626068445</v>
      </c>
      <c r="L115" s="4">
        <f>K115/MAX(K$2:K115)-1</f>
        <v>0</v>
      </c>
      <c r="M115" s="15"/>
      <c r="N115" s="33"/>
      <c r="O115" s="24">
        <f t="shared" si="20"/>
        <v>-3.6999999999999624E-3</v>
      </c>
      <c r="P115" s="4">
        <f t="shared" si="21"/>
        <v>1</v>
      </c>
      <c r="Q115" s="4">
        <f t="shared" si="22"/>
        <v>2.3300000000000001E-2</v>
      </c>
      <c r="R115" s="28">
        <f t="shared" si="23"/>
        <v>9.5489306903785138</v>
      </c>
      <c r="S115" s="4">
        <f>R115/MAX(R$5:R115)-1</f>
        <v>0</v>
      </c>
      <c r="T115" s="15"/>
      <c r="U115" s="33">
        <f t="shared" si="24"/>
        <v>3.6451512277716693</v>
      </c>
      <c r="V115" s="33"/>
      <c r="W115" s="24">
        <f t="shared" si="25"/>
        <v>-2.7749999999999719E-3</v>
      </c>
      <c r="X115" s="4">
        <f t="shared" si="26"/>
        <v>1</v>
      </c>
      <c r="Y115" s="4">
        <f t="shared" si="27"/>
        <v>2.3300000000000001E-2</v>
      </c>
      <c r="Z115" s="28">
        <f t="shared" si="18"/>
        <v>8.487509962494137</v>
      </c>
      <c r="AA115" s="4">
        <f>Z115/MAX(Z$5:Z115)-1</f>
        <v>0</v>
      </c>
      <c r="AB115" s="33">
        <f t="shared" si="19"/>
        <v>2.5837304998872925</v>
      </c>
    </row>
    <row r="116" spans="1:28" customFormat="1">
      <c r="A116" s="34">
        <v>115</v>
      </c>
      <c r="B116" s="34" t="s">
        <v>529</v>
      </c>
      <c r="C116" s="34" t="s">
        <v>533</v>
      </c>
      <c r="D116" s="34" t="s">
        <v>12</v>
      </c>
      <c r="E116" s="34" t="s">
        <v>20</v>
      </c>
      <c r="F116" s="34" t="s">
        <v>20</v>
      </c>
      <c r="G116" s="34" t="s">
        <v>21</v>
      </c>
      <c r="H116" s="24">
        <v>7.2800000000000004E-2</v>
      </c>
      <c r="I116" s="34" t="s">
        <v>263</v>
      </c>
      <c r="J116" s="34" t="s">
        <v>1385</v>
      </c>
      <c r="K116" s="28">
        <f t="shared" si="17"/>
        <v>6.3335746074846222</v>
      </c>
      <c r="L116" s="4">
        <f>K116/MAX(K$2:K116)-1</f>
        <v>0</v>
      </c>
      <c r="M116" s="15"/>
      <c r="N116" s="33"/>
      <c r="O116" s="24">
        <f t="shared" si="20"/>
        <v>0</v>
      </c>
      <c r="P116" s="4">
        <f t="shared" si="21"/>
        <v>1</v>
      </c>
      <c r="Q116" s="4">
        <f t="shared" si="22"/>
        <v>7.2800000000000004E-2</v>
      </c>
      <c r="R116" s="28">
        <f t="shared" si="23"/>
        <v>10.24409284463807</v>
      </c>
      <c r="S116" s="4">
        <f>R116/MAX(R$5:R116)-1</f>
        <v>0</v>
      </c>
      <c r="T116" s="15"/>
      <c r="U116" s="33">
        <f t="shared" si="24"/>
        <v>3.9105182371534477</v>
      </c>
      <c r="V116" s="33"/>
      <c r="W116" s="24">
        <f t="shared" si="25"/>
        <v>-2.7749999999999719E-3</v>
      </c>
      <c r="X116" s="4">
        <f t="shared" si="26"/>
        <v>1</v>
      </c>
      <c r="Y116" s="4">
        <f t="shared" si="27"/>
        <v>7.2800000000000004E-2</v>
      </c>
      <c r="Z116" s="28">
        <f t="shared" si="18"/>
        <v>9.1054006877637104</v>
      </c>
      <c r="AA116" s="4">
        <f>Z116/MAX(Z$5:Z116)-1</f>
        <v>0</v>
      </c>
      <c r="AB116" s="33">
        <f t="shared" si="19"/>
        <v>2.7718260802790882</v>
      </c>
    </row>
    <row r="117" spans="1:28" customFormat="1">
      <c r="A117" s="34">
        <v>116</v>
      </c>
      <c r="B117" s="34" t="s">
        <v>533</v>
      </c>
      <c r="C117" s="34" t="s">
        <v>536</v>
      </c>
      <c r="D117" s="34" t="s">
        <v>12</v>
      </c>
      <c r="E117" s="34" t="s">
        <v>20</v>
      </c>
      <c r="F117" s="34" t="s">
        <v>20</v>
      </c>
      <c r="G117" s="34" t="s">
        <v>21</v>
      </c>
      <c r="H117" s="24">
        <v>-0.01</v>
      </c>
      <c r="I117" s="34" t="s">
        <v>1556</v>
      </c>
      <c r="J117" s="34" t="s">
        <v>903</v>
      </c>
      <c r="K117" s="28">
        <f t="shared" si="17"/>
        <v>6.2702388614097755</v>
      </c>
      <c r="L117" s="4">
        <f>K117/MAX(K$2:K117)-1</f>
        <v>-1.000000000000012E-2</v>
      </c>
      <c r="M117" s="15"/>
      <c r="N117" s="33"/>
      <c r="O117" s="24">
        <f t="shared" si="20"/>
        <v>-3.3333333333333734E-3</v>
      </c>
      <c r="P117" s="4">
        <f t="shared" si="21"/>
        <v>1</v>
      </c>
      <c r="Q117" s="4">
        <f t="shared" si="22"/>
        <v>-0.01</v>
      </c>
      <c r="R117" s="28">
        <f t="shared" si="23"/>
        <v>10.141651916191689</v>
      </c>
      <c r="S117" s="4">
        <f>R117/MAX(R$5:R117)-1</f>
        <v>-1.0000000000000009E-2</v>
      </c>
      <c r="T117" s="15"/>
      <c r="U117" s="33">
        <f t="shared" si="24"/>
        <v>3.8714130547819137</v>
      </c>
      <c r="V117" s="33"/>
      <c r="W117" s="24">
        <f t="shared" si="25"/>
        <v>-2.50000000000003E-3</v>
      </c>
      <c r="X117" s="4">
        <f t="shared" si="26"/>
        <v>1</v>
      </c>
      <c r="Y117" s="4">
        <f t="shared" si="27"/>
        <v>-0.01</v>
      </c>
      <c r="Z117" s="28">
        <f t="shared" si="18"/>
        <v>9.0143466808860726</v>
      </c>
      <c r="AA117" s="4">
        <f>Z117/MAX(Z$5:Z117)-1</f>
        <v>-1.000000000000012E-2</v>
      </c>
      <c r="AB117" s="33">
        <f t="shared" si="19"/>
        <v>2.7441078194762971</v>
      </c>
    </row>
    <row r="118" spans="1:28" customFormat="1">
      <c r="A118" s="34">
        <v>117</v>
      </c>
      <c r="B118" s="34" t="s">
        <v>536</v>
      </c>
      <c r="C118" s="34" t="s">
        <v>541</v>
      </c>
      <c r="D118" s="34" t="s">
        <v>12</v>
      </c>
      <c r="E118" s="34" t="s">
        <v>34</v>
      </c>
      <c r="F118" s="34" t="s">
        <v>34</v>
      </c>
      <c r="G118" s="34" t="s">
        <v>35</v>
      </c>
      <c r="H118" s="24">
        <v>8.2699999999999996E-2</v>
      </c>
      <c r="I118" s="34" t="s">
        <v>5517</v>
      </c>
      <c r="J118" s="34" t="s">
        <v>756</v>
      </c>
      <c r="K118" s="28">
        <f t="shared" si="17"/>
        <v>6.7887876152483635</v>
      </c>
      <c r="L118" s="4">
        <f>K118/MAX(K$2:K118)-1</f>
        <v>0</v>
      </c>
      <c r="M118" s="15"/>
      <c r="N118" s="33"/>
      <c r="O118" s="24">
        <f t="shared" si="20"/>
        <v>-3.3333333333333734E-3</v>
      </c>
      <c r="P118" s="4">
        <f t="shared" si="21"/>
        <v>1</v>
      </c>
      <c r="Q118" s="4">
        <f t="shared" si="22"/>
        <v>8.2699999999999996E-2</v>
      </c>
      <c r="R118" s="28">
        <f t="shared" si="23"/>
        <v>10.980366529660742</v>
      </c>
      <c r="S118" s="4">
        <f>R118/MAX(R$5:R118)-1</f>
        <v>0</v>
      </c>
      <c r="T118" s="15"/>
      <c r="U118" s="33">
        <f t="shared" si="24"/>
        <v>4.1915789144123785</v>
      </c>
      <c r="V118" s="33"/>
      <c r="W118" s="24">
        <f t="shared" si="25"/>
        <v>-2.50000000000003E-3</v>
      </c>
      <c r="X118" s="4">
        <f t="shared" si="26"/>
        <v>1</v>
      </c>
      <c r="Y118" s="4">
        <f t="shared" si="27"/>
        <v>8.2699999999999996E-2</v>
      </c>
      <c r="Z118" s="28">
        <f t="shared" si="18"/>
        <v>9.75983315139535</v>
      </c>
      <c r="AA118" s="4">
        <f>Z118/MAX(Z$5:Z118)-1</f>
        <v>0</v>
      </c>
      <c r="AB118" s="33">
        <f t="shared" si="19"/>
        <v>2.9710455361469865</v>
      </c>
    </row>
    <row r="119" spans="1:28" customFormat="1">
      <c r="A119" s="34">
        <v>118</v>
      </c>
      <c r="B119" s="34" t="s">
        <v>541</v>
      </c>
      <c r="C119" s="34" t="s">
        <v>544</v>
      </c>
      <c r="D119" s="34" t="s">
        <v>12</v>
      </c>
      <c r="E119" s="34" t="s">
        <v>34</v>
      </c>
      <c r="F119" s="34" t="s">
        <v>34</v>
      </c>
      <c r="G119" s="34" t="s">
        <v>35</v>
      </c>
      <c r="H119" s="24">
        <v>5.1999999999999998E-2</v>
      </c>
      <c r="I119" s="34" t="s">
        <v>1282</v>
      </c>
      <c r="J119" s="34" t="s">
        <v>439</v>
      </c>
      <c r="K119" s="28">
        <f t="shared" si="17"/>
        <v>7.1418045712412788</v>
      </c>
      <c r="L119" s="4">
        <f>K119/MAX(K$2:K119)-1</f>
        <v>0</v>
      </c>
      <c r="M119" s="15"/>
      <c r="N119" s="33"/>
      <c r="O119" s="24">
        <f t="shared" si="20"/>
        <v>-3.3333333333333734E-3</v>
      </c>
      <c r="P119" s="4">
        <f t="shared" si="21"/>
        <v>1</v>
      </c>
      <c r="Q119" s="4">
        <f t="shared" si="22"/>
        <v>5.1999999999999998E-2</v>
      </c>
      <c r="R119" s="28">
        <f t="shared" si="23"/>
        <v>11.551345589203102</v>
      </c>
      <c r="S119" s="4">
        <f>R119/MAX(R$5:R119)-1</f>
        <v>0</v>
      </c>
      <c r="T119" s="15"/>
      <c r="U119" s="33">
        <f t="shared" si="24"/>
        <v>4.4095410179618231</v>
      </c>
      <c r="V119" s="33"/>
      <c r="W119" s="24">
        <f t="shared" si="25"/>
        <v>-2.50000000000003E-3</v>
      </c>
      <c r="X119" s="4">
        <f t="shared" si="26"/>
        <v>1</v>
      </c>
      <c r="Y119" s="4">
        <f t="shared" si="27"/>
        <v>5.1999999999999998E-2</v>
      </c>
      <c r="Z119" s="28">
        <f t="shared" si="18"/>
        <v>10.267344475267908</v>
      </c>
      <c r="AA119" s="4">
        <f>Z119/MAX(Z$5:Z119)-1</f>
        <v>0</v>
      </c>
      <c r="AB119" s="33">
        <f t="shared" si="19"/>
        <v>3.1255399040266294</v>
      </c>
    </row>
    <row r="120" spans="1:28" customFormat="1">
      <c r="A120" s="34">
        <v>119</v>
      </c>
      <c r="B120" s="34" t="s">
        <v>544</v>
      </c>
      <c r="C120" s="34" t="s">
        <v>547</v>
      </c>
      <c r="D120" s="34" t="s">
        <v>12</v>
      </c>
      <c r="E120" s="34" t="s">
        <v>34</v>
      </c>
      <c r="F120" s="34" t="s">
        <v>34</v>
      </c>
      <c r="G120" s="34" t="s">
        <v>35</v>
      </c>
      <c r="H120" s="24">
        <v>3.3E-3</v>
      </c>
      <c r="I120" s="34" t="s">
        <v>740</v>
      </c>
      <c r="J120" s="34" t="s">
        <v>3514</v>
      </c>
      <c r="K120" s="28">
        <f t="shared" si="17"/>
        <v>7.1653725263263759</v>
      </c>
      <c r="L120" s="4">
        <f>K120/MAX(K$2:K120)-1</f>
        <v>0</v>
      </c>
      <c r="M120" s="15"/>
      <c r="N120" s="33"/>
      <c r="O120" s="24">
        <f t="shared" si="20"/>
        <v>0</v>
      </c>
      <c r="P120" s="4">
        <f t="shared" si="21"/>
        <v>1</v>
      </c>
      <c r="Q120" s="4">
        <f t="shared" si="22"/>
        <v>3.3E-3</v>
      </c>
      <c r="R120" s="28">
        <f t="shared" si="23"/>
        <v>11.589465029647473</v>
      </c>
      <c r="S120" s="4">
        <f>R120/MAX(R$5:R120)-1</f>
        <v>0</v>
      </c>
      <c r="T120" s="15"/>
      <c r="U120" s="33">
        <f t="shared" si="24"/>
        <v>4.4240925033210967</v>
      </c>
      <c r="V120" s="33"/>
      <c r="W120" s="24">
        <f t="shared" si="25"/>
        <v>-2.50000000000003E-3</v>
      </c>
      <c r="X120" s="4">
        <f t="shared" si="26"/>
        <v>1</v>
      </c>
      <c r="Y120" s="4">
        <f t="shared" si="27"/>
        <v>3.3E-3</v>
      </c>
      <c r="Z120" s="28">
        <f t="shared" si="18"/>
        <v>10.301226712036293</v>
      </c>
      <c r="AA120" s="4">
        <f>Z120/MAX(Z$5:Z120)-1</f>
        <v>0</v>
      </c>
      <c r="AB120" s="33">
        <f t="shared" si="19"/>
        <v>3.1358541857099169</v>
      </c>
    </row>
    <row r="121" spans="1:28" customFormat="1">
      <c r="A121" s="34">
        <v>120</v>
      </c>
      <c r="B121" s="34" t="s">
        <v>547</v>
      </c>
      <c r="C121" s="34" t="s">
        <v>551</v>
      </c>
      <c r="D121" s="34" t="s">
        <v>12</v>
      </c>
      <c r="E121" s="34" t="s">
        <v>13</v>
      </c>
      <c r="F121" s="34" t="s">
        <v>13</v>
      </c>
      <c r="G121" s="34" t="s">
        <v>14</v>
      </c>
      <c r="H121" s="24">
        <v>8.9999999999999998E-4</v>
      </c>
      <c r="I121" s="34" t="s">
        <v>181</v>
      </c>
      <c r="J121" s="34" t="s">
        <v>1430</v>
      </c>
      <c r="K121" s="28">
        <f t="shared" si="17"/>
        <v>7.1718213616000686</v>
      </c>
      <c r="L121" s="4">
        <f>K121/MAX(K$2:K121)-1</f>
        <v>0</v>
      </c>
      <c r="M121" s="15"/>
      <c r="N121" s="33"/>
      <c r="O121" s="24">
        <f t="shared" si="20"/>
        <v>0</v>
      </c>
      <c r="P121" s="4">
        <f t="shared" si="21"/>
        <v>1</v>
      </c>
      <c r="Q121" s="4">
        <f t="shared" si="22"/>
        <v>8.9999999999999998E-4</v>
      </c>
      <c r="R121" s="28">
        <f t="shared" si="23"/>
        <v>11.599895548174155</v>
      </c>
      <c r="S121" s="4">
        <f>R121/MAX(R$5:R121)-1</f>
        <v>0</v>
      </c>
      <c r="T121" s="15"/>
      <c r="U121" s="33">
        <f t="shared" si="24"/>
        <v>4.4280741865740865</v>
      </c>
      <c r="V121" s="33"/>
      <c r="W121" s="24">
        <f t="shared" si="25"/>
        <v>0</v>
      </c>
      <c r="X121" s="4">
        <f t="shared" si="26"/>
        <v>1</v>
      </c>
      <c r="Y121" s="4">
        <f t="shared" si="27"/>
        <v>8.9999999999999998E-4</v>
      </c>
      <c r="Z121" s="28">
        <f t="shared" si="18"/>
        <v>10.310497816077124</v>
      </c>
      <c r="AA121" s="4">
        <f>Z121/MAX(Z$5:Z121)-1</f>
        <v>0</v>
      </c>
      <c r="AB121" s="33">
        <f t="shared" si="19"/>
        <v>3.1386764544770553</v>
      </c>
    </row>
    <row r="122" spans="1:28" customFormat="1">
      <c r="A122" s="34">
        <v>121</v>
      </c>
      <c r="B122" s="34" t="s">
        <v>551</v>
      </c>
      <c r="C122" s="34" t="s">
        <v>556</v>
      </c>
      <c r="D122" s="34" t="s">
        <v>12</v>
      </c>
      <c r="E122" s="34" t="s">
        <v>13</v>
      </c>
      <c r="F122" s="34" t="s">
        <v>13</v>
      </c>
      <c r="G122" s="34" t="s">
        <v>14</v>
      </c>
      <c r="H122" s="24">
        <v>2.9499999999999998E-2</v>
      </c>
      <c r="I122" s="34" t="s">
        <v>4130</v>
      </c>
      <c r="J122" s="34" t="s">
        <v>4431</v>
      </c>
      <c r="K122" s="28">
        <f t="shared" si="17"/>
        <v>7.3833900917672715</v>
      </c>
      <c r="L122" s="4">
        <f>K122/MAX(K$2:K122)-1</f>
        <v>0</v>
      </c>
      <c r="M122" s="15"/>
      <c r="N122" s="33"/>
      <c r="O122" s="24">
        <f t="shared" si="20"/>
        <v>0</v>
      </c>
      <c r="P122" s="4">
        <f t="shared" si="21"/>
        <v>1</v>
      </c>
      <c r="Q122" s="4">
        <f t="shared" si="22"/>
        <v>2.9499999999999998E-2</v>
      </c>
      <c r="R122" s="28">
        <f t="shared" si="23"/>
        <v>11.942092466845294</v>
      </c>
      <c r="S122" s="4">
        <f>R122/MAX(R$5:R122)-1</f>
        <v>0</v>
      </c>
      <c r="T122" s="15"/>
      <c r="U122" s="33">
        <f t="shared" si="24"/>
        <v>4.5587023750780222</v>
      </c>
      <c r="V122" s="33"/>
      <c r="W122" s="24">
        <f t="shared" si="25"/>
        <v>0</v>
      </c>
      <c r="X122" s="4">
        <f t="shared" si="26"/>
        <v>1</v>
      </c>
      <c r="Y122" s="4">
        <f t="shared" si="27"/>
        <v>2.9499999999999998E-2</v>
      </c>
      <c r="Z122" s="28">
        <f t="shared" si="18"/>
        <v>10.614657501651401</v>
      </c>
      <c r="AA122" s="4">
        <f>Z122/MAX(Z$5:Z122)-1</f>
        <v>0</v>
      </c>
      <c r="AB122" s="33">
        <f t="shared" si="19"/>
        <v>3.2312674098841292</v>
      </c>
    </row>
    <row r="123" spans="1:28" customFormat="1">
      <c r="A123" s="34">
        <v>122</v>
      </c>
      <c r="B123" s="34" t="s">
        <v>556</v>
      </c>
      <c r="C123" s="34" t="s">
        <v>561</v>
      </c>
      <c r="D123" s="34" t="s">
        <v>12</v>
      </c>
      <c r="E123" s="34" t="s">
        <v>34</v>
      </c>
      <c r="F123" s="34" t="s">
        <v>34</v>
      </c>
      <c r="G123" s="34" t="s">
        <v>35</v>
      </c>
      <c r="H123" s="24">
        <v>1.3299999999999999E-2</v>
      </c>
      <c r="I123" s="34" t="s">
        <v>3591</v>
      </c>
      <c r="J123" s="34" t="s">
        <v>112</v>
      </c>
      <c r="K123" s="28">
        <f t="shared" si="17"/>
        <v>7.4815891799877772</v>
      </c>
      <c r="L123" s="4">
        <f>K123/MAX(K$2:K123)-1</f>
        <v>0</v>
      </c>
      <c r="M123" s="15"/>
      <c r="N123" s="33"/>
      <c r="O123" s="24">
        <f t="shared" si="20"/>
        <v>0</v>
      </c>
      <c r="P123" s="4">
        <f t="shared" si="21"/>
        <v>1</v>
      </c>
      <c r="Q123" s="4">
        <f t="shared" si="22"/>
        <v>1.3299999999999999E-2</v>
      </c>
      <c r="R123" s="28">
        <f t="shared" si="23"/>
        <v>12.100922296654337</v>
      </c>
      <c r="S123" s="4">
        <f>R123/MAX(R$5:R123)-1</f>
        <v>0</v>
      </c>
      <c r="T123" s="15"/>
      <c r="U123" s="33">
        <f t="shared" si="24"/>
        <v>4.6193331166665601</v>
      </c>
      <c r="V123" s="33"/>
      <c r="W123" s="24">
        <f t="shared" si="25"/>
        <v>0</v>
      </c>
      <c r="X123" s="4">
        <f t="shared" si="26"/>
        <v>1</v>
      </c>
      <c r="Y123" s="4">
        <f t="shared" si="27"/>
        <v>1.3299999999999999E-2</v>
      </c>
      <c r="Z123" s="28">
        <f t="shared" si="18"/>
        <v>10.755832446423366</v>
      </c>
      <c r="AA123" s="4">
        <f>Z123/MAX(Z$5:Z123)-1</f>
        <v>0</v>
      </c>
      <c r="AB123" s="33">
        <f t="shared" si="19"/>
        <v>3.2742432664355885</v>
      </c>
    </row>
    <row r="124" spans="1:28" customFormat="1">
      <c r="A124" s="34">
        <v>123</v>
      </c>
      <c r="B124" s="34" t="s">
        <v>561</v>
      </c>
      <c r="C124" s="34" t="s">
        <v>565</v>
      </c>
      <c r="D124" s="34" t="s">
        <v>12</v>
      </c>
      <c r="E124" s="34" t="s">
        <v>34</v>
      </c>
      <c r="F124" s="34" t="s">
        <v>34</v>
      </c>
      <c r="G124" s="34" t="s">
        <v>35</v>
      </c>
      <c r="H124" s="24">
        <v>5.62E-2</v>
      </c>
      <c r="I124" s="34" t="s">
        <v>1142</v>
      </c>
      <c r="J124" s="34" t="s">
        <v>930</v>
      </c>
      <c r="K124" s="28">
        <f t="shared" si="17"/>
        <v>7.9020544919030904</v>
      </c>
      <c r="L124" s="4">
        <f>K124/MAX(K$2:K124)-1</f>
        <v>0</v>
      </c>
      <c r="M124" s="15"/>
      <c r="N124" s="33"/>
      <c r="O124" s="24">
        <f t="shared" si="20"/>
        <v>0</v>
      </c>
      <c r="P124" s="4">
        <f t="shared" si="21"/>
        <v>1</v>
      </c>
      <c r="Q124" s="4">
        <f t="shared" si="22"/>
        <v>5.62E-2</v>
      </c>
      <c r="R124" s="28">
        <f t="shared" si="23"/>
        <v>12.780994129726311</v>
      </c>
      <c r="S124" s="4">
        <f>R124/MAX(R$5:R124)-1</f>
        <v>0</v>
      </c>
      <c r="T124" s="15"/>
      <c r="U124" s="33">
        <f t="shared" si="24"/>
        <v>4.8789396378232208</v>
      </c>
      <c r="V124" s="33"/>
      <c r="W124" s="24">
        <f t="shared" si="25"/>
        <v>0</v>
      </c>
      <c r="X124" s="4">
        <f t="shared" si="26"/>
        <v>1</v>
      </c>
      <c r="Y124" s="4">
        <f t="shared" si="27"/>
        <v>5.62E-2</v>
      </c>
      <c r="Z124" s="28">
        <f t="shared" si="18"/>
        <v>11.36031022991236</v>
      </c>
      <c r="AA124" s="4">
        <f>Z124/MAX(Z$5:Z124)-1</f>
        <v>0</v>
      </c>
      <c r="AB124" s="33">
        <f t="shared" si="19"/>
        <v>3.4582557380092691</v>
      </c>
    </row>
    <row r="125" spans="1:28" customFormat="1">
      <c r="A125" s="34">
        <v>124</v>
      </c>
      <c r="B125" s="34" t="s">
        <v>565</v>
      </c>
      <c r="C125" s="34" t="s">
        <v>567</v>
      </c>
      <c r="D125" s="34" t="s">
        <v>12</v>
      </c>
      <c r="E125" s="34" t="s">
        <v>13</v>
      </c>
      <c r="F125" s="34" t="s">
        <v>13</v>
      </c>
      <c r="G125" s="34" t="s">
        <v>14</v>
      </c>
      <c r="H125" s="24">
        <v>1.7600000000000001E-2</v>
      </c>
      <c r="I125" s="34" t="s">
        <v>318</v>
      </c>
      <c r="J125" s="34" t="s">
        <v>2768</v>
      </c>
      <c r="K125" s="28">
        <f t="shared" si="17"/>
        <v>8.0411306509605858</v>
      </c>
      <c r="L125" s="4">
        <f>K125/MAX(K$2:K125)-1</f>
        <v>0</v>
      </c>
      <c r="M125" s="15"/>
      <c r="N125" s="33"/>
      <c r="O125" s="24">
        <f t="shared" si="20"/>
        <v>0</v>
      </c>
      <c r="P125" s="4">
        <f t="shared" si="21"/>
        <v>1</v>
      </c>
      <c r="Q125" s="4">
        <f t="shared" si="22"/>
        <v>1.7600000000000001E-2</v>
      </c>
      <c r="R125" s="28">
        <f t="shared" si="23"/>
        <v>13.005939626409495</v>
      </c>
      <c r="S125" s="4">
        <f>R125/MAX(R$5:R125)-1</f>
        <v>0</v>
      </c>
      <c r="T125" s="15"/>
      <c r="U125" s="33">
        <f t="shared" si="24"/>
        <v>4.9648089754489089</v>
      </c>
      <c r="V125" s="33"/>
      <c r="W125" s="24">
        <f t="shared" si="25"/>
        <v>0</v>
      </c>
      <c r="X125" s="4">
        <f t="shared" si="26"/>
        <v>1</v>
      </c>
      <c r="Y125" s="4">
        <f t="shared" si="27"/>
        <v>1.7600000000000001E-2</v>
      </c>
      <c r="Z125" s="28">
        <f t="shared" si="18"/>
        <v>11.560251689958818</v>
      </c>
      <c r="AA125" s="4">
        <f>Z125/MAX(Z$5:Z125)-1</f>
        <v>0</v>
      </c>
      <c r="AB125" s="33">
        <f t="shared" si="19"/>
        <v>3.5191210389982324</v>
      </c>
    </row>
    <row r="126" spans="1:28" customFormat="1">
      <c r="A126" s="34">
        <v>125</v>
      </c>
      <c r="B126" s="34" t="s">
        <v>567</v>
      </c>
      <c r="C126" s="34" t="s">
        <v>572</v>
      </c>
      <c r="D126" s="34" t="s">
        <v>12</v>
      </c>
      <c r="E126" s="34" t="s">
        <v>34</v>
      </c>
      <c r="F126" s="34" t="s">
        <v>34</v>
      </c>
      <c r="G126" s="34" t="s">
        <v>35</v>
      </c>
      <c r="H126" s="24">
        <v>-4.1599999999999998E-2</v>
      </c>
      <c r="I126" s="34" t="s">
        <v>957</v>
      </c>
      <c r="J126" s="34" t="s">
        <v>2341</v>
      </c>
      <c r="K126" s="28">
        <f t="shared" si="17"/>
        <v>7.7066196158806255</v>
      </c>
      <c r="L126" s="4">
        <f>K126/MAX(K$2:K126)-1</f>
        <v>-4.159999999999997E-2</v>
      </c>
      <c r="M126" s="15"/>
      <c r="N126" s="33"/>
      <c r="O126" s="24">
        <f t="shared" si="20"/>
        <v>-1.3866666666666657E-2</v>
      </c>
      <c r="P126" s="4">
        <f t="shared" si="21"/>
        <v>-1.9999999999999998</v>
      </c>
      <c r="Q126" s="4">
        <f t="shared" si="22"/>
        <v>-4.1599999999999998E-2</v>
      </c>
      <c r="R126" s="28">
        <f t="shared" si="23"/>
        <v>12.46489253795086</v>
      </c>
      <c r="S126" s="4">
        <f>R126/MAX(R$5:R126)-1</f>
        <v>-4.159999999999997E-2</v>
      </c>
      <c r="T126" s="15"/>
      <c r="U126" s="33">
        <f t="shared" si="24"/>
        <v>4.7582729220702342</v>
      </c>
      <c r="V126" s="33"/>
      <c r="W126" s="24">
        <f t="shared" si="25"/>
        <v>-1.0399999999999993E-2</v>
      </c>
      <c r="X126" s="4">
        <f t="shared" si="26"/>
        <v>-3</v>
      </c>
      <c r="Y126" s="4">
        <f t="shared" si="27"/>
        <v>-4.1599999999999998E-2</v>
      </c>
      <c r="Z126" s="28">
        <f t="shared" si="18"/>
        <v>11.079345219656531</v>
      </c>
      <c r="AA126" s="4">
        <f>Z126/MAX(Z$5:Z126)-1</f>
        <v>-4.159999999999997E-2</v>
      </c>
      <c r="AB126" s="33">
        <f t="shared" si="19"/>
        <v>3.3727256037759057</v>
      </c>
    </row>
    <row r="127" spans="1:28" customFormat="1">
      <c r="A127" s="34">
        <v>126</v>
      </c>
      <c r="B127" s="34" t="s">
        <v>572</v>
      </c>
      <c r="C127" s="34" t="s">
        <v>576</v>
      </c>
      <c r="D127" s="34" t="s">
        <v>12</v>
      </c>
      <c r="E127" s="34" t="s">
        <v>34</v>
      </c>
      <c r="F127" s="34" t="s">
        <v>34</v>
      </c>
      <c r="G127" s="34" t="s">
        <v>35</v>
      </c>
      <c r="H127" s="24">
        <v>6.5699999999999995E-2</v>
      </c>
      <c r="I127" s="34" t="s">
        <v>4178</v>
      </c>
      <c r="J127" s="34" t="s">
        <v>101</v>
      </c>
      <c r="K127" s="28">
        <f t="shared" si="17"/>
        <v>8.2129445246439836</v>
      </c>
      <c r="L127" s="4">
        <f>K127/MAX(K$2:K127)-1</f>
        <v>0</v>
      </c>
      <c r="M127" s="15"/>
      <c r="N127" s="33"/>
      <c r="O127" s="24">
        <f t="shared" si="20"/>
        <v>-1.3866666666666657E-2</v>
      </c>
      <c r="P127" s="4">
        <f t="shared" si="21"/>
        <v>1</v>
      </c>
      <c r="Q127" s="4">
        <f t="shared" si="22"/>
        <v>0</v>
      </c>
      <c r="R127" s="28">
        <f t="shared" si="23"/>
        <v>12.46489253795086</v>
      </c>
      <c r="S127" s="4">
        <f>R127/MAX(R$5:R127)-1</f>
        <v>-4.159999999999997E-2</v>
      </c>
      <c r="T127" s="15"/>
      <c r="U127" s="33">
        <f t="shared" si="24"/>
        <v>4.2519480133068761</v>
      </c>
      <c r="V127" s="33"/>
      <c r="W127" s="24">
        <f t="shared" si="25"/>
        <v>-1.0399999999999993E-2</v>
      </c>
      <c r="X127" s="4">
        <f t="shared" si="26"/>
        <v>1</v>
      </c>
      <c r="Y127" s="4">
        <f t="shared" si="27"/>
        <v>0</v>
      </c>
      <c r="Z127" s="28">
        <f t="shared" si="18"/>
        <v>11.079345219656531</v>
      </c>
      <c r="AA127" s="4">
        <f>Z127/MAX(Z$5:Z127)-1</f>
        <v>-4.159999999999997E-2</v>
      </c>
      <c r="AB127" s="33">
        <f t="shared" si="19"/>
        <v>2.8664006950125476</v>
      </c>
    </row>
    <row r="128" spans="1:28" customFormat="1">
      <c r="A128" s="34">
        <v>127</v>
      </c>
      <c r="B128" s="34" t="s">
        <v>576</v>
      </c>
      <c r="C128" s="34" t="s">
        <v>580</v>
      </c>
      <c r="D128" s="34" t="s">
        <v>12</v>
      </c>
      <c r="E128" s="34" t="s">
        <v>13</v>
      </c>
      <c r="F128" s="34" t="s">
        <v>13</v>
      </c>
      <c r="G128" s="34" t="s">
        <v>14</v>
      </c>
      <c r="H128" s="24">
        <v>-3.1600000000000003E-2</v>
      </c>
      <c r="I128" s="34" t="s">
        <v>5514</v>
      </c>
      <c r="J128" s="34" t="s">
        <v>4132</v>
      </c>
      <c r="K128" s="28">
        <f t="shared" si="17"/>
        <v>7.9534154776652342</v>
      </c>
      <c r="L128" s="4">
        <f>K128/MAX(K$2:K128)-1</f>
        <v>-3.1599999999999961E-2</v>
      </c>
      <c r="M128" s="15"/>
      <c r="N128" s="33"/>
      <c r="O128" s="24">
        <f t="shared" si="20"/>
        <v>-2.4399999999999977E-2</v>
      </c>
      <c r="P128" s="4">
        <f t="shared" si="21"/>
        <v>-0.29508196721311436</v>
      </c>
      <c r="Q128" s="4">
        <f t="shared" si="22"/>
        <v>-3.1600000000000003E-2</v>
      </c>
      <c r="R128" s="28">
        <f t="shared" si="23"/>
        <v>12.071001933751614</v>
      </c>
      <c r="S128" s="4">
        <f>R128/MAX(R$5:R128)-1</f>
        <v>-7.1885439999999856E-2</v>
      </c>
      <c r="T128" s="15"/>
      <c r="U128" s="33">
        <f t="shared" si="24"/>
        <v>4.1175864560863795</v>
      </c>
      <c r="V128" s="33"/>
      <c r="W128" s="24">
        <f t="shared" si="25"/>
        <v>-1.8299999999999983E-2</v>
      </c>
      <c r="X128" s="4">
        <f t="shared" si="26"/>
        <v>-0.72677595628415248</v>
      </c>
      <c r="Y128" s="4">
        <f t="shared" si="27"/>
        <v>-3.1600000000000003E-2</v>
      </c>
      <c r="Z128" s="28">
        <f t="shared" si="18"/>
        <v>10.729237910715385</v>
      </c>
      <c r="AA128" s="4">
        <f>Z128/MAX(Z$5:Z128)-1</f>
        <v>-7.1885439999999967E-2</v>
      </c>
      <c r="AB128" s="33">
        <f t="shared" si="19"/>
        <v>2.7758224330501511</v>
      </c>
    </row>
    <row r="129" spans="1:28" customFormat="1">
      <c r="A129" s="34">
        <v>128</v>
      </c>
      <c r="B129" s="34" t="s">
        <v>580</v>
      </c>
      <c r="C129" s="34" t="s">
        <v>585</v>
      </c>
      <c r="D129" s="34" t="s">
        <v>12</v>
      </c>
      <c r="E129" s="34" t="s">
        <v>13</v>
      </c>
      <c r="F129" s="34" t="s">
        <v>13</v>
      </c>
      <c r="G129" s="34" t="s">
        <v>14</v>
      </c>
      <c r="H129" s="24">
        <v>-0.1426</v>
      </c>
      <c r="I129" s="34" t="s">
        <v>5616</v>
      </c>
      <c r="J129" s="34" t="s">
        <v>3112</v>
      </c>
      <c r="K129" s="28">
        <f t="shared" si="17"/>
        <v>6.8192584305501711</v>
      </c>
      <c r="L129" s="4">
        <f>K129/MAX(K$2:K129)-1</f>
        <v>-0.16969383999999998</v>
      </c>
      <c r="M129" s="15"/>
      <c r="N129" s="33"/>
      <c r="O129" s="24">
        <f t="shared" si="20"/>
        <v>-6.7097946666666644E-2</v>
      </c>
      <c r="P129" s="4">
        <f t="shared" si="21"/>
        <v>-1.5290466911456413</v>
      </c>
      <c r="Q129" s="4">
        <f t="shared" si="22"/>
        <v>0</v>
      </c>
      <c r="R129" s="28">
        <f t="shared" si="23"/>
        <v>12.071001933751614</v>
      </c>
      <c r="S129" s="4">
        <f>R129/MAX(R$5:R129)-1</f>
        <v>-7.1885439999999856E-2</v>
      </c>
      <c r="T129" s="15"/>
      <c r="U129" s="33">
        <f t="shared" si="24"/>
        <v>5.2517435032014426</v>
      </c>
      <c r="V129" s="33"/>
      <c r="W129" s="24">
        <f t="shared" si="25"/>
        <v>-6.0723459999999979E-2</v>
      </c>
      <c r="X129" s="4">
        <f t="shared" si="26"/>
        <v>-1.7945350940147358</v>
      </c>
      <c r="Y129" s="4">
        <f t="shared" si="27"/>
        <v>0</v>
      </c>
      <c r="Z129" s="28">
        <f t="shared" si="18"/>
        <v>10.729237910715385</v>
      </c>
      <c r="AA129" s="4">
        <f>Z129/MAX(Z$5:Z129)-1</f>
        <v>-7.1885439999999967E-2</v>
      </c>
      <c r="AB129" s="33">
        <f t="shared" si="19"/>
        <v>3.9099794801652141</v>
      </c>
    </row>
    <row r="130" spans="1:28" customFormat="1">
      <c r="A130" s="34">
        <v>129</v>
      </c>
      <c r="B130" s="34" t="s">
        <v>585</v>
      </c>
      <c r="C130" s="34" t="s">
        <v>588</v>
      </c>
      <c r="D130" s="34" t="s">
        <v>12</v>
      </c>
      <c r="E130" s="34" t="s">
        <v>34</v>
      </c>
      <c r="F130" s="34" t="s">
        <v>34</v>
      </c>
      <c r="G130" s="34" t="s">
        <v>35</v>
      </c>
      <c r="H130" s="24">
        <v>0.14219999999999999</v>
      </c>
      <c r="I130" s="34" t="s">
        <v>4642</v>
      </c>
      <c r="J130" s="34" t="s">
        <v>1880</v>
      </c>
      <c r="K130" s="28">
        <f t="shared" si="17"/>
        <v>7.7889569793744045</v>
      </c>
      <c r="L130" s="4">
        <f>K130/MAX(K$2:K130)-1</f>
        <v>-5.1624304048000114E-2</v>
      </c>
      <c r="M130" s="15"/>
      <c r="N130" s="33"/>
      <c r="O130" s="24">
        <f t="shared" si="20"/>
        <v>-8.4306048016000015E-2</v>
      </c>
      <c r="P130" s="4">
        <f t="shared" si="21"/>
        <v>0.3876559836110145</v>
      </c>
      <c r="Q130" s="4">
        <f t="shared" si="22"/>
        <v>0</v>
      </c>
      <c r="R130" s="28">
        <f t="shared" si="23"/>
        <v>12.071001933751614</v>
      </c>
      <c r="S130" s="4">
        <f>R130/MAX(R$5:R130)-1</f>
        <v>-7.1885439999999856E-2</v>
      </c>
      <c r="T130" s="15"/>
      <c r="U130" s="33">
        <f t="shared" si="24"/>
        <v>4.2820449543772092</v>
      </c>
      <c r="V130" s="33"/>
      <c r="W130" s="24">
        <f t="shared" si="25"/>
        <v>-6.3229536012000015E-2</v>
      </c>
      <c r="X130" s="4">
        <f t="shared" si="26"/>
        <v>0.18354131148135269</v>
      </c>
      <c r="Y130" s="4">
        <f t="shared" si="27"/>
        <v>0</v>
      </c>
      <c r="Z130" s="28">
        <f t="shared" si="18"/>
        <v>10.729237910715385</v>
      </c>
      <c r="AA130" s="4">
        <f>Z130/MAX(Z$5:Z130)-1</f>
        <v>-7.1885439999999967E-2</v>
      </c>
      <c r="AB130" s="33">
        <f t="shared" si="19"/>
        <v>2.9402809313409808</v>
      </c>
    </row>
    <row r="131" spans="1:28" customFormat="1">
      <c r="A131" s="34">
        <v>130</v>
      </c>
      <c r="B131" s="34" t="s">
        <v>588</v>
      </c>
      <c r="C131" s="34" t="s">
        <v>593</v>
      </c>
      <c r="D131" s="34" t="s">
        <v>12</v>
      </c>
      <c r="E131" s="34" t="s">
        <v>27</v>
      </c>
      <c r="F131" s="34" t="s">
        <v>27</v>
      </c>
      <c r="G131" s="34" t="s">
        <v>28</v>
      </c>
      <c r="H131" s="24">
        <v>-1.3899999999999999E-2</v>
      </c>
      <c r="I131" s="34" t="s">
        <v>5617</v>
      </c>
      <c r="J131" s="34" t="s">
        <v>2727</v>
      </c>
      <c r="K131" s="28">
        <f t="shared" si="17"/>
        <v>7.6806904773611002</v>
      </c>
      <c r="L131" s="4">
        <f>K131/MAX(K$2:K131)-1</f>
        <v>-6.4806726221733002E-2</v>
      </c>
      <c r="M131" s="15"/>
      <c r="N131" s="33"/>
      <c r="O131" s="24">
        <f t="shared" si="20"/>
        <v>-9.53749567565777E-2</v>
      </c>
      <c r="P131" s="4">
        <f t="shared" si="21"/>
        <v>0.32050583899988511</v>
      </c>
      <c r="Q131" s="4">
        <f t="shared" si="22"/>
        <v>-1.3899999999999999E-2</v>
      </c>
      <c r="R131" s="28">
        <f t="shared" si="23"/>
        <v>11.903215006872466</v>
      </c>
      <c r="S131" s="4">
        <f>R131/MAX(R$5:R131)-1</f>
        <v>-8.4786232383999849E-2</v>
      </c>
      <c r="T131" s="15"/>
      <c r="U131" s="33">
        <f t="shared" si="24"/>
        <v>4.2225245295113663</v>
      </c>
      <c r="V131" s="33"/>
      <c r="W131" s="24">
        <f t="shared" si="25"/>
        <v>-7.9431217567433265E-2</v>
      </c>
      <c r="X131" s="4">
        <f t="shared" si="26"/>
        <v>0.18411516017974641</v>
      </c>
      <c r="Y131" s="4">
        <f t="shared" si="27"/>
        <v>-1.3899999999999999E-2</v>
      </c>
      <c r="Z131" s="28">
        <f t="shared" si="18"/>
        <v>10.580101503756442</v>
      </c>
      <c r="AA131" s="4">
        <f>Z131/MAX(Z$5:Z131)-1</f>
        <v>-8.478623238399996E-2</v>
      </c>
      <c r="AB131" s="33">
        <f t="shared" si="19"/>
        <v>2.8994110263953417</v>
      </c>
    </row>
    <row r="132" spans="1:28" customFormat="1">
      <c r="A132" s="34">
        <v>131</v>
      </c>
      <c r="B132" s="34" t="s">
        <v>593</v>
      </c>
      <c r="C132" s="34" t="s">
        <v>595</v>
      </c>
      <c r="D132" s="34" t="s">
        <v>12</v>
      </c>
      <c r="E132" s="34" t="s">
        <v>27</v>
      </c>
      <c r="F132" s="34" t="s">
        <v>27</v>
      </c>
      <c r="G132" s="34" t="s">
        <v>28</v>
      </c>
      <c r="H132" s="24">
        <v>7.4099999999999999E-2</v>
      </c>
      <c r="I132" s="34" t="s">
        <v>4536</v>
      </c>
      <c r="J132" s="34" t="s">
        <v>2398</v>
      </c>
      <c r="K132" s="28">
        <f t="shared" ref="K132:K195" si="28">K131*(1+H132)</f>
        <v>8.2498296417335588</v>
      </c>
      <c r="L132" s="4">
        <f>K132/MAX(K$2:K132)-1</f>
        <v>0</v>
      </c>
      <c r="M132" s="15"/>
      <c r="N132" s="33"/>
      <c r="O132" s="24">
        <f t="shared" si="20"/>
        <v>-3.8810343423244374E-2</v>
      </c>
      <c r="P132" s="4">
        <f t="shared" si="21"/>
        <v>1</v>
      </c>
      <c r="Q132" s="4">
        <f t="shared" si="22"/>
        <v>7.4099999999999999E-2</v>
      </c>
      <c r="R132" s="28">
        <f t="shared" si="23"/>
        <v>12.785243238881717</v>
      </c>
      <c r="S132" s="4">
        <f>R132/MAX(R$5:R132)-1</f>
        <v>-1.6968892203654162E-2</v>
      </c>
      <c r="T132" s="15"/>
      <c r="U132" s="33">
        <f t="shared" si="24"/>
        <v>4.5354135971481586</v>
      </c>
      <c r="V132" s="33"/>
      <c r="W132" s="24">
        <f t="shared" si="25"/>
        <v>-7.1531217567433275E-2</v>
      </c>
      <c r="X132" s="4">
        <f t="shared" si="26"/>
        <v>1</v>
      </c>
      <c r="Y132" s="4">
        <f t="shared" si="27"/>
        <v>7.4099999999999999E-2</v>
      </c>
      <c r="Z132" s="28">
        <f t="shared" si="18"/>
        <v>11.364087025184794</v>
      </c>
      <c r="AA132" s="4">
        <f>Z132/MAX(Z$5:Z132)-1</f>
        <v>-1.6968892203654273E-2</v>
      </c>
      <c r="AB132" s="33">
        <f t="shared" si="19"/>
        <v>3.1142573834512355</v>
      </c>
    </row>
    <row r="133" spans="1:28" customFormat="1">
      <c r="A133" s="34">
        <v>132</v>
      </c>
      <c r="B133" s="34" t="s">
        <v>595</v>
      </c>
      <c r="C133" s="34" t="s">
        <v>600</v>
      </c>
      <c r="D133" s="34" t="s">
        <v>12</v>
      </c>
      <c r="E133" s="34" t="s">
        <v>13</v>
      </c>
      <c r="F133" s="34" t="s">
        <v>13</v>
      </c>
      <c r="G133" s="34" t="s">
        <v>14</v>
      </c>
      <c r="H133" s="24">
        <v>5.04E-2</v>
      </c>
      <c r="I133" s="34" t="s">
        <v>3841</v>
      </c>
      <c r="J133" s="34" t="s">
        <v>3825</v>
      </c>
      <c r="K133" s="28">
        <f t="shared" si="28"/>
        <v>8.6656210556769295</v>
      </c>
      <c r="L133" s="4">
        <f>K133/MAX(K$2:K133)-1</f>
        <v>0</v>
      </c>
      <c r="M133" s="15"/>
      <c r="N133" s="33"/>
      <c r="O133" s="24">
        <f t="shared" si="20"/>
        <v>-2.1602242073911E-2</v>
      </c>
      <c r="P133" s="4">
        <f t="shared" si="21"/>
        <v>1</v>
      </c>
      <c r="Q133" s="4">
        <f t="shared" si="22"/>
        <v>5.04E-2</v>
      </c>
      <c r="R133" s="28">
        <f t="shared" si="23"/>
        <v>13.429619498121356</v>
      </c>
      <c r="S133" s="4">
        <f>R133/MAX(R$5:R133)-1</f>
        <v>0</v>
      </c>
      <c r="T133" s="15"/>
      <c r="U133" s="33">
        <f t="shared" si="24"/>
        <v>4.7639984424444268</v>
      </c>
      <c r="V133" s="33"/>
      <c r="W133" s="24">
        <f t="shared" si="25"/>
        <v>-2.9107757567433279E-2</v>
      </c>
      <c r="X133" s="4">
        <f t="shared" si="26"/>
        <v>1</v>
      </c>
      <c r="Y133" s="4">
        <f t="shared" si="27"/>
        <v>5.04E-2</v>
      </c>
      <c r="Z133" s="28">
        <f t="shared" si="18"/>
        <v>11.936837011254108</v>
      </c>
      <c r="AA133" s="4">
        <f>Z133/MAX(Z$5:Z133)-1</f>
        <v>0</v>
      </c>
      <c r="AB133" s="33">
        <f t="shared" si="19"/>
        <v>3.271215955577178</v>
      </c>
    </row>
    <row r="134" spans="1:28" customFormat="1">
      <c r="A134" s="34">
        <v>133</v>
      </c>
      <c r="B134" s="34" t="s">
        <v>600</v>
      </c>
      <c r="C134" s="34" t="s">
        <v>605</v>
      </c>
      <c r="D134" s="34" t="s">
        <v>12</v>
      </c>
      <c r="E134" s="34" t="s">
        <v>13</v>
      </c>
      <c r="F134" s="34" t="s">
        <v>13</v>
      </c>
      <c r="G134" s="34" t="s">
        <v>14</v>
      </c>
      <c r="H134" s="24">
        <v>-6.7000000000000002E-3</v>
      </c>
      <c r="I134" s="34" t="s">
        <v>3002</v>
      </c>
      <c r="J134" s="34" t="s">
        <v>2563</v>
      </c>
      <c r="K134" s="28">
        <f t="shared" si="28"/>
        <v>8.6075613946038931</v>
      </c>
      <c r="L134" s="4">
        <f>K134/MAX(K$2:K134)-1</f>
        <v>-6.7000000000001503E-3</v>
      </c>
      <c r="M134" s="15"/>
      <c r="N134" s="33"/>
      <c r="O134" s="24">
        <f t="shared" si="20"/>
        <v>-2.2333333333333836E-3</v>
      </c>
      <c r="P134" s="4">
        <f t="shared" si="21"/>
        <v>1</v>
      </c>
      <c r="Q134" s="4">
        <f t="shared" si="22"/>
        <v>-6.7000000000000002E-3</v>
      </c>
      <c r="R134" s="28">
        <f t="shared" si="23"/>
        <v>13.339641047483942</v>
      </c>
      <c r="S134" s="4">
        <f>R134/MAX(R$5:R134)-1</f>
        <v>-6.7000000000000393E-3</v>
      </c>
      <c r="T134" s="15"/>
      <c r="U134" s="33">
        <f t="shared" si="24"/>
        <v>4.7320796528800493</v>
      </c>
      <c r="V134" s="33"/>
      <c r="W134" s="24">
        <f t="shared" si="25"/>
        <v>-1.7876681555433288E-2</v>
      </c>
      <c r="X134" s="4">
        <f t="shared" si="26"/>
        <v>1</v>
      </c>
      <c r="Y134" s="4">
        <f t="shared" si="27"/>
        <v>-6.7000000000000002E-3</v>
      </c>
      <c r="Z134" s="28">
        <f t="shared" ref="Z134:Z197" si="29">Z133*(1+Y134)</f>
        <v>11.856860203278705</v>
      </c>
      <c r="AA134" s="4">
        <f>Z134/MAX(Z$5:Z134)-1</f>
        <v>-6.7000000000000393E-3</v>
      </c>
      <c r="AB134" s="33">
        <f t="shared" ref="AB134:AB197" si="30">Z134-$K134</f>
        <v>3.249298808674812</v>
      </c>
    </row>
    <row r="135" spans="1:28" customFormat="1">
      <c r="A135" s="34">
        <v>134</v>
      </c>
      <c r="B135" s="34" t="s">
        <v>605</v>
      </c>
      <c r="C135" s="34" t="s">
        <v>610</v>
      </c>
      <c r="D135" s="34" t="s">
        <v>12</v>
      </c>
      <c r="E135" s="34" t="s">
        <v>34</v>
      </c>
      <c r="F135" s="34" t="s">
        <v>34</v>
      </c>
      <c r="G135" s="34" t="s">
        <v>35</v>
      </c>
      <c r="H135" s="24">
        <v>-7.2099999999999997E-2</v>
      </c>
      <c r="I135" s="34" t="s">
        <v>3650</v>
      </c>
      <c r="J135" s="34" t="s">
        <v>937</v>
      </c>
      <c r="K135" s="28">
        <f t="shared" si="28"/>
        <v>7.9869562180529519</v>
      </c>
      <c r="L135" s="4">
        <f>K135/MAX(K$2:K135)-1</f>
        <v>-7.8316930000000173E-2</v>
      </c>
      <c r="M135" s="15"/>
      <c r="N135" s="33"/>
      <c r="O135" s="24">
        <f t="shared" si="20"/>
        <v>-2.8338976666666776E-2</v>
      </c>
      <c r="P135" s="4">
        <f t="shared" si="21"/>
        <v>-1.7635765017626444</v>
      </c>
      <c r="Q135" s="4">
        <f t="shared" si="22"/>
        <v>-7.2099999999999997E-2</v>
      </c>
      <c r="R135" s="28">
        <f t="shared" si="23"/>
        <v>12.377852927960349</v>
      </c>
      <c r="S135" s="4">
        <f>R135/MAX(R$5:R135)-1</f>
        <v>-7.8316930000000173E-2</v>
      </c>
      <c r="T135" s="15"/>
      <c r="U135" s="33">
        <f t="shared" si="24"/>
        <v>4.3908967099073974</v>
      </c>
      <c r="V135" s="33"/>
      <c r="W135" s="24">
        <f t="shared" si="25"/>
        <v>-2.1254232500000081E-2</v>
      </c>
      <c r="X135" s="4">
        <f t="shared" si="26"/>
        <v>-2.6847686690168593</v>
      </c>
      <c r="Y135" s="4">
        <f t="shared" si="27"/>
        <v>-7.2099999999999997E-2</v>
      </c>
      <c r="Z135" s="28">
        <f t="shared" si="29"/>
        <v>11.001980582622309</v>
      </c>
      <c r="AA135" s="4">
        <f>Z135/MAX(Z$5:Z135)-1</f>
        <v>-7.8316930000000062E-2</v>
      </c>
      <c r="AB135" s="33">
        <f t="shared" si="30"/>
        <v>3.0150243645693573</v>
      </c>
    </row>
    <row r="136" spans="1:28" customFormat="1">
      <c r="A136" s="34">
        <v>135</v>
      </c>
      <c r="B136" s="34" t="s">
        <v>610</v>
      </c>
      <c r="C136" s="34" t="s">
        <v>613</v>
      </c>
      <c r="D136" s="34" t="s">
        <v>12</v>
      </c>
      <c r="E136" s="34" t="s">
        <v>20</v>
      </c>
      <c r="F136" s="34" t="s">
        <v>20</v>
      </c>
      <c r="G136" s="34" t="s">
        <v>21</v>
      </c>
      <c r="H136" s="24">
        <v>9.8699999999999996E-2</v>
      </c>
      <c r="I136" s="34" t="s">
        <v>2921</v>
      </c>
      <c r="J136" s="34" t="s">
        <v>1057</v>
      </c>
      <c r="K136" s="28">
        <f t="shared" si="28"/>
        <v>8.7752687967747782</v>
      </c>
      <c r="L136" s="4">
        <f>K136/MAX(K$2:K136)-1</f>
        <v>0</v>
      </c>
      <c r="M136" s="15"/>
      <c r="N136" s="33"/>
      <c r="O136" s="24">
        <f t="shared" si="20"/>
        <v>-2.8338976666666776E-2</v>
      </c>
      <c r="P136" s="4">
        <f t="shared" si="21"/>
        <v>1</v>
      </c>
      <c r="Q136" s="4">
        <f t="shared" si="22"/>
        <v>0</v>
      </c>
      <c r="R136" s="28">
        <f t="shared" si="23"/>
        <v>12.377852927960349</v>
      </c>
      <c r="S136" s="4">
        <f>R136/MAX(R$5:R136)-1</f>
        <v>-7.8316930000000173E-2</v>
      </c>
      <c r="T136" s="15"/>
      <c r="U136" s="33">
        <f t="shared" si="24"/>
        <v>3.6025841311855711</v>
      </c>
      <c r="V136" s="33"/>
      <c r="W136" s="24">
        <f t="shared" si="25"/>
        <v>-2.1254232500000081E-2</v>
      </c>
      <c r="X136" s="4">
        <f t="shared" si="26"/>
        <v>1</v>
      </c>
      <c r="Y136" s="4">
        <f t="shared" si="27"/>
        <v>0</v>
      </c>
      <c r="Z136" s="28">
        <f t="shared" si="29"/>
        <v>11.001980582622309</v>
      </c>
      <c r="AA136" s="4">
        <f>Z136/MAX(Z$5:Z136)-1</f>
        <v>-7.8316930000000062E-2</v>
      </c>
      <c r="AB136" s="33">
        <f t="shared" si="30"/>
        <v>2.2267117858475309</v>
      </c>
    </row>
    <row r="137" spans="1:28" customFormat="1">
      <c r="A137" s="34">
        <v>136</v>
      </c>
      <c r="B137" s="34" t="s">
        <v>613</v>
      </c>
      <c r="C137" s="34" t="s">
        <v>618</v>
      </c>
      <c r="D137" s="34" t="s">
        <v>12</v>
      </c>
      <c r="E137" s="34" t="s">
        <v>34</v>
      </c>
      <c r="F137" s="34" t="s">
        <v>34</v>
      </c>
      <c r="G137" s="34" t="s">
        <v>35</v>
      </c>
      <c r="H137" s="24">
        <v>7.1400000000000005E-2</v>
      </c>
      <c r="I137" s="34" t="s">
        <v>138</v>
      </c>
      <c r="J137" s="34" t="s">
        <v>258</v>
      </c>
      <c r="K137" s="28">
        <f t="shared" si="28"/>
        <v>9.4018229888644971</v>
      </c>
      <c r="L137" s="4">
        <f>K137/MAX(K$2:K137)-1</f>
        <v>0</v>
      </c>
      <c r="M137" s="15"/>
      <c r="N137" s="33"/>
      <c r="O137" s="24">
        <f t="shared" si="20"/>
        <v>-2.610564333333339E-2</v>
      </c>
      <c r="P137" s="4">
        <f t="shared" si="21"/>
        <v>1</v>
      </c>
      <c r="Q137" s="4">
        <f t="shared" si="22"/>
        <v>7.1400000000000005E-2</v>
      </c>
      <c r="R137" s="28">
        <f t="shared" si="23"/>
        <v>13.261631627016717</v>
      </c>
      <c r="S137" s="4">
        <f>R137/MAX(R$5:R137)-1</f>
        <v>-1.2508758802000197E-2</v>
      </c>
      <c r="T137" s="15"/>
      <c r="U137" s="33">
        <f t="shared" si="24"/>
        <v>3.8598086381522201</v>
      </c>
      <c r="V137" s="33"/>
      <c r="W137" s="24">
        <f t="shared" si="25"/>
        <v>-2.1254232500000081E-2</v>
      </c>
      <c r="X137" s="4">
        <f t="shared" si="26"/>
        <v>1</v>
      </c>
      <c r="Y137" s="4">
        <f t="shared" si="27"/>
        <v>7.1400000000000005E-2</v>
      </c>
      <c r="Z137" s="28">
        <f t="shared" si="29"/>
        <v>11.787521996221541</v>
      </c>
      <c r="AA137" s="4">
        <f>Z137/MAX(Z$5:Z137)-1</f>
        <v>-1.2508758802000197E-2</v>
      </c>
      <c r="AB137" s="33">
        <f t="shared" si="30"/>
        <v>2.3856990073570437</v>
      </c>
    </row>
    <row r="138" spans="1:28" customFormat="1">
      <c r="A138" s="34">
        <v>137</v>
      </c>
      <c r="B138" s="34" t="s">
        <v>618</v>
      </c>
      <c r="C138" s="34" t="s">
        <v>622</v>
      </c>
      <c r="D138" s="34" t="s">
        <v>12</v>
      </c>
      <c r="E138" s="34" t="s">
        <v>34</v>
      </c>
      <c r="F138" s="34" t="s">
        <v>34</v>
      </c>
      <c r="G138" s="34" t="s">
        <v>35</v>
      </c>
      <c r="H138" s="24">
        <v>-8.2000000000000007E-3</v>
      </c>
      <c r="I138" s="34" t="s">
        <v>3112</v>
      </c>
      <c r="J138" s="34" t="s">
        <v>347</v>
      </c>
      <c r="K138" s="28">
        <f t="shared" si="28"/>
        <v>9.3247280403558079</v>
      </c>
      <c r="L138" s="4">
        <f>K138/MAX(K$2:K138)-1</f>
        <v>-8.1999999999999851E-3</v>
      </c>
      <c r="M138" s="15"/>
      <c r="N138" s="33"/>
      <c r="O138" s="24">
        <f t="shared" si="20"/>
        <v>-2.7333333333333285E-3</v>
      </c>
      <c r="P138" s="4">
        <f t="shared" si="21"/>
        <v>1</v>
      </c>
      <c r="Q138" s="4">
        <f t="shared" si="22"/>
        <v>-8.2000000000000007E-3</v>
      </c>
      <c r="R138" s="28">
        <f t="shared" si="23"/>
        <v>13.15288624767518</v>
      </c>
      <c r="S138" s="4">
        <f>R138/MAX(R$5:R138)-1</f>
        <v>-2.0606186979823748E-2</v>
      </c>
      <c r="T138" s="15"/>
      <c r="U138" s="33">
        <f t="shared" si="24"/>
        <v>3.8281582073193725</v>
      </c>
      <c r="V138" s="33"/>
      <c r="W138" s="24">
        <f t="shared" si="25"/>
        <v>-2.162923250000004E-2</v>
      </c>
      <c r="X138" s="4">
        <f t="shared" si="26"/>
        <v>1</v>
      </c>
      <c r="Y138" s="4">
        <f t="shared" si="27"/>
        <v>-8.2000000000000007E-3</v>
      </c>
      <c r="Z138" s="28">
        <f t="shared" si="29"/>
        <v>11.690864315852524</v>
      </c>
      <c r="AA138" s="4">
        <f>Z138/MAX(Z$5:Z138)-1</f>
        <v>-2.0606186979823859E-2</v>
      </c>
      <c r="AB138" s="33">
        <f t="shared" si="30"/>
        <v>2.3661362754967161</v>
      </c>
    </row>
    <row r="139" spans="1:28" customFormat="1">
      <c r="A139" s="34">
        <v>138</v>
      </c>
      <c r="B139" s="34" t="s">
        <v>622</v>
      </c>
      <c r="C139" s="34" t="s">
        <v>626</v>
      </c>
      <c r="D139" s="34" t="s">
        <v>12</v>
      </c>
      <c r="E139" s="34" t="s">
        <v>34</v>
      </c>
      <c r="F139" s="34" t="s">
        <v>34</v>
      </c>
      <c r="G139" s="34" t="s">
        <v>35</v>
      </c>
      <c r="H139" s="24">
        <v>9.35E-2</v>
      </c>
      <c r="I139" s="34" t="s">
        <v>1050</v>
      </c>
      <c r="J139" s="34" t="s">
        <v>772</v>
      </c>
      <c r="K139" s="28">
        <f t="shared" si="28"/>
        <v>10.196590112129075</v>
      </c>
      <c r="L139" s="4">
        <f>K139/MAX(K$2:K139)-1</f>
        <v>0</v>
      </c>
      <c r="M139" s="15"/>
      <c r="N139" s="33"/>
      <c r="O139" s="24">
        <f t="shared" si="20"/>
        <v>-2.7333333333333285E-3</v>
      </c>
      <c r="P139" s="4">
        <f t="shared" si="21"/>
        <v>1</v>
      </c>
      <c r="Q139" s="4">
        <f t="shared" si="22"/>
        <v>9.35E-2</v>
      </c>
      <c r="R139" s="28">
        <f t="shared" si="23"/>
        <v>14.38268111183281</v>
      </c>
      <c r="S139" s="4">
        <f>R139/MAX(R$5:R139)-1</f>
        <v>0</v>
      </c>
      <c r="T139" s="15"/>
      <c r="U139" s="33">
        <f t="shared" si="24"/>
        <v>4.186090999703735</v>
      </c>
      <c r="V139" s="33"/>
      <c r="W139" s="24">
        <f t="shared" si="25"/>
        <v>-2.0499999999999963E-3</v>
      </c>
      <c r="X139" s="4">
        <f t="shared" si="26"/>
        <v>1</v>
      </c>
      <c r="Y139" s="4">
        <f t="shared" si="27"/>
        <v>9.35E-2</v>
      </c>
      <c r="Z139" s="28">
        <f t="shared" si="29"/>
        <v>12.783960129384734</v>
      </c>
      <c r="AA139" s="4">
        <f>Z139/MAX(Z$5:Z139)-1</f>
        <v>0</v>
      </c>
      <c r="AB139" s="33">
        <f t="shared" si="30"/>
        <v>2.58737001725566</v>
      </c>
    </row>
    <row r="140" spans="1:28" customFormat="1">
      <c r="A140" s="34">
        <v>139</v>
      </c>
      <c r="B140" s="34" t="s">
        <v>626</v>
      </c>
      <c r="C140" s="34" t="s">
        <v>631</v>
      </c>
      <c r="D140" s="34" t="s">
        <v>12</v>
      </c>
      <c r="E140" s="34" t="s">
        <v>34</v>
      </c>
      <c r="F140" s="34" t="s">
        <v>34</v>
      </c>
      <c r="G140" s="34" t="s">
        <v>35</v>
      </c>
      <c r="H140" s="24">
        <v>2.8199999999999999E-2</v>
      </c>
      <c r="I140" s="34" t="s">
        <v>1270</v>
      </c>
      <c r="J140" s="34" t="s">
        <v>616</v>
      </c>
      <c r="K140" s="28">
        <f t="shared" si="28"/>
        <v>10.484133953291115</v>
      </c>
      <c r="L140" s="4">
        <f>K140/MAX(K$2:K140)-1</f>
        <v>0</v>
      </c>
      <c r="M140" s="15"/>
      <c r="N140" s="33"/>
      <c r="O140" s="24">
        <f t="shared" si="20"/>
        <v>-2.7333333333333285E-3</v>
      </c>
      <c r="P140" s="4">
        <f t="shared" si="21"/>
        <v>1</v>
      </c>
      <c r="Q140" s="4">
        <f t="shared" si="22"/>
        <v>2.8199999999999999E-2</v>
      </c>
      <c r="R140" s="28">
        <f t="shared" si="23"/>
        <v>14.788272719186494</v>
      </c>
      <c r="S140" s="4">
        <f>R140/MAX(R$5:R140)-1</f>
        <v>0</v>
      </c>
      <c r="T140" s="15"/>
      <c r="U140" s="33">
        <f t="shared" si="24"/>
        <v>4.3041387658953791</v>
      </c>
      <c r="V140" s="33"/>
      <c r="W140" s="24">
        <f t="shared" si="25"/>
        <v>-2.0499999999999963E-3</v>
      </c>
      <c r="X140" s="4">
        <f t="shared" si="26"/>
        <v>1</v>
      </c>
      <c r="Y140" s="4">
        <f t="shared" si="27"/>
        <v>2.8199999999999999E-2</v>
      </c>
      <c r="Z140" s="28">
        <f t="shared" si="29"/>
        <v>13.144467805033385</v>
      </c>
      <c r="AA140" s="4">
        <f>Z140/MAX(Z$5:Z140)-1</f>
        <v>0</v>
      </c>
      <c r="AB140" s="33">
        <f t="shared" si="30"/>
        <v>2.6603338517422692</v>
      </c>
    </row>
    <row r="141" spans="1:28" customFormat="1">
      <c r="A141" s="34">
        <v>140</v>
      </c>
      <c r="B141" s="34" t="s">
        <v>631</v>
      </c>
      <c r="C141" s="34" t="s">
        <v>635</v>
      </c>
      <c r="D141" s="34" t="s">
        <v>12</v>
      </c>
      <c r="E141" s="34" t="s">
        <v>34</v>
      </c>
      <c r="F141" s="34" t="s">
        <v>34</v>
      </c>
      <c r="G141" s="34" t="s">
        <v>35</v>
      </c>
      <c r="H141" s="24">
        <v>8.2199999999999995E-2</v>
      </c>
      <c r="I141" s="34" t="s">
        <v>1587</v>
      </c>
      <c r="J141" s="34" t="s">
        <v>1385</v>
      </c>
      <c r="K141" s="28">
        <f t="shared" si="28"/>
        <v>11.345929764251645</v>
      </c>
      <c r="L141" s="4">
        <f>K141/MAX(K$2:K141)-1</f>
        <v>0</v>
      </c>
      <c r="M141" s="15"/>
      <c r="N141" s="33"/>
      <c r="O141" s="24">
        <f t="shared" si="20"/>
        <v>0</v>
      </c>
      <c r="P141" s="4">
        <f t="shared" si="21"/>
        <v>1</v>
      </c>
      <c r="Q141" s="4">
        <f t="shared" si="22"/>
        <v>8.2199999999999995E-2</v>
      </c>
      <c r="R141" s="28">
        <f t="shared" si="23"/>
        <v>16.003868736703627</v>
      </c>
      <c r="S141" s="4">
        <f>R141/MAX(R$5:R141)-1</f>
        <v>0</v>
      </c>
      <c r="T141" s="15"/>
      <c r="U141" s="33">
        <f t="shared" si="24"/>
        <v>4.6579389724519817</v>
      </c>
      <c r="V141" s="33"/>
      <c r="W141" s="24">
        <f t="shared" si="25"/>
        <v>-2.0499999999999963E-3</v>
      </c>
      <c r="X141" s="4">
        <f t="shared" si="26"/>
        <v>1</v>
      </c>
      <c r="Y141" s="4">
        <f t="shared" si="27"/>
        <v>8.2199999999999995E-2</v>
      </c>
      <c r="Z141" s="28">
        <f t="shared" si="29"/>
        <v>14.224943058607129</v>
      </c>
      <c r="AA141" s="4">
        <f>Z141/MAX(Z$5:Z141)-1</f>
        <v>0</v>
      </c>
      <c r="AB141" s="33">
        <f t="shared" si="30"/>
        <v>2.8790132943554845</v>
      </c>
    </row>
    <row r="142" spans="1:28" customFormat="1">
      <c r="A142" s="34">
        <v>141</v>
      </c>
      <c r="B142" s="34" t="s">
        <v>635</v>
      </c>
      <c r="C142" s="34" t="s">
        <v>640</v>
      </c>
      <c r="D142" s="34" t="s">
        <v>12</v>
      </c>
      <c r="E142" s="34" t="s">
        <v>34</v>
      </c>
      <c r="F142" s="34" t="s">
        <v>34</v>
      </c>
      <c r="G142" s="34" t="s">
        <v>35</v>
      </c>
      <c r="H142" s="24">
        <v>-2.01E-2</v>
      </c>
      <c r="I142" s="34" t="s">
        <v>5002</v>
      </c>
      <c r="J142" s="34" t="s">
        <v>264</v>
      </c>
      <c r="K142" s="28">
        <f t="shared" si="28"/>
        <v>11.117876575990186</v>
      </c>
      <c r="L142" s="4">
        <f>K142/MAX(K$2:K142)-1</f>
        <v>-2.0100000000000118E-2</v>
      </c>
      <c r="M142" s="15"/>
      <c r="N142" s="33"/>
      <c r="O142" s="24">
        <f t="shared" si="20"/>
        <v>-6.7000000000000393E-3</v>
      </c>
      <c r="P142" s="4">
        <f t="shared" si="21"/>
        <v>-2</v>
      </c>
      <c r="Q142" s="4">
        <f t="shared" si="22"/>
        <v>-2.01E-2</v>
      </c>
      <c r="R142" s="28">
        <f t="shared" si="23"/>
        <v>15.682190975095883</v>
      </c>
      <c r="S142" s="4">
        <f>R142/MAX(R$5:R142)-1</f>
        <v>-2.0100000000000007E-2</v>
      </c>
      <c r="T142" s="15"/>
      <c r="U142" s="33">
        <f t="shared" si="24"/>
        <v>4.5643143991056974</v>
      </c>
      <c r="V142" s="33"/>
      <c r="W142" s="24">
        <f t="shared" si="25"/>
        <v>-5.0250000000000294E-3</v>
      </c>
      <c r="X142" s="4">
        <f t="shared" si="26"/>
        <v>-3</v>
      </c>
      <c r="Y142" s="4">
        <f t="shared" si="27"/>
        <v>-2.01E-2</v>
      </c>
      <c r="Z142" s="28">
        <f t="shared" si="29"/>
        <v>13.939021703129127</v>
      </c>
      <c r="AA142" s="4">
        <f>Z142/MAX(Z$5:Z142)-1</f>
        <v>-2.0100000000000007E-2</v>
      </c>
      <c r="AB142" s="33">
        <f t="shared" si="30"/>
        <v>2.8211451271389407</v>
      </c>
    </row>
    <row r="143" spans="1:28" customFormat="1">
      <c r="A143" s="34">
        <v>142</v>
      </c>
      <c r="B143" s="34" t="s">
        <v>640</v>
      </c>
      <c r="C143" s="34" t="s">
        <v>644</v>
      </c>
      <c r="D143" s="34" t="s">
        <v>12</v>
      </c>
      <c r="E143" s="34" t="s">
        <v>13</v>
      </c>
      <c r="F143" s="34" t="s">
        <v>13</v>
      </c>
      <c r="G143" s="34" t="s">
        <v>14</v>
      </c>
      <c r="H143" s="24">
        <v>7.6300000000000007E-2</v>
      </c>
      <c r="I143" s="34" t="s">
        <v>2141</v>
      </c>
      <c r="J143" s="34" t="s">
        <v>1001</v>
      </c>
      <c r="K143" s="28">
        <f t="shared" si="28"/>
        <v>11.966170558738238</v>
      </c>
      <c r="L143" s="4">
        <f>K143/MAX(K$2:K143)-1</f>
        <v>0</v>
      </c>
      <c r="M143" s="15"/>
      <c r="N143" s="33"/>
      <c r="O143" s="24">
        <f t="shared" si="20"/>
        <v>-6.7000000000000393E-3</v>
      </c>
      <c r="P143" s="4">
        <f t="shared" si="21"/>
        <v>1</v>
      </c>
      <c r="Q143" s="4">
        <f t="shared" si="22"/>
        <v>0</v>
      </c>
      <c r="R143" s="28">
        <f t="shared" si="23"/>
        <v>15.682190975095883</v>
      </c>
      <c r="S143" s="4">
        <f>R143/MAX(R$5:R143)-1</f>
        <v>-2.0100000000000007E-2</v>
      </c>
      <c r="T143" s="15"/>
      <c r="U143" s="33">
        <f t="shared" si="24"/>
        <v>3.7160204163576456</v>
      </c>
      <c r="V143" s="33"/>
      <c r="W143" s="24">
        <f t="shared" si="25"/>
        <v>-5.0250000000000294E-3</v>
      </c>
      <c r="X143" s="4">
        <f t="shared" si="26"/>
        <v>1</v>
      </c>
      <c r="Y143" s="4">
        <f t="shared" si="27"/>
        <v>0</v>
      </c>
      <c r="Z143" s="28">
        <f t="shared" si="29"/>
        <v>13.939021703129127</v>
      </c>
      <c r="AA143" s="4">
        <f>Z143/MAX(Z$5:Z143)-1</f>
        <v>-2.0100000000000007E-2</v>
      </c>
      <c r="AB143" s="33">
        <f t="shared" si="30"/>
        <v>1.9728511443908889</v>
      </c>
    </row>
    <row r="144" spans="1:28" customFormat="1">
      <c r="A144" s="34">
        <v>143</v>
      </c>
      <c r="B144" s="34" t="s">
        <v>644</v>
      </c>
      <c r="C144" s="34" t="s">
        <v>649</v>
      </c>
      <c r="D144" s="34" t="s">
        <v>12</v>
      </c>
      <c r="E144" s="34" t="s">
        <v>34</v>
      </c>
      <c r="F144" s="34" t="s">
        <v>34</v>
      </c>
      <c r="G144" s="34" t="s">
        <v>35</v>
      </c>
      <c r="H144" s="24">
        <v>-8.8000000000000005E-3</v>
      </c>
      <c r="I144" s="34" t="s">
        <v>3734</v>
      </c>
      <c r="J144" s="34" t="s">
        <v>689</v>
      </c>
      <c r="K144" s="28">
        <f t="shared" si="28"/>
        <v>11.860868257821341</v>
      </c>
      <c r="L144" s="4">
        <f>K144/MAX(K$2:K144)-1</f>
        <v>-8.80000000000003E-3</v>
      </c>
      <c r="M144" s="15"/>
      <c r="N144" s="33"/>
      <c r="O144" s="24">
        <f t="shared" si="20"/>
        <v>-9.6333333333333826E-3</v>
      </c>
      <c r="P144" s="4">
        <f t="shared" si="21"/>
        <v>1</v>
      </c>
      <c r="Q144" s="4">
        <f t="shared" si="22"/>
        <v>-8.8000000000000005E-3</v>
      </c>
      <c r="R144" s="28">
        <f t="shared" si="23"/>
        <v>15.544187694515038</v>
      </c>
      <c r="S144" s="4">
        <f>R144/MAX(R$5:R144)-1</f>
        <v>-2.8723120000000102E-2</v>
      </c>
      <c r="T144" s="15"/>
      <c r="U144" s="33">
        <f t="shared" si="24"/>
        <v>3.6833194366936972</v>
      </c>
      <c r="V144" s="33"/>
      <c r="W144" s="24">
        <f t="shared" si="25"/>
        <v>-7.2250000000000369E-3</v>
      </c>
      <c r="X144" s="4">
        <f t="shared" si="26"/>
        <v>1</v>
      </c>
      <c r="Y144" s="4">
        <f t="shared" si="27"/>
        <v>-8.8000000000000005E-3</v>
      </c>
      <c r="Z144" s="28">
        <f t="shared" si="29"/>
        <v>13.81635831214159</v>
      </c>
      <c r="AA144" s="4">
        <f>Z144/MAX(Z$5:Z144)-1</f>
        <v>-2.8723119999999991E-2</v>
      </c>
      <c r="AB144" s="33">
        <f t="shared" si="30"/>
        <v>1.9554900543202489</v>
      </c>
    </row>
    <row r="145" spans="1:28" customFormat="1">
      <c r="A145" s="34">
        <v>144</v>
      </c>
      <c r="B145" s="34" t="s">
        <v>649</v>
      </c>
      <c r="C145" s="34" t="s">
        <v>653</v>
      </c>
      <c r="D145" s="34" t="s">
        <v>12</v>
      </c>
      <c r="E145" s="34" t="s">
        <v>34</v>
      </c>
      <c r="F145" s="34" t="s">
        <v>34</v>
      </c>
      <c r="G145" s="34" t="s">
        <v>35</v>
      </c>
      <c r="H145" s="24">
        <v>-2.7400000000000001E-2</v>
      </c>
      <c r="I145" s="34" t="s">
        <v>938</v>
      </c>
      <c r="J145" s="34" t="s">
        <v>1433</v>
      </c>
      <c r="K145" s="28">
        <f t="shared" si="28"/>
        <v>11.535880467557037</v>
      </c>
      <c r="L145" s="4">
        <f>K145/MAX(K$2:K145)-1</f>
        <v>-3.5958879999999915E-2</v>
      </c>
      <c r="M145" s="15"/>
      <c r="N145" s="33"/>
      <c r="O145" s="24">
        <f t="shared" si="20"/>
        <v>-1.4919626666666649E-2</v>
      </c>
      <c r="P145" s="4">
        <f t="shared" si="21"/>
        <v>-1.4101729087054875</v>
      </c>
      <c r="Q145" s="4">
        <f t="shared" si="22"/>
        <v>-2.7400000000000001E-2</v>
      </c>
      <c r="R145" s="28">
        <f t="shared" si="23"/>
        <v>15.118276951685326</v>
      </c>
      <c r="S145" s="4">
        <f>R145/MAX(R$5:R145)-1</f>
        <v>-5.5336106512000161E-2</v>
      </c>
      <c r="T145" s="15"/>
      <c r="U145" s="33">
        <f t="shared" si="24"/>
        <v>3.5823964841282887</v>
      </c>
      <c r="V145" s="33"/>
      <c r="W145" s="24">
        <f t="shared" si="25"/>
        <v>-1.6214720000000016E-2</v>
      </c>
      <c r="X145" s="4">
        <f t="shared" si="26"/>
        <v>-1.2176688835823177</v>
      </c>
      <c r="Y145" s="4">
        <f t="shared" si="27"/>
        <v>-2.7400000000000001E-2</v>
      </c>
      <c r="Z145" s="28">
        <f t="shared" si="29"/>
        <v>13.437790094388911</v>
      </c>
      <c r="AA145" s="4">
        <f>Z145/MAX(Z$5:Z145)-1</f>
        <v>-5.5336106511999938E-2</v>
      </c>
      <c r="AB145" s="33">
        <f t="shared" si="30"/>
        <v>1.9019096268318734</v>
      </c>
    </row>
    <row r="146" spans="1:28" customFormat="1">
      <c r="A146" s="34">
        <v>145</v>
      </c>
      <c r="B146" s="34" t="s">
        <v>653</v>
      </c>
      <c r="C146" s="34" t="s">
        <v>657</v>
      </c>
      <c r="D146" s="34" t="s">
        <v>12</v>
      </c>
      <c r="E146" s="34" t="s">
        <v>34</v>
      </c>
      <c r="F146" s="34" t="s">
        <v>34</v>
      </c>
      <c r="G146" s="34" t="s">
        <v>35</v>
      </c>
      <c r="H146" s="24">
        <v>-2.4500000000000001E-2</v>
      </c>
      <c r="I146" s="34" t="s">
        <v>933</v>
      </c>
      <c r="J146" s="34" t="s">
        <v>1306</v>
      </c>
      <c r="K146" s="28">
        <f t="shared" si="28"/>
        <v>11.25325139610189</v>
      </c>
      <c r="L146" s="4">
        <f>K146/MAX(K$2:K146)-1</f>
        <v>-5.9577887439999921E-2</v>
      </c>
      <c r="M146" s="15"/>
      <c r="N146" s="33"/>
      <c r="O146" s="24">
        <f t="shared" si="20"/>
        <v>-3.4778922479999953E-2</v>
      </c>
      <c r="P146" s="4">
        <f t="shared" si="21"/>
        <v>-0.71304581026801273</v>
      </c>
      <c r="Q146" s="4">
        <f t="shared" si="22"/>
        <v>0</v>
      </c>
      <c r="R146" s="28">
        <f t="shared" si="23"/>
        <v>15.118276951685326</v>
      </c>
      <c r="S146" s="4">
        <f>R146/MAX(R$5:R146)-1</f>
        <v>-5.5336106512000161E-2</v>
      </c>
      <c r="T146" s="15"/>
      <c r="U146" s="33">
        <f t="shared" si="24"/>
        <v>3.8650255555834363</v>
      </c>
      <c r="V146" s="33"/>
      <c r="W146" s="24">
        <f t="shared" si="25"/>
        <v>-2.6084191859999967E-2</v>
      </c>
      <c r="X146" s="4">
        <f t="shared" si="26"/>
        <v>-1.28406108035735</v>
      </c>
      <c r="Y146" s="4">
        <f t="shared" si="27"/>
        <v>0</v>
      </c>
      <c r="Z146" s="28">
        <f t="shared" si="29"/>
        <v>13.437790094388911</v>
      </c>
      <c r="AA146" s="4">
        <f>Z146/MAX(Z$5:Z146)-1</f>
        <v>-5.5336106511999938E-2</v>
      </c>
      <c r="AB146" s="33">
        <f t="shared" si="30"/>
        <v>2.184538698287021</v>
      </c>
    </row>
    <row r="147" spans="1:28" customFormat="1">
      <c r="A147" s="34">
        <v>146</v>
      </c>
      <c r="B147" s="34" t="s">
        <v>657</v>
      </c>
      <c r="C147" s="34" t="s">
        <v>662</v>
      </c>
      <c r="D147" s="34" t="s">
        <v>12</v>
      </c>
      <c r="E147" s="34" t="s">
        <v>20</v>
      </c>
      <c r="F147" s="34" t="s">
        <v>20</v>
      </c>
      <c r="G147" s="34" t="s">
        <v>21</v>
      </c>
      <c r="H147" s="24">
        <v>0.05</v>
      </c>
      <c r="I147" s="34" t="s">
        <v>3641</v>
      </c>
      <c r="J147" s="34" t="s">
        <v>1471</v>
      </c>
      <c r="K147" s="28">
        <f t="shared" si="28"/>
        <v>11.815913965906985</v>
      </c>
      <c r="L147" s="4">
        <f>K147/MAX(K$2:K147)-1</f>
        <v>-1.2556781811999929E-2</v>
      </c>
      <c r="M147" s="15">
        <f>K147/K98-1</f>
        <v>2.8608182026588085</v>
      </c>
      <c r="N147" s="33"/>
      <c r="O147" s="24">
        <f t="shared" si="20"/>
        <v>-3.6031183083999919E-2</v>
      </c>
      <c r="P147" s="4">
        <f t="shared" si="21"/>
        <v>1</v>
      </c>
      <c r="Q147" s="4">
        <f t="shared" si="22"/>
        <v>0</v>
      </c>
      <c r="R147" s="28">
        <f t="shared" si="23"/>
        <v>15.118276951685326</v>
      </c>
      <c r="S147" s="4">
        <f>R147/MAX(R$5:R147)-1</f>
        <v>-5.5336106512000161E-2</v>
      </c>
      <c r="T147" s="15">
        <f>R147/R98-1</f>
        <v>1.9375256656506581</v>
      </c>
      <c r="U147" s="33">
        <f t="shared" si="24"/>
        <v>3.3023629857783412</v>
      </c>
      <c r="V147" s="33"/>
      <c r="W147" s="24">
        <f t="shared" si="25"/>
        <v>-2.9223387312999949E-2</v>
      </c>
      <c r="X147" s="4">
        <f t="shared" si="26"/>
        <v>1</v>
      </c>
      <c r="Y147" s="4">
        <f t="shared" si="27"/>
        <v>0</v>
      </c>
      <c r="Z147" s="28">
        <f t="shared" si="29"/>
        <v>13.437790094388911</v>
      </c>
      <c r="AA147" s="4">
        <f>Z147/MAX(Z$5:Z147)-1</f>
        <v>-5.5336106511999938E-2</v>
      </c>
      <c r="AB147" s="33">
        <f t="shared" si="30"/>
        <v>1.6218761284819259</v>
      </c>
    </row>
    <row r="148" spans="1:28" customFormat="1">
      <c r="A148" s="34">
        <v>147</v>
      </c>
      <c r="B148" s="34" t="s">
        <v>662</v>
      </c>
      <c r="C148" s="34" t="s">
        <v>667</v>
      </c>
      <c r="D148" s="34" t="s">
        <v>12</v>
      </c>
      <c r="E148" s="34" t="s">
        <v>20</v>
      </c>
      <c r="F148" s="34" t="s">
        <v>20</v>
      </c>
      <c r="G148" s="34" t="s">
        <v>21</v>
      </c>
      <c r="H148" s="24">
        <v>-8.0000000000000004E-4</v>
      </c>
      <c r="I148" s="34" t="s">
        <v>5618</v>
      </c>
      <c r="J148" s="34" t="s">
        <v>1294</v>
      </c>
      <c r="K148" s="28">
        <f t="shared" si="28"/>
        <v>11.806461234734259</v>
      </c>
      <c r="L148" s="4">
        <f>K148/MAX(K$2:K148)-1</f>
        <v>-1.3346736386550262E-2</v>
      </c>
      <c r="M148" s="15"/>
      <c r="N148" s="33"/>
      <c r="O148" s="24">
        <f t="shared" si="20"/>
        <v>-2.8493801879516705E-2</v>
      </c>
      <c r="P148" s="4">
        <f t="shared" si="21"/>
        <v>1</v>
      </c>
      <c r="Q148" s="4">
        <f t="shared" si="22"/>
        <v>-8.0000000000000004E-4</v>
      </c>
      <c r="R148" s="28">
        <f t="shared" si="23"/>
        <v>15.106182330123977</v>
      </c>
      <c r="S148" s="4">
        <f>R148/MAX(R$5:R148)-1</f>
        <v>-5.6091837626790597E-2</v>
      </c>
      <c r="T148" s="15"/>
      <c r="U148" s="33">
        <f t="shared" si="24"/>
        <v>3.2997210953897174</v>
      </c>
      <c r="V148" s="33"/>
      <c r="W148" s="24">
        <f t="shared" si="25"/>
        <v>-3.0360071409637507E-2</v>
      </c>
      <c r="X148" s="4">
        <f t="shared" si="26"/>
        <v>1</v>
      </c>
      <c r="Y148" s="4">
        <f t="shared" si="27"/>
        <v>-8.0000000000000004E-4</v>
      </c>
      <c r="Z148" s="28">
        <f t="shared" si="29"/>
        <v>13.4270398623134</v>
      </c>
      <c r="AA148" s="4">
        <f>Z148/MAX(Z$5:Z148)-1</f>
        <v>-5.6091837626790375E-2</v>
      </c>
      <c r="AB148" s="33">
        <f t="shared" si="30"/>
        <v>1.6205786275791407</v>
      </c>
    </row>
    <row r="149" spans="1:28" customFormat="1">
      <c r="A149" s="34">
        <v>148</v>
      </c>
      <c r="B149" s="34" t="s">
        <v>667</v>
      </c>
      <c r="C149" s="34" t="s">
        <v>671</v>
      </c>
      <c r="D149" s="34" t="s">
        <v>12</v>
      </c>
      <c r="E149" s="34" t="s">
        <v>20</v>
      </c>
      <c r="F149" s="34" t="s">
        <v>20</v>
      </c>
      <c r="G149" s="34" t="s">
        <v>21</v>
      </c>
      <c r="H149" s="24">
        <v>8.3400000000000002E-2</v>
      </c>
      <c r="I149" s="34" t="s">
        <v>417</v>
      </c>
      <c r="J149" s="34" t="s">
        <v>60</v>
      </c>
      <c r="K149" s="28">
        <f t="shared" si="28"/>
        <v>12.791120101711096</v>
      </c>
      <c r="L149" s="4">
        <f>K149/MAX(K$2:K149)-1</f>
        <v>0</v>
      </c>
      <c r="M149" s="15"/>
      <c r="N149" s="33"/>
      <c r="O149" s="24">
        <f t="shared" ref="O149:O212" si="31">AVERAGE($L147:$L149)</f>
        <v>-8.6345060661833974E-3</v>
      </c>
      <c r="P149" s="4">
        <f t="shared" ref="P149:P212" si="32">IF(OR(O149=0,$L149&gt;Q$2),100%,($L149-O149)/ABS(O149))</f>
        <v>1</v>
      </c>
      <c r="Q149" s="4">
        <f t="shared" ref="Q149:Q212" si="33">IF(P148&gt;Q$3,$H149,0)</f>
        <v>8.3400000000000002E-2</v>
      </c>
      <c r="R149" s="28">
        <f t="shared" ref="R149:R212" si="34">R148*(1+Q149)</f>
        <v>16.366037936456316</v>
      </c>
      <c r="S149" s="4">
        <f>R149/MAX(R$5:R149)-1</f>
        <v>0</v>
      </c>
      <c r="T149" s="15"/>
      <c r="U149" s="33">
        <f t="shared" ref="U149:U212" si="35">R149-$K149</f>
        <v>3.5749178347452197</v>
      </c>
      <c r="V149" s="33"/>
      <c r="W149" s="24">
        <f t="shared" ref="W149:W212" si="36">AVERAGE($L146:$L149)</f>
        <v>-2.1370351409637528E-2</v>
      </c>
      <c r="X149" s="4">
        <f t="shared" ref="X149:X212" si="37">IF(OR(W149=0,$L149&gt;Y$2),100%,($L149-W149)/ABS(W149))</f>
        <v>1</v>
      </c>
      <c r="Y149" s="4">
        <f t="shared" ref="Y149:Y212" si="38">IF(X148&gt;Y$3,$H149,0)</f>
        <v>8.3400000000000002E-2</v>
      </c>
      <c r="Z149" s="28">
        <f t="shared" si="29"/>
        <v>14.546854986830336</v>
      </c>
      <c r="AA149" s="4">
        <f>Z149/MAX(Z$5:Z149)-1</f>
        <v>0</v>
      </c>
      <c r="AB149" s="33">
        <f t="shared" si="30"/>
        <v>1.7557348851192405</v>
      </c>
    </row>
    <row r="150" spans="1:28" customFormat="1">
      <c r="A150" s="34">
        <v>149</v>
      </c>
      <c r="B150" s="34" t="s">
        <v>671</v>
      </c>
      <c r="C150" s="34" t="s">
        <v>676</v>
      </c>
      <c r="D150" s="34" t="s">
        <v>12</v>
      </c>
      <c r="E150" s="34" t="s">
        <v>34</v>
      </c>
      <c r="F150" s="34" t="s">
        <v>34</v>
      </c>
      <c r="G150" s="34" t="s">
        <v>35</v>
      </c>
      <c r="H150" s="24">
        <v>-1.9599999999999999E-2</v>
      </c>
      <c r="I150" s="34" t="s">
        <v>5489</v>
      </c>
      <c r="J150" s="34" t="s">
        <v>882</v>
      </c>
      <c r="K150" s="28">
        <f t="shared" si="28"/>
        <v>12.540414147717559</v>
      </c>
      <c r="L150" s="4">
        <f>K150/MAX(K$2:K150)-1</f>
        <v>-1.9599999999999951E-2</v>
      </c>
      <c r="M150" s="15"/>
      <c r="N150" s="33"/>
      <c r="O150" s="24">
        <f t="shared" si="31"/>
        <v>-1.0982245462183404E-2</v>
      </c>
      <c r="P150" s="4">
        <f t="shared" si="32"/>
        <v>1</v>
      </c>
      <c r="Q150" s="4">
        <f t="shared" si="33"/>
        <v>-1.9599999999999999E-2</v>
      </c>
      <c r="R150" s="28">
        <f t="shared" si="34"/>
        <v>16.045263592901772</v>
      </c>
      <c r="S150" s="4">
        <f>R150/MAX(R$5:R150)-1</f>
        <v>-1.9599999999999951E-2</v>
      </c>
      <c r="T150" s="15"/>
      <c r="U150" s="33">
        <f t="shared" si="35"/>
        <v>3.5048494451842132</v>
      </c>
      <c r="V150" s="33"/>
      <c r="W150" s="24">
        <f t="shared" si="36"/>
        <v>-1.1375879549637535E-2</v>
      </c>
      <c r="X150" s="4">
        <f t="shared" si="37"/>
        <v>1</v>
      </c>
      <c r="Y150" s="4">
        <f t="shared" si="38"/>
        <v>-1.9599999999999999E-2</v>
      </c>
      <c r="Z150" s="28">
        <f t="shared" si="29"/>
        <v>14.261736629088462</v>
      </c>
      <c r="AA150" s="4">
        <f>Z150/MAX(Z$5:Z150)-1</f>
        <v>-1.9599999999999951E-2</v>
      </c>
      <c r="AB150" s="33">
        <f t="shared" si="30"/>
        <v>1.7213224813709029</v>
      </c>
    </row>
    <row r="151" spans="1:28" customFormat="1">
      <c r="A151" s="34">
        <v>150</v>
      </c>
      <c r="B151" s="34" t="s">
        <v>676</v>
      </c>
      <c r="C151" s="34" t="s">
        <v>679</v>
      </c>
      <c r="D151" s="34" t="s">
        <v>12</v>
      </c>
      <c r="E151" s="34" t="s">
        <v>34</v>
      </c>
      <c r="F151" s="34" t="s">
        <v>34</v>
      </c>
      <c r="G151" s="34" t="s">
        <v>35</v>
      </c>
      <c r="H151" s="24">
        <v>-6.0199999999999997E-2</v>
      </c>
      <c r="I151" s="34" t="s">
        <v>5601</v>
      </c>
      <c r="J151" s="34" t="s">
        <v>3534</v>
      </c>
      <c r="K151" s="28">
        <f t="shared" si="28"/>
        <v>11.785481216024962</v>
      </c>
      <c r="L151" s="4">
        <f>K151/MAX(K$2:K151)-1</f>
        <v>-7.8620079999999981E-2</v>
      </c>
      <c r="M151" s="15"/>
      <c r="N151" s="33"/>
      <c r="O151" s="24">
        <f t="shared" si="31"/>
        <v>-3.2740026666666644E-2</v>
      </c>
      <c r="P151" s="4">
        <f t="shared" si="32"/>
        <v>-1.4013444094120073</v>
      </c>
      <c r="Q151" s="4">
        <f t="shared" si="33"/>
        <v>-6.0199999999999997E-2</v>
      </c>
      <c r="R151" s="28">
        <f t="shared" si="34"/>
        <v>15.079338724609086</v>
      </c>
      <c r="S151" s="4">
        <f>R151/MAX(R$5:R151)-1</f>
        <v>-7.8620079999999981E-2</v>
      </c>
      <c r="T151" s="15"/>
      <c r="U151" s="33">
        <f t="shared" si="35"/>
        <v>3.2938575085841233</v>
      </c>
      <c r="V151" s="33"/>
      <c r="W151" s="24">
        <f t="shared" si="36"/>
        <v>-2.7891704096637548E-2</v>
      </c>
      <c r="X151" s="4">
        <f t="shared" si="37"/>
        <v>-1.8187621569338939</v>
      </c>
      <c r="Y151" s="4">
        <f t="shared" si="38"/>
        <v>-6.0199999999999997E-2</v>
      </c>
      <c r="Z151" s="28">
        <f t="shared" si="29"/>
        <v>13.403180084017336</v>
      </c>
      <c r="AA151" s="4">
        <f>Z151/MAX(Z$5:Z151)-1</f>
        <v>-7.8620079999999981E-2</v>
      </c>
      <c r="AB151" s="33">
        <f t="shared" si="30"/>
        <v>1.6176988679923738</v>
      </c>
    </row>
    <row r="152" spans="1:28" customFormat="1">
      <c r="A152" s="34">
        <v>151</v>
      </c>
      <c r="B152" s="34" t="s">
        <v>679</v>
      </c>
      <c r="C152" s="34" t="s">
        <v>683</v>
      </c>
      <c r="D152" s="34" t="s">
        <v>12</v>
      </c>
      <c r="E152" s="34" t="s">
        <v>34</v>
      </c>
      <c r="F152" s="34" t="s">
        <v>34</v>
      </c>
      <c r="G152" s="34" t="s">
        <v>35</v>
      </c>
      <c r="H152" s="24">
        <v>1.3100000000000001E-2</v>
      </c>
      <c r="I152" s="34" t="s">
        <v>3682</v>
      </c>
      <c r="J152" s="34" t="s">
        <v>1096</v>
      </c>
      <c r="K152" s="28">
        <f t="shared" si="28"/>
        <v>11.939871019954891</v>
      </c>
      <c r="L152" s="4">
        <f>K152/MAX(K$2:K152)-1</f>
        <v>-6.655000304799974E-2</v>
      </c>
      <c r="M152" s="15"/>
      <c r="N152" s="33"/>
      <c r="O152" s="24">
        <f t="shared" si="31"/>
        <v>-5.4923361015999893E-2</v>
      </c>
      <c r="P152" s="4">
        <f t="shared" si="32"/>
        <v>-0.21168846583538203</v>
      </c>
      <c r="Q152" s="4">
        <f t="shared" si="33"/>
        <v>0</v>
      </c>
      <c r="R152" s="28">
        <f t="shared" si="34"/>
        <v>15.079338724609086</v>
      </c>
      <c r="S152" s="4">
        <f>R152/MAX(R$5:R152)-1</f>
        <v>-7.8620079999999981E-2</v>
      </c>
      <c r="T152" s="15"/>
      <c r="U152" s="33">
        <f t="shared" si="35"/>
        <v>3.1394677046541943</v>
      </c>
      <c r="V152" s="33"/>
      <c r="W152" s="24">
        <f t="shared" si="36"/>
        <v>-4.1192520761999918E-2</v>
      </c>
      <c r="X152" s="4">
        <f t="shared" si="37"/>
        <v>-0.61558462111384282</v>
      </c>
      <c r="Y152" s="4">
        <f t="shared" si="38"/>
        <v>0</v>
      </c>
      <c r="Z152" s="28">
        <f t="shared" si="29"/>
        <v>13.403180084017336</v>
      </c>
      <c r="AA152" s="4">
        <f>Z152/MAX(Z$5:Z152)-1</f>
        <v>-7.8620079999999981E-2</v>
      </c>
      <c r="AB152" s="33">
        <f t="shared" si="30"/>
        <v>1.4633090640624449</v>
      </c>
    </row>
    <row r="153" spans="1:28" customFormat="1">
      <c r="A153" s="34">
        <v>152</v>
      </c>
      <c r="B153" s="34" t="s">
        <v>683</v>
      </c>
      <c r="C153" s="34" t="s">
        <v>687</v>
      </c>
      <c r="D153" s="34" t="s">
        <v>12</v>
      </c>
      <c r="E153" s="34" t="s">
        <v>34</v>
      </c>
      <c r="F153" s="34" t="s">
        <v>34</v>
      </c>
      <c r="G153" s="34" t="s">
        <v>35</v>
      </c>
      <c r="H153" s="24">
        <v>2.3300000000000001E-2</v>
      </c>
      <c r="I153" s="34" t="s">
        <v>1546</v>
      </c>
      <c r="J153" s="34" t="s">
        <v>4192</v>
      </c>
      <c r="K153" s="28">
        <f t="shared" si="28"/>
        <v>12.218070014719842</v>
      </c>
      <c r="L153" s="4">
        <f>K153/MAX(K$2:K153)-1</f>
        <v>-4.4800618119018032E-2</v>
      </c>
      <c r="M153" s="15"/>
      <c r="N153" s="33"/>
      <c r="O153" s="24">
        <f t="shared" si="31"/>
        <v>-6.3323567055672589E-2</v>
      </c>
      <c r="P153" s="4">
        <f t="shared" si="32"/>
        <v>0.29251272153335295</v>
      </c>
      <c r="Q153" s="4">
        <f t="shared" si="33"/>
        <v>0</v>
      </c>
      <c r="R153" s="28">
        <f t="shared" si="34"/>
        <v>15.079338724609086</v>
      </c>
      <c r="S153" s="4">
        <f>R153/MAX(R$5:R153)-1</f>
        <v>-7.8620079999999981E-2</v>
      </c>
      <c r="T153" s="15"/>
      <c r="U153" s="33">
        <f t="shared" si="35"/>
        <v>2.8612687098892433</v>
      </c>
      <c r="V153" s="33"/>
      <c r="W153" s="24">
        <f t="shared" si="36"/>
        <v>-5.2392675291754426E-2</v>
      </c>
      <c r="X153" s="4">
        <f t="shared" si="37"/>
        <v>0.14490684299778894</v>
      </c>
      <c r="Y153" s="4">
        <f t="shared" si="38"/>
        <v>0</v>
      </c>
      <c r="Z153" s="28">
        <f t="shared" si="29"/>
        <v>13.403180084017336</v>
      </c>
      <c r="AA153" s="4">
        <f>Z153/MAX(Z$5:Z153)-1</f>
        <v>-7.8620079999999981E-2</v>
      </c>
      <c r="AB153" s="33">
        <f t="shared" si="30"/>
        <v>1.1851100692974939</v>
      </c>
    </row>
    <row r="154" spans="1:28" customFormat="1">
      <c r="A154" s="34">
        <v>153</v>
      </c>
      <c r="B154" s="34" t="s">
        <v>687</v>
      </c>
      <c r="C154" s="34" t="s">
        <v>691</v>
      </c>
      <c r="D154" s="34" t="s">
        <v>12</v>
      </c>
      <c r="E154" s="34" t="s">
        <v>34</v>
      </c>
      <c r="F154" s="34" t="s">
        <v>34</v>
      </c>
      <c r="G154" s="34" t="s">
        <v>35</v>
      </c>
      <c r="H154" s="24">
        <v>5.0299999999999997E-2</v>
      </c>
      <c r="I154" s="34" t="s">
        <v>723</v>
      </c>
      <c r="J154" s="34" t="s">
        <v>1333</v>
      </c>
      <c r="K154" s="28">
        <f t="shared" si="28"/>
        <v>12.832638936460251</v>
      </c>
      <c r="L154" s="4">
        <f>K154/MAX(K$2:K154)-1</f>
        <v>0</v>
      </c>
      <c r="M154" s="15"/>
      <c r="N154" s="33"/>
      <c r="O154" s="24">
        <f t="shared" si="31"/>
        <v>-3.7116873722339259E-2</v>
      </c>
      <c r="P154" s="4">
        <f t="shared" si="32"/>
        <v>1</v>
      </c>
      <c r="Q154" s="4">
        <f t="shared" si="33"/>
        <v>5.0299999999999997E-2</v>
      </c>
      <c r="R154" s="28">
        <f t="shared" si="34"/>
        <v>15.837829462456924</v>
      </c>
      <c r="S154" s="4">
        <f>R154/MAX(R$5:R154)-1</f>
        <v>-3.2274670023999863E-2</v>
      </c>
      <c r="T154" s="15"/>
      <c r="U154" s="33">
        <f t="shared" si="35"/>
        <v>3.0051905259966727</v>
      </c>
      <c r="V154" s="33"/>
      <c r="W154" s="24">
        <f t="shared" si="36"/>
        <v>-4.7492675291754438E-2</v>
      </c>
      <c r="X154" s="4">
        <f t="shared" si="37"/>
        <v>1</v>
      </c>
      <c r="Y154" s="4">
        <f t="shared" si="38"/>
        <v>5.0299999999999997E-2</v>
      </c>
      <c r="Z154" s="28">
        <f t="shared" si="29"/>
        <v>14.077360042243408</v>
      </c>
      <c r="AA154" s="4">
        <f>Z154/MAX(Z$5:Z154)-1</f>
        <v>-3.2274670024000085E-2</v>
      </c>
      <c r="AB154" s="33">
        <f t="shared" si="30"/>
        <v>1.2447211057831566</v>
      </c>
    </row>
    <row r="155" spans="1:28" customFormat="1">
      <c r="A155" s="34">
        <v>154</v>
      </c>
      <c r="B155" s="34" t="s">
        <v>691</v>
      </c>
      <c r="C155" s="34" t="s">
        <v>696</v>
      </c>
      <c r="D155" s="34" t="s">
        <v>12</v>
      </c>
      <c r="E155" s="34" t="s">
        <v>34</v>
      </c>
      <c r="F155" s="34" t="s">
        <v>34</v>
      </c>
      <c r="G155" s="34" t="s">
        <v>35</v>
      </c>
      <c r="H155" s="24">
        <v>3.6200000000000003E-2</v>
      </c>
      <c r="I155" s="34" t="s">
        <v>606</v>
      </c>
      <c r="J155" s="34" t="s">
        <v>1312</v>
      </c>
      <c r="K155" s="28">
        <f t="shared" si="28"/>
        <v>13.297180465960112</v>
      </c>
      <c r="L155" s="4">
        <f>K155/MAX(K$2:K155)-1</f>
        <v>0</v>
      </c>
      <c r="M155" s="15"/>
      <c r="N155" s="33"/>
      <c r="O155" s="24">
        <f t="shared" si="31"/>
        <v>-1.4933539373006011E-2</v>
      </c>
      <c r="P155" s="4">
        <f t="shared" si="32"/>
        <v>1</v>
      </c>
      <c r="Q155" s="4">
        <f t="shared" si="33"/>
        <v>3.6200000000000003E-2</v>
      </c>
      <c r="R155" s="28">
        <f t="shared" si="34"/>
        <v>16.411158888997864</v>
      </c>
      <c r="S155" s="4">
        <f>R155/MAX(R$5:R155)-1</f>
        <v>0</v>
      </c>
      <c r="T155" s="15"/>
      <c r="U155" s="33">
        <f t="shared" si="35"/>
        <v>3.1139784230377519</v>
      </c>
      <c r="V155" s="33"/>
      <c r="W155" s="24">
        <f t="shared" si="36"/>
        <v>-2.7837655291754443E-2</v>
      </c>
      <c r="X155" s="4">
        <f t="shared" si="37"/>
        <v>1</v>
      </c>
      <c r="Y155" s="4">
        <f t="shared" si="38"/>
        <v>3.6200000000000003E-2</v>
      </c>
      <c r="Z155" s="28">
        <f t="shared" si="29"/>
        <v>14.586960475772619</v>
      </c>
      <c r="AA155" s="4">
        <f>Z155/MAX(Z$5:Z155)-1</f>
        <v>0</v>
      </c>
      <c r="AB155" s="33">
        <f t="shared" si="30"/>
        <v>1.2897800098125067</v>
      </c>
    </row>
    <row r="156" spans="1:28" customFormat="1">
      <c r="A156" s="34">
        <v>155</v>
      </c>
      <c r="B156" s="34" t="s">
        <v>696</v>
      </c>
      <c r="C156" s="34" t="s">
        <v>699</v>
      </c>
      <c r="D156" s="34" t="s">
        <v>12</v>
      </c>
      <c r="E156" s="34" t="s">
        <v>34</v>
      </c>
      <c r="F156" s="34" t="s">
        <v>34</v>
      </c>
      <c r="G156" s="34" t="s">
        <v>35</v>
      </c>
      <c r="H156" s="24">
        <v>1.83E-2</v>
      </c>
      <c r="I156" s="34" t="s">
        <v>317</v>
      </c>
      <c r="J156" s="34" t="s">
        <v>823</v>
      </c>
      <c r="K156" s="28">
        <f t="shared" si="28"/>
        <v>13.540518868487181</v>
      </c>
      <c r="L156" s="4">
        <f>K156/MAX(K$2:K156)-1</f>
        <v>0</v>
      </c>
      <c r="M156" s="15"/>
      <c r="N156" s="33"/>
      <c r="O156" s="24">
        <f t="shared" si="31"/>
        <v>0</v>
      </c>
      <c r="P156" s="4">
        <f t="shared" si="32"/>
        <v>1</v>
      </c>
      <c r="Q156" s="4">
        <f t="shared" si="33"/>
        <v>1.83E-2</v>
      </c>
      <c r="R156" s="28">
        <f t="shared" si="34"/>
        <v>16.711483096666523</v>
      </c>
      <c r="S156" s="4">
        <f>R156/MAX(R$5:R156)-1</f>
        <v>0</v>
      </c>
      <c r="T156" s="15"/>
      <c r="U156" s="33">
        <f t="shared" si="35"/>
        <v>3.1709642281793418</v>
      </c>
      <c r="V156" s="33"/>
      <c r="W156" s="24">
        <f t="shared" si="36"/>
        <v>-1.1200154529754508E-2</v>
      </c>
      <c r="X156" s="4">
        <f t="shared" si="37"/>
        <v>1</v>
      </c>
      <c r="Y156" s="4">
        <f t="shared" si="38"/>
        <v>1.83E-2</v>
      </c>
      <c r="Z156" s="28">
        <f t="shared" si="29"/>
        <v>14.853901852479257</v>
      </c>
      <c r="AA156" s="4">
        <f>Z156/MAX(Z$5:Z156)-1</f>
        <v>0</v>
      </c>
      <c r="AB156" s="33">
        <f t="shared" si="30"/>
        <v>1.3133829839920761</v>
      </c>
    </row>
    <row r="157" spans="1:28" customFormat="1">
      <c r="A157" s="34">
        <v>156</v>
      </c>
      <c r="B157" s="34" t="s">
        <v>699</v>
      </c>
      <c r="C157" s="34" t="s">
        <v>703</v>
      </c>
      <c r="D157" s="34" t="s">
        <v>12</v>
      </c>
      <c r="E157" s="34" t="s">
        <v>27</v>
      </c>
      <c r="F157" s="34" t="s">
        <v>27</v>
      </c>
      <c r="G157" s="34" t="s">
        <v>28</v>
      </c>
      <c r="H157" s="24">
        <v>4.8599999999999997E-2</v>
      </c>
      <c r="I157" s="34" t="s">
        <v>1364</v>
      </c>
      <c r="J157" s="34" t="s">
        <v>3399</v>
      </c>
      <c r="K157" s="28">
        <f t="shared" si="28"/>
        <v>14.198588085495658</v>
      </c>
      <c r="L157" s="4">
        <f>K157/MAX(K$2:K157)-1</f>
        <v>0</v>
      </c>
      <c r="M157" s="15"/>
      <c r="N157" s="33"/>
      <c r="O157" s="24">
        <f t="shared" si="31"/>
        <v>0</v>
      </c>
      <c r="P157" s="4">
        <f t="shared" si="32"/>
        <v>1</v>
      </c>
      <c r="Q157" s="4">
        <f t="shared" si="33"/>
        <v>4.8599999999999997E-2</v>
      </c>
      <c r="R157" s="28">
        <f t="shared" si="34"/>
        <v>17.523661175164516</v>
      </c>
      <c r="S157" s="4">
        <f>R157/MAX(R$5:R157)-1</f>
        <v>0</v>
      </c>
      <c r="T157" s="15"/>
      <c r="U157" s="33">
        <f t="shared" si="35"/>
        <v>3.3250730896688587</v>
      </c>
      <c r="V157" s="33"/>
      <c r="W157" s="24">
        <f t="shared" si="36"/>
        <v>0</v>
      </c>
      <c r="X157" s="4">
        <f t="shared" si="37"/>
        <v>1</v>
      </c>
      <c r="Y157" s="4">
        <f t="shared" si="38"/>
        <v>4.8599999999999997E-2</v>
      </c>
      <c r="Z157" s="28">
        <f t="shared" si="29"/>
        <v>15.57580148250975</v>
      </c>
      <c r="AA157" s="4">
        <f>Z157/MAX(Z$5:Z157)-1</f>
        <v>0</v>
      </c>
      <c r="AB157" s="33">
        <f t="shared" si="30"/>
        <v>1.3772133970140921</v>
      </c>
    </row>
    <row r="158" spans="1:28" customFormat="1">
      <c r="A158" s="34">
        <v>157</v>
      </c>
      <c r="B158" s="34" t="s">
        <v>703</v>
      </c>
      <c r="C158" s="34" t="s">
        <v>706</v>
      </c>
      <c r="D158" s="34" t="s">
        <v>12</v>
      </c>
      <c r="E158" s="34" t="s">
        <v>34</v>
      </c>
      <c r="F158" s="34" t="s">
        <v>34</v>
      </c>
      <c r="G158" s="34" t="s">
        <v>35</v>
      </c>
      <c r="H158" s="24">
        <v>8.8999999999999999E-3</v>
      </c>
      <c r="I158" s="34" t="s">
        <v>4335</v>
      </c>
      <c r="J158" s="34" t="s">
        <v>1451</v>
      </c>
      <c r="K158" s="28">
        <f t="shared" si="28"/>
        <v>14.324955519456568</v>
      </c>
      <c r="L158" s="4">
        <f>K158/MAX(K$2:K158)-1</f>
        <v>0</v>
      </c>
      <c r="M158" s="15"/>
      <c r="N158" s="33"/>
      <c r="O158" s="24">
        <f t="shared" si="31"/>
        <v>0</v>
      </c>
      <c r="P158" s="4">
        <f t="shared" si="32"/>
        <v>1</v>
      </c>
      <c r="Q158" s="4">
        <f t="shared" si="33"/>
        <v>8.8999999999999999E-3</v>
      </c>
      <c r="R158" s="28">
        <f t="shared" si="34"/>
        <v>17.67962175962348</v>
      </c>
      <c r="S158" s="4">
        <f>R158/MAX(R$5:R158)-1</f>
        <v>0</v>
      </c>
      <c r="T158" s="15"/>
      <c r="U158" s="33">
        <f t="shared" si="35"/>
        <v>3.3546662401669121</v>
      </c>
      <c r="V158" s="33"/>
      <c r="W158" s="24">
        <f t="shared" si="36"/>
        <v>0</v>
      </c>
      <c r="X158" s="4">
        <f t="shared" si="37"/>
        <v>1</v>
      </c>
      <c r="Y158" s="4">
        <f t="shared" si="38"/>
        <v>8.8999999999999999E-3</v>
      </c>
      <c r="Z158" s="28">
        <f t="shared" si="29"/>
        <v>15.714426115704086</v>
      </c>
      <c r="AA158" s="4">
        <f>Z158/MAX(Z$5:Z158)-1</f>
        <v>0</v>
      </c>
      <c r="AB158" s="33">
        <f t="shared" si="30"/>
        <v>1.3894705962475182</v>
      </c>
    </row>
    <row r="159" spans="1:28" customFormat="1">
      <c r="A159" s="34">
        <v>158</v>
      </c>
      <c r="B159" s="34" t="s">
        <v>706</v>
      </c>
      <c r="C159" s="34" t="s">
        <v>709</v>
      </c>
      <c r="D159" s="34" t="s">
        <v>12</v>
      </c>
      <c r="E159" s="34" t="s">
        <v>20</v>
      </c>
      <c r="F159" s="34" t="s">
        <v>20</v>
      </c>
      <c r="G159" s="34" t="s">
        <v>21</v>
      </c>
      <c r="H159" s="24">
        <v>4.3999999999999997E-2</v>
      </c>
      <c r="I159" s="34" t="s">
        <v>1300</v>
      </c>
      <c r="J159" s="34" t="s">
        <v>934</v>
      </c>
      <c r="K159" s="28">
        <f t="shared" si="28"/>
        <v>14.955253562312658</v>
      </c>
      <c r="L159" s="4">
        <f>K159/MAX(K$2:K159)-1</f>
        <v>0</v>
      </c>
      <c r="M159" s="15"/>
      <c r="N159" s="33"/>
      <c r="O159" s="24">
        <f t="shared" si="31"/>
        <v>0</v>
      </c>
      <c r="P159" s="4">
        <f t="shared" si="32"/>
        <v>1</v>
      </c>
      <c r="Q159" s="4">
        <f t="shared" si="33"/>
        <v>4.3999999999999997E-2</v>
      </c>
      <c r="R159" s="28">
        <f t="shared" si="34"/>
        <v>18.457525117046913</v>
      </c>
      <c r="S159" s="4">
        <f>R159/MAX(R$5:R159)-1</f>
        <v>0</v>
      </c>
      <c r="T159" s="15"/>
      <c r="U159" s="33">
        <f t="shared" si="35"/>
        <v>3.5022715547342553</v>
      </c>
      <c r="V159" s="33"/>
      <c r="W159" s="24">
        <f t="shared" si="36"/>
        <v>0</v>
      </c>
      <c r="X159" s="4">
        <f t="shared" si="37"/>
        <v>1</v>
      </c>
      <c r="Y159" s="4">
        <f t="shared" si="38"/>
        <v>4.3999999999999997E-2</v>
      </c>
      <c r="Z159" s="28">
        <f t="shared" si="29"/>
        <v>16.405860864795066</v>
      </c>
      <c r="AA159" s="4">
        <f>Z159/MAX(Z$5:Z159)-1</f>
        <v>0</v>
      </c>
      <c r="AB159" s="33">
        <f t="shared" si="30"/>
        <v>1.4506073024824087</v>
      </c>
    </row>
    <row r="160" spans="1:28" customFormat="1">
      <c r="A160" s="34">
        <v>159</v>
      </c>
      <c r="B160" s="34" t="s">
        <v>709</v>
      </c>
      <c r="C160" s="34" t="s">
        <v>714</v>
      </c>
      <c r="D160" s="34" t="s">
        <v>12</v>
      </c>
      <c r="E160" s="34" t="s">
        <v>20</v>
      </c>
      <c r="F160" s="34" t="s">
        <v>20</v>
      </c>
      <c r="G160" s="34" t="s">
        <v>21</v>
      </c>
      <c r="H160" s="24">
        <v>2.4199999999999999E-2</v>
      </c>
      <c r="I160" s="34" t="s">
        <v>5619</v>
      </c>
      <c r="J160" s="34" t="s">
        <v>1514</v>
      </c>
      <c r="K160" s="28">
        <f t="shared" si="28"/>
        <v>15.317170698520624</v>
      </c>
      <c r="L160" s="4">
        <f>K160/MAX(K$2:K160)-1</f>
        <v>0</v>
      </c>
      <c r="M160" s="15"/>
      <c r="N160" s="33"/>
      <c r="O160" s="24">
        <f t="shared" si="31"/>
        <v>0</v>
      </c>
      <c r="P160" s="4">
        <f t="shared" si="32"/>
        <v>1</v>
      </c>
      <c r="Q160" s="4">
        <f t="shared" si="33"/>
        <v>2.4199999999999999E-2</v>
      </c>
      <c r="R160" s="28">
        <f t="shared" si="34"/>
        <v>18.904197224879447</v>
      </c>
      <c r="S160" s="4">
        <f>R160/MAX(R$5:R160)-1</f>
        <v>0</v>
      </c>
      <c r="T160" s="15"/>
      <c r="U160" s="33">
        <f t="shared" si="35"/>
        <v>3.587026526358823</v>
      </c>
      <c r="V160" s="33"/>
      <c r="W160" s="24">
        <f t="shared" si="36"/>
        <v>0</v>
      </c>
      <c r="X160" s="4">
        <f t="shared" si="37"/>
        <v>1</v>
      </c>
      <c r="Y160" s="4">
        <f t="shared" si="38"/>
        <v>2.4199999999999999E-2</v>
      </c>
      <c r="Z160" s="28">
        <f t="shared" si="29"/>
        <v>16.802882697723106</v>
      </c>
      <c r="AA160" s="4">
        <f>Z160/MAX(Z$5:Z160)-1</f>
        <v>0</v>
      </c>
      <c r="AB160" s="33">
        <f t="shared" si="30"/>
        <v>1.4857119992024828</v>
      </c>
    </row>
    <row r="161" spans="1:28" customFormat="1">
      <c r="A161" s="34">
        <v>160</v>
      </c>
      <c r="B161" s="34" t="s">
        <v>714</v>
      </c>
      <c r="C161" s="34" t="s">
        <v>717</v>
      </c>
      <c r="D161" s="34" t="s">
        <v>12</v>
      </c>
      <c r="E161" s="34" t="s">
        <v>34</v>
      </c>
      <c r="F161" s="34" t="s">
        <v>34</v>
      </c>
      <c r="G161" s="34" t="s">
        <v>35</v>
      </c>
      <c r="H161" s="24">
        <v>-7.7100000000000002E-2</v>
      </c>
      <c r="I161" s="34" t="s">
        <v>2188</v>
      </c>
      <c r="J161" s="34" t="s">
        <v>2390</v>
      </c>
      <c r="K161" s="28">
        <f t="shared" si="28"/>
        <v>14.136216837664684</v>
      </c>
      <c r="L161" s="4">
        <f>K161/MAX(K$2:K161)-1</f>
        <v>-7.7099999999999946E-2</v>
      </c>
      <c r="M161" s="15"/>
      <c r="N161" s="33"/>
      <c r="O161" s="24">
        <f t="shared" si="31"/>
        <v>-2.5699999999999983E-2</v>
      </c>
      <c r="P161" s="4">
        <f t="shared" si="32"/>
        <v>-1.9999999999999998</v>
      </c>
      <c r="Q161" s="4">
        <f t="shared" si="33"/>
        <v>-7.7100000000000002E-2</v>
      </c>
      <c r="R161" s="28">
        <f t="shared" si="34"/>
        <v>17.446683618841242</v>
      </c>
      <c r="S161" s="4">
        <f>R161/MAX(R$5:R161)-1</f>
        <v>-7.7099999999999946E-2</v>
      </c>
      <c r="T161" s="15"/>
      <c r="U161" s="33">
        <f t="shared" si="35"/>
        <v>3.310466781176558</v>
      </c>
      <c r="V161" s="33"/>
      <c r="W161" s="24">
        <f t="shared" si="36"/>
        <v>-1.9274999999999987E-2</v>
      </c>
      <c r="X161" s="4">
        <f t="shared" si="37"/>
        <v>-3</v>
      </c>
      <c r="Y161" s="4">
        <f t="shared" si="38"/>
        <v>-7.7100000000000002E-2</v>
      </c>
      <c r="Z161" s="28">
        <f t="shared" si="29"/>
        <v>15.507380441728655</v>
      </c>
      <c r="AA161" s="4">
        <f>Z161/MAX(Z$5:Z161)-1</f>
        <v>-7.7099999999999946E-2</v>
      </c>
      <c r="AB161" s="33">
        <f t="shared" si="30"/>
        <v>1.3711636040639714</v>
      </c>
    </row>
    <row r="162" spans="1:28" customFormat="1">
      <c r="A162" s="34">
        <v>161</v>
      </c>
      <c r="B162" s="34" t="s">
        <v>717</v>
      </c>
      <c r="C162" s="34" t="s">
        <v>721</v>
      </c>
      <c r="D162" s="34" t="s">
        <v>12</v>
      </c>
      <c r="E162" s="34" t="s">
        <v>20</v>
      </c>
      <c r="F162" s="34" t="s">
        <v>20</v>
      </c>
      <c r="G162" s="34" t="s">
        <v>21</v>
      </c>
      <c r="H162" s="24">
        <v>2.2499999999999999E-2</v>
      </c>
      <c r="I162" s="34" t="s">
        <v>57</v>
      </c>
      <c r="J162" s="34" t="s">
        <v>2353</v>
      </c>
      <c r="K162" s="28">
        <f t="shared" si="28"/>
        <v>14.454281716512138</v>
      </c>
      <c r="L162" s="4">
        <f>K162/MAX(K$2:K162)-1</f>
        <v>-5.6334749999999989E-2</v>
      </c>
      <c r="M162" s="15"/>
      <c r="N162" s="33"/>
      <c r="O162" s="24">
        <f t="shared" si="31"/>
        <v>-4.4478249999999976E-2</v>
      </c>
      <c r="P162" s="4">
        <f t="shared" si="32"/>
        <v>-0.26656849134127397</v>
      </c>
      <c r="Q162" s="4">
        <f t="shared" si="33"/>
        <v>0</v>
      </c>
      <c r="R162" s="28">
        <f t="shared" si="34"/>
        <v>17.446683618841242</v>
      </c>
      <c r="S162" s="4">
        <f>R162/MAX(R$5:R162)-1</f>
        <v>-7.7099999999999946E-2</v>
      </c>
      <c r="T162" s="15"/>
      <c r="U162" s="33">
        <f t="shared" si="35"/>
        <v>2.9924019023291031</v>
      </c>
      <c r="V162" s="33"/>
      <c r="W162" s="24">
        <f t="shared" si="36"/>
        <v>-3.3358687499999984E-2</v>
      </c>
      <c r="X162" s="4">
        <f t="shared" si="37"/>
        <v>-0.68875798845503189</v>
      </c>
      <c r="Y162" s="4">
        <f t="shared" si="38"/>
        <v>0</v>
      </c>
      <c r="Z162" s="28">
        <f t="shared" si="29"/>
        <v>15.507380441728655</v>
      </c>
      <c r="AA162" s="4">
        <f>Z162/MAX(Z$5:Z162)-1</f>
        <v>-7.7099999999999946E-2</v>
      </c>
      <c r="AB162" s="33">
        <f t="shared" si="30"/>
        <v>1.0530987252165165</v>
      </c>
    </row>
    <row r="163" spans="1:28" customFormat="1">
      <c r="A163" s="34">
        <v>162</v>
      </c>
      <c r="B163" s="34" t="s">
        <v>721</v>
      </c>
      <c r="C163" s="34" t="s">
        <v>725</v>
      </c>
      <c r="D163" s="34" t="s">
        <v>12</v>
      </c>
      <c r="E163" s="34" t="s">
        <v>20</v>
      </c>
      <c r="F163" s="34" t="s">
        <v>20</v>
      </c>
      <c r="G163" s="34" t="s">
        <v>21</v>
      </c>
      <c r="H163" s="24">
        <v>-0.1053</v>
      </c>
      <c r="I163" s="34" t="s">
        <v>5601</v>
      </c>
      <c r="J163" s="34" t="s">
        <v>3029</v>
      </c>
      <c r="K163" s="28">
        <f t="shared" si="28"/>
        <v>12.932245851763412</v>
      </c>
      <c r="L163" s="4">
        <f>K163/MAX(K$2:K163)-1</f>
        <v>-0.15570270082499993</v>
      </c>
      <c r="M163" s="15"/>
      <c r="N163" s="33"/>
      <c r="O163" s="24">
        <f t="shared" si="31"/>
        <v>-9.637915027499995E-2</v>
      </c>
      <c r="P163" s="4">
        <f t="shared" si="32"/>
        <v>-0.61552265589322253</v>
      </c>
      <c r="Q163" s="4">
        <f t="shared" si="33"/>
        <v>0</v>
      </c>
      <c r="R163" s="28">
        <f t="shared" si="34"/>
        <v>17.446683618841242</v>
      </c>
      <c r="S163" s="4">
        <f>R163/MAX(R$5:R163)-1</f>
        <v>-7.7099999999999946E-2</v>
      </c>
      <c r="T163" s="15"/>
      <c r="U163" s="33">
        <f t="shared" si="35"/>
        <v>4.5144377670778297</v>
      </c>
      <c r="V163" s="33"/>
      <c r="W163" s="24">
        <f t="shared" si="36"/>
        <v>-7.2284362706249966E-2</v>
      </c>
      <c r="X163" s="4">
        <f t="shared" si="37"/>
        <v>-1.1540302078576299</v>
      </c>
      <c r="Y163" s="4">
        <f t="shared" si="38"/>
        <v>0</v>
      </c>
      <c r="Z163" s="28">
        <f t="shared" si="29"/>
        <v>15.507380441728655</v>
      </c>
      <c r="AA163" s="4">
        <f>Z163/MAX(Z$5:Z163)-1</f>
        <v>-7.7099999999999946E-2</v>
      </c>
      <c r="AB163" s="33">
        <f t="shared" si="30"/>
        <v>2.5751345899652431</v>
      </c>
    </row>
    <row r="164" spans="1:28" customFormat="1">
      <c r="A164" s="34">
        <v>163</v>
      </c>
      <c r="B164" s="34" t="s">
        <v>725</v>
      </c>
      <c r="C164" s="34" t="s">
        <v>729</v>
      </c>
      <c r="D164" s="34" t="s">
        <v>12</v>
      </c>
      <c r="E164" s="34" t="s">
        <v>20</v>
      </c>
      <c r="F164" s="34" t="s">
        <v>20</v>
      </c>
      <c r="G164" s="34" t="s">
        <v>21</v>
      </c>
      <c r="H164" s="24">
        <v>-1.54E-2</v>
      </c>
      <c r="I164" s="34" t="s">
        <v>4285</v>
      </c>
      <c r="J164" s="34" t="s">
        <v>151</v>
      </c>
      <c r="K164" s="28">
        <f t="shared" si="28"/>
        <v>12.733089265646255</v>
      </c>
      <c r="L164" s="4">
        <f>K164/MAX(K$2:K164)-1</f>
        <v>-0.16870487923229494</v>
      </c>
      <c r="M164" s="15"/>
      <c r="N164" s="33"/>
      <c r="O164" s="24">
        <f t="shared" si="31"/>
        <v>-0.12691411001909828</v>
      </c>
      <c r="P164" s="4">
        <f t="shared" si="32"/>
        <v>-0.32928386927905734</v>
      </c>
      <c r="Q164" s="4">
        <f t="shared" si="33"/>
        <v>0</v>
      </c>
      <c r="R164" s="28">
        <f t="shared" si="34"/>
        <v>17.446683618841242</v>
      </c>
      <c r="S164" s="4">
        <f>R164/MAX(R$5:R164)-1</f>
        <v>-7.7099999999999946E-2</v>
      </c>
      <c r="T164" s="15"/>
      <c r="U164" s="33">
        <f t="shared" si="35"/>
        <v>4.7135943531949867</v>
      </c>
      <c r="V164" s="33"/>
      <c r="W164" s="24">
        <f t="shared" si="36"/>
        <v>-0.1144605825143237</v>
      </c>
      <c r="X164" s="4">
        <f t="shared" si="37"/>
        <v>-0.47391246424229105</v>
      </c>
      <c r="Y164" s="4">
        <f t="shared" si="38"/>
        <v>0</v>
      </c>
      <c r="Z164" s="28">
        <f t="shared" si="29"/>
        <v>15.507380441728655</v>
      </c>
      <c r="AA164" s="4">
        <f>Z164/MAX(Z$5:Z164)-1</f>
        <v>-7.7099999999999946E-2</v>
      </c>
      <c r="AB164" s="33">
        <f t="shared" si="30"/>
        <v>2.7742911760824001</v>
      </c>
    </row>
    <row r="165" spans="1:28" customFormat="1">
      <c r="A165" s="34">
        <v>164</v>
      </c>
      <c r="B165" s="34" t="s">
        <v>729</v>
      </c>
      <c r="C165" s="34" t="s">
        <v>733</v>
      </c>
      <c r="D165" s="34" t="s">
        <v>12</v>
      </c>
      <c r="E165" s="34" t="s">
        <v>27</v>
      </c>
      <c r="F165" s="34" t="s">
        <v>27</v>
      </c>
      <c r="G165" s="34" t="s">
        <v>28</v>
      </c>
      <c r="H165" s="24">
        <v>-4.36E-2</v>
      </c>
      <c r="I165" s="34" t="s">
        <v>186</v>
      </c>
      <c r="J165" s="34" t="s">
        <v>3998</v>
      </c>
      <c r="K165" s="28">
        <f t="shared" si="28"/>
        <v>12.177926573664079</v>
      </c>
      <c r="L165" s="4">
        <f>K165/MAX(K$2:K165)-1</f>
        <v>-0.20494934649776686</v>
      </c>
      <c r="M165" s="15"/>
      <c r="N165" s="33"/>
      <c r="O165" s="24">
        <f t="shared" si="31"/>
        <v>-0.17645230885168725</v>
      </c>
      <c r="P165" s="4">
        <f t="shared" si="32"/>
        <v>-0.16149994200434128</v>
      </c>
      <c r="Q165" s="4">
        <f t="shared" si="33"/>
        <v>0</v>
      </c>
      <c r="R165" s="28">
        <f t="shared" si="34"/>
        <v>17.446683618841242</v>
      </c>
      <c r="S165" s="4">
        <f>R165/MAX(R$5:R165)-1</f>
        <v>-7.7099999999999946E-2</v>
      </c>
      <c r="T165" s="15"/>
      <c r="U165" s="33">
        <f t="shared" si="35"/>
        <v>5.2687570451771624</v>
      </c>
      <c r="V165" s="33"/>
      <c r="W165" s="24">
        <f t="shared" si="36"/>
        <v>-0.14642291913876543</v>
      </c>
      <c r="X165" s="4">
        <f t="shared" si="37"/>
        <v>-0.39970810378077332</v>
      </c>
      <c r="Y165" s="4">
        <f t="shared" si="38"/>
        <v>0</v>
      </c>
      <c r="Z165" s="28">
        <f t="shared" si="29"/>
        <v>15.507380441728655</v>
      </c>
      <c r="AA165" s="4">
        <f>Z165/MAX(Z$5:Z165)-1</f>
        <v>-7.7099999999999946E-2</v>
      </c>
      <c r="AB165" s="33">
        <f t="shared" si="30"/>
        <v>3.3294538680645758</v>
      </c>
    </row>
    <row r="166" spans="1:28" customFormat="1">
      <c r="A166" s="34">
        <v>165</v>
      </c>
      <c r="B166" s="34" t="s">
        <v>733</v>
      </c>
      <c r="C166" s="34" t="s">
        <v>738</v>
      </c>
      <c r="D166" s="34" t="s">
        <v>12</v>
      </c>
      <c r="E166" s="34" t="s">
        <v>20</v>
      </c>
      <c r="F166" s="34" t="s">
        <v>20</v>
      </c>
      <c r="G166" s="34" t="s">
        <v>21</v>
      </c>
      <c r="H166" s="24">
        <v>3.2500000000000001E-2</v>
      </c>
      <c r="I166" s="34" t="s">
        <v>1579</v>
      </c>
      <c r="J166" s="34" t="s">
        <v>1282</v>
      </c>
      <c r="K166" s="28">
        <f t="shared" si="28"/>
        <v>12.573709187308161</v>
      </c>
      <c r="L166" s="4">
        <f>K166/MAX(K$2:K166)-1</f>
        <v>-0.17911020025894431</v>
      </c>
      <c r="M166" s="15"/>
      <c r="N166" s="33"/>
      <c r="O166" s="24">
        <f t="shared" si="31"/>
        <v>-0.18425480866300203</v>
      </c>
      <c r="P166" s="4">
        <f t="shared" si="32"/>
        <v>2.7921162228482739E-2</v>
      </c>
      <c r="Q166" s="4">
        <f t="shared" si="33"/>
        <v>0</v>
      </c>
      <c r="R166" s="28">
        <f t="shared" si="34"/>
        <v>17.446683618841242</v>
      </c>
      <c r="S166" s="4">
        <f>R166/MAX(R$5:R166)-1</f>
        <v>-7.7099999999999946E-2</v>
      </c>
      <c r="T166" s="15"/>
      <c r="U166" s="33">
        <f t="shared" si="35"/>
        <v>4.8729744315330805</v>
      </c>
      <c r="V166" s="33"/>
      <c r="W166" s="24">
        <f t="shared" si="36"/>
        <v>-0.17711678170350151</v>
      </c>
      <c r="X166" s="4">
        <f t="shared" si="37"/>
        <v>-1.1254825975665246E-2</v>
      </c>
      <c r="Y166" s="4">
        <f t="shared" si="38"/>
        <v>0</v>
      </c>
      <c r="Z166" s="28">
        <f t="shared" si="29"/>
        <v>15.507380441728655</v>
      </c>
      <c r="AA166" s="4">
        <f>Z166/MAX(Z$5:Z166)-1</f>
        <v>-7.7099999999999946E-2</v>
      </c>
      <c r="AB166" s="33">
        <f t="shared" si="30"/>
        <v>2.9336712544204939</v>
      </c>
    </row>
    <row r="167" spans="1:28" customFormat="1">
      <c r="A167" s="34">
        <v>166</v>
      </c>
      <c r="B167" s="34" t="s">
        <v>738</v>
      </c>
      <c r="C167" s="34" t="s">
        <v>742</v>
      </c>
      <c r="D167" s="34" t="s">
        <v>12</v>
      </c>
      <c r="E167" s="34" t="s">
        <v>20</v>
      </c>
      <c r="F167" s="34" t="s">
        <v>20</v>
      </c>
      <c r="G167" s="34" t="s">
        <v>21</v>
      </c>
      <c r="H167" s="24">
        <v>-6.4999999999999997E-3</v>
      </c>
      <c r="I167" s="34" t="s">
        <v>923</v>
      </c>
      <c r="J167" s="34" t="s">
        <v>700</v>
      </c>
      <c r="K167" s="28">
        <f t="shared" si="28"/>
        <v>12.491980077590659</v>
      </c>
      <c r="L167" s="4">
        <f>K167/MAX(K$2:K167)-1</f>
        <v>-0.18444598395726108</v>
      </c>
      <c r="M167" s="15"/>
      <c r="N167" s="33"/>
      <c r="O167" s="24">
        <f t="shared" si="31"/>
        <v>-0.18950184357132407</v>
      </c>
      <c r="P167" s="4">
        <f t="shared" si="32"/>
        <v>2.6679738406661373E-2</v>
      </c>
      <c r="Q167" s="4">
        <f t="shared" si="33"/>
        <v>-6.4999999999999997E-3</v>
      </c>
      <c r="R167" s="28">
        <f t="shared" si="34"/>
        <v>17.333280175318773</v>
      </c>
      <c r="S167" s="4">
        <f>R167/MAX(R$5:R167)-1</f>
        <v>-8.3098850000000057E-2</v>
      </c>
      <c r="T167" s="15"/>
      <c r="U167" s="33">
        <f t="shared" si="35"/>
        <v>4.841300097728114</v>
      </c>
      <c r="V167" s="33"/>
      <c r="W167" s="24">
        <f t="shared" si="36"/>
        <v>-0.1843026024865668</v>
      </c>
      <c r="X167" s="4">
        <f t="shared" si="37"/>
        <v>-7.7796769421494027E-4</v>
      </c>
      <c r="Y167" s="4">
        <f t="shared" si="38"/>
        <v>0</v>
      </c>
      <c r="Z167" s="28">
        <f t="shared" si="29"/>
        <v>15.507380441728655</v>
      </c>
      <c r="AA167" s="4">
        <f>Z167/MAX(Z$5:Z167)-1</f>
        <v>-7.7099999999999946E-2</v>
      </c>
      <c r="AB167" s="33">
        <f t="shared" si="30"/>
        <v>3.0154003641379958</v>
      </c>
    </row>
    <row r="168" spans="1:28" customFormat="1">
      <c r="A168" s="34">
        <v>167</v>
      </c>
      <c r="B168" s="34" t="s">
        <v>742</v>
      </c>
      <c r="C168" s="34" t="s">
        <v>745</v>
      </c>
      <c r="D168" s="34" t="s">
        <v>12</v>
      </c>
      <c r="E168" s="34" t="s">
        <v>34</v>
      </c>
      <c r="F168" s="34" t="s">
        <v>34</v>
      </c>
      <c r="G168" s="34" t="s">
        <v>35</v>
      </c>
      <c r="H168" s="24">
        <v>2.07E-2</v>
      </c>
      <c r="I168" s="34" t="s">
        <v>2810</v>
      </c>
      <c r="J168" s="34" t="s">
        <v>4501</v>
      </c>
      <c r="K168" s="28">
        <f t="shared" si="28"/>
        <v>12.750564065196786</v>
      </c>
      <c r="L168" s="4">
        <f>K168/MAX(K$2:K168)-1</f>
        <v>-0.16756401582517644</v>
      </c>
      <c r="M168" s="15"/>
      <c r="N168" s="33"/>
      <c r="O168" s="24">
        <f t="shared" si="31"/>
        <v>-0.1770400666804606</v>
      </c>
      <c r="P168" s="4">
        <f t="shared" si="32"/>
        <v>5.3524894296314719E-2</v>
      </c>
      <c r="Q168" s="4">
        <f t="shared" si="33"/>
        <v>2.07E-2</v>
      </c>
      <c r="R168" s="28">
        <f t="shared" si="34"/>
        <v>17.69207907494787</v>
      </c>
      <c r="S168" s="4">
        <f>R168/MAX(R$5:R168)-1</f>
        <v>-6.4118996195000055E-2</v>
      </c>
      <c r="T168" s="15"/>
      <c r="U168" s="33">
        <f t="shared" si="35"/>
        <v>4.9415150097510843</v>
      </c>
      <c r="V168" s="33"/>
      <c r="W168" s="24">
        <f t="shared" si="36"/>
        <v>-0.18401738663478717</v>
      </c>
      <c r="X168" s="4">
        <f t="shared" si="37"/>
        <v>8.9412044755668441E-2</v>
      </c>
      <c r="Y168" s="4">
        <f t="shared" si="38"/>
        <v>0</v>
      </c>
      <c r="Z168" s="28">
        <f t="shared" si="29"/>
        <v>15.507380441728655</v>
      </c>
      <c r="AA168" s="4">
        <f>Z168/MAX(Z$5:Z168)-1</f>
        <v>-7.7099999999999946E-2</v>
      </c>
      <c r="AB168" s="33">
        <f t="shared" si="30"/>
        <v>2.7568163765318694</v>
      </c>
    </row>
    <row r="169" spans="1:28" customFormat="1">
      <c r="A169" s="34">
        <v>168</v>
      </c>
      <c r="B169" s="34" t="s">
        <v>745</v>
      </c>
      <c r="C169" s="34" t="s">
        <v>750</v>
      </c>
      <c r="D169" s="34" t="s">
        <v>12</v>
      </c>
      <c r="E169" s="34" t="s">
        <v>20</v>
      </c>
      <c r="F169" s="34" t="s">
        <v>20</v>
      </c>
      <c r="G169" s="34" t="s">
        <v>21</v>
      </c>
      <c r="H169" s="24">
        <v>-1.0699999999999999E-2</v>
      </c>
      <c r="I169" s="34" t="s">
        <v>559</v>
      </c>
      <c r="J169" s="34" t="s">
        <v>5478</v>
      </c>
      <c r="K169" s="28">
        <f t="shared" si="28"/>
        <v>12.614133029699179</v>
      </c>
      <c r="L169" s="4">
        <f>K169/MAX(K$2:K169)-1</f>
        <v>-0.17647108085584706</v>
      </c>
      <c r="M169" s="15"/>
      <c r="N169" s="33"/>
      <c r="O169" s="24">
        <f t="shared" si="31"/>
        <v>-0.17616036021276152</v>
      </c>
      <c r="P169" s="4">
        <f t="shared" si="32"/>
        <v>-1.763851088350773E-3</v>
      </c>
      <c r="Q169" s="4">
        <f t="shared" si="33"/>
        <v>-1.0699999999999999E-2</v>
      </c>
      <c r="R169" s="28">
        <f t="shared" si="34"/>
        <v>17.502773828845928</v>
      </c>
      <c r="S169" s="4">
        <f>R169/MAX(R$5:R169)-1</f>
        <v>-7.4132922935713608E-2</v>
      </c>
      <c r="T169" s="15"/>
      <c r="U169" s="33">
        <f t="shared" si="35"/>
        <v>4.8886407991467493</v>
      </c>
      <c r="V169" s="33"/>
      <c r="W169" s="24">
        <f t="shared" si="36"/>
        <v>-0.17689782022430722</v>
      </c>
      <c r="X169" s="4">
        <f t="shared" si="37"/>
        <v>2.4123495016448093E-3</v>
      </c>
      <c r="Y169" s="4">
        <f t="shared" si="38"/>
        <v>-1.0699999999999999E-2</v>
      </c>
      <c r="Z169" s="28">
        <f t="shared" si="29"/>
        <v>15.341451471002157</v>
      </c>
      <c r="AA169" s="4">
        <f>Z169/MAX(Z$5:Z169)-1</f>
        <v>-8.6975030000000064E-2</v>
      </c>
      <c r="AB169" s="33">
        <f t="shared" si="30"/>
        <v>2.7273184413029785</v>
      </c>
    </row>
    <row r="170" spans="1:28" customFormat="1">
      <c r="A170" s="34">
        <v>169</v>
      </c>
      <c r="B170" s="34" t="s">
        <v>750</v>
      </c>
      <c r="C170" s="34" t="s">
        <v>754</v>
      </c>
      <c r="D170" s="34" t="s">
        <v>12</v>
      </c>
      <c r="E170" s="34" t="s">
        <v>13</v>
      </c>
      <c r="F170" s="34" t="s">
        <v>13</v>
      </c>
      <c r="G170" s="34" t="s">
        <v>14</v>
      </c>
      <c r="H170" s="24">
        <v>3.04E-2</v>
      </c>
      <c r="I170" s="34" t="s">
        <v>756</v>
      </c>
      <c r="J170" s="34" t="s">
        <v>755</v>
      </c>
      <c r="K170" s="28">
        <f t="shared" si="28"/>
        <v>12.997602673802033</v>
      </c>
      <c r="L170" s="4">
        <f>K170/MAX(K$2:K170)-1</f>
        <v>-0.15143580171386484</v>
      </c>
      <c r="M170" s="15"/>
      <c r="N170" s="33"/>
      <c r="O170" s="24">
        <f t="shared" si="31"/>
        <v>-0.16515696613162945</v>
      </c>
      <c r="P170" s="4">
        <f t="shared" si="32"/>
        <v>8.3079537842980805E-2</v>
      </c>
      <c r="Q170" s="4">
        <f t="shared" si="33"/>
        <v>0</v>
      </c>
      <c r="R170" s="28">
        <f t="shared" si="34"/>
        <v>17.502773828845928</v>
      </c>
      <c r="S170" s="4">
        <f>R170/MAX(R$5:R170)-1</f>
        <v>-7.4132922935713608E-2</v>
      </c>
      <c r="T170" s="15"/>
      <c r="U170" s="33">
        <f t="shared" si="35"/>
        <v>4.5051711550438949</v>
      </c>
      <c r="V170" s="33"/>
      <c r="W170" s="24">
        <f t="shared" si="36"/>
        <v>-0.16997922058803736</v>
      </c>
      <c r="X170" s="4">
        <f t="shared" si="37"/>
        <v>0.10909226910220078</v>
      </c>
      <c r="Y170" s="4">
        <f t="shared" si="38"/>
        <v>0</v>
      </c>
      <c r="Z170" s="28">
        <f t="shared" si="29"/>
        <v>15.341451471002157</v>
      </c>
      <c r="AA170" s="4">
        <f>Z170/MAX(Z$5:Z170)-1</f>
        <v>-8.6975030000000064E-2</v>
      </c>
      <c r="AB170" s="33">
        <f t="shared" si="30"/>
        <v>2.3438487972001241</v>
      </c>
    </row>
    <row r="171" spans="1:28" customFormat="1">
      <c r="A171" s="34">
        <v>170</v>
      </c>
      <c r="B171" s="34" t="s">
        <v>754</v>
      </c>
      <c r="C171" s="34" t="s">
        <v>758</v>
      </c>
      <c r="D171" s="34" t="s">
        <v>12</v>
      </c>
      <c r="E171" s="34" t="s">
        <v>20</v>
      </c>
      <c r="F171" s="34" t="s">
        <v>20</v>
      </c>
      <c r="G171" s="34" t="s">
        <v>21</v>
      </c>
      <c r="H171" s="24">
        <v>-9.11E-2</v>
      </c>
      <c r="I171" s="34" t="s">
        <v>5620</v>
      </c>
      <c r="J171" s="34" t="s">
        <v>1224</v>
      </c>
      <c r="K171" s="28">
        <f t="shared" si="28"/>
        <v>11.813521070218668</v>
      </c>
      <c r="L171" s="4">
        <f>K171/MAX(K$2:K171)-1</f>
        <v>-0.22874000017773177</v>
      </c>
      <c r="M171" s="15"/>
      <c r="N171" s="33"/>
      <c r="O171" s="24">
        <f t="shared" si="31"/>
        <v>-0.18554896091581455</v>
      </c>
      <c r="P171" s="4">
        <f t="shared" si="32"/>
        <v>-0.23277435264923654</v>
      </c>
      <c r="Q171" s="4">
        <f t="shared" si="33"/>
        <v>-9.11E-2</v>
      </c>
      <c r="R171" s="28">
        <f t="shared" si="34"/>
        <v>15.908271133038065</v>
      </c>
      <c r="S171" s="4">
        <f>R171/MAX(R$5:R171)-1</f>
        <v>-0.15847941365627005</v>
      </c>
      <c r="T171" s="15"/>
      <c r="U171" s="33">
        <f t="shared" si="35"/>
        <v>4.0947500628193971</v>
      </c>
      <c r="V171" s="33"/>
      <c r="W171" s="24">
        <f t="shared" si="36"/>
        <v>-0.18105272464315503</v>
      </c>
      <c r="X171" s="4">
        <f t="shared" si="37"/>
        <v>-0.26338888646147551</v>
      </c>
      <c r="Y171" s="4">
        <f t="shared" si="38"/>
        <v>-9.11E-2</v>
      </c>
      <c r="Z171" s="28">
        <f t="shared" si="29"/>
        <v>13.943845241993861</v>
      </c>
      <c r="AA171" s="4">
        <f>Z171/MAX(Z$5:Z171)-1</f>
        <v>-0.17015160476700009</v>
      </c>
      <c r="AB171" s="33">
        <f t="shared" si="30"/>
        <v>2.1303241717751931</v>
      </c>
    </row>
    <row r="172" spans="1:28" customFormat="1">
      <c r="A172" s="34">
        <v>171</v>
      </c>
      <c r="B172" s="34" t="s">
        <v>758</v>
      </c>
      <c r="C172" s="34" t="s">
        <v>761</v>
      </c>
      <c r="D172" s="34" t="s">
        <v>12</v>
      </c>
      <c r="E172" s="34" t="s">
        <v>34</v>
      </c>
      <c r="F172" s="34" t="s">
        <v>34</v>
      </c>
      <c r="G172" s="34" t="s">
        <v>35</v>
      </c>
      <c r="H172" s="24">
        <v>6.4699999999999994E-2</v>
      </c>
      <c r="I172" s="34" t="s">
        <v>821</v>
      </c>
      <c r="J172" s="34" t="s">
        <v>366</v>
      </c>
      <c r="K172" s="28">
        <f t="shared" si="28"/>
        <v>12.577855883461815</v>
      </c>
      <c r="L172" s="4">
        <f>K172/MAX(K$2:K172)-1</f>
        <v>-0.17883947818923107</v>
      </c>
      <c r="M172" s="15"/>
      <c r="N172" s="33"/>
      <c r="O172" s="24">
        <f t="shared" si="31"/>
        <v>-0.18633842669360923</v>
      </c>
      <c r="P172" s="4">
        <f t="shared" si="32"/>
        <v>4.0243704089594226E-2</v>
      </c>
      <c r="Q172" s="4">
        <f t="shared" si="33"/>
        <v>0</v>
      </c>
      <c r="R172" s="28">
        <f t="shared" si="34"/>
        <v>15.908271133038065</v>
      </c>
      <c r="S172" s="4">
        <f>R172/MAX(R$5:R172)-1</f>
        <v>-0.15847941365627005</v>
      </c>
      <c r="T172" s="15"/>
      <c r="U172" s="33">
        <f t="shared" si="35"/>
        <v>3.3304152495762498</v>
      </c>
      <c r="V172" s="33"/>
      <c r="W172" s="24">
        <f t="shared" si="36"/>
        <v>-0.18387159023416869</v>
      </c>
      <c r="X172" s="4">
        <f t="shared" si="37"/>
        <v>2.7367534258712807E-2</v>
      </c>
      <c r="Y172" s="4">
        <f t="shared" si="38"/>
        <v>0</v>
      </c>
      <c r="Z172" s="28">
        <f t="shared" si="29"/>
        <v>13.943845241993861</v>
      </c>
      <c r="AA172" s="4">
        <f>Z172/MAX(Z$5:Z172)-1</f>
        <v>-0.17015160476700009</v>
      </c>
      <c r="AB172" s="33">
        <f t="shared" si="30"/>
        <v>1.3659893585320457</v>
      </c>
    </row>
    <row r="173" spans="1:28" customFormat="1">
      <c r="A173" s="34">
        <v>172</v>
      </c>
      <c r="B173" s="34" t="s">
        <v>761</v>
      </c>
      <c r="C173" s="34" t="s">
        <v>765</v>
      </c>
      <c r="D173" s="34" t="s">
        <v>12</v>
      </c>
      <c r="E173" s="34" t="s">
        <v>13</v>
      </c>
      <c r="F173" s="34" t="s">
        <v>13</v>
      </c>
      <c r="G173" s="34" t="s">
        <v>14</v>
      </c>
      <c r="H173" s="24">
        <v>8.5000000000000006E-3</v>
      </c>
      <c r="I173" s="34" t="s">
        <v>918</v>
      </c>
      <c r="J173" s="34" t="s">
        <v>4277</v>
      </c>
      <c r="K173" s="28">
        <f t="shared" si="28"/>
        <v>12.684767658471239</v>
      </c>
      <c r="L173" s="4">
        <f>K173/MAX(K$2:K173)-1</f>
        <v>-0.17185961375383962</v>
      </c>
      <c r="M173" s="15"/>
      <c r="N173" s="33"/>
      <c r="O173" s="24">
        <f t="shared" si="31"/>
        <v>-0.1931463640402675</v>
      </c>
      <c r="P173" s="4">
        <f t="shared" si="32"/>
        <v>0.11021046340789503</v>
      </c>
      <c r="Q173" s="4">
        <f t="shared" si="33"/>
        <v>8.5000000000000006E-3</v>
      </c>
      <c r="R173" s="28">
        <f t="shared" si="34"/>
        <v>16.043491437668887</v>
      </c>
      <c r="S173" s="4">
        <f>R173/MAX(R$5:R173)-1</f>
        <v>-0.15132648867234832</v>
      </c>
      <c r="T173" s="15"/>
      <c r="U173" s="33">
        <f t="shared" si="35"/>
        <v>3.3587237791976481</v>
      </c>
      <c r="V173" s="33"/>
      <c r="W173" s="24">
        <f t="shared" si="36"/>
        <v>-0.18271872345866683</v>
      </c>
      <c r="X173" s="4">
        <f t="shared" si="37"/>
        <v>5.9430744147485594E-2</v>
      </c>
      <c r="Y173" s="4">
        <f t="shared" si="38"/>
        <v>8.5000000000000006E-3</v>
      </c>
      <c r="Z173" s="28">
        <f t="shared" si="29"/>
        <v>14.062367926550808</v>
      </c>
      <c r="AA173" s="4">
        <f>Z173/MAX(Z$5:Z173)-1</f>
        <v>-0.16309789340751957</v>
      </c>
      <c r="AB173" s="33">
        <f t="shared" si="30"/>
        <v>1.3776002680795685</v>
      </c>
    </row>
    <row r="174" spans="1:28" customFormat="1">
      <c r="A174" s="34">
        <v>173</v>
      </c>
      <c r="B174" s="34" t="s">
        <v>765</v>
      </c>
      <c r="C174" s="34" t="s">
        <v>769</v>
      </c>
      <c r="D174" s="34" t="s">
        <v>12</v>
      </c>
      <c r="E174" s="34" t="s">
        <v>20</v>
      </c>
      <c r="F174" s="34" t="s">
        <v>20</v>
      </c>
      <c r="G174" s="34" t="s">
        <v>21</v>
      </c>
      <c r="H174" s="24">
        <v>9.4700000000000006E-2</v>
      </c>
      <c r="I174" s="34" t="s">
        <v>2342</v>
      </c>
      <c r="J174" s="34" t="s">
        <v>1393</v>
      </c>
      <c r="K174" s="28">
        <f t="shared" si="28"/>
        <v>13.886015155728465</v>
      </c>
      <c r="L174" s="4">
        <f>K174/MAX(K$2:K174)-1</f>
        <v>-9.3434719176328285E-2</v>
      </c>
      <c r="M174" s="15"/>
      <c r="N174" s="33"/>
      <c r="O174" s="24">
        <f t="shared" si="31"/>
        <v>-0.14804460370646633</v>
      </c>
      <c r="P174" s="4">
        <f t="shared" si="32"/>
        <v>0.36887453620677146</v>
      </c>
      <c r="Q174" s="4">
        <f t="shared" si="33"/>
        <v>9.4700000000000006E-2</v>
      </c>
      <c r="R174" s="28">
        <f t="shared" si="34"/>
        <v>17.562810076816131</v>
      </c>
      <c r="S174" s="4">
        <f>R174/MAX(R$5:R174)-1</f>
        <v>-7.095710714961978E-2</v>
      </c>
      <c r="T174" s="15"/>
      <c r="U174" s="33">
        <f t="shared" si="35"/>
        <v>3.6767949210876658</v>
      </c>
      <c r="V174" s="33"/>
      <c r="W174" s="24">
        <f t="shared" si="36"/>
        <v>-0.16821845282428269</v>
      </c>
      <c r="X174" s="4">
        <f t="shared" si="37"/>
        <v>0.44456319977019321</v>
      </c>
      <c r="Y174" s="4">
        <f t="shared" si="38"/>
        <v>9.4700000000000006E-2</v>
      </c>
      <c r="Z174" s="28">
        <f t="shared" si="29"/>
        <v>15.39407416919517</v>
      </c>
      <c r="AA174" s="4">
        <f>Z174/MAX(Z$5:Z174)-1</f>
        <v>-8.384326391321173E-2</v>
      </c>
      <c r="AB174" s="33">
        <f t="shared" si="30"/>
        <v>1.5080590134667045</v>
      </c>
    </row>
    <row r="175" spans="1:28" customFormat="1">
      <c r="A175" s="34">
        <v>174</v>
      </c>
      <c r="B175" s="34" t="s">
        <v>769</v>
      </c>
      <c r="C175" s="34" t="s">
        <v>774</v>
      </c>
      <c r="D175" s="34" t="s">
        <v>12</v>
      </c>
      <c r="E175" s="34" t="s">
        <v>20</v>
      </c>
      <c r="F175" s="34" t="s">
        <v>20</v>
      </c>
      <c r="G175" s="34" t="s">
        <v>21</v>
      </c>
      <c r="H175" s="24">
        <v>4.5199999999999997E-2</v>
      </c>
      <c r="I175" s="34" t="s">
        <v>1393</v>
      </c>
      <c r="J175" s="34" t="s">
        <v>822</v>
      </c>
      <c r="K175" s="28">
        <f t="shared" si="28"/>
        <v>14.513663040767391</v>
      </c>
      <c r="L175" s="4">
        <f>K175/MAX(K$2:K175)-1</f>
        <v>-5.2457968483098361E-2</v>
      </c>
      <c r="M175" s="15"/>
      <c r="N175" s="33"/>
      <c r="O175" s="24">
        <f t="shared" si="31"/>
        <v>-0.10591743380442209</v>
      </c>
      <c r="P175" s="4">
        <f t="shared" si="32"/>
        <v>0.50472772423883794</v>
      </c>
      <c r="Q175" s="4">
        <f t="shared" si="33"/>
        <v>4.5199999999999997E-2</v>
      </c>
      <c r="R175" s="28">
        <f t="shared" si="34"/>
        <v>18.356649092288219</v>
      </c>
      <c r="S175" s="4">
        <f>R175/MAX(R$5:R175)-1</f>
        <v>-2.8964368392782602E-2</v>
      </c>
      <c r="T175" s="15"/>
      <c r="U175" s="33">
        <f t="shared" si="35"/>
        <v>3.8429860515208283</v>
      </c>
      <c r="V175" s="33"/>
      <c r="W175" s="24">
        <f t="shared" si="36"/>
        <v>-0.12414794490062434</v>
      </c>
      <c r="X175" s="4">
        <f t="shared" si="37"/>
        <v>0.57745600601694247</v>
      </c>
      <c r="Y175" s="4">
        <f t="shared" si="38"/>
        <v>4.5199999999999997E-2</v>
      </c>
      <c r="Z175" s="28">
        <f t="shared" si="29"/>
        <v>16.089886321642791</v>
      </c>
      <c r="AA175" s="4">
        <f>Z175/MAX(Z$5:Z175)-1</f>
        <v>-4.2432979442088903E-2</v>
      </c>
      <c r="AB175" s="33">
        <f t="shared" si="30"/>
        <v>1.5762232808754</v>
      </c>
    </row>
    <row r="176" spans="1:28" customFormat="1">
      <c r="A176" s="34">
        <v>175</v>
      </c>
      <c r="B176" s="34" t="s">
        <v>774</v>
      </c>
      <c r="C176" s="34" t="s">
        <v>779</v>
      </c>
      <c r="D176" s="34" t="s">
        <v>12</v>
      </c>
      <c r="E176" s="34" t="s">
        <v>13</v>
      </c>
      <c r="F176" s="34" t="s">
        <v>13</v>
      </c>
      <c r="G176" s="34" t="s">
        <v>14</v>
      </c>
      <c r="H176" s="24">
        <v>3.9399999999999998E-2</v>
      </c>
      <c r="I176" s="34" t="s">
        <v>1390</v>
      </c>
      <c r="J176" s="34" t="s">
        <v>505</v>
      </c>
      <c r="K176" s="28">
        <f t="shared" si="28"/>
        <v>15.085501364573627</v>
      </c>
      <c r="L176" s="4">
        <f>K176/MAX(K$2:K176)-1</f>
        <v>-1.5124812441332347E-2</v>
      </c>
      <c r="M176" s="15"/>
      <c r="N176" s="33"/>
      <c r="O176" s="24">
        <f t="shared" si="31"/>
        <v>-5.3672500033586333E-2</v>
      </c>
      <c r="P176" s="4">
        <f t="shared" si="32"/>
        <v>1</v>
      </c>
      <c r="Q176" s="4">
        <f t="shared" si="33"/>
        <v>3.9399999999999998E-2</v>
      </c>
      <c r="R176" s="28">
        <f t="shared" si="34"/>
        <v>19.079901066524375</v>
      </c>
      <c r="S176" s="4">
        <f>R176/MAX(R$5:R176)-1</f>
        <v>0</v>
      </c>
      <c r="T176" s="15"/>
      <c r="U176" s="33">
        <f t="shared" si="35"/>
        <v>3.9943997019507478</v>
      </c>
      <c r="V176" s="33"/>
      <c r="W176" s="24">
        <f t="shared" si="36"/>
        <v>-8.3219278463649654E-2</v>
      </c>
      <c r="X176" s="4">
        <f t="shared" si="37"/>
        <v>1</v>
      </c>
      <c r="Y176" s="4">
        <f t="shared" si="38"/>
        <v>3.9399999999999998E-2</v>
      </c>
      <c r="Z176" s="28">
        <f t="shared" si="29"/>
        <v>16.723827842715519</v>
      </c>
      <c r="AA176" s="4">
        <f>Z176/MAX(Z$5:Z176)-1</f>
        <v>-4.7048388321070389E-3</v>
      </c>
      <c r="AB176" s="33">
        <f t="shared" si="30"/>
        <v>1.6383264781418916</v>
      </c>
    </row>
    <row r="177" spans="1:28" customFormat="1">
      <c r="A177" s="34">
        <v>176</v>
      </c>
      <c r="B177" s="34" t="s">
        <v>779</v>
      </c>
      <c r="C177" s="34" t="s">
        <v>783</v>
      </c>
      <c r="D177" s="34" t="s">
        <v>12</v>
      </c>
      <c r="E177" s="34" t="s">
        <v>13</v>
      </c>
      <c r="F177" s="34" t="s">
        <v>13</v>
      </c>
      <c r="G177" s="34" t="s">
        <v>14</v>
      </c>
      <c r="H177" s="24">
        <v>-1.6999999999999999E-3</v>
      </c>
      <c r="I177" s="34" t="s">
        <v>752</v>
      </c>
      <c r="J177" s="34" t="s">
        <v>177</v>
      </c>
      <c r="K177" s="28">
        <f t="shared" si="28"/>
        <v>15.059856012253851</v>
      </c>
      <c r="L177" s="4">
        <f>K177/MAX(K$2:K177)-1</f>
        <v>-1.6799100260182165E-2</v>
      </c>
      <c r="M177" s="15"/>
      <c r="N177" s="33"/>
      <c r="O177" s="24">
        <f t="shared" si="31"/>
        <v>-2.812729372820429E-2</v>
      </c>
      <c r="P177" s="4">
        <f t="shared" si="32"/>
        <v>1</v>
      </c>
      <c r="Q177" s="4">
        <f t="shared" si="33"/>
        <v>-1.6999999999999999E-3</v>
      </c>
      <c r="R177" s="28">
        <f t="shared" si="34"/>
        <v>19.047465234711282</v>
      </c>
      <c r="S177" s="4">
        <f>R177/MAX(R$5:R177)-1</f>
        <v>-1.7000000000000348E-3</v>
      </c>
      <c r="T177" s="15"/>
      <c r="U177" s="33">
        <f t="shared" si="35"/>
        <v>3.9876092224574311</v>
      </c>
      <c r="V177" s="33"/>
      <c r="W177" s="24">
        <f t="shared" si="36"/>
        <v>-4.4454150090235289E-2</v>
      </c>
      <c r="X177" s="4">
        <f t="shared" si="37"/>
        <v>1</v>
      </c>
      <c r="Y177" s="4">
        <f t="shared" si="38"/>
        <v>-1.6999999999999999E-3</v>
      </c>
      <c r="Z177" s="28">
        <f t="shared" si="29"/>
        <v>16.695397335382903</v>
      </c>
      <c r="AA177" s="4">
        <f>Z177/MAX(Z$5:Z177)-1</f>
        <v>-6.3968406060923577E-3</v>
      </c>
      <c r="AB177" s="33">
        <f t="shared" si="30"/>
        <v>1.6355413231290523</v>
      </c>
    </row>
    <row r="178" spans="1:28" customFormat="1">
      <c r="A178" s="34">
        <v>177</v>
      </c>
      <c r="B178" s="34" t="s">
        <v>783</v>
      </c>
      <c r="C178" s="34" t="s">
        <v>787</v>
      </c>
      <c r="D178" s="34" t="s">
        <v>12</v>
      </c>
      <c r="E178" s="34" t="s">
        <v>13</v>
      </c>
      <c r="F178" s="34" t="s">
        <v>13</v>
      </c>
      <c r="G178" s="34" t="s">
        <v>14</v>
      </c>
      <c r="H178" s="24">
        <v>2.9000000000000001E-2</v>
      </c>
      <c r="I178" s="34" t="s">
        <v>1371</v>
      </c>
      <c r="J178" s="34" t="s">
        <v>793</v>
      </c>
      <c r="K178" s="28">
        <f t="shared" si="28"/>
        <v>15.496591836609211</v>
      </c>
      <c r="L178" s="4">
        <f>K178/MAX(K$2:K178)-1</f>
        <v>0</v>
      </c>
      <c r="M178" s="15"/>
      <c r="N178" s="33"/>
      <c r="O178" s="24">
        <f t="shared" si="31"/>
        <v>-1.064130423383817E-2</v>
      </c>
      <c r="P178" s="4">
        <f t="shared" si="32"/>
        <v>1</v>
      </c>
      <c r="Q178" s="4">
        <f t="shared" si="33"/>
        <v>2.9000000000000001E-2</v>
      </c>
      <c r="R178" s="28">
        <f t="shared" si="34"/>
        <v>19.599841726517909</v>
      </c>
      <c r="S178" s="4">
        <f>R178/MAX(R$5:R178)-1</f>
        <v>0</v>
      </c>
      <c r="T178" s="15"/>
      <c r="U178" s="33">
        <f t="shared" si="35"/>
        <v>4.1032498899086978</v>
      </c>
      <c r="V178" s="33"/>
      <c r="W178" s="24">
        <f t="shared" si="36"/>
        <v>-2.1095470296153218E-2</v>
      </c>
      <c r="X178" s="4">
        <f t="shared" si="37"/>
        <v>1</v>
      </c>
      <c r="Y178" s="4">
        <f t="shared" si="38"/>
        <v>2.9000000000000001E-2</v>
      </c>
      <c r="Z178" s="28">
        <f t="shared" si="29"/>
        <v>17.179563858109006</v>
      </c>
      <c r="AA178" s="4">
        <f>Z178/MAX(Z$5:Z178)-1</f>
        <v>0</v>
      </c>
      <c r="AB178" s="33">
        <f t="shared" si="30"/>
        <v>1.6829720214997952</v>
      </c>
    </row>
    <row r="179" spans="1:28" customFormat="1">
      <c r="A179" s="34">
        <v>178</v>
      </c>
      <c r="B179" s="34" t="s">
        <v>787</v>
      </c>
      <c r="C179" s="34" t="s">
        <v>792</v>
      </c>
      <c r="D179" s="34" t="s">
        <v>12</v>
      </c>
      <c r="E179" s="34" t="s">
        <v>34</v>
      </c>
      <c r="F179" s="34" t="s">
        <v>34</v>
      </c>
      <c r="G179" s="34" t="s">
        <v>35</v>
      </c>
      <c r="H179" s="24">
        <v>1.4E-2</v>
      </c>
      <c r="I179" s="34" t="s">
        <v>3940</v>
      </c>
      <c r="J179" s="34" t="s">
        <v>966</v>
      </c>
      <c r="K179" s="28">
        <f t="shared" si="28"/>
        <v>15.713544122321739</v>
      </c>
      <c r="L179" s="4">
        <f>K179/MAX(K$2:K179)-1</f>
        <v>0</v>
      </c>
      <c r="M179" s="15"/>
      <c r="N179" s="33"/>
      <c r="O179" s="24">
        <f t="shared" si="31"/>
        <v>-5.5997000867273883E-3</v>
      </c>
      <c r="P179" s="4">
        <f t="shared" si="32"/>
        <v>1</v>
      </c>
      <c r="Q179" s="4">
        <f t="shared" si="33"/>
        <v>1.4E-2</v>
      </c>
      <c r="R179" s="28">
        <f t="shared" si="34"/>
        <v>19.874239510689158</v>
      </c>
      <c r="S179" s="4">
        <f>R179/MAX(R$5:R179)-1</f>
        <v>0</v>
      </c>
      <c r="T179" s="15"/>
      <c r="U179" s="33">
        <f t="shared" si="35"/>
        <v>4.1606953883674187</v>
      </c>
      <c r="V179" s="33"/>
      <c r="W179" s="24">
        <f t="shared" si="36"/>
        <v>-7.980978175378628E-3</v>
      </c>
      <c r="X179" s="4">
        <f t="shared" si="37"/>
        <v>1</v>
      </c>
      <c r="Y179" s="4">
        <f t="shared" si="38"/>
        <v>1.4E-2</v>
      </c>
      <c r="Z179" s="28">
        <f t="shared" si="29"/>
        <v>17.420077752122531</v>
      </c>
      <c r="AA179" s="4">
        <f>Z179/MAX(Z$5:Z179)-1</f>
        <v>0</v>
      </c>
      <c r="AB179" s="33">
        <f t="shared" si="30"/>
        <v>1.7065336298007914</v>
      </c>
    </row>
    <row r="180" spans="1:28" customFormat="1">
      <c r="A180" s="34">
        <v>179</v>
      </c>
      <c r="B180" s="34" t="s">
        <v>792</v>
      </c>
      <c r="C180" s="34" t="s">
        <v>797</v>
      </c>
      <c r="D180" s="34" t="s">
        <v>12</v>
      </c>
      <c r="E180" s="34" t="s">
        <v>34</v>
      </c>
      <c r="F180" s="34" t="s">
        <v>34</v>
      </c>
      <c r="G180" s="34" t="s">
        <v>35</v>
      </c>
      <c r="H180" s="24">
        <v>5.5E-2</v>
      </c>
      <c r="I180" s="34" t="s">
        <v>1848</v>
      </c>
      <c r="J180" s="34" t="s">
        <v>358</v>
      </c>
      <c r="K180" s="28">
        <f t="shared" si="28"/>
        <v>16.577789049049432</v>
      </c>
      <c r="L180" s="4">
        <f>K180/MAX(K$2:K180)-1</f>
        <v>0</v>
      </c>
      <c r="M180" s="15"/>
      <c r="N180" s="33"/>
      <c r="O180" s="24">
        <f t="shared" si="31"/>
        <v>0</v>
      </c>
      <c r="P180" s="4">
        <f t="shared" si="32"/>
        <v>1</v>
      </c>
      <c r="Q180" s="4">
        <f t="shared" si="33"/>
        <v>5.5E-2</v>
      </c>
      <c r="R180" s="28">
        <f t="shared" si="34"/>
        <v>20.967322683777059</v>
      </c>
      <c r="S180" s="4">
        <f>R180/MAX(R$5:R180)-1</f>
        <v>0</v>
      </c>
      <c r="T180" s="15"/>
      <c r="U180" s="33">
        <f t="shared" si="35"/>
        <v>4.389533634727627</v>
      </c>
      <c r="V180" s="33"/>
      <c r="W180" s="24">
        <f t="shared" si="36"/>
        <v>-4.1997750650455412E-3</v>
      </c>
      <c r="X180" s="4">
        <f t="shared" si="37"/>
        <v>1</v>
      </c>
      <c r="Y180" s="4">
        <f t="shared" si="38"/>
        <v>5.5E-2</v>
      </c>
      <c r="Z180" s="28">
        <f t="shared" si="29"/>
        <v>18.37818202848927</v>
      </c>
      <c r="AA180" s="4">
        <f>Z180/MAX(Z$5:Z180)-1</f>
        <v>0</v>
      </c>
      <c r="AB180" s="33">
        <f t="shared" si="30"/>
        <v>1.8003929794398381</v>
      </c>
    </row>
    <row r="181" spans="1:28" customFormat="1">
      <c r="A181" s="34">
        <v>180</v>
      </c>
      <c r="B181" s="34" t="s">
        <v>797</v>
      </c>
      <c r="C181" s="34" t="s">
        <v>801</v>
      </c>
      <c r="D181" s="34" t="s">
        <v>12</v>
      </c>
      <c r="E181" s="34" t="s">
        <v>20</v>
      </c>
      <c r="F181" s="34" t="s">
        <v>20</v>
      </c>
      <c r="G181" s="34" t="s">
        <v>21</v>
      </c>
      <c r="H181" s="24">
        <v>3.8999999999999998E-3</v>
      </c>
      <c r="I181" s="34" t="s">
        <v>655</v>
      </c>
      <c r="J181" s="34" t="s">
        <v>1442</v>
      </c>
      <c r="K181" s="28">
        <f t="shared" si="28"/>
        <v>16.642442426340725</v>
      </c>
      <c r="L181" s="4">
        <f>K181/MAX(K$2:K181)-1</f>
        <v>0</v>
      </c>
      <c r="M181" s="15"/>
      <c r="N181" s="33"/>
      <c r="O181" s="24">
        <f t="shared" si="31"/>
        <v>0</v>
      </c>
      <c r="P181" s="4">
        <f t="shared" si="32"/>
        <v>1</v>
      </c>
      <c r="Q181" s="4">
        <f t="shared" si="33"/>
        <v>3.8999999999999998E-3</v>
      </c>
      <c r="R181" s="28">
        <f t="shared" si="34"/>
        <v>21.049095242243791</v>
      </c>
      <c r="S181" s="4">
        <f>R181/MAX(R$5:R181)-1</f>
        <v>0</v>
      </c>
      <c r="T181" s="15"/>
      <c r="U181" s="33">
        <f t="shared" si="35"/>
        <v>4.4066528159030653</v>
      </c>
      <c r="V181" s="33"/>
      <c r="W181" s="24">
        <f t="shared" si="36"/>
        <v>0</v>
      </c>
      <c r="X181" s="4">
        <f t="shared" si="37"/>
        <v>1</v>
      </c>
      <c r="Y181" s="4">
        <f t="shared" si="38"/>
        <v>3.8999999999999998E-3</v>
      </c>
      <c r="Z181" s="28">
        <f t="shared" si="29"/>
        <v>18.44985693840038</v>
      </c>
      <c r="AA181" s="4">
        <f>Z181/MAX(Z$5:Z181)-1</f>
        <v>0</v>
      </c>
      <c r="AB181" s="33">
        <f t="shared" si="30"/>
        <v>1.8074145120596548</v>
      </c>
    </row>
    <row r="182" spans="1:28" customFormat="1">
      <c r="A182" s="34">
        <v>181</v>
      </c>
      <c r="B182" s="34" t="s">
        <v>801</v>
      </c>
      <c r="C182" s="34" t="s">
        <v>805</v>
      </c>
      <c r="D182" s="34" t="s">
        <v>12</v>
      </c>
      <c r="E182" s="34" t="s">
        <v>13</v>
      </c>
      <c r="F182" s="34" t="s">
        <v>13</v>
      </c>
      <c r="G182" s="34" t="s">
        <v>14</v>
      </c>
      <c r="H182" s="24">
        <v>3.9E-2</v>
      </c>
      <c r="I182" s="34" t="s">
        <v>3907</v>
      </c>
      <c r="J182" s="34" t="s">
        <v>3363</v>
      </c>
      <c r="K182" s="28">
        <f t="shared" si="28"/>
        <v>17.291497680968014</v>
      </c>
      <c r="L182" s="4">
        <f>K182/MAX(K$2:K182)-1</f>
        <v>0</v>
      </c>
      <c r="M182" s="15"/>
      <c r="N182" s="33"/>
      <c r="O182" s="24">
        <f t="shared" si="31"/>
        <v>0</v>
      </c>
      <c r="P182" s="4">
        <f t="shared" si="32"/>
        <v>1</v>
      </c>
      <c r="Q182" s="4">
        <f t="shared" si="33"/>
        <v>3.9E-2</v>
      </c>
      <c r="R182" s="28">
        <f t="shared" si="34"/>
        <v>21.870009956691298</v>
      </c>
      <c r="S182" s="4">
        <f>R182/MAX(R$5:R182)-1</f>
        <v>0</v>
      </c>
      <c r="T182" s="15"/>
      <c r="U182" s="33">
        <f t="shared" si="35"/>
        <v>4.5785122757232841</v>
      </c>
      <c r="V182" s="33"/>
      <c r="W182" s="24">
        <f t="shared" si="36"/>
        <v>0</v>
      </c>
      <c r="X182" s="4">
        <f t="shared" si="37"/>
        <v>1</v>
      </c>
      <c r="Y182" s="4">
        <f t="shared" si="38"/>
        <v>3.9E-2</v>
      </c>
      <c r="Z182" s="28">
        <f t="shared" si="29"/>
        <v>19.169401358997995</v>
      </c>
      <c r="AA182" s="4">
        <f>Z182/MAX(Z$5:Z182)-1</f>
        <v>0</v>
      </c>
      <c r="AB182" s="33">
        <f t="shared" si="30"/>
        <v>1.8779036780299805</v>
      </c>
    </row>
    <row r="183" spans="1:28" customFormat="1">
      <c r="A183" s="34">
        <v>182</v>
      </c>
      <c r="B183" s="34" t="s">
        <v>805</v>
      </c>
      <c r="C183" s="34" t="s">
        <v>809</v>
      </c>
      <c r="D183" s="34" t="s">
        <v>12</v>
      </c>
      <c r="E183" s="34" t="s">
        <v>27</v>
      </c>
      <c r="F183" s="34" t="s">
        <v>27</v>
      </c>
      <c r="G183" s="34" t="s">
        <v>28</v>
      </c>
      <c r="H183" s="24">
        <v>-9.5999999999999992E-3</v>
      </c>
      <c r="I183" s="34" t="s">
        <v>549</v>
      </c>
      <c r="J183" s="34" t="s">
        <v>36</v>
      </c>
      <c r="K183" s="28">
        <f t="shared" si="28"/>
        <v>17.125499303230722</v>
      </c>
      <c r="L183" s="4">
        <f>K183/MAX(K$2:K183)-1</f>
        <v>-9.5999999999999419E-3</v>
      </c>
      <c r="M183" s="15"/>
      <c r="N183" s="33"/>
      <c r="O183" s="24">
        <f t="shared" si="31"/>
        <v>-3.1999999999999806E-3</v>
      </c>
      <c r="P183" s="4">
        <f t="shared" si="32"/>
        <v>1</v>
      </c>
      <c r="Q183" s="4">
        <f t="shared" si="33"/>
        <v>-9.5999999999999992E-3</v>
      </c>
      <c r="R183" s="28">
        <f t="shared" si="34"/>
        <v>21.66005786110706</v>
      </c>
      <c r="S183" s="4">
        <f>R183/MAX(R$5:R183)-1</f>
        <v>-9.6000000000000529E-3</v>
      </c>
      <c r="T183" s="15"/>
      <c r="U183" s="33">
        <f t="shared" si="35"/>
        <v>4.5345585578763377</v>
      </c>
      <c r="V183" s="33"/>
      <c r="W183" s="24">
        <f t="shared" si="36"/>
        <v>-2.3999999999999855E-3</v>
      </c>
      <c r="X183" s="4">
        <f t="shared" si="37"/>
        <v>1</v>
      </c>
      <c r="Y183" s="4">
        <f t="shared" si="38"/>
        <v>-9.5999999999999992E-3</v>
      </c>
      <c r="Z183" s="28">
        <f t="shared" si="29"/>
        <v>18.985375105951611</v>
      </c>
      <c r="AA183" s="4">
        <f>Z183/MAX(Z$5:Z183)-1</f>
        <v>-9.600000000000164E-3</v>
      </c>
      <c r="AB183" s="33">
        <f t="shared" si="30"/>
        <v>1.8598758027208895</v>
      </c>
    </row>
    <row r="184" spans="1:28" customFormat="1">
      <c r="A184" s="34">
        <v>183</v>
      </c>
      <c r="B184" s="34" t="s">
        <v>809</v>
      </c>
      <c r="C184" s="34" t="s">
        <v>813</v>
      </c>
      <c r="D184" s="34" t="s">
        <v>12</v>
      </c>
      <c r="E184" s="34" t="s">
        <v>20</v>
      </c>
      <c r="F184" s="34" t="s">
        <v>20</v>
      </c>
      <c r="G184" s="34" t="s">
        <v>21</v>
      </c>
      <c r="H184" s="24">
        <v>5.0799999999999998E-2</v>
      </c>
      <c r="I184" s="34" t="s">
        <v>2268</v>
      </c>
      <c r="J184" s="34" t="s">
        <v>5621</v>
      </c>
      <c r="K184" s="28">
        <f t="shared" si="28"/>
        <v>17.995474667834841</v>
      </c>
      <c r="L184" s="4">
        <f>K184/MAX(K$2:K184)-1</f>
        <v>0</v>
      </c>
      <c r="M184" s="15"/>
      <c r="N184" s="33"/>
      <c r="O184" s="24">
        <f t="shared" si="31"/>
        <v>-3.1999999999999806E-3</v>
      </c>
      <c r="P184" s="4">
        <f t="shared" si="32"/>
        <v>1</v>
      </c>
      <c r="Q184" s="4">
        <f t="shared" si="33"/>
        <v>5.0799999999999998E-2</v>
      </c>
      <c r="R184" s="28">
        <f t="shared" si="34"/>
        <v>22.760388800451299</v>
      </c>
      <c r="S184" s="4">
        <f>R184/MAX(R$5:R184)-1</f>
        <v>0</v>
      </c>
      <c r="T184" s="15"/>
      <c r="U184" s="33">
        <f t="shared" si="35"/>
        <v>4.7649141326164575</v>
      </c>
      <c r="V184" s="33"/>
      <c r="W184" s="24">
        <f t="shared" si="36"/>
        <v>-2.3999999999999855E-3</v>
      </c>
      <c r="X184" s="4">
        <f t="shared" si="37"/>
        <v>1</v>
      </c>
      <c r="Y184" s="4">
        <f t="shared" si="38"/>
        <v>5.0799999999999998E-2</v>
      </c>
      <c r="Z184" s="28">
        <f t="shared" si="29"/>
        <v>19.949832161333951</v>
      </c>
      <c r="AA184" s="4">
        <f>Z184/MAX(Z$5:Z184)-1</f>
        <v>0</v>
      </c>
      <c r="AB184" s="33">
        <f t="shared" si="30"/>
        <v>1.9543574934991099</v>
      </c>
    </row>
    <row r="185" spans="1:28" customFormat="1">
      <c r="A185" s="34">
        <v>184</v>
      </c>
      <c r="B185" s="34" t="s">
        <v>813</v>
      </c>
      <c r="C185" s="34" t="s">
        <v>817</v>
      </c>
      <c r="D185" s="34" t="s">
        <v>12</v>
      </c>
      <c r="E185" s="34" t="s">
        <v>34</v>
      </c>
      <c r="F185" s="34" t="s">
        <v>34</v>
      </c>
      <c r="G185" s="34" t="s">
        <v>35</v>
      </c>
      <c r="H185" s="24">
        <v>-6.0499999999999998E-2</v>
      </c>
      <c r="I185" s="34" t="s">
        <v>943</v>
      </c>
      <c r="J185" s="34" t="s">
        <v>832</v>
      </c>
      <c r="K185" s="28">
        <f t="shared" si="28"/>
        <v>16.906748450430833</v>
      </c>
      <c r="L185" s="4">
        <f>K185/MAX(K$2:K185)-1</f>
        <v>-6.0500000000000109E-2</v>
      </c>
      <c r="M185" s="15"/>
      <c r="N185" s="33"/>
      <c r="O185" s="24">
        <f t="shared" si="31"/>
        <v>-2.3366666666666685E-2</v>
      </c>
      <c r="P185" s="4">
        <f t="shared" si="32"/>
        <v>-1.5891583452211151</v>
      </c>
      <c r="Q185" s="4">
        <f t="shared" si="33"/>
        <v>-6.0499999999999998E-2</v>
      </c>
      <c r="R185" s="28">
        <f t="shared" si="34"/>
        <v>21.383385278023994</v>
      </c>
      <c r="S185" s="4">
        <f>R185/MAX(R$5:R185)-1</f>
        <v>-6.0500000000000109E-2</v>
      </c>
      <c r="T185" s="15"/>
      <c r="U185" s="33">
        <f t="shared" si="35"/>
        <v>4.4766368275931612</v>
      </c>
      <c r="V185" s="33"/>
      <c r="W185" s="24">
        <f t="shared" si="36"/>
        <v>-1.7525000000000013E-2</v>
      </c>
      <c r="X185" s="4">
        <f t="shared" si="37"/>
        <v>-2.4522111269614872</v>
      </c>
      <c r="Y185" s="4">
        <f t="shared" si="38"/>
        <v>-6.0499999999999998E-2</v>
      </c>
      <c r="Z185" s="28">
        <f t="shared" si="29"/>
        <v>18.742867315573246</v>
      </c>
      <c r="AA185" s="4">
        <f>Z185/MAX(Z$5:Z185)-1</f>
        <v>-6.0500000000000109E-2</v>
      </c>
      <c r="AB185" s="33">
        <f t="shared" si="30"/>
        <v>1.8361188651424136</v>
      </c>
    </row>
    <row r="186" spans="1:28" customFormat="1">
      <c r="A186" s="34">
        <v>185</v>
      </c>
      <c r="B186" s="34" t="s">
        <v>817</v>
      </c>
      <c r="C186" s="34" t="s">
        <v>820</v>
      </c>
      <c r="D186" s="34" t="s">
        <v>12</v>
      </c>
      <c r="E186" s="34" t="s">
        <v>20</v>
      </c>
      <c r="F186" s="34" t="s">
        <v>20</v>
      </c>
      <c r="G186" s="34" t="s">
        <v>21</v>
      </c>
      <c r="H186" s="24">
        <v>4.4600000000000001E-2</v>
      </c>
      <c r="I186" s="34" t="s">
        <v>841</v>
      </c>
      <c r="J186" s="34" t="s">
        <v>2556</v>
      </c>
      <c r="K186" s="28">
        <f t="shared" si="28"/>
        <v>17.660789431320048</v>
      </c>
      <c r="L186" s="4">
        <f>K186/MAX(K$2:K186)-1</f>
        <v>-1.8598300000000068E-2</v>
      </c>
      <c r="M186" s="15"/>
      <c r="N186" s="33"/>
      <c r="O186" s="24">
        <f t="shared" si="31"/>
        <v>-2.6366100000000059E-2</v>
      </c>
      <c r="P186" s="4">
        <f t="shared" si="32"/>
        <v>1</v>
      </c>
      <c r="Q186" s="4">
        <f t="shared" si="33"/>
        <v>0</v>
      </c>
      <c r="R186" s="28">
        <f t="shared" si="34"/>
        <v>21.383385278023994</v>
      </c>
      <c r="S186" s="4">
        <f>R186/MAX(R$5:R186)-1</f>
        <v>-6.0500000000000109E-2</v>
      </c>
      <c r="T186" s="15"/>
      <c r="U186" s="33">
        <f t="shared" si="35"/>
        <v>3.7225958467039462</v>
      </c>
      <c r="V186" s="33"/>
      <c r="W186" s="24">
        <f t="shared" si="36"/>
        <v>-2.217457500000003E-2</v>
      </c>
      <c r="X186" s="4">
        <f t="shared" si="37"/>
        <v>1</v>
      </c>
      <c r="Y186" s="4">
        <f t="shared" si="38"/>
        <v>0</v>
      </c>
      <c r="Z186" s="28">
        <f t="shared" si="29"/>
        <v>18.742867315573246</v>
      </c>
      <c r="AA186" s="4">
        <f>Z186/MAX(Z$5:Z186)-1</f>
        <v>-6.0500000000000109E-2</v>
      </c>
      <c r="AB186" s="33">
        <f t="shared" si="30"/>
        <v>1.0820778842531986</v>
      </c>
    </row>
    <row r="187" spans="1:28" customFormat="1">
      <c r="A187" s="34">
        <v>186</v>
      </c>
      <c r="B187" s="34" t="s">
        <v>820</v>
      </c>
      <c r="C187" s="34" t="s">
        <v>825</v>
      </c>
      <c r="D187" s="34" t="s">
        <v>12</v>
      </c>
      <c r="E187" s="34" t="s">
        <v>20</v>
      </c>
      <c r="F187" s="34" t="s">
        <v>20</v>
      </c>
      <c r="G187" s="34" t="s">
        <v>21</v>
      </c>
      <c r="H187" s="24">
        <v>3.32E-2</v>
      </c>
      <c r="I187" s="34" t="s">
        <v>1239</v>
      </c>
      <c r="J187" s="34" t="s">
        <v>4680</v>
      </c>
      <c r="K187" s="28">
        <f t="shared" si="28"/>
        <v>18.247127640439871</v>
      </c>
      <c r="L187" s="4">
        <f>K187/MAX(K$2:K187)-1</f>
        <v>0</v>
      </c>
      <c r="M187" s="15"/>
      <c r="N187" s="33"/>
      <c r="O187" s="24">
        <f t="shared" si="31"/>
        <v>-2.6366100000000059E-2</v>
      </c>
      <c r="P187" s="4">
        <f t="shared" si="32"/>
        <v>1</v>
      </c>
      <c r="Q187" s="4">
        <f t="shared" si="33"/>
        <v>3.32E-2</v>
      </c>
      <c r="R187" s="28">
        <f t="shared" si="34"/>
        <v>22.093313669254389</v>
      </c>
      <c r="S187" s="4">
        <f>R187/MAX(R$5:R187)-1</f>
        <v>-2.9308600000000129E-2</v>
      </c>
      <c r="T187" s="15"/>
      <c r="U187" s="33">
        <f t="shared" si="35"/>
        <v>3.8461860288145182</v>
      </c>
      <c r="V187" s="33"/>
      <c r="W187" s="24">
        <f t="shared" si="36"/>
        <v>-1.9774575000000044E-2</v>
      </c>
      <c r="X187" s="4">
        <f t="shared" si="37"/>
        <v>1</v>
      </c>
      <c r="Y187" s="4">
        <f t="shared" si="38"/>
        <v>3.32E-2</v>
      </c>
      <c r="Z187" s="28">
        <f t="shared" si="29"/>
        <v>19.365130510450275</v>
      </c>
      <c r="AA187" s="4">
        <f>Z187/MAX(Z$5:Z187)-1</f>
        <v>-2.930860000000024E-2</v>
      </c>
      <c r="AB187" s="33">
        <f t="shared" si="30"/>
        <v>1.1180028700104039</v>
      </c>
    </row>
    <row r="188" spans="1:28" customFormat="1">
      <c r="A188" s="34">
        <v>187</v>
      </c>
      <c r="B188" s="34" t="s">
        <v>825</v>
      </c>
      <c r="C188" s="34" t="s">
        <v>828</v>
      </c>
      <c r="D188" s="34" t="s">
        <v>12</v>
      </c>
      <c r="E188" s="34" t="s">
        <v>20</v>
      </c>
      <c r="F188" s="34" t="s">
        <v>20</v>
      </c>
      <c r="G188" s="34" t="s">
        <v>21</v>
      </c>
      <c r="H188" s="24">
        <v>6.2799999999999995E-2</v>
      </c>
      <c r="I188" s="34" t="s">
        <v>183</v>
      </c>
      <c r="J188" s="34" t="s">
        <v>459</v>
      </c>
      <c r="K188" s="28">
        <f t="shared" si="28"/>
        <v>19.393047256259493</v>
      </c>
      <c r="L188" s="4">
        <f>K188/MAX(K$2:K188)-1</f>
        <v>0</v>
      </c>
      <c r="M188" s="15"/>
      <c r="N188" s="33"/>
      <c r="O188" s="24">
        <f t="shared" si="31"/>
        <v>-6.1994333333333556E-3</v>
      </c>
      <c r="P188" s="4">
        <f t="shared" si="32"/>
        <v>1</v>
      </c>
      <c r="Q188" s="4">
        <f t="shared" si="33"/>
        <v>6.2799999999999995E-2</v>
      </c>
      <c r="R188" s="28">
        <f t="shared" si="34"/>
        <v>23.480773767683562</v>
      </c>
      <c r="S188" s="4">
        <f>R188/MAX(R$5:R188)-1</f>
        <v>0</v>
      </c>
      <c r="T188" s="15"/>
      <c r="U188" s="33">
        <f t="shared" si="35"/>
        <v>4.0877265114240693</v>
      </c>
      <c r="V188" s="33"/>
      <c r="W188" s="24">
        <f t="shared" si="36"/>
        <v>-1.9774575000000044E-2</v>
      </c>
      <c r="X188" s="4">
        <f t="shared" si="37"/>
        <v>1</v>
      </c>
      <c r="Y188" s="4">
        <f t="shared" si="38"/>
        <v>6.2799999999999995E-2</v>
      </c>
      <c r="Z188" s="28">
        <f t="shared" si="29"/>
        <v>20.581260706506551</v>
      </c>
      <c r="AA188" s="4">
        <f>Z188/MAX(Z$5:Z188)-1</f>
        <v>0</v>
      </c>
      <c r="AB188" s="33">
        <f t="shared" si="30"/>
        <v>1.1882134502470585</v>
      </c>
    </row>
    <row r="189" spans="1:28" customFormat="1">
      <c r="A189" s="34">
        <v>188</v>
      </c>
      <c r="B189" s="34" t="s">
        <v>828</v>
      </c>
      <c r="C189" s="34" t="s">
        <v>831</v>
      </c>
      <c r="D189" s="34" t="s">
        <v>12</v>
      </c>
      <c r="E189" s="34" t="s">
        <v>20</v>
      </c>
      <c r="F189" s="34" t="s">
        <v>20</v>
      </c>
      <c r="G189" s="34" t="s">
        <v>21</v>
      </c>
      <c r="H189" s="24">
        <v>-0.1162</v>
      </c>
      <c r="I189" s="34" t="s">
        <v>5622</v>
      </c>
      <c r="J189" s="34" t="s">
        <v>3410</v>
      </c>
      <c r="K189" s="28">
        <f t="shared" si="28"/>
        <v>17.139575165082139</v>
      </c>
      <c r="L189" s="4">
        <f>K189/MAX(K$2:K189)-1</f>
        <v>-0.11620000000000008</v>
      </c>
      <c r="M189" s="15"/>
      <c r="N189" s="33"/>
      <c r="O189" s="24">
        <f t="shared" si="31"/>
        <v>-3.8733333333333363E-2</v>
      </c>
      <c r="P189" s="4">
        <f t="shared" si="32"/>
        <v>-1.9999999999999996</v>
      </c>
      <c r="Q189" s="4">
        <f t="shared" si="33"/>
        <v>-0.1162</v>
      </c>
      <c r="R189" s="28">
        <f t="shared" si="34"/>
        <v>20.752307855878733</v>
      </c>
      <c r="S189" s="4">
        <f>R189/MAX(R$5:R189)-1</f>
        <v>-0.11619999999999997</v>
      </c>
      <c r="T189" s="15"/>
      <c r="U189" s="33">
        <f t="shared" si="35"/>
        <v>3.6127326907965944</v>
      </c>
      <c r="V189" s="33"/>
      <c r="W189" s="24">
        <f t="shared" si="36"/>
        <v>-3.3699575000000037E-2</v>
      </c>
      <c r="X189" s="4">
        <f t="shared" si="37"/>
        <v>-2.4481147017432701</v>
      </c>
      <c r="Y189" s="4">
        <f t="shared" si="38"/>
        <v>-0.1162</v>
      </c>
      <c r="Z189" s="28">
        <f t="shared" si="29"/>
        <v>18.18971821241049</v>
      </c>
      <c r="AA189" s="4">
        <f>Z189/MAX(Z$5:Z189)-1</f>
        <v>-0.11619999999999997</v>
      </c>
      <c r="AB189" s="33">
        <f t="shared" si="30"/>
        <v>1.0501430473283513</v>
      </c>
    </row>
    <row r="190" spans="1:28" customFormat="1">
      <c r="A190" s="34">
        <v>189</v>
      </c>
      <c r="B190" s="34" t="s">
        <v>831</v>
      </c>
      <c r="C190" s="34" t="s">
        <v>836</v>
      </c>
      <c r="D190" s="34" t="s">
        <v>12</v>
      </c>
      <c r="E190" s="34" t="s">
        <v>20</v>
      </c>
      <c r="F190" s="34" t="s">
        <v>20</v>
      </c>
      <c r="G190" s="34" t="s">
        <v>21</v>
      </c>
      <c r="H190" s="24">
        <v>6.6400000000000001E-2</v>
      </c>
      <c r="I190" s="34" t="s">
        <v>929</v>
      </c>
      <c r="J190" s="34" t="s">
        <v>1312</v>
      </c>
      <c r="K190" s="28">
        <f t="shared" si="28"/>
        <v>18.277642956043593</v>
      </c>
      <c r="L190" s="4">
        <f>K190/MAX(K$2:K190)-1</f>
        <v>-5.7515680000000069E-2</v>
      </c>
      <c r="M190" s="15"/>
      <c r="N190" s="33"/>
      <c r="O190" s="24">
        <f t="shared" si="31"/>
        <v>-5.7905226666666719E-2</v>
      </c>
      <c r="P190" s="4">
        <f t="shared" si="32"/>
        <v>6.7273144255023433E-3</v>
      </c>
      <c r="Q190" s="4">
        <f t="shared" si="33"/>
        <v>0</v>
      </c>
      <c r="R190" s="28">
        <f t="shared" si="34"/>
        <v>20.752307855878733</v>
      </c>
      <c r="S190" s="4">
        <f>R190/MAX(R$5:R190)-1</f>
        <v>-0.11619999999999997</v>
      </c>
      <c r="T190" s="15"/>
      <c r="U190" s="33">
        <f t="shared" si="35"/>
        <v>2.4746648998351404</v>
      </c>
      <c r="V190" s="33"/>
      <c r="W190" s="24">
        <f t="shared" si="36"/>
        <v>-4.3428920000000037E-2</v>
      </c>
      <c r="X190" s="4">
        <f t="shared" si="37"/>
        <v>-0.32436358076599692</v>
      </c>
      <c r="Y190" s="4">
        <f t="shared" si="38"/>
        <v>0</v>
      </c>
      <c r="Z190" s="28">
        <f t="shared" si="29"/>
        <v>18.18971821241049</v>
      </c>
      <c r="AA190" s="4">
        <f>Z190/MAX(Z$5:Z190)-1</f>
        <v>-0.11619999999999997</v>
      </c>
      <c r="AB190" s="33">
        <f t="shared" si="30"/>
        <v>-8.7924743633102764E-2</v>
      </c>
    </row>
    <row r="191" spans="1:28" customFormat="1">
      <c r="A191" s="34">
        <v>190</v>
      </c>
      <c r="B191" s="34" t="s">
        <v>836</v>
      </c>
      <c r="C191" s="34" t="s">
        <v>840</v>
      </c>
      <c r="D191" s="34" t="s">
        <v>12</v>
      </c>
      <c r="E191" s="34" t="s">
        <v>34</v>
      </c>
      <c r="F191" s="34" t="s">
        <v>34</v>
      </c>
      <c r="G191" s="34" t="s">
        <v>35</v>
      </c>
      <c r="H191" s="24">
        <v>2.0999999999999999E-3</v>
      </c>
      <c r="I191" s="34" t="s">
        <v>4189</v>
      </c>
      <c r="J191" s="34" t="s">
        <v>1371</v>
      </c>
      <c r="K191" s="28">
        <f t="shared" si="28"/>
        <v>18.316026006251285</v>
      </c>
      <c r="L191" s="4">
        <f>K191/MAX(K$2:K191)-1</f>
        <v>-5.5536462928000074E-2</v>
      </c>
      <c r="M191" s="15"/>
      <c r="N191" s="33"/>
      <c r="O191" s="24">
        <f t="shared" si="31"/>
        <v>-7.6417380976000079E-2</v>
      </c>
      <c r="P191" s="4">
        <f t="shared" si="32"/>
        <v>0.27324828175618765</v>
      </c>
      <c r="Q191" s="4">
        <f t="shared" si="33"/>
        <v>0</v>
      </c>
      <c r="R191" s="28">
        <f t="shared" si="34"/>
        <v>20.752307855878733</v>
      </c>
      <c r="S191" s="4">
        <f>R191/MAX(R$5:R191)-1</f>
        <v>-0.11619999999999997</v>
      </c>
      <c r="T191" s="15"/>
      <c r="U191" s="33">
        <f t="shared" si="35"/>
        <v>2.4362818496274485</v>
      </c>
      <c r="V191" s="33"/>
      <c r="W191" s="24">
        <f t="shared" si="36"/>
        <v>-5.7313035732000056E-2</v>
      </c>
      <c r="X191" s="4">
        <f t="shared" si="37"/>
        <v>3.0997709008250166E-2</v>
      </c>
      <c r="Y191" s="4">
        <f t="shared" si="38"/>
        <v>0</v>
      </c>
      <c r="Z191" s="28">
        <f t="shared" si="29"/>
        <v>18.18971821241049</v>
      </c>
      <c r="AA191" s="4">
        <f>Z191/MAX(Z$5:Z191)-1</f>
        <v>-0.11619999999999997</v>
      </c>
      <c r="AB191" s="33">
        <f t="shared" si="30"/>
        <v>-0.1263077938407946</v>
      </c>
    </row>
    <row r="192" spans="1:28" customFormat="1">
      <c r="A192" s="34">
        <v>191</v>
      </c>
      <c r="B192" s="34" t="s">
        <v>840</v>
      </c>
      <c r="C192" s="34" t="s">
        <v>843</v>
      </c>
      <c r="D192" s="34" t="s">
        <v>12</v>
      </c>
      <c r="E192" s="34" t="s">
        <v>34</v>
      </c>
      <c r="F192" s="34" t="s">
        <v>34</v>
      </c>
      <c r="G192" s="34" t="s">
        <v>35</v>
      </c>
      <c r="H192" s="24">
        <v>1.72E-2</v>
      </c>
      <c r="I192" s="34" t="s">
        <v>2503</v>
      </c>
      <c r="J192" s="34" t="s">
        <v>1324</v>
      </c>
      <c r="K192" s="28">
        <f t="shared" si="28"/>
        <v>18.63106165355881</v>
      </c>
      <c r="L192" s="4">
        <f>K192/MAX(K$2:K192)-1</f>
        <v>-3.9291690090361486E-2</v>
      </c>
      <c r="M192" s="15"/>
      <c r="N192" s="33"/>
      <c r="O192" s="24">
        <f t="shared" si="31"/>
        <v>-5.0781277672787208E-2</v>
      </c>
      <c r="P192" s="4">
        <f t="shared" si="32"/>
        <v>0.22625637063446297</v>
      </c>
      <c r="Q192" s="4">
        <f t="shared" si="33"/>
        <v>1.72E-2</v>
      </c>
      <c r="R192" s="28">
        <f t="shared" si="34"/>
        <v>21.10924755099985</v>
      </c>
      <c r="S192" s="4">
        <f>R192/MAX(R$5:R192)-1</f>
        <v>-0.10099863999999981</v>
      </c>
      <c r="T192" s="15"/>
      <c r="U192" s="33">
        <f t="shared" si="35"/>
        <v>2.4781858974410405</v>
      </c>
      <c r="V192" s="33"/>
      <c r="W192" s="24">
        <f t="shared" si="36"/>
        <v>-6.7135958254590428E-2</v>
      </c>
      <c r="X192" s="4">
        <f t="shared" si="37"/>
        <v>0.41474448102221118</v>
      </c>
      <c r="Y192" s="4">
        <f t="shared" si="38"/>
        <v>1.72E-2</v>
      </c>
      <c r="Z192" s="28">
        <f t="shared" si="29"/>
        <v>18.502581365663954</v>
      </c>
      <c r="AA192" s="4">
        <f>Z192/MAX(Z$5:Z192)-1</f>
        <v>-0.10099863999999981</v>
      </c>
      <c r="AB192" s="33">
        <f t="shared" si="30"/>
        <v>-0.1284802878948561</v>
      </c>
    </row>
    <row r="193" spans="1:28" customFormat="1">
      <c r="A193" s="34">
        <v>192</v>
      </c>
      <c r="B193" s="34" t="s">
        <v>843</v>
      </c>
      <c r="C193" s="34" t="s">
        <v>845</v>
      </c>
      <c r="D193" s="34" t="s">
        <v>12</v>
      </c>
      <c r="E193" s="34" t="s">
        <v>34</v>
      </c>
      <c r="F193" s="34" t="s">
        <v>34</v>
      </c>
      <c r="G193" s="34" t="s">
        <v>35</v>
      </c>
      <c r="H193" s="24">
        <v>2.2200000000000001E-2</v>
      </c>
      <c r="I193" s="34" t="s">
        <v>2353</v>
      </c>
      <c r="J193" s="34" t="s">
        <v>794</v>
      </c>
      <c r="K193" s="28">
        <f t="shared" si="28"/>
        <v>19.044671222267816</v>
      </c>
      <c r="L193" s="4">
        <f>K193/MAX(K$2:K193)-1</f>
        <v>-1.7963965610367505E-2</v>
      </c>
      <c r="M193" s="15"/>
      <c r="N193" s="33"/>
      <c r="O193" s="24">
        <f t="shared" si="31"/>
        <v>-3.759737287624302E-2</v>
      </c>
      <c r="P193" s="4">
        <f t="shared" si="32"/>
        <v>1</v>
      </c>
      <c r="Q193" s="4">
        <f t="shared" si="33"/>
        <v>2.2200000000000001E-2</v>
      </c>
      <c r="R193" s="28">
        <f t="shared" si="34"/>
        <v>21.577872846632047</v>
      </c>
      <c r="S193" s="4">
        <f>R193/MAX(R$5:R193)-1</f>
        <v>-8.104080980799977E-2</v>
      </c>
      <c r="T193" s="15"/>
      <c r="U193" s="33">
        <f t="shared" si="35"/>
        <v>2.5332016243642315</v>
      </c>
      <c r="V193" s="33"/>
      <c r="W193" s="24">
        <f t="shared" si="36"/>
        <v>-4.2576949657182284E-2</v>
      </c>
      <c r="X193" s="4">
        <f t="shared" si="37"/>
        <v>1</v>
      </c>
      <c r="Y193" s="4">
        <f t="shared" si="38"/>
        <v>2.2200000000000001E-2</v>
      </c>
      <c r="Z193" s="28">
        <f t="shared" si="29"/>
        <v>18.913338671981695</v>
      </c>
      <c r="AA193" s="4">
        <f>Z193/MAX(Z$5:Z193)-1</f>
        <v>-8.104080980799977E-2</v>
      </c>
      <c r="AB193" s="33">
        <f t="shared" si="30"/>
        <v>-0.13133255028612112</v>
      </c>
    </row>
    <row r="194" spans="1:28" customFormat="1">
      <c r="A194" s="34">
        <v>193</v>
      </c>
      <c r="B194" s="34" t="s">
        <v>845</v>
      </c>
      <c r="C194" s="34" t="s">
        <v>850</v>
      </c>
      <c r="D194" s="34" t="s">
        <v>12</v>
      </c>
      <c r="E194" s="34" t="s">
        <v>13</v>
      </c>
      <c r="F194" s="34" t="s">
        <v>13</v>
      </c>
      <c r="G194" s="34" t="s">
        <v>14</v>
      </c>
      <c r="H194" s="24">
        <v>1.8100000000000002E-2</v>
      </c>
      <c r="I194" s="34" t="s">
        <v>4593</v>
      </c>
      <c r="J194" s="34" t="s">
        <v>1401</v>
      </c>
      <c r="K194" s="28">
        <f t="shared" si="28"/>
        <v>19.389379771390864</v>
      </c>
      <c r="L194" s="4">
        <f>K194/MAX(K$2:K194)-1</f>
        <v>-1.8911338791505194E-4</v>
      </c>
      <c r="M194" s="15"/>
      <c r="N194" s="33"/>
      <c r="O194" s="24">
        <f t="shared" si="31"/>
        <v>-1.9148256362881349E-2</v>
      </c>
      <c r="P194" s="4">
        <f t="shared" si="32"/>
        <v>1</v>
      </c>
      <c r="Q194" s="4">
        <f t="shared" si="33"/>
        <v>1.8100000000000002E-2</v>
      </c>
      <c r="R194" s="28">
        <f t="shared" si="34"/>
        <v>21.968432345156089</v>
      </c>
      <c r="S194" s="4">
        <f>R194/MAX(R$5:R194)-1</f>
        <v>-6.4407648465524603E-2</v>
      </c>
      <c r="T194" s="15"/>
      <c r="U194" s="33">
        <f t="shared" si="35"/>
        <v>2.5790525737652246</v>
      </c>
      <c r="V194" s="33"/>
      <c r="W194" s="24">
        <f t="shared" si="36"/>
        <v>-2.8245308004161029E-2</v>
      </c>
      <c r="X194" s="4">
        <f t="shared" si="37"/>
        <v>1</v>
      </c>
      <c r="Y194" s="4">
        <f t="shared" si="38"/>
        <v>1.8100000000000002E-2</v>
      </c>
      <c r="Z194" s="28">
        <f t="shared" si="29"/>
        <v>19.255670101944563</v>
      </c>
      <c r="AA194" s="4">
        <f>Z194/MAX(Z$5:Z194)-1</f>
        <v>-6.4407648465524603E-2</v>
      </c>
      <c r="AB194" s="33">
        <f t="shared" si="30"/>
        <v>-0.13370966944630069</v>
      </c>
    </row>
    <row r="195" spans="1:28" customFormat="1">
      <c r="A195" s="34">
        <v>194</v>
      </c>
      <c r="B195" s="34" t="s">
        <v>850</v>
      </c>
      <c r="C195" s="34" t="s">
        <v>853</v>
      </c>
      <c r="D195" s="34" t="s">
        <v>12</v>
      </c>
      <c r="E195" s="34" t="s">
        <v>20</v>
      </c>
      <c r="F195" s="34" t="s">
        <v>20</v>
      </c>
      <c r="G195" s="34" t="s">
        <v>21</v>
      </c>
      <c r="H195" s="24">
        <v>-4.8500000000000001E-2</v>
      </c>
      <c r="I195" s="34" t="s">
        <v>5623</v>
      </c>
      <c r="J195" s="34" t="s">
        <v>3955</v>
      </c>
      <c r="K195" s="28">
        <f t="shared" si="28"/>
        <v>18.448994852478407</v>
      </c>
      <c r="L195" s="4">
        <f>K195/MAX(K$2:K195)-1</f>
        <v>-4.8679941388601211E-2</v>
      </c>
      <c r="M195" s="15">
        <f>K195/K147-1</f>
        <v>0.56136841430211537</v>
      </c>
      <c r="N195" s="33"/>
      <c r="O195" s="24">
        <f t="shared" si="31"/>
        <v>-2.2277673462294589E-2</v>
      </c>
      <c r="P195" s="4">
        <f t="shared" si="32"/>
        <v>-1.185144758091234</v>
      </c>
      <c r="Q195" s="4">
        <f t="shared" si="33"/>
        <v>-4.8500000000000001E-2</v>
      </c>
      <c r="R195" s="28">
        <f t="shared" si="34"/>
        <v>20.902963376416018</v>
      </c>
      <c r="S195" s="4">
        <f>R195/MAX(R$5:R195)-1</f>
        <v>-0.10978387751494667</v>
      </c>
      <c r="T195" s="15">
        <f>R195/R147-1</f>
        <v>0.38262868468525024</v>
      </c>
      <c r="U195" s="33">
        <f t="shared" si="35"/>
        <v>2.4539685239376112</v>
      </c>
      <c r="V195" s="33"/>
      <c r="W195" s="24">
        <f t="shared" si="36"/>
        <v>-2.6531177619311314E-2</v>
      </c>
      <c r="X195" s="4">
        <f t="shared" si="37"/>
        <v>-0.83482022875488282</v>
      </c>
      <c r="Y195" s="4">
        <f t="shared" si="38"/>
        <v>-4.8500000000000001E-2</v>
      </c>
      <c r="Z195" s="28">
        <f t="shared" si="29"/>
        <v>18.321770102000251</v>
      </c>
      <c r="AA195" s="4">
        <f>Z195/MAX(Z$5:Z195)-1</f>
        <v>-0.10978387751494667</v>
      </c>
      <c r="AB195" s="33">
        <f t="shared" si="30"/>
        <v>-0.12722475047815607</v>
      </c>
    </row>
    <row r="196" spans="1:28" customFormat="1">
      <c r="A196" s="34">
        <v>195</v>
      </c>
      <c r="B196" s="34" t="s">
        <v>853</v>
      </c>
      <c r="C196" s="34" t="s">
        <v>856</v>
      </c>
      <c r="D196" s="34" t="s">
        <v>12</v>
      </c>
      <c r="E196" s="34" t="s">
        <v>13</v>
      </c>
      <c r="F196" s="34" t="s">
        <v>13</v>
      </c>
      <c r="G196" s="34" t="s">
        <v>14</v>
      </c>
      <c r="H196" s="24">
        <v>5.3100000000000001E-2</v>
      </c>
      <c r="I196" s="34" t="s">
        <v>1566</v>
      </c>
      <c r="J196" s="34" t="s">
        <v>1454</v>
      </c>
      <c r="K196" s="28">
        <f t="shared" ref="K196:K259" si="39">K195*(1+H196)</f>
        <v>19.428636479145009</v>
      </c>
      <c r="L196" s="4">
        <f>K196/MAX(K$2:K196)-1</f>
        <v>0</v>
      </c>
      <c r="M196" s="15"/>
      <c r="N196" s="33"/>
      <c r="O196" s="24">
        <f t="shared" si="31"/>
        <v>-1.6289684925505421E-2</v>
      </c>
      <c r="P196" s="4">
        <f t="shared" si="32"/>
        <v>1</v>
      </c>
      <c r="Q196" s="4">
        <f t="shared" si="33"/>
        <v>0</v>
      </c>
      <c r="R196" s="28">
        <f t="shared" si="34"/>
        <v>20.902963376416018</v>
      </c>
      <c r="S196" s="4">
        <f>R196/MAX(R$5:R196)-1</f>
        <v>-0.10978387751494667</v>
      </c>
      <c r="T196" s="15"/>
      <c r="U196" s="33">
        <f t="shared" si="35"/>
        <v>1.4743268972710091</v>
      </c>
      <c r="V196" s="33"/>
      <c r="W196" s="24">
        <f t="shared" si="36"/>
        <v>-1.6708255096720942E-2</v>
      </c>
      <c r="X196" s="4">
        <f t="shared" si="37"/>
        <v>1</v>
      </c>
      <c r="Y196" s="4">
        <f t="shared" si="38"/>
        <v>0</v>
      </c>
      <c r="Z196" s="28">
        <f t="shared" si="29"/>
        <v>18.321770102000251</v>
      </c>
      <c r="AA196" s="4">
        <f>Z196/MAX(Z$5:Z196)-1</f>
        <v>-0.10978387751494667</v>
      </c>
      <c r="AB196" s="33">
        <f t="shared" si="30"/>
        <v>-1.1068663771447582</v>
      </c>
    </row>
    <row r="197" spans="1:28" customFormat="1">
      <c r="A197" s="34">
        <v>196</v>
      </c>
      <c r="B197" s="34" t="s">
        <v>856</v>
      </c>
      <c r="C197" s="34" t="s">
        <v>860</v>
      </c>
      <c r="D197" s="34" t="s">
        <v>12</v>
      </c>
      <c r="E197" s="34" t="s">
        <v>13</v>
      </c>
      <c r="F197" s="34" t="s">
        <v>13</v>
      </c>
      <c r="G197" s="34" t="s">
        <v>14</v>
      </c>
      <c r="H197" s="24">
        <v>-2.1999999999999999E-2</v>
      </c>
      <c r="I197" s="34" t="s">
        <v>1526</v>
      </c>
      <c r="J197" s="34" t="s">
        <v>1427</v>
      </c>
      <c r="K197" s="28">
        <f t="shared" si="39"/>
        <v>19.001206476603819</v>
      </c>
      <c r="L197" s="4">
        <f>K197/MAX(K$2:K197)-1</f>
        <v>-2.200000000000002E-2</v>
      </c>
      <c r="M197" s="15"/>
      <c r="N197" s="33"/>
      <c r="O197" s="24">
        <f t="shared" si="31"/>
        <v>-2.3559980462867076E-2</v>
      </c>
      <c r="P197" s="4">
        <f t="shared" si="32"/>
        <v>6.6213147558663893E-2</v>
      </c>
      <c r="Q197" s="4">
        <f t="shared" si="33"/>
        <v>-2.1999999999999999E-2</v>
      </c>
      <c r="R197" s="28">
        <f t="shared" si="34"/>
        <v>20.443098182134865</v>
      </c>
      <c r="S197" s="4">
        <f>R197/MAX(R$5:R197)-1</f>
        <v>-0.12936863220961781</v>
      </c>
      <c r="T197" s="15"/>
      <c r="U197" s="33">
        <f t="shared" si="35"/>
        <v>1.4418917055310452</v>
      </c>
      <c r="V197" s="33"/>
      <c r="W197" s="24">
        <f t="shared" si="36"/>
        <v>-1.7717263694129071E-2</v>
      </c>
      <c r="X197" s="4">
        <f t="shared" si="37"/>
        <v>-0.24172673499746519</v>
      </c>
      <c r="Y197" s="4">
        <f t="shared" si="38"/>
        <v>-2.1999999999999999E-2</v>
      </c>
      <c r="Z197" s="28">
        <f t="shared" si="29"/>
        <v>17.918691159756246</v>
      </c>
      <c r="AA197" s="4">
        <f>Z197/MAX(Z$5:Z197)-1</f>
        <v>-0.12936863220961781</v>
      </c>
      <c r="AB197" s="33">
        <f t="shared" si="30"/>
        <v>-1.082515316847573</v>
      </c>
    </row>
    <row r="198" spans="1:28" customFormat="1">
      <c r="A198" s="34">
        <v>197</v>
      </c>
      <c r="B198" s="34" t="s">
        <v>860</v>
      </c>
      <c r="C198" s="34" t="s">
        <v>863</v>
      </c>
      <c r="D198" s="34" t="s">
        <v>12</v>
      </c>
      <c r="E198" s="34" t="s">
        <v>34</v>
      </c>
      <c r="F198" s="34" t="s">
        <v>34</v>
      </c>
      <c r="G198" s="34" t="s">
        <v>35</v>
      </c>
      <c r="H198" s="24">
        <v>-4.65E-2</v>
      </c>
      <c r="I198" s="34" t="s">
        <v>5624</v>
      </c>
      <c r="J198" s="34" t="s">
        <v>790</v>
      </c>
      <c r="K198" s="28">
        <f t="shared" si="39"/>
        <v>18.117650375441741</v>
      </c>
      <c r="L198" s="4">
        <f>K198/MAX(K$2:K198)-1</f>
        <v>-6.7477000000000009E-2</v>
      </c>
      <c r="M198" s="15"/>
      <c r="N198" s="33"/>
      <c r="O198" s="24">
        <f t="shared" si="31"/>
        <v>-2.9825666666666677E-2</v>
      </c>
      <c r="P198" s="4">
        <f t="shared" si="32"/>
        <v>-1.2623802764956351</v>
      </c>
      <c r="Q198" s="4">
        <f t="shared" si="33"/>
        <v>-4.65E-2</v>
      </c>
      <c r="R198" s="28">
        <f t="shared" si="34"/>
        <v>19.492494116665593</v>
      </c>
      <c r="S198" s="4">
        <f>R198/MAX(R$5:R198)-1</f>
        <v>-0.16985299081187066</v>
      </c>
      <c r="T198" s="15"/>
      <c r="U198" s="33">
        <f t="shared" si="35"/>
        <v>1.3748437412238523</v>
      </c>
      <c r="V198" s="33"/>
      <c r="W198" s="24">
        <f t="shared" si="36"/>
        <v>-3.453923534715031E-2</v>
      </c>
      <c r="X198" s="4">
        <f t="shared" si="37"/>
        <v>-0.95363329042451594</v>
      </c>
      <c r="Y198" s="4">
        <f t="shared" si="38"/>
        <v>0</v>
      </c>
      <c r="Z198" s="28">
        <f t="shared" ref="Z198:Z261" si="40">Z197*(1+Y198)</f>
        <v>17.918691159756246</v>
      </c>
      <c r="AA198" s="4">
        <f>Z198/MAX(Z$5:Z198)-1</f>
        <v>-0.12936863220961781</v>
      </c>
      <c r="AB198" s="33">
        <f t="shared" ref="AB198:AB261" si="41">Z198-$K198</f>
        <v>-0.19895921568549468</v>
      </c>
    </row>
    <row r="199" spans="1:28" customFormat="1">
      <c r="A199" s="34">
        <v>198</v>
      </c>
      <c r="B199" s="34" t="s">
        <v>863</v>
      </c>
      <c r="C199" s="34" t="s">
        <v>867</v>
      </c>
      <c r="D199" s="34" t="s">
        <v>12</v>
      </c>
      <c r="E199" s="34" t="s">
        <v>20</v>
      </c>
      <c r="F199" s="34" t="s">
        <v>20</v>
      </c>
      <c r="G199" s="34" t="s">
        <v>21</v>
      </c>
      <c r="H199" s="24">
        <v>-4.2500000000000003E-2</v>
      </c>
      <c r="I199" s="34" t="s">
        <v>553</v>
      </c>
      <c r="J199" s="34" t="s">
        <v>5625</v>
      </c>
      <c r="K199" s="28">
        <f t="shared" si="39"/>
        <v>17.347650234485467</v>
      </c>
      <c r="L199" s="4">
        <f>K199/MAX(K$2:K199)-1</f>
        <v>-0.10710922749999996</v>
      </c>
      <c r="M199" s="15"/>
      <c r="N199" s="33"/>
      <c r="O199" s="24">
        <f t="shared" si="31"/>
        <v>-6.5528742500000001E-2</v>
      </c>
      <c r="P199" s="4">
        <f t="shared" si="32"/>
        <v>-0.63453811890255574</v>
      </c>
      <c r="Q199" s="4">
        <f t="shared" si="33"/>
        <v>0</v>
      </c>
      <c r="R199" s="28">
        <f t="shared" si="34"/>
        <v>19.492494116665593</v>
      </c>
      <c r="S199" s="4">
        <f>R199/MAX(R$5:R199)-1</f>
        <v>-0.16985299081187066</v>
      </c>
      <c r="T199" s="15"/>
      <c r="U199" s="33">
        <f t="shared" si="35"/>
        <v>2.1448438821801261</v>
      </c>
      <c r="V199" s="33"/>
      <c r="W199" s="24">
        <f t="shared" si="36"/>
        <v>-4.9146556874999997E-2</v>
      </c>
      <c r="X199" s="4">
        <f t="shared" si="37"/>
        <v>-1.1793841585367411</v>
      </c>
      <c r="Y199" s="4">
        <f t="shared" si="38"/>
        <v>0</v>
      </c>
      <c r="Z199" s="28">
        <f t="shared" si="40"/>
        <v>17.918691159756246</v>
      </c>
      <c r="AA199" s="4">
        <f>Z199/MAX(Z$5:Z199)-1</f>
        <v>-0.12936863220961781</v>
      </c>
      <c r="AB199" s="33">
        <f t="shared" si="41"/>
        <v>0.5710409252707791</v>
      </c>
    </row>
    <row r="200" spans="1:28" customFormat="1">
      <c r="A200" s="34">
        <v>199</v>
      </c>
      <c r="B200" s="34" t="s">
        <v>867</v>
      </c>
      <c r="C200" s="34" t="s">
        <v>871</v>
      </c>
      <c r="D200" s="34" t="s">
        <v>12</v>
      </c>
      <c r="E200" s="34" t="s">
        <v>34</v>
      </c>
      <c r="F200" s="34" t="s">
        <v>34</v>
      </c>
      <c r="G200" s="34" t="s">
        <v>35</v>
      </c>
      <c r="H200" s="24">
        <v>3.7600000000000001E-2</v>
      </c>
      <c r="I200" s="34" t="s">
        <v>2653</v>
      </c>
      <c r="J200" s="34" t="s">
        <v>1213</v>
      </c>
      <c r="K200" s="28">
        <f t="shared" si="39"/>
        <v>17.999921883302122</v>
      </c>
      <c r="L200" s="4">
        <f>K200/MAX(K$2:K200)-1</f>
        <v>-7.3536534453999991E-2</v>
      </c>
      <c r="M200" s="15"/>
      <c r="N200" s="33"/>
      <c r="O200" s="24">
        <f t="shared" si="31"/>
        <v>-8.2707587317999987E-2</v>
      </c>
      <c r="P200" s="4">
        <f t="shared" si="32"/>
        <v>0.1108852665323011</v>
      </c>
      <c r="Q200" s="4">
        <f t="shared" si="33"/>
        <v>0</v>
      </c>
      <c r="R200" s="28">
        <f t="shared" si="34"/>
        <v>19.492494116665593</v>
      </c>
      <c r="S200" s="4">
        <f>R200/MAX(R$5:R200)-1</f>
        <v>-0.16985299081187066</v>
      </c>
      <c r="T200" s="15"/>
      <c r="U200" s="33">
        <f t="shared" si="35"/>
        <v>1.4925722333634717</v>
      </c>
      <c r="V200" s="33"/>
      <c r="W200" s="24">
        <f t="shared" si="36"/>
        <v>-6.7530690488499995E-2</v>
      </c>
      <c r="X200" s="4">
        <f t="shared" si="37"/>
        <v>-8.8935029718417435E-2</v>
      </c>
      <c r="Y200" s="4">
        <f t="shared" si="38"/>
        <v>0</v>
      </c>
      <c r="Z200" s="28">
        <f t="shared" si="40"/>
        <v>17.918691159756246</v>
      </c>
      <c r="AA200" s="4">
        <f>Z200/MAX(Z$5:Z200)-1</f>
        <v>-0.12936863220961781</v>
      </c>
      <c r="AB200" s="33">
        <f t="shared" si="41"/>
        <v>-8.123072354587535E-2</v>
      </c>
    </row>
    <row r="201" spans="1:28" customFormat="1">
      <c r="A201" s="34">
        <v>200</v>
      </c>
      <c r="B201" s="34" t="s">
        <v>871</v>
      </c>
      <c r="C201" s="34" t="s">
        <v>873</v>
      </c>
      <c r="D201" s="34" t="s">
        <v>12</v>
      </c>
      <c r="E201" s="34" t="s">
        <v>13</v>
      </c>
      <c r="F201" s="34" t="s">
        <v>13</v>
      </c>
      <c r="G201" s="34" t="s">
        <v>14</v>
      </c>
      <c r="H201" s="24">
        <v>4.6600000000000003E-2</v>
      </c>
      <c r="I201" s="34" t="s">
        <v>1000</v>
      </c>
      <c r="J201" s="34" t="s">
        <v>3532</v>
      </c>
      <c r="K201" s="28">
        <f t="shared" si="39"/>
        <v>18.838718243064001</v>
      </c>
      <c r="L201" s="4">
        <f>K201/MAX(K$2:K201)-1</f>
        <v>-3.0363336959556286E-2</v>
      </c>
      <c r="M201" s="15"/>
      <c r="N201" s="33"/>
      <c r="O201" s="24">
        <f t="shared" si="31"/>
        <v>-7.0336366304518741E-2</v>
      </c>
      <c r="P201" s="4">
        <f t="shared" si="32"/>
        <v>0.56831240288843865</v>
      </c>
      <c r="Q201" s="4">
        <f t="shared" si="33"/>
        <v>4.6600000000000003E-2</v>
      </c>
      <c r="R201" s="28">
        <f t="shared" si="34"/>
        <v>20.400844342502211</v>
      </c>
      <c r="S201" s="4">
        <f>R201/MAX(R$5:R201)-1</f>
        <v>-0.13116814018370371</v>
      </c>
      <c r="T201" s="15"/>
      <c r="U201" s="33">
        <f t="shared" si="35"/>
        <v>1.5621260994382098</v>
      </c>
      <c r="V201" s="33"/>
      <c r="W201" s="24">
        <f t="shared" si="36"/>
        <v>-6.9621524728389061E-2</v>
      </c>
      <c r="X201" s="4">
        <f t="shared" si="37"/>
        <v>0.56388003454375302</v>
      </c>
      <c r="Y201" s="4">
        <f t="shared" si="38"/>
        <v>0</v>
      </c>
      <c r="Z201" s="28">
        <f t="shared" si="40"/>
        <v>17.918691159756246</v>
      </c>
      <c r="AA201" s="4">
        <f>Z201/MAX(Z$5:Z201)-1</f>
        <v>-0.12936863220961781</v>
      </c>
      <c r="AB201" s="33">
        <f t="shared" si="41"/>
        <v>-0.92002708330775462</v>
      </c>
    </row>
    <row r="202" spans="1:28" customFormat="1">
      <c r="A202" s="34">
        <v>201</v>
      </c>
      <c r="B202" s="34" t="s">
        <v>873</v>
      </c>
      <c r="C202" s="34" t="s">
        <v>876</v>
      </c>
      <c r="D202" s="34" t="s">
        <v>12</v>
      </c>
      <c r="E202" s="34" t="s">
        <v>34</v>
      </c>
      <c r="F202" s="34" t="s">
        <v>34</v>
      </c>
      <c r="G202" s="34" t="s">
        <v>35</v>
      </c>
      <c r="H202" s="24">
        <v>5.0700000000000002E-2</v>
      </c>
      <c r="I202" s="34" t="s">
        <v>1253</v>
      </c>
      <c r="J202" s="34" t="s">
        <v>3934</v>
      </c>
      <c r="K202" s="28">
        <f t="shared" si="39"/>
        <v>19.793841257987346</v>
      </c>
      <c r="L202" s="4">
        <f>K202/MAX(K$2:K202)-1</f>
        <v>0</v>
      </c>
      <c r="M202" s="15"/>
      <c r="N202" s="33"/>
      <c r="O202" s="24">
        <f t="shared" si="31"/>
        <v>-3.4633290471185428E-2</v>
      </c>
      <c r="P202" s="4">
        <f t="shared" si="32"/>
        <v>1</v>
      </c>
      <c r="Q202" s="4">
        <f t="shared" si="33"/>
        <v>5.0700000000000002E-2</v>
      </c>
      <c r="R202" s="28">
        <f t="shared" si="34"/>
        <v>21.435167150667073</v>
      </c>
      <c r="S202" s="4">
        <f>R202/MAX(R$5:R202)-1</f>
        <v>-8.7118364891017541E-2</v>
      </c>
      <c r="T202" s="15"/>
      <c r="U202" s="33">
        <f t="shared" si="35"/>
        <v>1.6413258926797276</v>
      </c>
      <c r="V202" s="33"/>
      <c r="W202" s="24">
        <f t="shared" si="36"/>
        <v>-5.2752274728389059E-2</v>
      </c>
      <c r="X202" s="4">
        <f t="shared" si="37"/>
        <v>1</v>
      </c>
      <c r="Y202" s="4">
        <f t="shared" si="38"/>
        <v>5.0700000000000002E-2</v>
      </c>
      <c r="Z202" s="28">
        <f t="shared" si="40"/>
        <v>18.827168801555889</v>
      </c>
      <c r="AA202" s="4">
        <f>Z202/MAX(Z$5:Z202)-1</f>
        <v>-8.5227621862645431E-2</v>
      </c>
      <c r="AB202" s="33">
        <f t="shared" si="41"/>
        <v>-0.96667245643145705</v>
      </c>
    </row>
    <row r="203" spans="1:28" customFormat="1">
      <c r="A203" s="34">
        <v>202</v>
      </c>
      <c r="B203" s="34" t="s">
        <v>876</v>
      </c>
      <c r="C203" s="34" t="s">
        <v>880</v>
      </c>
      <c r="D203" s="34" t="s">
        <v>12</v>
      </c>
      <c r="E203" s="34" t="s">
        <v>20</v>
      </c>
      <c r="F203" s="34" t="s">
        <v>20</v>
      </c>
      <c r="G203" s="34" t="s">
        <v>21</v>
      </c>
      <c r="H203" s="24">
        <v>1.9E-2</v>
      </c>
      <c r="I203" s="34" t="s">
        <v>215</v>
      </c>
      <c r="J203" s="34" t="s">
        <v>723</v>
      </c>
      <c r="K203" s="28">
        <f t="shared" si="39"/>
        <v>20.169924241889102</v>
      </c>
      <c r="L203" s="4">
        <f>K203/MAX(K$2:K203)-1</f>
        <v>0</v>
      </c>
      <c r="M203" s="15"/>
      <c r="N203" s="33"/>
      <c r="O203" s="24">
        <f t="shared" si="31"/>
        <v>-1.0121112319852096E-2</v>
      </c>
      <c r="P203" s="4">
        <f t="shared" si="32"/>
        <v>1</v>
      </c>
      <c r="Q203" s="4">
        <f t="shared" si="33"/>
        <v>1.9E-2</v>
      </c>
      <c r="R203" s="28">
        <f t="shared" si="34"/>
        <v>21.842435326529746</v>
      </c>
      <c r="S203" s="4">
        <f>R203/MAX(R$5:R203)-1</f>
        <v>-6.9773613823946978E-2</v>
      </c>
      <c r="T203" s="15"/>
      <c r="U203" s="33">
        <f t="shared" si="35"/>
        <v>1.672511084640643</v>
      </c>
      <c r="V203" s="33"/>
      <c r="W203" s="24">
        <f t="shared" si="36"/>
        <v>-2.5974967853389069E-2</v>
      </c>
      <c r="X203" s="4">
        <f t="shared" si="37"/>
        <v>1</v>
      </c>
      <c r="Y203" s="4">
        <f t="shared" si="38"/>
        <v>1.9E-2</v>
      </c>
      <c r="Z203" s="28">
        <f t="shared" si="40"/>
        <v>19.18488500878545</v>
      </c>
      <c r="AA203" s="4">
        <f>Z203/MAX(Z$5:Z203)-1</f>
        <v>-6.7846946678035702E-2</v>
      </c>
      <c r="AB203" s="33">
        <f t="shared" si="41"/>
        <v>-0.98503923310365238</v>
      </c>
    </row>
    <row r="204" spans="1:28" customFormat="1">
      <c r="A204" s="34">
        <v>203</v>
      </c>
      <c r="B204" s="34" t="s">
        <v>880</v>
      </c>
      <c r="C204" s="34" t="s">
        <v>884</v>
      </c>
      <c r="D204" s="34" t="s">
        <v>12</v>
      </c>
      <c r="E204" s="34" t="s">
        <v>20</v>
      </c>
      <c r="F204" s="34" t="s">
        <v>20</v>
      </c>
      <c r="G204" s="34" t="s">
        <v>21</v>
      </c>
      <c r="H204" s="24">
        <v>1.34E-2</v>
      </c>
      <c r="I204" s="34" t="s">
        <v>743</v>
      </c>
      <c r="J204" s="34" t="s">
        <v>1334</v>
      </c>
      <c r="K204" s="28">
        <f t="shared" si="39"/>
        <v>20.440201226730419</v>
      </c>
      <c r="L204" s="4">
        <f>K204/MAX(K$2:K204)-1</f>
        <v>0</v>
      </c>
      <c r="M204" s="15"/>
      <c r="N204" s="33"/>
      <c r="O204" s="24">
        <f t="shared" si="31"/>
        <v>0</v>
      </c>
      <c r="P204" s="4">
        <f t="shared" si="32"/>
        <v>1</v>
      </c>
      <c r="Q204" s="4">
        <f t="shared" si="33"/>
        <v>1.34E-2</v>
      </c>
      <c r="R204" s="28">
        <f t="shared" si="34"/>
        <v>22.135123959905247</v>
      </c>
      <c r="S204" s="4">
        <f>R204/MAX(R$5:R204)-1</f>
        <v>-5.7308580249187724E-2</v>
      </c>
      <c r="T204" s="15"/>
      <c r="U204" s="33">
        <f t="shared" si="35"/>
        <v>1.6949227331748276</v>
      </c>
      <c r="V204" s="33"/>
      <c r="W204" s="24">
        <f t="shared" si="36"/>
        <v>-7.5908342398890716E-3</v>
      </c>
      <c r="X204" s="4">
        <f t="shared" si="37"/>
        <v>1</v>
      </c>
      <c r="Y204" s="4">
        <f t="shared" si="38"/>
        <v>1.34E-2</v>
      </c>
      <c r="Z204" s="28">
        <f t="shared" si="40"/>
        <v>19.441962467903178</v>
      </c>
      <c r="AA204" s="4">
        <f>Z204/MAX(Z$5:Z204)-1</f>
        <v>-5.5356095763521296E-2</v>
      </c>
      <c r="AB204" s="33">
        <f t="shared" si="41"/>
        <v>-0.99823875882724167</v>
      </c>
    </row>
    <row r="205" spans="1:28" customFormat="1">
      <c r="A205" s="34">
        <v>204</v>
      </c>
      <c r="B205" s="34" t="s">
        <v>884</v>
      </c>
      <c r="C205" s="34" t="s">
        <v>888</v>
      </c>
      <c r="D205" s="34" t="s">
        <v>12</v>
      </c>
      <c r="E205" s="34" t="s">
        <v>34</v>
      </c>
      <c r="F205" s="34" t="s">
        <v>34</v>
      </c>
      <c r="G205" s="34" t="s">
        <v>35</v>
      </c>
      <c r="H205" s="24">
        <v>1.3599999999999999E-2</v>
      </c>
      <c r="I205" s="34" t="s">
        <v>3007</v>
      </c>
      <c r="J205" s="34" t="s">
        <v>806</v>
      </c>
      <c r="K205" s="28">
        <f t="shared" si="39"/>
        <v>20.718187963413953</v>
      </c>
      <c r="L205" s="4">
        <f>K205/MAX(K$2:K205)-1</f>
        <v>0</v>
      </c>
      <c r="M205" s="15"/>
      <c r="N205" s="33"/>
      <c r="O205" s="24">
        <f t="shared" si="31"/>
        <v>0</v>
      </c>
      <c r="P205" s="4">
        <f t="shared" si="32"/>
        <v>1</v>
      </c>
      <c r="Q205" s="4">
        <f t="shared" si="33"/>
        <v>1.3599999999999999E-2</v>
      </c>
      <c r="R205" s="28">
        <f t="shared" si="34"/>
        <v>22.43616164575996</v>
      </c>
      <c r="S205" s="4">
        <f>R205/MAX(R$5:R205)-1</f>
        <v>-4.4487976940576601E-2</v>
      </c>
      <c r="T205" s="15"/>
      <c r="U205" s="33">
        <f t="shared" si="35"/>
        <v>1.7179736823460061</v>
      </c>
      <c r="V205" s="33"/>
      <c r="W205" s="24">
        <f t="shared" si="36"/>
        <v>0</v>
      </c>
      <c r="X205" s="4">
        <f t="shared" si="37"/>
        <v>1</v>
      </c>
      <c r="Y205" s="4">
        <f t="shared" si="38"/>
        <v>1.3599999999999999E-2</v>
      </c>
      <c r="Z205" s="28">
        <f t="shared" si="40"/>
        <v>19.706373157466661</v>
      </c>
      <c r="AA205" s="4">
        <f>Z205/MAX(Z$5:Z205)-1</f>
        <v>-4.2508938665905105E-2</v>
      </c>
      <c r="AB205" s="33">
        <f t="shared" si="41"/>
        <v>-1.0118148059472922</v>
      </c>
    </row>
    <row r="206" spans="1:28" customFormat="1">
      <c r="A206" s="34">
        <v>205</v>
      </c>
      <c r="B206" s="34" t="s">
        <v>888</v>
      </c>
      <c r="C206" s="34" t="s">
        <v>891</v>
      </c>
      <c r="D206" s="34" t="s">
        <v>12</v>
      </c>
      <c r="E206" s="34" t="s">
        <v>20</v>
      </c>
      <c r="F206" s="34" t="s">
        <v>20</v>
      </c>
      <c r="G206" s="34" t="s">
        <v>21</v>
      </c>
      <c r="H206" s="24">
        <v>1.7899999999999999E-2</v>
      </c>
      <c r="I206" s="34" t="s">
        <v>3084</v>
      </c>
      <c r="J206" s="34" t="s">
        <v>552</v>
      </c>
      <c r="K206" s="28">
        <f t="shared" si="39"/>
        <v>21.089043527959063</v>
      </c>
      <c r="L206" s="4">
        <f>K206/MAX(K$2:K206)-1</f>
        <v>0</v>
      </c>
      <c r="M206" s="15"/>
      <c r="N206" s="33"/>
      <c r="O206" s="24">
        <f t="shared" si="31"/>
        <v>0</v>
      </c>
      <c r="P206" s="4">
        <f t="shared" si="32"/>
        <v>1</v>
      </c>
      <c r="Q206" s="4">
        <f t="shared" si="33"/>
        <v>1.7899999999999999E-2</v>
      </c>
      <c r="R206" s="28">
        <f t="shared" si="34"/>
        <v>22.837768939219064</v>
      </c>
      <c r="S206" s="4">
        <f>R206/MAX(R$5:R206)-1</f>
        <v>-2.738431172781286E-2</v>
      </c>
      <c r="T206" s="15"/>
      <c r="U206" s="33">
        <f t="shared" si="35"/>
        <v>1.7487254112600006</v>
      </c>
      <c r="V206" s="33"/>
      <c r="W206" s="24">
        <f t="shared" si="36"/>
        <v>0</v>
      </c>
      <c r="X206" s="4">
        <f t="shared" si="37"/>
        <v>1</v>
      </c>
      <c r="Y206" s="4">
        <f t="shared" si="38"/>
        <v>1.7899999999999999E-2</v>
      </c>
      <c r="Z206" s="28">
        <f t="shared" si="40"/>
        <v>20.059117236985315</v>
      </c>
      <c r="AA206" s="4">
        <f>Z206/MAX(Z$5:Z206)-1</f>
        <v>-2.536984866802483E-2</v>
      </c>
      <c r="AB206" s="33">
        <f t="shared" si="41"/>
        <v>-1.0299262909737479</v>
      </c>
    </row>
    <row r="207" spans="1:28" customFormat="1">
      <c r="A207" s="34">
        <v>206</v>
      </c>
      <c r="B207" s="34" t="s">
        <v>891</v>
      </c>
      <c r="C207" s="34" t="s">
        <v>894</v>
      </c>
      <c r="D207" s="34" t="s">
        <v>12</v>
      </c>
      <c r="E207" s="34" t="s">
        <v>20</v>
      </c>
      <c r="F207" s="34" t="s">
        <v>20</v>
      </c>
      <c r="G207" s="34" t="s">
        <v>21</v>
      </c>
      <c r="H207" s="24">
        <v>-1.03E-2</v>
      </c>
      <c r="I207" s="34" t="s">
        <v>4100</v>
      </c>
      <c r="J207" s="34" t="s">
        <v>784</v>
      </c>
      <c r="K207" s="28">
        <f t="shared" si="39"/>
        <v>20.871826379621087</v>
      </c>
      <c r="L207" s="4">
        <f>K207/MAX(K$2:K207)-1</f>
        <v>-1.0299999999999865E-2</v>
      </c>
      <c r="M207" s="15"/>
      <c r="N207" s="33"/>
      <c r="O207" s="24">
        <f t="shared" si="31"/>
        <v>-3.4333333333332883E-3</v>
      </c>
      <c r="P207" s="4">
        <f t="shared" si="32"/>
        <v>1</v>
      </c>
      <c r="Q207" s="4">
        <f t="shared" si="33"/>
        <v>-1.03E-2</v>
      </c>
      <c r="R207" s="28">
        <f t="shared" si="34"/>
        <v>22.602539919145109</v>
      </c>
      <c r="S207" s="4">
        <f>R207/MAX(R$5:R207)-1</f>
        <v>-3.740225331701641E-2</v>
      </c>
      <c r="T207" s="15"/>
      <c r="U207" s="33">
        <f t="shared" si="35"/>
        <v>1.7307135395240216</v>
      </c>
      <c r="V207" s="33"/>
      <c r="W207" s="24">
        <f t="shared" si="36"/>
        <v>-2.5749999999999662E-3</v>
      </c>
      <c r="X207" s="4">
        <f t="shared" si="37"/>
        <v>1</v>
      </c>
      <c r="Y207" s="4">
        <f t="shared" si="38"/>
        <v>-1.03E-2</v>
      </c>
      <c r="Z207" s="28">
        <f t="shared" si="40"/>
        <v>19.852508329444369</v>
      </c>
      <c r="AA207" s="4">
        <f>Z207/MAX(Z$5:Z207)-1</f>
        <v>-3.5408539226744029E-2</v>
      </c>
      <c r="AB207" s="33">
        <f t="shared" si="41"/>
        <v>-1.0193180501767181</v>
      </c>
    </row>
    <row r="208" spans="1:28" customFormat="1">
      <c r="A208" s="34">
        <v>207</v>
      </c>
      <c r="B208" s="34" t="s">
        <v>894</v>
      </c>
      <c r="C208" s="34" t="s">
        <v>898</v>
      </c>
      <c r="D208" s="34" t="s">
        <v>12</v>
      </c>
      <c r="E208" s="34" t="s">
        <v>13</v>
      </c>
      <c r="F208" s="34" t="s">
        <v>13</v>
      </c>
      <c r="G208" s="34" t="s">
        <v>14</v>
      </c>
      <c r="H208" s="24">
        <v>6.2399999999999997E-2</v>
      </c>
      <c r="I208" s="34" t="s">
        <v>799</v>
      </c>
      <c r="J208" s="34" t="s">
        <v>632</v>
      </c>
      <c r="K208" s="28">
        <f t="shared" si="39"/>
        <v>22.174228345709444</v>
      </c>
      <c r="L208" s="4">
        <f>K208/MAX(K$2:K208)-1</f>
        <v>0</v>
      </c>
      <c r="M208" s="15"/>
      <c r="N208" s="33"/>
      <c r="O208" s="24">
        <f t="shared" si="31"/>
        <v>-3.4333333333332883E-3</v>
      </c>
      <c r="P208" s="4">
        <f t="shared" si="32"/>
        <v>1</v>
      </c>
      <c r="Q208" s="4">
        <f t="shared" si="33"/>
        <v>6.2399999999999997E-2</v>
      </c>
      <c r="R208" s="28">
        <f t="shared" si="34"/>
        <v>24.012938410099764</v>
      </c>
      <c r="S208" s="4">
        <f>R208/MAX(R$5:R208)-1</f>
        <v>0</v>
      </c>
      <c r="T208" s="15"/>
      <c r="U208" s="33">
        <f t="shared" si="35"/>
        <v>1.8387100643903196</v>
      </c>
      <c r="V208" s="33"/>
      <c r="W208" s="24">
        <f t="shared" si="36"/>
        <v>-2.5749999999999662E-3</v>
      </c>
      <c r="X208" s="4">
        <f t="shared" si="37"/>
        <v>1</v>
      </c>
      <c r="Y208" s="4">
        <f t="shared" si="38"/>
        <v>6.2399999999999997E-2</v>
      </c>
      <c r="Z208" s="28">
        <f t="shared" si="40"/>
        <v>21.091304849201698</v>
      </c>
      <c r="AA208" s="4">
        <f>Z208/MAX(Z$5:Z208)-1</f>
        <v>0</v>
      </c>
      <c r="AB208" s="33">
        <f t="shared" si="41"/>
        <v>-1.0829234965077461</v>
      </c>
    </row>
    <row r="209" spans="1:28" customFormat="1">
      <c r="A209" s="34">
        <v>208</v>
      </c>
      <c r="B209" s="34" t="s">
        <v>898</v>
      </c>
      <c r="C209" s="34" t="s">
        <v>902</v>
      </c>
      <c r="D209" s="34" t="s">
        <v>12</v>
      </c>
      <c r="E209" s="34" t="s">
        <v>34</v>
      </c>
      <c r="F209" s="34" t="s">
        <v>34</v>
      </c>
      <c r="G209" s="34" t="s">
        <v>35</v>
      </c>
      <c r="H209" s="24">
        <v>0.03</v>
      </c>
      <c r="I209" s="34" t="s">
        <v>1097</v>
      </c>
      <c r="J209" s="34" t="s">
        <v>846</v>
      </c>
      <c r="K209" s="28">
        <f t="shared" si="39"/>
        <v>22.839455196080728</v>
      </c>
      <c r="L209" s="4">
        <f>K209/MAX(K$2:K209)-1</f>
        <v>0</v>
      </c>
      <c r="M209" s="15"/>
      <c r="N209" s="33"/>
      <c r="O209" s="24">
        <f t="shared" si="31"/>
        <v>-3.4333333333332883E-3</v>
      </c>
      <c r="P209" s="4">
        <f t="shared" si="32"/>
        <v>1</v>
      </c>
      <c r="Q209" s="4">
        <f t="shared" si="33"/>
        <v>0.03</v>
      </c>
      <c r="R209" s="28">
        <f t="shared" si="34"/>
        <v>24.733326562402759</v>
      </c>
      <c r="S209" s="4">
        <f>R209/MAX(R$5:R209)-1</f>
        <v>0</v>
      </c>
      <c r="T209" s="15"/>
      <c r="U209" s="33">
        <f t="shared" si="35"/>
        <v>1.8938713663220312</v>
      </c>
      <c r="V209" s="33"/>
      <c r="W209" s="24">
        <f t="shared" si="36"/>
        <v>-2.5749999999999662E-3</v>
      </c>
      <c r="X209" s="4">
        <f t="shared" si="37"/>
        <v>1</v>
      </c>
      <c r="Y209" s="4">
        <f t="shared" si="38"/>
        <v>0.03</v>
      </c>
      <c r="Z209" s="28">
        <f t="shared" si="40"/>
        <v>21.72404399467775</v>
      </c>
      <c r="AA209" s="4">
        <f>Z209/MAX(Z$5:Z209)-1</f>
        <v>0</v>
      </c>
      <c r="AB209" s="33">
        <f t="shared" si="41"/>
        <v>-1.1154112014029778</v>
      </c>
    </row>
    <row r="210" spans="1:28" customFormat="1">
      <c r="A210" s="34">
        <v>209</v>
      </c>
      <c r="B210" s="34" t="s">
        <v>902</v>
      </c>
      <c r="C210" s="34" t="s">
        <v>905</v>
      </c>
      <c r="D210" s="34" t="s">
        <v>12</v>
      </c>
      <c r="E210" s="34" t="s">
        <v>20</v>
      </c>
      <c r="F210" s="34" t="s">
        <v>20</v>
      </c>
      <c r="G210" s="34" t="s">
        <v>21</v>
      </c>
      <c r="H210" s="24">
        <v>-1.9599999999999999E-2</v>
      </c>
      <c r="I210" s="34" t="s">
        <v>3876</v>
      </c>
      <c r="J210" s="34" t="s">
        <v>684</v>
      </c>
      <c r="K210" s="28">
        <f t="shared" si="39"/>
        <v>22.391801874237547</v>
      </c>
      <c r="L210" s="4">
        <f>K210/MAX(K$2:K210)-1</f>
        <v>-1.9599999999999951E-2</v>
      </c>
      <c r="M210" s="15"/>
      <c r="N210" s="33"/>
      <c r="O210" s="24">
        <f t="shared" si="31"/>
        <v>-6.5333333333333172E-3</v>
      </c>
      <c r="P210" s="4">
        <f t="shared" si="32"/>
        <v>1</v>
      </c>
      <c r="Q210" s="4">
        <f t="shared" si="33"/>
        <v>-1.9599999999999999E-2</v>
      </c>
      <c r="R210" s="28">
        <f t="shared" si="34"/>
        <v>24.248553361779667</v>
      </c>
      <c r="S210" s="4">
        <f>R210/MAX(R$5:R210)-1</f>
        <v>-1.9599999999999951E-2</v>
      </c>
      <c r="T210" s="15"/>
      <c r="U210" s="33">
        <f t="shared" si="35"/>
        <v>1.8567514875421196</v>
      </c>
      <c r="V210" s="33"/>
      <c r="W210" s="24">
        <f t="shared" si="36"/>
        <v>-7.4749999999999539E-3</v>
      </c>
      <c r="X210" s="4">
        <f t="shared" si="37"/>
        <v>1</v>
      </c>
      <c r="Y210" s="4">
        <f t="shared" si="38"/>
        <v>-1.9599999999999999E-2</v>
      </c>
      <c r="Z210" s="28">
        <f t="shared" si="40"/>
        <v>21.298252732382068</v>
      </c>
      <c r="AA210" s="4">
        <f>Z210/MAX(Z$5:Z210)-1</f>
        <v>-1.9599999999999951E-2</v>
      </c>
      <c r="AB210" s="33">
        <f t="shared" si="41"/>
        <v>-1.0935491418554797</v>
      </c>
    </row>
    <row r="211" spans="1:28" customFormat="1">
      <c r="A211" s="34">
        <v>210</v>
      </c>
      <c r="B211" s="34" t="s">
        <v>905</v>
      </c>
      <c r="C211" s="34" t="s">
        <v>908</v>
      </c>
      <c r="D211" s="34" t="s">
        <v>12</v>
      </c>
      <c r="E211" s="34" t="s">
        <v>34</v>
      </c>
      <c r="F211" s="34" t="s">
        <v>34</v>
      </c>
      <c r="G211" s="34" t="s">
        <v>35</v>
      </c>
      <c r="H211" s="24">
        <v>-4.9700000000000001E-2</v>
      </c>
      <c r="I211" s="34" t="s">
        <v>1243</v>
      </c>
      <c r="J211" s="34" t="s">
        <v>1108</v>
      </c>
      <c r="K211" s="28">
        <f t="shared" si="39"/>
        <v>21.278929321087944</v>
      </c>
      <c r="L211" s="4">
        <f>K211/MAX(K$2:K211)-1</f>
        <v>-6.8325879999999839E-2</v>
      </c>
      <c r="M211" s="15"/>
      <c r="N211" s="33"/>
      <c r="O211" s="24">
        <f t="shared" si="31"/>
        <v>-2.9308626666666598E-2</v>
      </c>
      <c r="P211" s="4">
        <f t="shared" si="32"/>
        <v>-1.3312549160724918</v>
      </c>
      <c r="Q211" s="4">
        <f t="shared" si="33"/>
        <v>-4.9700000000000001E-2</v>
      </c>
      <c r="R211" s="28">
        <f t="shared" si="34"/>
        <v>23.043400259699219</v>
      </c>
      <c r="S211" s="4">
        <f>R211/MAX(R$5:R211)-1</f>
        <v>-6.8325879999999839E-2</v>
      </c>
      <c r="T211" s="15"/>
      <c r="U211" s="33">
        <f t="shared" si="35"/>
        <v>1.7644709386112751</v>
      </c>
      <c r="V211" s="33"/>
      <c r="W211" s="24">
        <f t="shared" si="36"/>
        <v>-2.1981469999999947E-2</v>
      </c>
      <c r="X211" s="4">
        <f t="shared" si="37"/>
        <v>-2.1083398880966562</v>
      </c>
      <c r="Y211" s="4">
        <f t="shared" si="38"/>
        <v>-4.9700000000000001E-2</v>
      </c>
      <c r="Z211" s="28">
        <f t="shared" si="40"/>
        <v>20.239729571582679</v>
      </c>
      <c r="AA211" s="4">
        <f>Z211/MAX(Z$5:Z211)-1</f>
        <v>-6.832587999999995E-2</v>
      </c>
      <c r="AB211" s="33">
        <f t="shared" si="41"/>
        <v>-1.0391997495052649</v>
      </c>
    </row>
    <row r="212" spans="1:28" customFormat="1">
      <c r="A212" s="34">
        <v>211</v>
      </c>
      <c r="B212" s="34" t="s">
        <v>908</v>
      </c>
      <c r="C212" s="34" t="s">
        <v>913</v>
      </c>
      <c r="D212" s="34" t="s">
        <v>12</v>
      </c>
      <c r="E212" s="34" t="s">
        <v>34</v>
      </c>
      <c r="F212" s="34" t="s">
        <v>34</v>
      </c>
      <c r="G212" s="34" t="s">
        <v>35</v>
      </c>
      <c r="H212" s="24">
        <v>1.8E-3</v>
      </c>
      <c r="I212" s="34" t="s">
        <v>2378</v>
      </c>
      <c r="J212" s="34" t="s">
        <v>3841</v>
      </c>
      <c r="K212" s="28">
        <f t="shared" si="39"/>
        <v>21.317231393865903</v>
      </c>
      <c r="L212" s="4">
        <f>K212/MAX(K$2:K212)-1</f>
        <v>-6.6648866583999822E-2</v>
      </c>
      <c r="M212" s="15"/>
      <c r="N212" s="33"/>
      <c r="O212" s="24">
        <f t="shared" si="31"/>
        <v>-5.1524915527999871E-2</v>
      </c>
      <c r="P212" s="4">
        <f t="shared" si="32"/>
        <v>-0.29352694518793021</v>
      </c>
      <c r="Q212" s="4">
        <f t="shared" si="33"/>
        <v>0</v>
      </c>
      <c r="R212" s="28">
        <f t="shared" si="34"/>
        <v>23.043400259699219</v>
      </c>
      <c r="S212" s="4">
        <f>R212/MAX(R$5:R212)-1</f>
        <v>-6.8325879999999839E-2</v>
      </c>
      <c r="T212" s="15"/>
      <c r="U212" s="33">
        <f t="shared" si="35"/>
        <v>1.7261688658333156</v>
      </c>
      <c r="V212" s="33"/>
      <c r="W212" s="24">
        <f t="shared" si="36"/>
        <v>-3.8643686645999903E-2</v>
      </c>
      <c r="X212" s="4">
        <f t="shared" si="37"/>
        <v>-0.72470259358390687</v>
      </c>
      <c r="Y212" s="4">
        <f t="shared" si="38"/>
        <v>0</v>
      </c>
      <c r="Z212" s="28">
        <f t="shared" si="40"/>
        <v>20.239729571582679</v>
      </c>
      <c r="AA212" s="4">
        <f>Z212/MAX(Z$5:Z212)-1</f>
        <v>-6.832587999999995E-2</v>
      </c>
      <c r="AB212" s="33">
        <f t="shared" si="41"/>
        <v>-1.0775018222832244</v>
      </c>
    </row>
    <row r="213" spans="1:28" customFormat="1">
      <c r="A213" s="34">
        <v>212</v>
      </c>
      <c r="B213" s="34" t="s">
        <v>913</v>
      </c>
      <c r="C213" s="34" t="s">
        <v>917</v>
      </c>
      <c r="D213" s="34" t="s">
        <v>12</v>
      </c>
      <c r="E213" s="34" t="s">
        <v>34</v>
      </c>
      <c r="F213" s="34" t="s">
        <v>34</v>
      </c>
      <c r="G213" s="34" t="s">
        <v>35</v>
      </c>
      <c r="H213" s="24">
        <v>2.2000000000000001E-3</v>
      </c>
      <c r="I213" s="34" t="s">
        <v>1243</v>
      </c>
      <c r="J213" s="34" t="s">
        <v>793</v>
      </c>
      <c r="K213" s="28">
        <f t="shared" si="39"/>
        <v>21.364129302932408</v>
      </c>
      <c r="L213" s="4">
        <f>K213/MAX(K$2:K213)-1</f>
        <v>-6.4595494090484595E-2</v>
      </c>
      <c r="M213" s="15"/>
      <c r="N213" s="33"/>
      <c r="O213" s="24">
        <f t="shared" ref="O213:O276" si="42">AVERAGE($L211:$L213)</f>
        <v>-6.6523413558161423E-2</v>
      </c>
      <c r="P213" s="4">
        <f t="shared" ref="P213:P276" si="43">IF(OR(O213=0,$L213&gt;Q$2),100%,($L213-O213)/ABS(O213))</f>
        <v>2.8981066432967214E-2</v>
      </c>
      <c r="Q213" s="4">
        <f t="shared" ref="Q213:Q276" si="44">IF(P212&gt;Q$3,$H213,0)</f>
        <v>0</v>
      </c>
      <c r="R213" s="28">
        <f t="shared" ref="R213:R276" si="45">R212*(1+Q213)</f>
        <v>23.043400259699219</v>
      </c>
      <c r="S213" s="4">
        <f>R213/MAX(R$5:R213)-1</f>
        <v>-6.8325879999999839E-2</v>
      </c>
      <c r="T213" s="15"/>
      <c r="U213" s="33">
        <f t="shared" ref="U213:U276" si="46">R213-$K213</f>
        <v>1.6792709567668105</v>
      </c>
      <c r="V213" s="33"/>
      <c r="W213" s="24">
        <f t="shared" ref="W213:W276" si="47">AVERAGE($L210:$L213)</f>
        <v>-5.4792560168621052E-2</v>
      </c>
      <c r="X213" s="4">
        <f t="shared" ref="X213:X276" si="48">IF(OR(W213=0,$L213&gt;Y$2),100%,($L213-W213)/ABS(W213))</f>
        <v>-0.17890994492127327</v>
      </c>
      <c r="Y213" s="4">
        <f t="shared" ref="Y213:Y276" si="49">IF(X212&gt;Y$3,$H213,0)</f>
        <v>0</v>
      </c>
      <c r="Z213" s="28">
        <f t="shared" si="40"/>
        <v>20.239729571582679</v>
      </c>
      <c r="AA213" s="4">
        <f>Z213/MAX(Z$5:Z213)-1</f>
        <v>-6.832587999999995E-2</v>
      </c>
      <c r="AB213" s="33">
        <f t="shared" si="41"/>
        <v>-1.1243997313497296</v>
      </c>
    </row>
    <row r="214" spans="1:28" customFormat="1">
      <c r="A214" s="34">
        <v>213</v>
      </c>
      <c r="B214" s="34" t="s">
        <v>917</v>
      </c>
      <c r="C214" s="34" t="s">
        <v>920</v>
      </c>
      <c r="D214" s="34" t="s">
        <v>12</v>
      </c>
      <c r="E214" s="34" t="s">
        <v>34</v>
      </c>
      <c r="F214" s="34" t="s">
        <v>34</v>
      </c>
      <c r="G214" s="34" t="s">
        <v>35</v>
      </c>
      <c r="H214" s="24">
        <v>-5.8400000000000001E-2</v>
      </c>
      <c r="I214" s="34" t="s">
        <v>1397</v>
      </c>
      <c r="J214" s="34" t="s">
        <v>4056</v>
      </c>
      <c r="K214" s="28">
        <f t="shared" si="39"/>
        <v>20.116464151641157</v>
      </c>
      <c r="L214" s="4">
        <f>K214/MAX(K$2:K214)-1</f>
        <v>-0.1192231172356002</v>
      </c>
      <c r="M214" s="15"/>
      <c r="N214" s="33"/>
      <c r="O214" s="24">
        <f t="shared" si="42"/>
        <v>-8.3489159303361538E-2</v>
      </c>
      <c r="P214" s="4">
        <f t="shared" si="43"/>
        <v>-0.42800715961694796</v>
      </c>
      <c r="Q214" s="4">
        <f t="shared" si="44"/>
        <v>-5.8400000000000001E-2</v>
      </c>
      <c r="R214" s="28">
        <f t="shared" si="45"/>
        <v>21.697665684532783</v>
      </c>
      <c r="S214" s="4">
        <f>R214/MAX(R$5:R214)-1</f>
        <v>-0.1227356486079999</v>
      </c>
      <c r="T214" s="15"/>
      <c r="U214" s="33">
        <f t="shared" si="46"/>
        <v>1.581201532891626</v>
      </c>
      <c r="V214" s="33"/>
      <c r="W214" s="24">
        <f t="shared" si="47"/>
        <v>-7.9698339477521113E-2</v>
      </c>
      <c r="X214" s="4">
        <f t="shared" si="48"/>
        <v>-0.49592975232849151</v>
      </c>
      <c r="Y214" s="4">
        <f t="shared" si="49"/>
        <v>0</v>
      </c>
      <c r="Z214" s="28">
        <f t="shared" si="40"/>
        <v>20.239729571582679</v>
      </c>
      <c r="AA214" s="4">
        <f>Z214/MAX(Z$5:Z214)-1</f>
        <v>-6.832587999999995E-2</v>
      </c>
      <c r="AB214" s="33">
        <f t="shared" si="41"/>
        <v>0.12326541994152151</v>
      </c>
    </row>
    <row r="215" spans="1:28" customFormat="1">
      <c r="A215" s="34">
        <v>214</v>
      </c>
      <c r="B215" s="34" t="s">
        <v>920</v>
      </c>
      <c r="C215" s="34" t="s">
        <v>925</v>
      </c>
      <c r="D215" s="34" t="s">
        <v>12</v>
      </c>
      <c r="E215" s="34" t="s">
        <v>13</v>
      </c>
      <c r="F215" s="34" t="s">
        <v>13</v>
      </c>
      <c r="G215" s="34" t="s">
        <v>14</v>
      </c>
      <c r="H215" s="24">
        <v>-3.1600000000000003E-2</v>
      </c>
      <c r="I215" s="34" t="s">
        <v>914</v>
      </c>
      <c r="J215" s="34" t="s">
        <v>1631</v>
      </c>
      <c r="K215" s="28">
        <f t="shared" si="39"/>
        <v>19.480783884449298</v>
      </c>
      <c r="L215" s="4">
        <f>K215/MAX(K$2:K215)-1</f>
        <v>-0.14705566673095516</v>
      </c>
      <c r="M215" s="15"/>
      <c r="N215" s="33"/>
      <c r="O215" s="24">
        <f t="shared" si="42"/>
        <v>-0.11029142601901332</v>
      </c>
      <c r="P215" s="4">
        <f t="shared" si="43"/>
        <v>-0.33333725058196267</v>
      </c>
      <c r="Q215" s="4">
        <f t="shared" si="44"/>
        <v>0</v>
      </c>
      <c r="R215" s="28">
        <f t="shared" si="45"/>
        <v>21.697665684532783</v>
      </c>
      <c r="S215" s="4">
        <f>R215/MAX(R$5:R215)-1</f>
        <v>-0.1227356486079999</v>
      </c>
      <c r="T215" s="15"/>
      <c r="U215" s="33">
        <f t="shared" si="46"/>
        <v>2.2168818000834847</v>
      </c>
      <c r="V215" s="33"/>
      <c r="W215" s="24">
        <f t="shared" si="47"/>
        <v>-9.9380786160259943E-2</v>
      </c>
      <c r="X215" s="4">
        <f t="shared" si="48"/>
        <v>-0.47971929396709972</v>
      </c>
      <c r="Y215" s="4">
        <f t="shared" si="49"/>
        <v>0</v>
      </c>
      <c r="Z215" s="28">
        <f t="shared" si="40"/>
        <v>20.239729571582679</v>
      </c>
      <c r="AA215" s="4">
        <f>Z215/MAX(Z$5:Z215)-1</f>
        <v>-6.832587999999995E-2</v>
      </c>
      <c r="AB215" s="33">
        <f t="shared" si="41"/>
        <v>0.75894568713338018</v>
      </c>
    </row>
    <row r="216" spans="1:28" customFormat="1">
      <c r="A216" s="34">
        <v>215</v>
      </c>
      <c r="B216" s="34" t="s">
        <v>925</v>
      </c>
      <c r="C216" s="34" t="s">
        <v>928</v>
      </c>
      <c r="D216" s="34" t="s">
        <v>12</v>
      </c>
      <c r="E216" s="34" t="s">
        <v>20</v>
      </c>
      <c r="F216" s="34" t="s">
        <v>20</v>
      </c>
      <c r="G216" s="34" t="s">
        <v>21</v>
      </c>
      <c r="H216" s="24">
        <v>2.3599999999999999E-2</v>
      </c>
      <c r="I216" s="34" t="s">
        <v>361</v>
      </c>
      <c r="J216" s="34" t="s">
        <v>178</v>
      </c>
      <c r="K216" s="28">
        <f t="shared" si="39"/>
        <v>19.940530384122304</v>
      </c>
      <c r="L216" s="4">
        <f>K216/MAX(K$2:K216)-1</f>
        <v>-0.12692618046580562</v>
      </c>
      <c r="M216" s="15"/>
      <c r="N216" s="33"/>
      <c r="O216" s="24">
        <f t="shared" si="42"/>
        <v>-0.13106832147745365</v>
      </c>
      <c r="P216" s="4">
        <f t="shared" si="43"/>
        <v>3.1602914914574246E-2</v>
      </c>
      <c r="Q216" s="4">
        <f t="shared" si="44"/>
        <v>0</v>
      </c>
      <c r="R216" s="28">
        <f t="shared" si="45"/>
        <v>21.697665684532783</v>
      </c>
      <c r="S216" s="4">
        <f>R216/MAX(R$5:R216)-1</f>
        <v>-0.1227356486079999</v>
      </c>
      <c r="T216" s="15"/>
      <c r="U216" s="33">
        <f t="shared" si="46"/>
        <v>1.7571353004104786</v>
      </c>
      <c r="V216" s="33"/>
      <c r="W216" s="24">
        <f t="shared" si="47"/>
        <v>-0.11445011463071139</v>
      </c>
      <c r="X216" s="4">
        <f t="shared" si="48"/>
        <v>-0.10900876661722812</v>
      </c>
      <c r="Y216" s="4">
        <f t="shared" si="49"/>
        <v>0</v>
      </c>
      <c r="Z216" s="28">
        <f t="shared" si="40"/>
        <v>20.239729571582679</v>
      </c>
      <c r="AA216" s="4">
        <f>Z216/MAX(Z$5:Z216)-1</f>
        <v>-6.832587999999995E-2</v>
      </c>
      <c r="AB216" s="33">
        <f t="shared" si="41"/>
        <v>0.29919918746037411</v>
      </c>
    </row>
    <row r="217" spans="1:28" customFormat="1">
      <c r="A217" s="34">
        <v>216</v>
      </c>
      <c r="B217" s="34" t="s">
        <v>928</v>
      </c>
      <c r="C217" s="34" t="s">
        <v>932</v>
      </c>
      <c r="D217" s="34" t="s">
        <v>12</v>
      </c>
      <c r="E217" s="34" t="s">
        <v>34</v>
      </c>
      <c r="F217" s="34" t="s">
        <v>34</v>
      </c>
      <c r="G217" s="34" t="s">
        <v>35</v>
      </c>
      <c r="H217" s="24">
        <v>-1.1900000000000001E-2</v>
      </c>
      <c r="I217" s="34" t="s">
        <v>1040</v>
      </c>
      <c r="J217" s="34" t="s">
        <v>413</v>
      </c>
      <c r="K217" s="28">
        <f t="shared" si="39"/>
        <v>19.703238072551247</v>
      </c>
      <c r="L217" s="4">
        <f>K217/MAX(K$2:K217)-1</f>
        <v>-0.13731575891826253</v>
      </c>
      <c r="M217" s="15"/>
      <c r="N217" s="33"/>
      <c r="O217" s="24">
        <f t="shared" si="42"/>
        <v>-0.13709920203834111</v>
      </c>
      <c r="P217" s="4">
        <f t="shared" si="43"/>
        <v>-1.5795633869616391E-3</v>
      </c>
      <c r="Q217" s="4">
        <f t="shared" si="44"/>
        <v>-1.1900000000000001E-2</v>
      </c>
      <c r="R217" s="28">
        <f t="shared" si="45"/>
        <v>21.439463462886842</v>
      </c>
      <c r="S217" s="4">
        <f>R217/MAX(R$5:R217)-1</f>
        <v>-0.13317509438956476</v>
      </c>
      <c r="T217" s="15"/>
      <c r="U217" s="33">
        <f t="shared" si="46"/>
        <v>1.7362253903355942</v>
      </c>
      <c r="V217" s="33"/>
      <c r="W217" s="24">
        <f t="shared" si="47"/>
        <v>-0.13263018083765588</v>
      </c>
      <c r="X217" s="4">
        <f t="shared" si="48"/>
        <v>-3.5328143647349562E-2</v>
      </c>
      <c r="Y217" s="4">
        <f t="shared" si="49"/>
        <v>0</v>
      </c>
      <c r="Z217" s="28">
        <f t="shared" si="40"/>
        <v>20.239729571582679</v>
      </c>
      <c r="AA217" s="4">
        <f>Z217/MAX(Z$5:Z217)-1</f>
        <v>-6.832587999999995E-2</v>
      </c>
      <c r="AB217" s="33">
        <f t="shared" si="41"/>
        <v>0.53649149903143112</v>
      </c>
    </row>
    <row r="218" spans="1:28" customFormat="1">
      <c r="A218" s="34">
        <v>217</v>
      </c>
      <c r="B218" s="34" t="s">
        <v>932</v>
      </c>
      <c r="C218" s="34" t="s">
        <v>936</v>
      </c>
      <c r="D218" s="34" t="s">
        <v>12</v>
      </c>
      <c r="E218" s="34" t="s">
        <v>20</v>
      </c>
      <c r="F218" s="34" t="s">
        <v>20</v>
      </c>
      <c r="G218" s="34" t="s">
        <v>21</v>
      </c>
      <c r="H218" s="24">
        <v>-5.4100000000000002E-2</v>
      </c>
      <c r="I218" s="34" t="s">
        <v>2511</v>
      </c>
      <c r="J218" s="34" t="s">
        <v>1430</v>
      </c>
      <c r="K218" s="28">
        <f t="shared" si="39"/>
        <v>18.637292892826224</v>
      </c>
      <c r="L218" s="4">
        <f>K218/MAX(K$2:K218)-1</f>
        <v>-0.18398697636078454</v>
      </c>
      <c r="M218" s="15"/>
      <c r="N218" s="33"/>
      <c r="O218" s="24">
        <f t="shared" si="42"/>
        <v>-0.14940963858161757</v>
      </c>
      <c r="P218" s="4">
        <f t="shared" si="43"/>
        <v>-0.23142642005842551</v>
      </c>
      <c r="Q218" s="4">
        <f t="shared" si="44"/>
        <v>0</v>
      </c>
      <c r="R218" s="28">
        <f t="shared" si="45"/>
        <v>21.439463462886842</v>
      </c>
      <c r="S218" s="4">
        <f>R218/MAX(R$5:R218)-1</f>
        <v>-0.13317509438956476</v>
      </c>
      <c r="T218" s="15"/>
      <c r="U218" s="33">
        <f t="shared" si="46"/>
        <v>2.8021705700606176</v>
      </c>
      <c r="V218" s="33"/>
      <c r="W218" s="24">
        <f t="shared" si="47"/>
        <v>-0.14882114561895196</v>
      </c>
      <c r="X218" s="4">
        <f t="shared" si="48"/>
        <v>-0.23629592821353948</v>
      </c>
      <c r="Y218" s="4">
        <f t="shared" si="49"/>
        <v>0</v>
      </c>
      <c r="Z218" s="28">
        <f t="shared" si="40"/>
        <v>20.239729571582679</v>
      </c>
      <c r="AA218" s="4">
        <f>Z218/MAX(Z$5:Z218)-1</f>
        <v>-6.832587999999995E-2</v>
      </c>
      <c r="AB218" s="33">
        <f t="shared" si="41"/>
        <v>1.6024366787564546</v>
      </c>
    </row>
    <row r="219" spans="1:28" customFormat="1">
      <c r="A219" s="34">
        <v>218</v>
      </c>
      <c r="B219" s="34" t="s">
        <v>936</v>
      </c>
      <c r="C219" s="34" t="s">
        <v>940</v>
      </c>
      <c r="D219" s="34" t="s">
        <v>12</v>
      </c>
      <c r="E219" s="34" t="s">
        <v>27</v>
      </c>
      <c r="F219" s="34" t="s">
        <v>27</v>
      </c>
      <c r="G219" s="34" t="s">
        <v>28</v>
      </c>
      <c r="H219" s="24">
        <v>6.4699999999999994E-2</v>
      </c>
      <c r="I219" s="34" t="s">
        <v>1156</v>
      </c>
      <c r="J219" s="34" t="s">
        <v>138</v>
      </c>
      <c r="K219" s="28">
        <f t="shared" si="39"/>
        <v>19.843125742992079</v>
      </c>
      <c r="L219" s="4">
        <f>K219/MAX(K$2:K219)-1</f>
        <v>-0.1311909337313274</v>
      </c>
      <c r="M219" s="15"/>
      <c r="N219" s="33"/>
      <c r="O219" s="24">
        <f t="shared" si="42"/>
        <v>-0.15083122300345816</v>
      </c>
      <c r="P219" s="4">
        <f t="shared" si="43"/>
        <v>0.13021368441519876</v>
      </c>
      <c r="Q219" s="4">
        <f t="shared" si="44"/>
        <v>0</v>
      </c>
      <c r="R219" s="28">
        <f t="shared" si="45"/>
        <v>21.439463462886842</v>
      </c>
      <c r="S219" s="4">
        <f>R219/MAX(R$5:R219)-1</f>
        <v>-0.13317509438956476</v>
      </c>
      <c r="T219" s="15"/>
      <c r="U219" s="33">
        <f t="shared" si="46"/>
        <v>1.5963377198947626</v>
      </c>
      <c r="V219" s="33"/>
      <c r="W219" s="24">
        <f t="shared" si="47"/>
        <v>-0.14485496236904502</v>
      </c>
      <c r="X219" s="4">
        <f t="shared" si="48"/>
        <v>9.4329033774527948E-2</v>
      </c>
      <c r="Y219" s="4">
        <f t="shared" si="49"/>
        <v>0</v>
      </c>
      <c r="Z219" s="28">
        <f t="shared" si="40"/>
        <v>20.239729571582679</v>
      </c>
      <c r="AA219" s="4">
        <f>Z219/MAX(Z$5:Z219)-1</f>
        <v>-6.832587999999995E-2</v>
      </c>
      <c r="AB219" s="33">
        <f t="shared" si="41"/>
        <v>0.39660382859059951</v>
      </c>
    </row>
    <row r="220" spans="1:28" customFormat="1">
      <c r="A220" s="34">
        <v>219</v>
      </c>
      <c r="B220" s="34" t="s">
        <v>940</v>
      </c>
      <c r="C220" s="34" t="s">
        <v>942</v>
      </c>
      <c r="D220" s="34" t="s">
        <v>12</v>
      </c>
      <c r="E220" s="34" t="s">
        <v>34</v>
      </c>
      <c r="F220" s="34" t="s">
        <v>34</v>
      </c>
      <c r="G220" s="34" t="s">
        <v>35</v>
      </c>
      <c r="H220" s="24">
        <v>5.57E-2</v>
      </c>
      <c r="I220" s="34" t="s">
        <v>2592</v>
      </c>
      <c r="J220" s="34" t="s">
        <v>1121</v>
      </c>
      <c r="K220" s="28">
        <f t="shared" si="39"/>
        <v>20.948387846876738</v>
      </c>
      <c r="L220" s="4">
        <f>K220/MAX(K$2:K220)-1</f>
        <v>-8.2798268740162384E-2</v>
      </c>
      <c r="M220" s="15"/>
      <c r="N220" s="33"/>
      <c r="O220" s="24">
        <f t="shared" si="42"/>
        <v>-0.13265872627742478</v>
      </c>
      <c r="P220" s="4">
        <f t="shared" si="43"/>
        <v>0.37585509024857422</v>
      </c>
      <c r="Q220" s="4">
        <f t="shared" si="44"/>
        <v>5.57E-2</v>
      </c>
      <c r="R220" s="28">
        <f t="shared" si="45"/>
        <v>22.633641577769641</v>
      </c>
      <c r="S220" s="4">
        <f>R220/MAX(R$5:R220)-1</f>
        <v>-8.4892947147063413E-2</v>
      </c>
      <c r="T220" s="15"/>
      <c r="U220" s="33">
        <f t="shared" si="46"/>
        <v>1.685253730892903</v>
      </c>
      <c r="V220" s="33"/>
      <c r="W220" s="24">
        <f t="shared" si="47"/>
        <v>-0.13382298443763421</v>
      </c>
      <c r="X220" s="4">
        <f t="shared" si="48"/>
        <v>0.38128514254777346</v>
      </c>
      <c r="Y220" s="4">
        <f t="shared" si="49"/>
        <v>5.57E-2</v>
      </c>
      <c r="Z220" s="28">
        <f t="shared" si="40"/>
        <v>21.367082508719836</v>
      </c>
      <c r="AA220" s="4">
        <f>Z220/MAX(Z$5:Z220)-1</f>
        <v>-1.6431631515999801E-2</v>
      </c>
      <c r="AB220" s="33">
        <f t="shared" si="41"/>
        <v>0.418694661843098</v>
      </c>
    </row>
    <row r="221" spans="1:28" customFormat="1">
      <c r="A221" s="34">
        <v>220</v>
      </c>
      <c r="B221" s="34" t="s">
        <v>942</v>
      </c>
      <c r="C221" s="34" t="s">
        <v>945</v>
      </c>
      <c r="D221" s="34" t="s">
        <v>12</v>
      </c>
      <c r="E221" s="34" t="s">
        <v>34</v>
      </c>
      <c r="F221" s="34" t="s">
        <v>34</v>
      </c>
      <c r="G221" s="34" t="s">
        <v>35</v>
      </c>
      <c r="H221" s="24">
        <v>4.4200000000000003E-2</v>
      </c>
      <c r="I221" s="34" t="s">
        <v>803</v>
      </c>
      <c r="J221" s="34" t="s">
        <v>874</v>
      </c>
      <c r="K221" s="28">
        <f t="shared" si="39"/>
        <v>21.874306589708691</v>
      </c>
      <c r="L221" s="4">
        <f>K221/MAX(K$2:K221)-1</f>
        <v>-4.2257952218477501E-2</v>
      </c>
      <c r="M221" s="15"/>
      <c r="N221" s="33"/>
      <c r="O221" s="24">
        <f t="shared" si="42"/>
        <v>-8.5415718229989099E-2</v>
      </c>
      <c r="P221" s="4">
        <f t="shared" si="43"/>
        <v>0.50526726117675014</v>
      </c>
      <c r="Q221" s="4">
        <f t="shared" si="44"/>
        <v>4.4200000000000003E-2</v>
      </c>
      <c r="R221" s="28">
        <f t="shared" si="45"/>
        <v>23.634048535507059</v>
      </c>
      <c r="S221" s="4">
        <f>R221/MAX(R$5:R221)-1</f>
        <v>-4.444521541096369E-2</v>
      </c>
      <c r="T221" s="15"/>
      <c r="U221" s="33">
        <f t="shared" si="46"/>
        <v>1.7597419457983676</v>
      </c>
      <c r="V221" s="33"/>
      <c r="W221" s="24">
        <f t="shared" si="47"/>
        <v>-0.11005853276268796</v>
      </c>
      <c r="X221" s="4">
        <f t="shared" si="48"/>
        <v>0.61604110869263018</v>
      </c>
      <c r="Y221" s="4">
        <f t="shared" si="49"/>
        <v>4.4200000000000003E-2</v>
      </c>
      <c r="Z221" s="28">
        <f t="shared" si="40"/>
        <v>22.311507555605253</v>
      </c>
      <c r="AA221" s="4">
        <f>Z221/MAX(Z$5:Z221)-1</f>
        <v>0</v>
      </c>
      <c r="AB221" s="33">
        <f t="shared" si="41"/>
        <v>0.43720096589656166</v>
      </c>
    </row>
    <row r="222" spans="1:28" customFormat="1">
      <c r="A222" s="34">
        <v>221</v>
      </c>
      <c r="B222" s="34" t="s">
        <v>945</v>
      </c>
      <c r="C222" s="34" t="s">
        <v>950</v>
      </c>
      <c r="D222" s="34" t="s">
        <v>12</v>
      </c>
      <c r="E222" s="34" t="s">
        <v>13</v>
      </c>
      <c r="F222" s="34" t="s">
        <v>13</v>
      </c>
      <c r="G222" s="34" t="s">
        <v>14</v>
      </c>
      <c r="H222" s="24">
        <v>-4.1000000000000003E-3</v>
      </c>
      <c r="I222" s="34" t="s">
        <v>848</v>
      </c>
      <c r="J222" s="34" t="s">
        <v>203</v>
      </c>
      <c r="K222" s="28">
        <f t="shared" si="39"/>
        <v>21.784621932690886</v>
      </c>
      <c r="L222" s="4">
        <f>K222/MAX(K$2:K222)-1</f>
        <v>-4.6184694614381683E-2</v>
      </c>
      <c r="M222" s="15"/>
      <c r="N222" s="33"/>
      <c r="O222" s="24">
        <f t="shared" si="42"/>
        <v>-5.7080305191007187E-2</v>
      </c>
      <c r="P222" s="4">
        <f t="shared" si="43"/>
        <v>0.190882135969064</v>
      </c>
      <c r="Q222" s="4">
        <f t="shared" si="44"/>
        <v>-4.1000000000000003E-3</v>
      </c>
      <c r="R222" s="28">
        <f t="shared" si="45"/>
        <v>23.537148936511482</v>
      </c>
      <c r="S222" s="4">
        <f>R222/MAX(R$5:R222)-1</f>
        <v>-4.8362990027778663E-2</v>
      </c>
      <c r="T222" s="15"/>
      <c r="U222" s="33">
        <f t="shared" si="46"/>
        <v>1.752527003820596</v>
      </c>
      <c r="V222" s="33"/>
      <c r="W222" s="24">
        <f t="shared" si="47"/>
        <v>-7.5607962326087241E-2</v>
      </c>
      <c r="X222" s="4">
        <f t="shared" si="48"/>
        <v>0.38915567628719921</v>
      </c>
      <c r="Y222" s="4">
        <f t="shared" si="49"/>
        <v>-4.1000000000000003E-3</v>
      </c>
      <c r="Z222" s="28">
        <f t="shared" si="40"/>
        <v>22.220030374627271</v>
      </c>
      <c r="AA222" s="4">
        <f>Z222/MAX(Z$5:Z222)-1</f>
        <v>-4.0999999999999925E-3</v>
      </c>
      <c r="AB222" s="33">
        <f t="shared" si="41"/>
        <v>0.43540844193638506</v>
      </c>
    </row>
    <row r="223" spans="1:28" customFormat="1">
      <c r="A223" s="34">
        <v>222</v>
      </c>
      <c r="B223" s="34" t="s">
        <v>950</v>
      </c>
      <c r="C223" s="34" t="s">
        <v>953</v>
      </c>
      <c r="D223" s="34" t="s">
        <v>12</v>
      </c>
      <c r="E223" s="34" t="s">
        <v>20</v>
      </c>
      <c r="F223" s="34" t="s">
        <v>20</v>
      </c>
      <c r="G223" s="34" t="s">
        <v>21</v>
      </c>
      <c r="H223" s="24">
        <v>1.5699999999999999E-2</v>
      </c>
      <c r="I223" s="34" t="s">
        <v>4056</v>
      </c>
      <c r="J223" s="34" t="s">
        <v>838</v>
      </c>
      <c r="K223" s="28">
        <f t="shared" si="39"/>
        <v>22.126640497034135</v>
      </c>
      <c r="L223" s="4">
        <f>K223/MAX(K$2:K223)-1</f>
        <v>-3.12097943198274E-2</v>
      </c>
      <c r="M223" s="15"/>
      <c r="N223" s="33"/>
      <c r="O223" s="24">
        <f t="shared" si="42"/>
        <v>-3.9884147050895526E-2</v>
      </c>
      <c r="P223" s="4">
        <f t="shared" si="43"/>
        <v>0.21748873606345204</v>
      </c>
      <c r="Q223" s="4">
        <f t="shared" si="44"/>
        <v>1.5699999999999999E-2</v>
      </c>
      <c r="R223" s="28">
        <f t="shared" si="45"/>
        <v>23.906682174814712</v>
      </c>
      <c r="S223" s="4">
        <f>R223/MAX(R$5:R223)-1</f>
        <v>-3.3422288971214797E-2</v>
      </c>
      <c r="T223" s="15"/>
      <c r="U223" s="33">
        <f t="shared" si="46"/>
        <v>1.7800416777805772</v>
      </c>
      <c r="V223" s="33"/>
      <c r="W223" s="24">
        <f t="shared" si="47"/>
        <v>-5.0612677473212242E-2</v>
      </c>
      <c r="X223" s="4">
        <f t="shared" si="48"/>
        <v>0.38336014062196572</v>
      </c>
      <c r="Y223" s="4">
        <f t="shared" si="49"/>
        <v>1.5699999999999999E-2</v>
      </c>
      <c r="Z223" s="28">
        <f t="shared" si="40"/>
        <v>22.568884851508919</v>
      </c>
      <c r="AA223" s="4">
        <f>Z223/MAX(Z$5:Z223)-1</f>
        <v>0</v>
      </c>
      <c r="AB223" s="33">
        <f t="shared" si="41"/>
        <v>0.44224435447478427</v>
      </c>
    </row>
    <row r="224" spans="1:28" customFormat="1">
      <c r="A224" s="34">
        <v>223</v>
      </c>
      <c r="B224" s="34" t="s">
        <v>953</v>
      </c>
      <c r="C224" s="34" t="s">
        <v>956</v>
      </c>
      <c r="D224" s="34" t="s">
        <v>12</v>
      </c>
      <c r="E224" s="34" t="s">
        <v>20</v>
      </c>
      <c r="F224" s="34" t="s">
        <v>20</v>
      </c>
      <c r="G224" s="34" t="s">
        <v>21</v>
      </c>
      <c r="H224" s="24">
        <v>3.8800000000000001E-2</v>
      </c>
      <c r="I224" s="34" t="s">
        <v>1040</v>
      </c>
      <c r="J224" s="34" t="s">
        <v>5543</v>
      </c>
      <c r="K224" s="28">
        <f t="shared" si="39"/>
        <v>22.985154148319058</v>
      </c>
      <c r="L224" s="4">
        <f>K224/MAX(K$2:K224)-1</f>
        <v>0</v>
      </c>
      <c r="M224" s="15"/>
      <c r="N224" s="33"/>
      <c r="O224" s="24">
        <f t="shared" si="42"/>
        <v>-2.5798162978069694E-2</v>
      </c>
      <c r="P224" s="4">
        <f t="shared" si="43"/>
        <v>1</v>
      </c>
      <c r="Q224" s="4">
        <f t="shared" si="44"/>
        <v>3.8800000000000001E-2</v>
      </c>
      <c r="R224" s="28">
        <f t="shared" si="45"/>
        <v>24.834261443197523</v>
      </c>
      <c r="S224" s="4">
        <f>R224/MAX(R$5:R224)-1</f>
        <v>0</v>
      </c>
      <c r="T224" s="15"/>
      <c r="U224" s="33">
        <f t="shared" si="46"/>
        <v>1.8491072948784648</v>
      </c>
      <c r="V224" s="33"/>
      <c r="W224" s="24">
        <f t="shared" si="47"/>
        <v>-2.9913110288171646E-2</v>
      </c>
      <c r="X224" s="4">
        <f t="shared" si="48"/>
        <v>1</v>
      </c>
      <c r="Y224" s="4">
        <f t="shared" si="49"/>
        <v>3.8800000000000001E-2</v>
      </c>
      <c r="Z224" s="28">
        <f t="shared" si="40"/>
        <v>23.444557583747464</v>
      </c>
      <c r="AA224" s="4">
        <f>Z224/MAX(Z$5:Z224)-1</f>
        <v>0</v>
      </c>
      <c r="AB224" s="33">
        <f t="shared" si="41"/>
        <v>0.45940343542840623</v>
      </c>
    </row>
    <row r="225" spans="1:28" customFormat="1">
      <c r="A225" s="34">
        <v>224</v>
      </c>
      <c r="B225" s="34" t="s">
        <v>956</v>
      </c>
      <c r="C225" s="34" t="s">
        <v>960</v>
      </c>
      <c r="D225" s="34" t="s">
        <v>12</v>
      </c>
      <c r="E225" s="34" t="s">
        <v>27</v>
      </c>
      <c r="F225" s="34" t="s">
        <v>27</v>
      </c>
      <c r="G225" s="34" t="s">
        <v>28</v>
      </c>
      <c r="H225" s="24">
        <v>-9.1999999999999998E-2</v>
      </c>
      <c r="I225" s="34" t="s">
        <v>1162</v>
      </c>
      <c r="J225" s="34" t="s">
        <v>5623</v>
      </c>
      <c r="K225" s="28">
        <f t="shared" si="39"/>
        <v>20.870519966673704</v>
      </c>
      <c r="L225" s="4">
        <f>K225/MAX(K$2:K225)-1</f>
        <v>-9.1999999999999971E-2</v>
      </c>
      <c r="M225" s="15"/>
      <c r="N225" s="33"/>
      <c r="O225" s="24">
        <f t="shared" si="42"/>
        <v>-4.1069931439942454E-2</v>
      </c>
      <c r="P225" s="4">
        <f t="shared" si="43"/>
        <v>-1.2400816552258864</v>
      </c>
      <c r="Q225" s="4">
        <f t="shared" si="44"/>
        <v>-9.1999999999999998E-2</v>
      </c>
      <c r="R225" s="28">
        <f t="shared" si="45"/>
        <v>22.549509390423353</v>
      </c>
      <c r="S225" s="4">
        <f>R225/MAX(R$5:R225)-1</f>
        <v>-9.1999999999999971E-2</v>
      </c>
      <c r="T225" s="15"/>
      <c r="U225" s="33">
        <f t="shared" si="46"/>
        <v>1.6789894237496483</v>
      </c>
      <c r="V225" s="33"/>
      <c r="W225" s="24">
        <f t="shared" si="47"/>
        <v>-4.2348622233552263E-2</v>
      </c>
      <c r="X225" s="4">
        <f t="shared" si="48"/>
        <v>-1.1724437572637147</v>
      </c>
      <c r="Y225" s="4">
        <f t="shared" si="49"/>
        <v>-9.1999999999999998E-2</v>
      </c>
      <c r="Z225" s="28">
        <f t="shared" si="40"/>
        <v>21.287658286042699</v>
      </c>
      <c r="AA225" s="4">
        <f>Z225/MAX(Z$5:Z225)-1</f>
        <v>-9.1999999999999971E-2</v>
      </c>
      <c r="AB225" s="33">
        <f t="shared" si="41"/>
        <v>0.41713831936899481</v>
      </c>
    </row>
    <row r="226" spans="1:28" customFormat="1">
      <c r="A226" s="34">
        <v>225</v>
      </c>
      <c r="B226" s="34" t="s">
        <v>960</v>
      </c>
      <c r="C226" s="34" t="s">
        <v>964</v>
      </c>
      <c r="D226" s="34" t="s">
        <v>12</v>
      </c>
      <c r="E226" s="34" t="s">
        <v>20</v>
      </c>
      <c r="F226" s="34" t="s">
        <v>20</v>
      </c>
      <c r="G226" s="34" t="s">
        <v>21</v>
      </c>
      <c r="H226" s="24">
        <v>0.06</v>
      </c>
      <c r="I226" s="34" t="s">
        <v>603</v>
      </c>
      <c r="J226" s="34" t="s">
        <v>258</v>
      </c>
      <c r="K226" s="28">
        <f t="shared" si="39"/>
        <v>22.122751164674128</v>
      </c>
      <c r="L226" s="4">
        <f>K226/MAX(K$2:K226)-1</f>
        <v>-3.7519999999999998E-2</v>
      </c>
      <c r="M226" s="15"/>
      <c r="N226" s="33"/>
      <c r="O226" s="24">
        <f t="shared" si="42"/>
        <v>-4.3173333333333321E-2</v>
      </c>
      <c r="P226" s="4">
        <f t="shared" si="43"/>
        <v>0.13094502779493494</v>
      </c>
      <c r="Q226" s="4">
        <f t="shared" si="44"/>
        <v>0</v>
      </c>
      <c r="R226" s="28">
        <f t="shared" si="45"/>
        <v>22.549509390423353</v>
      </c>
      <c r="S226" s="4">
        <f>R226/MAX(R$5:R226)-1</f>
        <v>-9.1999999999999971E-2</v>
      </c>
      <c r="T226" s="15"/>
      <c r="U226" s="33">
        <f t="shared" si="46"/>
        <v>0.42675822574922506</v>
      </c>
      <c r="V226" s="33"/>
      <c r="W226" s="24">
        <f t="shared" si="47"/>
        <v>-4.0182448579956842E-2</v>
      </c>
      <c r="X226" s="4">
        <f t="shared" si="48"/>
        <v>6.6258993019277665E-2</v>
      </c>
      <c r="Y226" s="4">
        <f t="shared" si="49"/>
        <v>0</v>
      </c>
      <c r="Z226" s="28">
        <f t="shared" si="40"/>
        <v>21.287658286042699</v>
      </c>
      <c r="AA226" s="4">
        <f>Z226/MAX(Z$5:Z226)-1</f>
        <v>-9.1999999999999971E-2</v>
      </c>
      <c r="AB226" s="33">
        <f t="shared" si="41"/>
        <v>-0.83509287863142845</v>
      </c>
    </row>
    <row r="227" spans="1:28" customFormat="1">
      <c r="A227" s="34">
        <v>226</v>
      </c>
      <c r="B227" s="34" t="s">
        <v>964</v>
      </c>
      <c r="C227" s="34" t="s">
        <v>969</v>
      </c>
      <c r="D227" s="34" t="s">
        <v>12</v>
      </c>
      <c r="E227" s="34" t="s">
        <v>34</v>
      </c>
      <c r="F227" s="34" t="s">
        <v>34</v>
      </c>
      <c r="G227" s="34" t="s">
        <v>35</v>
      </c>
      <c r="H227" s="24">
        <v>3.0999999999999999E-3</v>
      </c>
      <c r="I227" s="34" t="s">
        <v>4279</v>
      </c>
      <c r="J227" s="34" t="s">
        <v>1370</v>
      </c>
      <c r="K227" s="28">
        <f t="shared" si="39"/>
        <v>22.191331693284621</v>
      </c>
      <c r="L227" s="4">
        <f>K227/MAX(K$2:K227)-1</f>
        <v>-3.4536311999999847E-2</v>
      </c>
      <c r="M227" s="15"/>
      <c r="N227" s="33"/>
      <c r="O227" s="24">
        <f t="shared" si="42"/>
        <v>-5.4685437333333274E-2</v>
      </c>
      <c r="P227" s="4">
        <f t="shared" si="43"/>
        <v>0.36845504609417495</v>
      </c>
      <c r="Q227" s="4">
        <f t="shared" si="44"/>
        <v>3.0999999999999999E-3</v>
      </c>
      <c r="R227" s="28">
        <f t="shared" si="45"/>
        <v>22.619412869533669</v>
      </c>
      <c r="S227" s="4">
        <f>R227/MAX(R$5:R227)-1</f>
        <v>-8.9185199999999742E-2</v>
      </c>
      <c r="T227" s="15"/>
      <c r="U227" s="33">
        <f t="shared" si="46"/>
        <v>0.42808117624904796</v>
      </c>
      <c r="V227" s="33"/>
      <c r="W227" s="24">
        <f t="shared" si="47"/>
        <v>-4.1014077999999954E-2</v>
      </c>
      <c r="X227" s="4">
        <f t="shared" si="48"/>
        <v>0.15794006145889991</v>
      </c>
      <c r="Y227" s="4">
        <f t="shared" si="49"/>
        <v>3.0999999999999999E-3</v>
      </c>
      <c r="Z227" s="28">
        <f t="shared" si="40"/>
        <v>21.353650026729433</v>
      </c>
      <c r="AA227" s="4">
        <f>Z227/MAX(Z$5:Z227)-1</f>
        <v>-8.9185199999999853E-2</v>
      </c>
      <c r="AB227" s="33">
        <f t="shared" si="41"/>
        <v>-0.83768166655518783</v>
      </c>
    </row>
    <row r="228" spans="1:28" customFormat="1">
      <c r="A228" s="34">
        <v>227</v>
      </c>
      <c r="B228" s="34" t="s">
        <v>969</v>
      </c>
      <c r="C228" s="34" t="s">
        <v>973</v>
      </c>
      <c r="D228" s="34" t="s">
        <v>12</v>
      </c>
      <c r="E228" s="34" t="s">
        <v>13</v>
      </c>
      <c r="F228" s="34" t="s">
        <v>13</v>
      </c>
      <c r="G228" s="34" t="s">
        <v>14</v>
      </c>
      <c r="H228" s="24">
        <v>3.2000000000000001E-2</v>
      </c>
      <c r="I228" s="34" t="s">
        <v>684</v>
      </c>
      <c r="J228" s="34" t="s">
        <v>2650</v>
      </c>
      <c r="K228" s="28">
        <f t="shared" si="39"/>
        <v>22.901454307469731</v>
      </c>
      <c r="L228" s="4">
        <f>K228/MAX(K$2:K228)-1</f>
        <v>-3.6414739839997212E-3</v>
      </c>
      <c r="M228" s="15"/>
      <c r="N228" s="33"/>
      <c r="O228" s="24">
        <f t="shared" si="42"/>
        <v>-2.5232595327999856E-2</v>
      </c>
      <c r="P228" s="4">
        <f t="shared" si="43"/>
        <v>1</v>
      </c>
      <c r="Q228" s="4">
        <f t="shared" si="44"/>
        <v>3.2000000000000001E-2</v>
      </c>
      <c r="R228" s="28">
        <f t="shared" si="45"/>
        <v>23.343234081358748</v>
      </c>
      <c r="S228" s="4">
        <f>R228/MAX(R$5:R228)-1</f>
        <v>-6.0039126399999643E-2</v>
      </c>
      <c r="T228" s="15"/>
      <c r="U228" s="33">
        <f t="shared" si="46"/>
        <v>0.44177977388901724</v>
      </c>
      <c r="V228" s="33"/>
      <c r="W228" s="24">
        <f t="shared" si="47"/>
        <v>-4.1924446495999884E-2</v>
      </c>
      <c r="X228" s="4">
        <f t="shared" si="48"/>
        <v>1</v>
      </c>
      <c r="Y228" s="4">
        <f t="shared" si="49"/>
        <v>3.2000000000000001E-2</v>
      </c>
      <c r="Z228" s="28">
        <f t="shared" si="40"/>
        <v>22.036966827584774</v>
      </c>
      <c r="AA228" s="4">
        <f>Z228/MAX(Z$5:Z228)-1</f>
        <v>-6.0039126399999865E-2</v>
      </c>
      <c r="AB228" s="33">
        <f t="shared" si="41"/>
        <v>-0.86448747988495711</v>
      </c>
    </row>
    <row r="229" spans="1:28" customFormat="1">
      <c r="A229" s="34">
        <v>228</v>
      </c>
      <c r="B229" s="34" t="s">
        <v>973</v>
      </c>
      <c r="C229" s="34" t="s">
        <v>976</v>
      </c>
      <c r="D229" s="34" t="s">
        <v>12</v>
      </c>
      <c r="E229" s="34" t="s">
        <v>34</v>
      </c>
      <c r="F229" s="34" t="s">
        <v>34</v>
      </c>
      <c r="G229" s="34" t="s">
        <v>35</v>
      </c>
      <c r="H229" s="24">
        <v>-2.5100000000000001E-2</v>
      </c>
      <c r="I229" s="34" t="s">
        <v>3499</v>
      </c>
      <c r="J229" s="34" t="s">
        <v>3659</v>
      </c>
      <c r="K229" s="28">
        <f t="shared" si="39"/>
        <v>22.326627804352242</v>
      </c>
      <c r="L229" s="4">
        <f>K229/MAX(K$2:K229)-1</f>
        <v>-2.8650072987001285E-2</v>
      </c>
      <c r="M229" s="15"/>
      <c r="N229" s="33"/>
      <c r="O229" s="24">
        <f t="shared" si="42"/>
        <v>-2.2275952990333619E-2</v>
      </c>
      <c r="P229" s="4">
        <f t="shared" si="43"/>
        <v>-0.28614353780660423</v>
      </c>
      <c r="Q229" s="4">
        <f t="shared" si="44"/>
        <v>-2.5100000000000001E-2</v>
      </c>
      <c r="R229" s="28">
        <f t="shared" si="45"/>
        <v>22.757318905916645</v>
      </c>
      <c r="S229" s="4">
        <f>R229/MAX(R$5:R229)-1</f>
        <v>-8.3632144327359659E-2</v>
      </c>
      <c r="T229" s="15"/>
      <c r="U229" s="33">
        <f t="shared" si="46"/>
        <v>0.4306911015644026</v>
      </c>
      <c r="V229" s="33"/>
      <c r="W229" s="24">
        <f t="shared" si="47"/>
        <v>-2.6086964742750213E-2</v>
      </c>
      <c r="X229" s="4">
        <f t="shared" si="48"/>
        <v>-9.8252451733135474E-2</v>
      </c>
      <c r="Y229" s="4">
        <f t="shared" si="49"/>
        <v>-2.5100000000000001E-2</v>
      </c>
      <c r="Z229" s="28">
        <f t="shared" si="40"/>
        <v>21.483838960212395</v>
      </c>
      <c r="AA229" s="4">
        <f>Z229/MAX(Z$5:Z229)-1</f>
        <v>-8.3632144327359992E-2</v>
      </c>
      <c r="AB229" s="33">
        <f t="shared" si="41"/>
        <v>-0.84278884413984656</v>
      </c>
    </row>
    <row r="230" spans="1:28" customFormat="1">
      <c r="A230" s="34">
        <v>229</v>
      </c>
      <c r="B230" s="34" t="s">
        <v>976</v>
      </c>
      <c r="C230" s="34" t="s">
        <v>979</v>
      </c>
      <c r="D230" s="34" t="s">
        <v>12</v>
      </c>
      <c r="E230" s="34" t="s">
        <v>34</v>
      </c>
      <c r="F230" s="34" t="s">
        <v>34</v>
      </c>
      <c r="G230" s="34" t="s">
        <v>35</v>
      </c>
      <c r="H230" s="24">
        <v>-1.0699999999999999E-2</v>
      </c>
      <c r="I230" s="34" t="s">
        <v>2378</v>
      </c>
      <c r="J230" s="34" t="s">
        <v>1839</v>
      </c>
      <c r="K230" s="28">
        <f t="shared" si="39"/>
        <v>22.087732886845671</v>
      </c>
      <c r="L230" s="4">
        <f>K230/MAX(K$2:K230)-1</f>
        <v>-3.9043517206040379E-2</v>
      </c>
      <c r="M230" s="15"/>
      <c r="N230" s="33"/>
      <c r="O230" s="24">
        <f t="shared" si="42"/>
        <v>-2.3778354725680462E-2</v>
      </c>
      <c r="P230" s="4">
        <f t="shared" si="43"/>
        <v>-0.64197723755351521</v>
      </c>
      <c r="Q230" s="4">
        <f t="shared" si="44"/>
        <v>0</v>
      </c>
      <c r="R230" s="28">
        <f t="shared" si="45"/>
        <v>22.757318905916645</v>
      </c>
      <c r="S230" s="4">
        <f>R230/MAX(R$5:R230)-1</f>
        <v>-8.3632144327359659E-2</v>
      </c>
      <c r="T230" s="15"/>
      <c r="U230" s="33">
        <f t="shared" si="46"/>
        <v>0.66958601907097304</v>
      </c>
      <c r="V230" s="33"/>
      <c r="W230" s="24">
        <f t="shared" si="47"/>
        <v>-2.6467844044260308E-2</v>
      </c>
      <c r="X230" s="4">
        <f t="shared" si="48"/>
        <v>-0.47513024259741971</v>
      </c>
      <c r="Y230" s="4">
        <f t="shared" si="49"/>
        <v>0</v>
      </c>
      <c r="Z230" s="28">
        <f t="shared" si="40"/>
        <v>21.483838960212395</v>
      </c>
      <c r="AA230" s="4">
        <f>Z230/MAX(Z$5:Z230)-1</f>
        <v>-8.3632144327359992E-2</v>
      </c>
      <c r="AB230" s="33">
        <f t="shared" si="41"/>
        <v>-0.60389392663327612</v>
      </c>
    </row>
    <row r="231" spans="1:28" customFormat="1">
      <c r="A231" s="34">
        <v>230</v>
      </c>
      <c r="B231" s="34" t="s">
        <v>979</v>
      </c>
      <c r="C231" s="34" t="s">
        <v>983</v>
      </c>
      <c r="D231" s="34" t="s">
        <v>12</v>
      </c>
      <c r="E231" s="34" t="s">
        <v>20</v>
      </c>
      <c r="F231" s="34" t="s">
        <v>20</v>
      </c>
      <c r="G231" s="34" t="s">
        <v>21</v>
      </c>
      <c r="H231" s="24">
        <v>-2.0899999999999998E-2</v>
      </c>
      <c r="I231" s="34" t="s">
        <v>3682</v>
      </c>
      <c r="J231" s="34" t="s">
        <v>689</v>
      </c>
      <c r="K231" s="28">
        <f t="shared" si="39"/>
        <v>21.626099269510597</v>
      </c>
      <c r="L231" s="4">
        <f>K231/MAX(K$2:K231)-1</f>
        <v>-5.9127507696434156E-2</v>
      </c>
      <c r="M231" s="15"/>
      <c r="N231" s="33"/>
      <c r="O231" s="24">
        <f t="shared" si="42"/>
        <v>-4.227369929649194E-2</v>
      </c>
      <c r="P231" s="4">
        <f t="shared" si="43"/>
        <v>-0.39868307435637224</v>
      </c>
      <c r="Q231" s="4">
        <f t="shared" si="44"/>
        <v>0</v>
      </c>
      <c r="R231" s="28">
        <f t="shared" si="45"/>
        <v>22.757318905916645</v>
      </c>
      <c r="S231" s="4">
        <f>R231/MAX(R$5:R231)-1</f>
        <v>-8.3632144327359659E-2</v>
      </c>
      <c r="T231" s="15"/>
      <c r="U231" s="33">
        <f t="shared" si="46"/>
        <v>1.1312196364060476</v>
      </c>
      <c r="V231" s="33"/>
      <c r="W231" s="24">
        <f t="shared" si="47"/>
        <v>-3.2615642968368885E-2</v>
      </c>
      <c r="X231" s="4">
        <f t="shared" si="48"/>
        <v>-0.81285733823419803</v>
      </c>
      <c r="Y231" s="4">
        <f t="shared" si="49"/>
        <v>0</v>
      </c>
      <c r="Z231" s="28">
        <f t="shared" si="40"/>
        <v>21.483838960212395</v>
      </c>
      <c r="AA231" s="4">
        <f>Z231/MAX(Z$5:Z231)-1</f>
        <v>-8.3632144327359992E-2</v>
      </c>
      <c r="AB231" s="33">
        <f t="shared" si="41"/>
        <v>-0.14226030929820155</v>
      </c>
    </row>
    <row r="232" spans="1:28" customFormat="1">
      <c r="A232" s="34">
        <v>231</v>
      </c>
      <c r="B232" s="34" t="s">
        <v>983</v>
      </c>
      <c r="C232" s="34" t="s">
        <v>987</v>
      </c>
      <c r="D232" s="34" t="s">
        <v>12</v>
      </c>
      <c r="E232" s="34" t="s">
        <v>20</v>
      </c>
      <c r="F232" s="34" t="s">
        <v>20</v>
      </c>
      <c r="G232" s="34" t="s">
        <v>21</v>
      </c>
      <c r="H232" s="24">
        <v>-8.1100000000000005E-2</v>
      </c>
      <c r="I232" s="34" t="s">
        <v>5626</v>
      </c>
      <c r="J232" s="34" t="s">
        <v>2935</v>
      </c>
      <c r="K232" s="28">
        <f t="shared" si="39"/>
        <v>19.872222618753288</v>
      </c>
      <c r="L232" s="4">
        <f>K232/MAX(K$2:K232)-1</f>
        <v>-0.1354322668222534</v>
      </c>
      <c r="M232" s="15"/>
      <c r="N232" s="33"/>
      <c r="O232" s="24">
        <f t="shared" si="42"/>
        <v>-7.786776390824264E-2</v>
      </c>
      <c r="P232" s="4">
        <f t="shared" si="43"/>
        <v>-0.73925974016466278</v>
      </c>
      <c r="Q232" s="4">
        <f t="shared" si="44"/>
        <v>0</v>
      </c>
      <c r="R232" s="28">
        <f t="shared" si="45"/>
        <v>22.757318905916645</v>
      </c>
      <c r="S232" s="4">
        <f>R232/MAX(R$5:R232)-1</f>
        <v>-8.3632144327359659E-2</v>
      </c>
      <c r="T232" s="15"/>
      <c r="U232" s="33">
        <f t="shared" si="46"/>
        <v>2.885096287163357</v>
      </c>
      <c r="V232" s="33"/>
      <c r="W232" s="24">
        <f t="shared" si="47"/>
        <v>-6.5563341177932305E-2</v>
      </c>
      <c r="X232" s="4">
        <f t="shared" si="48"/>
        <v>-1.0656706078279914</v>
      </c>
      <c r="Y232" s="4">
        <f t="shared" si="49"/>
        <v>0</v>
      </c>
      <c r="Z232" s="28">
        <f t="shared" si="40"/>
        <v>21.483838960212395</v>
      </c>
      <c r="AA232" s="4">
        <f>Z232/MAX(Z$5:Z232)-1</f>
        <v>-8.3632144327359992E-2</v>
      </c>
      <c r="AB232" s="33">
        <f t="shared" si="41"/>
        <v>1.6116163414591078</v>
      </c>
    </row>
    <row r="233" spans="1:28" customFormat="1">
      <c r="A233" s="34">
        <v>232</v>
      </c>
      <c r="B233" s="34" t="s">
        <v>987</v>
      </c>
      <c r="C233" s="34" t="s">
        <v>991</v>
      </c>
      <c r="D233" s="34" t="s">
        <v>12</v>
      </c>
      <c r="E233" s="34" t="s">
        <v>34</v>
      </c>
      <c r="F233" s="34" t="s">
        <v>34</v>
      </c>
      <c r="G233" s="34" t="s">
        <v>35</v>
      </c>
      <c r="H233" s="24">
        <v>3.3700000000000001E-2</v>
      </c>
      <c r="I233" s="34" t="s">
        <v>3571</v>
      </c>
      <c r="J233" s="34" t="s">
        <v>1126</v>
      </c>
      <c r="K233" s="28">
        <f t="shared" si="39"/>
        <v>20.541916521005273</v>
      </c>
      <c r="L233" s="4">
        <f>K233/MAX(K$2:K233)-1</f>
        <v>-0.10629633421416329</v>
      </c>
      <c r="M233" s="15"/>
      <c r="N233" s="33"/>
      <c r="O233" s="24">
        <f t="shared" si="42"/>
        <v>-0.10028536957761695</v>
      </c>
      <c r="P233" s="4">
        <f t="shared" si="43"/>
        <v>-5.993859983628106E-2</v>
      </c>
      <c r="Q233" s="4">
        <f t="shared" si="44"/>
        <v>0</v>
      </c>
      <c r="R233" s="28">
        <f t="shared" si="45"/>
        <v>22.757318905916645</v>
      </c>
      <c r="S233" s="4">
        <f>R233/MAX(R$5:R233)-1</f>
        <v>-8.3632144327359659E-2</v>
      </c>
      <c r="T233" s="15"/>
      <c r="U233" s="33">
        <f t="shared" si="46"/>
        <v>2.2154023849113713</v>
      </c>
      <c r="V233" s="33"/>
      <c r="W233" s="24">
        <f t="shared" si="47"/>
        <v>-8.4974906484722806E-2</v>
      </c>
      <c r="X233" s="4">
        <f t="shared" si="48"/>
        <v>-0.25091440063277681</v>
      </c>
      <c r="Y233" s="4">
        <f t="shared" si="49"/>
        <v>0</v>
      </c>
      <c r="Z233" s="28">
        <f t="shared" si="40"/>
        <v>21.483838960212395</v>
      </c>
      <c r="AA233" s="4">
        <f>Z233/MAX(Z$5:Z233)-1</f>
        <v>-8.3632144327359992E-2</v>
      </c>
      <c r="AB233" s="33">
        <f t="shared" si="41"/>
        <v>0.94192243920712215</v>
      </c>
    </row>
    <row r="234" spans="1:28" customFormat="1">
      <c r="A234" s="34">
        <v>233</v>
      </c>
      <c r="B234" s="34" t="s">
        <v>991</v>
      </c>
      <c r="C234" s="34" t="s">
        <v>995</v>
      </c>
      <c r="D234" s="34" t="s">
        <v>12</v>
      </c>
      <c r="E234" s="34" t="s">
        <v>20</v>
      </c>
      <c r="F234" s="34" t="s">
        <v>20</v>
      </c>
      <c r="G234" s="34" t="s">
        <v>21</v>
      </c>
      <c r="H234" s="24">
        <v>-6.2E-2</v>
      </c>
      <c r="I234" s="34" t="s">
        <v>5627</v>
      </c>
      <c r="J234" s="34" t="s">
        <v>4100</v>
      </c>
      <c r="K234" s="28">
        <f t="shared" si="39"/>
        <v>19.268317696702944</v>
      </c>
      <c r="L234" s="4">
        <f>K234/MAX(K$2:K234)-1</f>
        <v>-0.1617059614928853</v>
      </c>
      <c r="M234" s="15"/>
      <c r="N234" s="33"/>
      <c r="O234" s="24">
        <f t="shared" si="42"/>
        <v>-0.13447818750976734</v>
      </c>
      <c r="P234" s="4">
        <f t="shared" si="43"/>
        <v>-0.2024698167585012</v>
      </c>
      <c r="Q234" s="4">
        <f t="shared" si="44"/>
        <v>0</v>
      </c>
      <c r="R234" s="28">
        <f t="shared" si="45"/>
        <v>22.757318905916645</v>
      </c>
      <c r="S234" s="4">
        <f>R234/MAX(R$5:R234)-1</f>
        <v>-8.3632144327359659E-2</v>
      </c>
      <c r="T234" s="15"/>
      <c r="U234" s="33">
        <f t="shared" si="46"/>
        <v>3.4890012092137006</v>
      </c>
      <c r="V234" s="33"/>
      <c r="W234" s="24">
        <f t="shared" si="47"/>
        <v>-0.11564051755643404</v>
      </c>
      <c r="X234" s="4">
        <f t="shared" si="48"/>
        <v>-0.39835037848192562</v>
      </c>
      <c r="Y234" s="4">
        <f t="shared" si="49"/>
        <v>0</v>
      </c>
      <c r="Z234" s="28">
        <f t="shared" si="40"/>
        <v>21.483838960212395</v>
      </c>
      <c r="AA234" s="4">
        <f>Z234/MAX(Z$5:Z234)-1</f>
        <v>-8.3632144327359992E-2</v>
      </c>
      <c r="AB234" s="33">
        <f t="shared" si="41"/>
        <v>2.2155212635094514</v>
      </c>
    </row>
    <row r="235" spans="1:28" customFormat="1">
      <c r="A235" s="34">
        <v>234</v>
      </c>
      <c r="B235" s="34" t="s">
        <v>995</v>
      </c>
      <c r="C235" s="34" t="s">
        <v>999</v>
      </c>
      <c r="D235" s="34" t="s">
        <v>12</v>
      </c>
      <c r="E235" s="34" t="s">
        <v>13</v>
      </c>
      <c r="F235" s="34" t="s">
        <v>13</v>
      </c>
      <c r="G235" s="34" t="s">
        <v>14</v>
      </c>
      <c r="H235" s="24">
        <v>4.5699999999999998E-2</v>
      </c>
      <c r="I235" s="34" t="s">
        <v>3859</v>
      </c>
      <c r="J235" s="34" t="s">
        <v>651</v>
      </c>
      <c r="K235" s="28">
        <f t="shared" si="39"/>
        <v>20.148879815442271</v>
      </c>
      <c r="L235" s="4">
        <f>K235/MAX(K$2:K235)-1</f>
        <v>-0.12339592393311005</v>
      </c>
      <c r="M235" s="15"/>
      <c r="N235" s="33"/>
      <c r="O235" s="24">
        <f t="shared" si="42"/>
        <v>-0.13046607321338621</v>
      </c>
      <c r="P235" s="4">
        <f t="shared" si="43"/>
        <v>5.4191477570666564E-2</v>
      </c>
      <c r="Q235" s="4">
        <f t="shared" si="44"/>
        <v>0</v>
      </c>
      <c r="R235" s="28">
        <f t="shared" si="45"/>
        <v>22.757318905916645</v>
      </c>
      <c r="S235" s="4">
        <f>R235/MAX(R$5:R235)-1</f>
        <v>-8.3632144327359659E-2</v>
      </c>
      <c r="T235" s="15"/>
      <c r="U235" s="33">
        <f t="shared" si="46"/>
        <v>2.6084390904743735</v>
      </c>
      <c r="V235" s="33"/>
      <c r="W235" s="24">
        <f t="shared" si="47"/>
        <v>-0.13170762161560301</v>
      </c>
      <c r="X235" s="4">
        <f t="shared" si="48"/>
        <v>6.3107188335320266E-2</v>
      </c>
      <c r="Y235" s="4">
        <f t="shared" si="49"/>
        <v>0</v>
      </c>
      <c r="Z235" s="28">
        <f t="shared" si="40"/>
        <v>21.483838960212395</v>
      </c>
      <c r="AA235" s="4">
        <f>Z235/MAX(Z$5:Z235)-1</f>
        <v>-8.3632144327359992E-2</v>
      </c>
      <c r="AB235" s="33">
        <f t="shared" si="41"/>
        <v>1.3349591447701243</v>
      </c>
    </row>
    <row r="236" spans="1:28" customFormat="1">
      <c r="A236" s="34">
        <v>235</v>
      </c>
      <c r="B236" s="34" t="s">
        <v>999</v>
      </c>
      <c r="C236" s="34" t="s">
        <v>1004</v>
      </c>
      <c r="D236" s="34" t="s">
        <v>12</v>
      </c>
      <c r="E236" s="34" t="s">
        <v>34</v>
      </c>
      <c r="F236" s="34" t="s">
        <v>34</v>
      </c>
      <c r="G236" s="34" t="s">
        <v>35</v>
      </c>
      <c r="H236" s="24">
        <v>4.9399999999999999E-2</v>
      </c>
      <c r="I236" s="34" t="s">
        <v>3031</v>
      </c>
      <c r="J236" s="34" t="s">
        <v>204</v>
      </c>
      <c r="K236" s="28">
        <f t="shared" si="39"/>
        <v>21.144234478325117</v>
      </c>
      <c r="L236" s="4">
        <f>K236/MAX(K$2:K236)-1</f>
        <v>-8.0091682575405776E-2</v>
      </c>
      <c r="M236" s="15"/>
      <c r="N236" s="33"/>
      <c r="O236" s="24">
        <f t="shared" si="42"/>
        <v>-0.12173118933380038</v>
      </c>
      <c r="P236" s="4">
        <f t="shared" si="43"/>
        <v>0.34206111832370645</v>
      </c>
      <c r="Q236" s="4">
        <f t="shared" si="44"/>
        <v>4.9399999999999999E-2</v>
      </c>
      <c r="R236" s="28">
        <f t="shared" si="45"/>
        <v>23.881530459868923</v>
      </c>
      <c r="S236" s="4">
        <f>R236/MAX(R$5:R236)-1</f>
        <v>-3.8363572257131384E-2</v>
      </c>
      <c r="T236" s="15"/>
      <c r="U236" s="33">
        <f t="shared" si="46"/>
        <v>2.7372959815438058</v>
      </c>
      <c r="V236" s="33"/>
      <c r="W236" s="24">
        <f t="shared" si="47"/>
        <v>-0.1178724755538911</v>
      </c>
      <c r="X236" s="4">
        <f t="shared" si="48"/>
        <v>0.32052260547639055</v>
      </c>
      <c r="Y236" s="4">
        <f t="shared" si="49"/>
        <v>4.9399999999999999E-2</v>
      </c>
      <c r="Z236" s="28">
        <f t="shared" si="40"/>
        <v>22.545140604846885</v>
      </c>
      <c r="AA236" s="4">
        <f>Z236/MAX(Z$5:Z236)-1</f>
        <v>-3.8363572257131606E-2</v>
      </c>
      <c r="AB236" s="33">
        <f t="shared" si="41"/>
        <v>1.4009061265217682</v>
      </c>
    </row>
    <row r="237" spans="1:28" customFormat="1">
      <c r="A237" s="34">
        <v>236</v>
      </c>
      <c r="B237" s="34" t="s">
        <v>1004</v>
      </c>
      <c r="C237" s="34" t="s">
        <v>1009</v>
      </c>
      <c r="D237" s="34" t="s">
        <v>12</v>
      </c>
      <c r="E237" s="34" t="s">
        <v>13</v>
      </c>
      <c r="F237" s="34" t="s">
        <v>13</v>
      </c>
      <c r="G237" s="34" t="s">
        <v>14</v>
      </c>
      <c r="H237" s="24">
        <v>5.4000000000000003E-3</v>
      </c>
      <c r="I237" s="34" t="s">
        <v>2810</v>
      </c>
      <c r="J237" s="34" t="s">
        <v>347</v>
      </c>
      <c r="K237" s="28">
        <f t="shared" si="39"/>
        <v>21.258413344508075</v>
      </c>
      <c r="L237" s="4">
        <f>K237/MAX(K$2:K237)-1</f>
        <v>-7.5124177661312852E-2</v>
      </c>
      <c r="M237" s="15"/>
      <c r="N237" s="33"/>
      <c r="O237" s="24">
        <f t="shared" si="42"/>
        <v>-9.2870594723276231E-2</v>
      </c>
      <c r="P237" s="4">
        <f t="shared" si="43"/>
        <v>0.19108757852624778</v>
      </c>
      <c r="Q237" s="4">
        <f t="shared" si="44"/>
        <v>5.4000000000000003E-3</v>
      </c>
      <c r="R237" s="28">
        <f t="shared" si="45"/>
        <v>24.010490724352216</v>
      </c>
      <c r="S237" s="4">
        <f>R237/MAX(R$5:R237)-1</f>
        <v>-3.3170735547319863E-2</v>
      </c>
      <c r="T237" s="15"/>
      <c r="U237" s="33">
        <f t="shared" si="46"/>
        <v>2.7520773798441418</v>
      </c>
      <c r="V237" s="33"/>
      <c r="W237" s="24">
        <f t="shared" si="47"/>
        <v>-0.11007943641567849</v>
      </c>
      <c r="X237" s="4">
        <f t="shared" si="48"/>
        <v>0.31754576415497532</v>
      </c>
      <c r="Y237" s="4">
        <f t="shared" si="49"/>
        <v>5.4000000000000003E-3</v>
      </c>
      <c r="Z237" s="28">
        <f t="shared" si="40"/>
        <v>22.666884364113059</v>
      </c>
      <c r="AA237" s="4">
        <f>Z237/MAX(Z$5:Z237)-1</f>
        <v>-3.3170735547320085E-2</v>
      </c>
      <c r="AB237" s="33">
        <f t="shared" si="41"/>
        <v>1.4084710196049848</v>
      </c>
    </row>
    <row r="238" spans="1:28" customFormat="1">
      <c r="A238" s="34">
        <v>237</v>
      </c>
      <c r="B238" s="34" t="s">
        <v>1009</v>
      </c>
      <c r="C238" s="34" t="s">
        <v>1013</v>
      </c>
      <c r="D238" s="34" t="s">
        <v>12</v>
      </c>
      <c r="E238" s="34" t="s">
        <v>13</v>
      </c>
      <c r="F238" s="34" t="s">
        <v>13</v>
      </c>
      <c r="G238" s="34" t="s">
        <v>14</v>
      </c>
      <c r="H238" s="24">
        <v>1.3599999999999999E-2</v>
      </c>
      <c r="I238" s="34" t="s">
        <v>321</v>
      </c>
      <c r="J238" s="34" t="s">
        <v>1134</v>
      </c>
      <c r="K238" s="28">
        <f t="shared" si="39"/>
        <v>21.547527765993387</v>
      </c>
      <c r="L238" s="4">
        <f>K238/MAX(K$2:K238)-1</f>
        <v>-6.2545866477506595E-2</v>
      </c>
      <c r="M238" s="15"/>
      <c r="N238" s="33"/>
      <c r="O238" s="24">
        <f t="shared" si="42"/>
        <v>-7.258724223807507E-2</v>
      </c>
      <c r="P238" s="4">
        <f t="shared" si="43"/>
        <v>0.13833527009655905</v>
      </c>
      <c r="Q238" s="4">
        <f t="shared" si="44"/>
        <v>1.3599999999999999E-2</v>
      </c>
      <c r="R238" s="28">
        <f t="shared" si="45"/>
        <v>24.337033398203406</v>
      </c>
      <c r="S238" s="4">
        <f>R238/MAX(R$5:R238)-1</f>
        <v>-2.0021857550763356E-2</v>
      </c>
      <c r="T238" s="15"/>
      <c r="U238" s="33">
        <f t="shared" si="46"/>
        <v>2.7895056322100196</v>
      </c>
      <c r="V238" s="33"/>
      <c r="W238" s="24">
        <f t="shared" si="47"/>
        <v>-8.5289412661833819E-2</v>
      </c>
      <c r="X238" s="4">
        <f t="shared" si="48"/>
        <v>0.26666318215255735</v>
      </c>
      <c r="Y238" s="4">
        <f t="shared" si="49"/>
        <v>1.3599999999999999E-2</v>
      </c>
      <c r="Z238" s="28">
        <f t="shared" si="40"/>
        <v>22.975153991465</v>
      </c>
      <c r="AA238" s="4">
        <f>Z238/MAX(Z$5:Z238)-1</f>
        <v>-2.0021857550763578E-2</v>
      </c>
      <c r="AB238" s="33">
        <f t="shared" si="41"/>
        <v>1.427626225471613</v>
      </c>
    </row>
    <row r="239" spans="1:28" customFormat="1">
      <c r="A239" s="34">
        <v>238</v>
      </c>
      <c r="B239" s="34" t="s">
        <v>1013</v>
      </c>
      <c r="C239" s="34" t="s">
        <v>1016</v>
      </c>
      <c r="D239" s="34" t="s">
        <v>12</v>
      </c>
      <c r="E239" s="34" t="s">
        <v>13</v>
      </c>
      <c r="F239" s="34" t="s">
        <v>13</v>
      </c>
      <c r="G239" s="34" t="s">
        <v>14</v>
      </c>
      <c r="H239" s="24">
        <v>-1.72E-2</v>
      </c>
      <c r="I239" s="34" t="s">
        <v>1124</v>
      </c>
      <c r="J239" s="34" t="s">
        <v>1270</v>
      </c>
      <c r="K239" s="28">
        <f t="shared" si="39"/>
        <v>21.176910288418302</v>
      </c>
      <c r="L239" s="4">
        <f>K239/MAX(K$2:K239)-1</f>
        <v>-7.8670077574093389E-2</v>
      </c>
      <c r="M239" s="15"/>
      <c r="N239" s="33"/>
      <c r="O239" s="24">
        <f t="shared" si="42"/>
        <v>-7.2113373904304279E-2</v>
      </c>
      <c r="P239" s="4">
        <f t="shared" si="43"/>
        <v>-9.0922159300020705E-2</v>
      </c>
      <c r="Q239" s="4">
        <f t="shared" si="44"/>
        <v>-1.72E-2</v>
      </c>
      <c r="R239" s="28">
        <f t="shared" si="45"/>
        <v>23.918436423754308</v>
      </c>
      <c r="S239" s="4">
        <f>R239/MAX(R$5:R239)-1</f>
        <v>-3.6877481600890216E-2</v>
      </c>
      <c r="T239" s="15"/>
      <c r="U239" s="33">
        <f t="shared" si="46"/>
        <v>2.7415261353360059</v>
      </c>
      <c r="V239" s="33"/>
      <c r="W239" s="24">
        <f t="shared" si="47"/>
        <v>-7.4107951072079653E-2</v>
      </c>
      <c r="X239" s="4">
        <f t="shared" si="48"/>
        <v>-6.1560553705991311E-2</v>
      </c>
      <c r="Y239" s="4">
        <f t="shared" si="49"/>
        <v>-1.72E-2</v>
      </c>
      <c r="Z239" s="28">
        <f t="shared" si="40"/>
        <v>22.579981342811802</v>
      </c>
      <c r="AA239" s="4">
        <f>Z239/MAX(Z$5:Z239)-1</f>
        <v>-3.6877481600890327E-2</v>
      </c>
      <c r="AB239" s="33">
        <f t="shared" si="41"/>
        <v>1.4030710543935001</v>
      </c>
    </row>
    <row r="240" spans="1:28" customFormat="1">
      <c r="A240" s="34">
        <v>239</v>
      </c>
      <c r="B240" s="34" t="s">
        <v>1016</v>
      </c>
      <c r="C240" s="34" t="s">
        <v>1020</v>
      </c>
      <c r="D240" s="34" t="s">
        <v>12</v>
      </c>
      <c r="E240" s="34" t="s">
        <v>34</v>
      </c>
      <c r="F240" s="34" t="s">
        <v>34</v>
      </c>
      <c r="G240" s="34" t="s">
        <v>35</v>
      </c>
      <c r="H240" s="24">
        <v>-1.9900000000000001E-2</v>
      </c>
      <c r="I240" s="34" t="s">
        <v>4657</v>
      </c>
      <c r="J240" s="34" t="s">
        <v>296</v>
      </c>
      <c r="K240" s="28">
        <f t="shared" si="39"/>
        <v>20.755489773678779</v>
      </c>
      <c r="L240" s="4">
        <f>K240/MAX(K$2:K240)-1</f>
        <v>-9.7004543030368984E-2</v>
      </c>
      <c r="M240" s="15"/>
      <c r="N240" s="33"/>
      <c r="O240" s="24">
        <f t="shared" si="42"/>
        <v>-7.9406829027322989E-2</v>
      </c>
      <c r="P240" s="4">
        <f t="shared" si="43"/>
        <v>-0.22161461701223228</v>
      </c>
      <c r="Q240" s="4">
        <f t="shared" si="44"/>
        <v>0</v>
      </c>
      <c r="R240" s="28">
        <f t="shared" si="45"/>
        <v>23.918436423754308</v>
      </c>
      <c r="S240" s="4">
        <f>R240/MAX(R$5:R240)-1</f>
        <v>-3.6877481600890216E-2</v>
      </c>
      <c r="T240" s="15"/>
      <c r="U240" s="33">
        <f t="shared" si="46"/>
        <v>3.1629466500755292</v>
      </c>
      <c r="V240" s="33"/>
      <c r="W240" s="24">
        <f t="shared" si="47"/>
        <v>-7.8336166185820455E-2</v>
      </c>
      <c r="X240" s="4">
        <f t="shared" si="48"/>
        <v>-0.2383110860986668</v>
      </c>
      <c r="Y240" s="4">
        <f t="shared" si="49"/>
        <v>0</v>
      </c>
      <c r="Z240" s="28">
        <f t="shared" si="40"/>
        <v>22.579981342811802</v>
      </c>
      <c r="AA240" s="4">
        <f>Z240/MAX(Z$5:Z240)-1</f>
        <v>-3.6877481600890327E-2</v>
      </c>
      <c r="AB240" s="33">
        <f t="shared" si="41"/>
        <v>1.8244915691330235</v>
      </c>
    </row>
    <row r="241" spans="1:28" customFormat="1">
      <c r="A241" s="34">
        <v>240</v>
      </c>
      <c r="B241" s="34" t="s">
        <v>1020</v>
      </c>
      <c r="C241" s="34" t="s">
        <v>1025</v>
      </c>
      <c r="D241" s="34" t="s">
        <v>12</v>
      </c>
      <c r="E241" s="34" t="s">
        <v>20</v>
      </c>
      <c r="F241" s="34" t="s">
        <v>20</v>
      </c>
      <c r="G241" s="34" t="s">
        <v>21</v>
      </c>
      <c r="H241" s="24">
        <v>-4.7500000000000001E-2</v>
      </c>
      <c r="I241" s="34" t="s">
        <v>563</v>
      </c>
      <c r="J241" s="34" t="s">
        <v>923</v>
      </c>
      <c r="K241" s="28">
        <f t="shared" si="39"/>
        <v>19.769604009429038</v>
      </c>
      <c r="L241" s="4">
        <f>K241/MAX(K$2:K241)-1</f>
        <v>-0.13989682723642638</v>
      </c>
      <c r="M241" s="15"/>
      <c r="N241" s="33"/>
      <c r="O241" s="24">
        <f t="shared" si="42"/>
        <v>-0.10519048261362958</v>
      </c>
      <c r="P241" s="4">
        <f t="shared" si="43"/>
        <v>-0.32993806816416188</v>
      </c>
      <c r="Q241" s="4">
        <f t="shared" si="44"/>
        <v>0</v>
      </c>
      <c r="R241" s="28">
        <f t="shared" si="45"/>
        <v>23.918436423754308</v>
      </c>
      <c r="S241" s="4">
        <f>R241/MAX(R$5:R241)-1</f>
        <v>-3.6877481600890216E-2</v>
      </c>
      <c r="T241" s="15"/>
      <c r="U241" s="33">
        <f t="shared" si="46"/>
        <v>4.1488324143252697</v>
      </c>
      <c r="V241" s="33"/>
      <c r="W241" s="24">
        <f t="shared" si="47"/>
        <v>-9.4529328579598837E-2</v>
      </c>
      <c r="X241" s="4">
        <f t="shared" si="48"/>
        <v>-0.47993040190299924</v>
      </c>
      <c r="Y241" s="4">
        <f t="shared" si="49"/>
        <v>0</v>
      </c>
      <c r="Z241" s="28">
        <f t="shared" si="40"/>
        <v>22.579981342811802</v>
      </c>
      <c r="AA241" s="4">
        <f>Z241/MAX(Z$5:Z241)-1</f>
        <v>-3.6877481600890327E-2</v>
      </c>
      <c r="AB241" s="33">
        <f t="shared" si="41"/>
        <v>2.810377333382764</v>
      </c>
    </row>
    <row r="242" spans="1:28" customFormat="1">
      <c r="A242" s="34">
        <v>241</v>
      </c>
      <c r="B242" s="34" t="s">
        <v>1025</v>
      </c>
      <c r="C242" s="34" t="s">
        <v>1029</v>
      </c>
      <c r="D242" s="34" t="s">
        <v>12</v>
      </c>
      <c r="E242" s="34" t="s">
        <v>13</v>
      </c>
      <c r="F242" s="34" t="s">
        <v>13</v>
      </c>
      <c r="G242" s="34" t="s">
        <v>14</v>
      </c>
      <c r="H242" s="24">
        <v>-0.1</v>
      </c>
      <c r="I242" s="34" t="s">
        <v>3336</v>
      </c>
      <c r="J242" s="34" t="s">
        <v>309</v>
      </c>
      <c r="K242" s="28">
        <f t="shared" si="39"/>
        <v>17.792643608486134</v>
      </c>
      <c r="L242" s="4">
        <f>K242/MAX(K$2:K242)-1</f>
        <v>-0.22590714451278371</v>
      </c>
      <c r="M242" s="15"/>
      <c r="N242" s="33"/>
      <c r="O242" s="24">
        <f t="shared" si="42"/>
        <v>-0.15426950492652636</v>
      </c>
      <c r="P242" s="4">
        <f t="shared" si="43"/>
        <v>-0.46436682104072396</v>
      </c>
      <c r="Q242" s="4">
        <f t="shared" si="44"/>
        <v>0</v>
      </c>
      <c r="R242" s="28">
        <f t="shared" si="45"/>
        <v>23.918436423754308</v>
      </c>
      <c r="S242" s="4">
        <f>R242/MAX(R$5:R242)-1</f>
        <v>-3.6877481600890216E-2</v>
      </c>
      <c r="T242" s="15"/>
      <c r="U242" s="33">
        <f t="shared" si="46"/>
        <v>6.1257928152681735</v>
      </c>
      <c r="V242" s="33"/>
      <c r="W242" s="24">
        <f t="shared" si="47"/>
        <v>-0.13536964808841812</v>
      </c>
      <c r="X242" s="4">
        <f t="shared" si="48"/>
        <v>-0.6688168116181411</v>
      </c>
      <c r="Y242" s="4">
        <f t="shared" si="49"/>
        <v>0</v>
      </c>
      <c r="Z242" s="28">
        <f t="shared" si="40"/>
        <v>22.579981342811802</v>
      </c>
      <c r="AA242" s="4">
        <f>Z242/MAX(Z$5:Z242)-1</f>
        <v>-3.6877481600890327E-2</v>
      </c>
      <c r="AB242" s="33">
        <f t="shared" si="41"/>
        <v>4.7873377343256678</v>
      </c>
    </row>
    <row r="243" spans="1:28" customFormat="1">
      <c r="A243" s="34">
        <v>242</v>
      </c>
      <c r="B243" s="34" t="s">
        <v>1029</v>
      </c>
      <c r="C243" s="34" t="s">
        <v>1033</v>
      </c>
      <c r="D243" s="34" t="s">
        <v>12</v>
      </c>
      <c r="E243" s="34" t="s">
        <v>34</v>
      </c>
      <c r="F243" s="34" t="s">
        <v>34</v>
      </c>
      <c r="G243" s="34" t="s">
        <v>35</v>
      </c>
      <c r="H243" s="24">
        <v>-1.2999999999999999E-2</v>
      </c>
      <c r="I243" s="34" t="s">
        <v>435</v>
      </c>
      <c r="J243" s="34" t="s">
        <v>3319</v>
      </c>
      <c r="K243" s="28">
        <f t="shared" si="39"/>
        <v>17.561339241575816</v>
      </c>
      <c r="L243" s="4">
        <f>K243/MAX(K$2:K243)-1</f>
        <v>-0.2359703516341175</v>
      </c>
      <c r="M243" s="15"/>
      <c r="N243" s="33"/>
      <c r="O243" s="24">
        <f t="shared" si="42"/>
        <v>-0.20059144112777585</v>
      </c>
      <c r="P243" s="4">
        <f t="shared" si="43"/>
        <v>-0.17637298135669427</v>
      </c>
      <c r="Q243" s="4">
        <f t="shared" si="44"/>
        <v>0</v>
      </c>
      <c r="R243" s="28">
        <f t="shared" si="45"/>
        <v>23.918436423754308</v>
      </c>
      <c r="S243" s="4">
        <f>R243/MAX(R$5:R243)-1</f>
        <v>-3.6877481600890216E-2</v>
      </c>
      <c r="T243" s="15"/>
      <c r="U243" s="33">
        <f t="shared" si="46"/>
        <v>6.3570971821784923</v>
      </c>
      <c r="V243" s="33"/>
      <c r="W243" s="24">
        <f t="shared" si="47"/>
        <v>-0.17469471660342414</v>
      </c>
      <c r="X243" s="4">
        <f t="shared" si="48"/>
        <v>-0.35075837565136936</v>
      </c>
      <c r="Y243" s="4">
        <f t="shared" si="49"/>
        <v>0</v>
      </c>
      <c r="Z243" s="28">
        <f t="shared" si="40"/>
        <v>22.579981342811802</v>
      </c>
      <c r="AA243" s="4">
        <f>Z243/MAX(Z$5:Z243)-1</f>
        <v>-3.6877481600890327E-2</v>
      </c>
      <c r="AB243" s="33">
        <f t="shared" si="41"/>
        <v>5.0186421012359865</v>
      </c>
    </row>
    <row r="244" spans="1:28" customFormat="1">
      <c r="A244" s="34">
        <v>243</v>
      </c>
      <c r="B244" s="34" t="s">
        <v>1033</v>
      </c>
      <c r="C244" s="34" t="s">
        <v>1038</v>
      </c>
      <c r="D244" s="34" t="s">
        <v>12</v>
      </c>
      <c r="E244" s="34" t="s">
        <v>20</v>
      </c>
      <c r="F244" s="34" t="s">
        <v>20</v>
      </c>
      <c r="G244" s="34" t="s">
        <v>21</v>
      </c>
      <c r="H244" s="24">
        <v>-3.6200000000000003E-2</v>
      </c>
      <c r="I244" s="34" t="s">
        <v>2010</v>
      </c>
      <c r="J244" s="34" t="s">
        <v>3466</v>
      </c>
      <c r="K244" s="28">
        <f t="shared" si="39"/>
        <v>16.925618761030773</v>
      </c>
      <c r="L244" s="4">
        <f>K244/MAX(K$2:K244)-1</f>
        <v>-0.2636282249049624</v>
      </c>
      <c r="M244" s="15">
        <f>K244/K195-1</f>
        <v>-8.257230833597351E-2</v>
      </c>
      <c r="N244" s="33"/>
      <c r="O244" s="24">
        <f t="shared" si="42"/>
        <v>-0.24183524035062121</v>
      </c>
      <c r="P244" s="4">
        <f t="shared" si="43"/>
        <v>-9.0115007733136687E-2</v>
      </c>
      <c r="Q244" s="4">
        <f t="shared" si="44"/>
        <v>0</v>
      </c>
      <c r="R244" s="28">
        <f t="shared" si="45"/>
        <v>23.918436423754308</v>
      </c>
      <c r="S244" s="4">
        <f>R244/MAX(R$5:R244)-1</f>
        <v>-3.6877481600890216E-2</v>
      </c>
      <c r="T244" s="15">
        <f>R244/R195-1</f>
        <v>0.14426055258464099</v>
      </c>
      <c r="U244" s="33">
        <f t="shared" si="46"/>
        <v>6.9928176627235352</v>
      </c>
      <c r="V244" s="33"/>
      <c r="W244" s="24">
        <f t="shared" si="47"/>
        <v>-0.2163506370720725</v>
      </c>
      <c r="X244" s="4">
        <f t="shared" si="48"/>
        <v>-0.21852298875893952</v>
      </c>
      <c r="Y244" s="4">
        <f t="shared" si="49"/>
        <v>0</v>
      </c>
      <c r="Z244" s="28">
        <f t="shared" si="40"/>
        <v>22.579981342811802</v>
      </c>
      <c r="AA244" s="4">
        <f>Z244/MAX(Z$5:Z244)-1</f>
        <v>-3.6877481600890327E-2</v>
      </c>
      <c r="AB244" s="33">
        <f t="shared" si="41"/>
        <v>5.6543625817810295</v>
      </c>
    </row>
    <row r="245" spans="1:28" customFormat="1">
      <c r="A245" s="34">
        <v>244</v>
      </c>
      <c r="B245" s="34" t="s">
        <v>1038</v>
      </c>
      <c r="C245" s="34" t="s">
        <v>1042</v>
      </c>
      <c r="D245" s="34" t="s">
        <v>12</v>
      </c>
      <c r="E245" s="34" t="s">
        <v>13</v>
      </c>
      <c r="F245" s="34" t="s">
        <v>13</v>
      </c>
      <c r="G245" s="34" t="s">
        <v>14</v>
      </c>
      <c r="H245" s="24">
        <v>-3.5299999999999998E-2</v>
      </c>
      <c r="I245" s="34" t="s">
        <v>3488</v>
      </c>
      <c r="J245" s="34" t="s">
        <v>5535</v>
      </c>
      <c r="K245" s="28">
        <f t="shared" si="39"/>
        <v>16.328144418766385</v>
      </c>
      <c r="L245" s="4">
        <f>K245/MAX(K$2:K245)-1</f>
        <v>-0.28962214856581725</v>
      </c>
      <c r="M245" s="15"/>
      <c r="N245" s="33"/>
      <c r="O245" s="24">
        <f t="shared" si="42"/>
        <v>-0.2630735750349657</v>
      </c>
      <c r="P245" s="4">
        <f t="shared" si="43"/>
        <v>-0.10091691469704975</v>
      </c>
      <c r="Q245" s="4">
        <f t="shared" si="44"/>
        <v>0</v>
      </c>
      <c r="R245" s="28">
        <f t="shared" si="45"/>
        <v>23.918436423754308</v>
      </c>
      <c r="S245" s="4">
        <f>R245/MAX(R$5:R245)-1</f>
        <v>-3.6877481600890216E-2</v>
      </c>
      <c r="T245" s="15"/>
      <c r="U245" s="33">
        <f t="shared" si="46"/>
        <v>7.5902920049879228</v>
      </c>
      <c r="V245" s="33"/>
      <c r="W245" s="24">
        <f t="shared" si="47"/>
        <v>-0.25378196740442022</v>
      </c>
      <c r="X245" s="4">
        <f t="shared" si="48"/>
        <v>-0.14122430182079512</v>
      </c>
      <c r="Y245" s="4">
        <f t="shared" si="49"/>
        <v>0</v>
      </c>
      <c r="Z245" s="28">
        <f t="shared" si="40"/>
        <v>22.579981342811802</v>
      </c>
      <c r="AA245" s="4">
        <f>Z245/MAX(Z$5:Z245)-1</f>
        <v>-3.6877481600890327E-2</v>
      </c>
      <c r="AB245" s="33">
        <f t="shared" si="41"/>
        <v>6.251836924045417</v>
      </c>
    </row>
    <row r="246" spans="1:28" customFormat="1">
      <c r="A246" s="34">
        <v>245</v>
      </c>
      <c r="B246" s="34" t="s">
        <v>1042</v>
      </c>
      <c r="C246" s="34" t="s">
        <v>1045</v>
      </c>
      <c r="D246" s="34" t="s">
        <v>12</v>
      </c>
      <c r="E246" s="34" t="s">
        <v>34</v>
      </c>
      <c r="F246" s="34" t="s">
        <v>34</v>
      </c>
      <c r="G246" s="34" t="s">
        <v>35</v>
      </c>
      <c r="H246" s="24">
        <v>-2.5499999999999998E-2</v>
      </c>
      <c r="I246" s="34" t="s">
        <v>5532</v>
      </c>
      <c r="J246" s="34" t="s">
        <v>3682</v>
      </c>
      <c r="K246" s="28">
        <f t="shared" si="39"/>
        <v>15.911776736087843</v>
      </c>
      <c r="L246" s="4">
        <f>K246/MAX(K$2:K246)-1</f>
        <v>-0.30773678377738889</v>
      </c>
      <c r="M246" s="15"/>
      <c r="N246" s="33"/>
      <c r="O246" s="24">
        <f t="shared" si="42"/>
        <v>-0.28699571908272287</v>
      </c>
      <c r="P246" s="4">
        <f t="shared" si="43"/>
        <v>-7.2269596079541781E-2</v>
      </c>
      <c r="Q246" s="4">
        <f t="shared" si="44"/>
        <v>0</v>
      </c>
      <c r="R246" s="28">
        <f t="shared" si="45"/>
        <v>23.918436423754308</v>
      </c>
      <c r="S246" s="4">
        <f>R246/MAX(R$5:R246)-1</f>
        <v>-3.6877481600890216E-2</v>
      </c>
      <c r="T246" s="15"/>
      <c r="U246" s="33">
        <f t="shared" si="46"/>
        <v>8.0066596876664651</v>
      </c>
      <c r="V246" s="33"/>
      <c r="W246" s="24">
        <f t="shared" si="47"/>
        <v>-0.27423937722057151</v>
      </c>
      <c r="X246" s="4">
        <f t="shared" si="48"/>
        <v>-0.12214659651110321</v>
      </c>
      <c r="Y246" s="4">
        <f t="shared" si="49"/>
        <v>0</v>
      </c>
      <c r="Z246" s="28">
        <f t="shared" si="40"/>
        <v>22.579981342811802</v>
      </c>
      <c r="AA246" s="4">
        <f>Z246/MAX(Z$5:Z246)-1</f>
        <v>-3.6877481600890327E-2</v>
      </c>
      <c r="AB246" s="33">
        <f t="shared" si="41"/>
        <v>6.6682046067239593</v>
      </c>
    </row>
    <row r="247" spans="1:28" customFormat="1">
      <c r="A247" s="34">
        <v>246</v>
      </c>
      <c r="B247" s="34" t="s">
        <v>1045</v>
      </c>
      <c r="C247" s="34" t="s">
        <v>1049</v>
      </c>
      <c r="D247" s="34" t="s">
        <v>12</v>
      </c>
      <c r="E247" s="34" t="s">
        <v>34</v>
      </c>
      <c r="F247" s="34" t="s">
        <v>34</v>
      </c>
      <c r="G247" s="34" t="s">
        <v>35</v>
      </c>
      <c r="H247" s="24">
        <v>6.6900000000000001E-2</v>
      </c>
      <c r="I247" s="34" t="s">
        <v>4384</v>
      </c>
      <c r="J247" s="34" t="s">
        <v>616</v>
      </c>
      <c r="K247" s="28">
        <f t="shared" si="39"/>
        <v>16.976274599732118</v>
      </c>
      <c r="L247" s="4">
        <f>K247/MAX(K$2:K247)-1</f>
        <v>-0.26142437461209622</v>
      </c>
      <c r="M247" s="15"/>
      <c r="N247" s="33"/>
      <c r="O247" s="24">
        <f t="shared" si="42"/>
        <v>-0.2862611023184341</v>
      </c>
      <c r="P247" s="4">
        <f t="shared" si="43"/>
        <v>8.6762495865434566E-2</v>
      </c>
      <c r="Q247" s="4">
        <f t="shared" si="44"/>
        <v>0</v>
      </c>
      <c r="R247" s="28">
        <f t="shared" si="45"/>
        <v>23.918436423754308</v>
      </c>
      <c r="S247" s="4">
        <f>R247/MAX(R$5:R247)-1</f>
        <v>-3.6877481600890216E-2</v>
      </c>
      <c r="T247" s="15"/>
      <c r="U247" s="33">
        <f t="shared" si="46"/>
        <v>6.9421618240221896</v>
      </c>
      <c r="V247" s="33"/>
      <c r="W247" s="24">
        <f t="shared" si="47"/>
        <v>-0.28060288296506619</v>
      </c>
      <c r="X247" s="4">
        <f t="shared" si="48"/>
        <v>6.8347510012424242E-2</v>
      </c>
      <c r="Y247" s="4">
        <f t="shared" si="49"/>
        <v>0</v>
      </c>
      <c r="Z247" s="28">
        <f t="shared" si="40"/>
        <v>22.579981342811802</v>
      </c>
      <c r="AA247" s="4">
        <f>Z247/MAX(Z$5:Z247)-1</f>
        <v>-3.6877481600890327E-2</v>
      </c>
      <c r="AB247" s="33">
        <f t="shared" si="41"/>
        <v>5.6037067430796839</v>
      </c>
    </row>
    <row r="248" spans="1:28" customFormat="1">
      <c r="A248" s="34">
        <v>247</v>
      </c>
      <c r="B248" s="34" t="s">
        <v>1049</v>
      </c>
      <c r="C248" s="34" t="s">
        <v>1053</v>
      </c>
      <c r="D248" s="34" t="s">
        <v>12</v>
      </c>
      <c r="E248" s="34" t="s">
        <v>20</v>
      </c>
      <c r="F248" s="34" t="s">
        <v>20</v>
      </c>
      <c r="G248" s="34" t="s">
        <v>21</v>
      </c>
      <c r="H248" s="24">
        <v>5.1700000000000003E-2</v>
      </c>
      <c r="I248" s="34" t="s">
        <v>3185</v>
      </c>
      <c r="J248" s="34" t="s">
        <v>176</v>
      </c>
      <c r="K248" s="28">
        <f t="shared" si="39"/>
        <v>17.85394799653827</v>
      </c>
      <c r="L248" s="4">
        <f>K248/MAX(K$2:K248)-1</f>
        <v>-0.22324001477954158</v>
      </c>
      <c r="M248" s="15"/>
      <c r="N248" s="33"/>
      <c r="O248" s="24">
        <f t="shared" si="42"/>
        <v>-0.26413372438967558</v>
      </c>
      <c r="P248" s="4">
        <f t="shared" si="43"/>
        <v>0.15482199293038268</v>
      </c>
      <c r="Q248" s="4">
        <f t="shared" si="44"/>
        <v>5.1700000000000003E-2</v>
      </c>
      <c r="R248" s="28">
        <f t="shared" si="45"/>
        <v>25.155019586862409</v>
      </c>
      <c r="S248" s="4">
        <f>R248/MAX(R$5:R248)-1</f>
        <v>0</v>
      </c>
      <c r="T248" s="15"/>
      <c r="U248" s="33">
        <f t="shared" si="46"/>
        <v>7.3010715903241383</v>
      </c>
      <c r="V248" s="33"/>
      <c r="W248" s="24">
        <f t="shared" si="47"/>
        <v>-0.27050583043371101</v>
      </c>
      <c r="X248" s="4">
        <f t="shared" si="48"/>
        <v>0.174731226969809</v>
      </c>
      <c r="Y248" s="4">
        <f t="shared" si="49"/>
        <v>5.1700000000000003E-2</v>
      </c>
      <c r="Z248" s="28">
        <f t="shared" si="40"/>
        <v>23.747366378235174</v>
      </c>
      <c r="AA248" s="4">
        <f>Z248/MAX(Z$5:Z248)-1</f>
        <v>0</v>
      </c>
      <c r="AB248" s="33">
        <f t="shared" si="41"/>
        <v>5.8934183816969039</v>
      </c>
    </row>
    <row r="249" spans="1:28" customFormat="1">
      <c r="A249" s="34">
        <v>248</v>
      </c>
      <c r="B249" s="34" t="s">
        <v>1053</v>
      </c>
      <c r="C249" s="34" t="s">
        <v>1055</v>
      </c>
      <c r="D249" s="34" t="s">
        <v>12</v>
      </c>
      <c r="E249" s="34" t="s">
        <v>13</v>
      </c>
      <c r="F249" s="34" t="s">
        <v>13</v>
      </c>
      <c r="G249" s="34" t="s">
        <v>14</v>
      </c>
      <c r="H249" s="24">
        <v>3.7199999999999997E-2</v>
      </c>
      <c r="I249" s="34" t="s">
        <v>387</v>
      </c>
      <c r="J249" s="34" t="s">
        <v>220</v>
      </c>
      <c r="K249" s="28">
        <f t="shared" si="39"/>
        <v>18.518114862009494</v>
      </c>
      <c r="L249" s="4">
        <f>K249/MAX(K$2:K249)-1</f>
        <v>-0.19434454332934048</v>
      </c>
      <c r="M249" s="15"/>
      <c r="N249" s="33"/>
      <c r="O249" s="24">
        <f t="shared" si="42"/>
        <v>-0.22633631090699277</v>
      </c>
      <c r="P249" s="4">
        <f t="shared" si="43"/>
        <v>0.14134615629923608</v>
      </c>
      <c r="Q249" s="4">
        <f t="shared" si="44"/>
        <v>3.7199999999999997E-2</v>
      </c>
      <c r="R249" s="28">
        <f t="shared" si="45"/>
        <v>26.090786315493688</v>
      </c>
      <c r="S249" s="4">
        <f>R249/MAX(R$5:R249)-1</f>
        <v>0</v>
      </c>
      <c r="T249" s="15"/>
      <c r="U249" s="33">
        <f t="shared" si="46"/>
        <v>7.5726714534841939</v>
      </c>
      <c r="V249" s="33"/>
      <c r="W249" s="24">
        <f t="shared" si="47"/>
        <v>-0.24668642912459179</v>
      </c>
      <c r="X249" s="4">
        <f t="shared" si="48"/>
        <v>0.21217983486564415</v>
      </c>
      <c r="Y249" s="4">
        <f t="shared" si="49"/>
        <v>3.7199999999999997E-2</v>
      </c>
      <c r="Z249" s="28">
        <f t="shared" si="40"/>
        <v>24.630768407505521</v>
      </c>
      <c r="AA249" s="4">
        <f>Z249/MAX(Z$5:Z249)-1</f>
        <v>0</v>
      </c>
      <c r="AB249" s="33">
        <f t="shared" si="41"/>
        <v>6.1126535454960269</v>
      </c>
    </row>
    <row r="250" spans="1:28" customFormat="1">
      <c r="A250" s="34">
        <v>249</v>
      </c>
      <c r="B250" s="34" t="s">
        <v>1055</v>
      </c>
      <c r="C250" s="34" t="s">
        <v>1060</v>
      </c>
      <c r="D250" s="34" t="s">
        <v>12</v>
      </c>
      <c r="E250" s="34" t="s">
        <v>34</v>
      </c>
      <c r="F250" s="34" t="s">
        <v>34</v>
      </c>
      <c r="G250" s="34" t="s">
        <v>35</v>
      </c>
      <c r="H250" s="24">
        <v>2.1000000000000001E-2</v>
      </c>
      <c r="I250" s="34" t="s">
        <v>335</v>
      </c>
      <c r="J250" s="34" t="s">
        <v>187</v>
      </c>
      <c r="K250" s="28">
        <f t="shared" si="39"/>
        <v>18.90699527411169</v>
      </c>
      <c r="L250" s="4">
        <f>K250/MAX(K$2:K250)-1</f>
        <v>-0.1774257787392568</v>
      </c>
      <c r="M250" s="15"/>
      <c r="N250" s="33"/>
      <c r="O250" s="24">
        <f t="shared" si="42"/>
        <v>-0.19833677894937962</v>
      </c>
      <c r="P250" s="4">
        <f t="shared" si="43"/>
        <v>0.1054317828538489</v>
      </c>
      <c r="Q250" s="4">
        <f t="shared" si="44"/>
        <v>2.1000000000000001E-2</v>
      </c>
      <c r="R250" s="28">
        <f t="shared" si="45"/>
        <v>26.638692828119051</v>
      </c>
      <c r="S250" s="4">
        <f>R250/MAX(R$5:R250)-1</f>
        <v>0</v>
      </c>
      <c r="T250" s="15"/>
      <c r="U250" s="33">
        <f t="shared" si="46"/>
        <v>7.7316975540073614</v>
      </c>
      <c r="V250" s="33"/>
      <c r="W250" s="24">
        <f t="shared" si="47"/>
        <v>-0.21410867786505877</v>
      </c>
      <c r="X250" s="4">
        <f t="shared" si="48"/>
        <v>0.17132840897238755</v>
      </c>
      <c r="Y250" s="4">
        <f t="shared" si="49"/>
        <v>2.1000000000000001E-2</v>
      </c>
      <c r="Z250" s="28">
        <f t="shared" si="40"/>
        <v>25.148014544063134</v>
      </c>
      <c r="AA250" s="4">
        <f>Z250/MAX(Z$5:Z250)-1</f>
        <v>0</v>
      </c>
      <c r="AB250" s="33">
        <f t="shared" si="41"/>
        <v>6.241019269951444</v>
      </c>
    </row>
    <row r="251" spans="1:28" customFormat="1">
      <c r="A251" s="34">
        <v>250</v>
      </c>
      <c r="B251" s="34" t="s">
        <v>1060</v>
      </c>
      <c r="C251" s="34" t="s">
        <v>1062</v>
      </c>
      <c r="D251" s="34" t="s">
        <v>12</v>
      </c>
      <c r="E251" s="34" t="s">
        <v>34</v>
      </c>
      <c r="F251" s="34" t="s">
        <v>34</v>
      </c>
      <c r="G251" s="34" t="s">
        <v>35</v>
      </c>
      <c r="H251" s="24">
        <v>4.7500000000000001E-2</v>
      </c>
      <c r="I251" s="34" t="s">
        <v>2000</v>
      </c>
      <c r="J251" s="34" t="s">
        <v>3595</v>
      </c>
      <c r="K251" s="28">
        <f t="shared" si="39"/>
        <v>19.805077549631996</v>
      </c>
      <c r="L251" s="4">
        <f>K251/MAX(K$2:K251)-1</f>
        <v>-0.13835350322937146</v>
      </c>
      <c r="M251" s="15"/>
      <c r="N251" s="33"/>
      <c r="O251" s="24">
        <f t="shared" si="42"/>
        <v>-0.1700412750993229</v>
      </c>
      <c r="P251" s="4">
        <f t="shared" si="43"/>
        <v>0.18635341243731726</v>
      </c>
      <c r="Q251" s="4">
        <f t="shared" si="44"/>
        <v>4.7500000000000001E-2</v>
      </c>
      <c r="R251" s="28">
        <f t="shared" si="45"/>
        <v>27.904030737454708</v>
      </c>
      <c r="S251" s="4">
        <f>R251/MAX(R$5:R251)-1</f>
        <v>0</v>
      </c>
      <c r="T251" s="15"/>
      <c r="U251" s="33">
        <f t="shared" si="46"/>
        <v>8.0989531878227119</v>
      </c>
      <c r="V251" s="33"/>
      <c r="W251" s="24">
        <f t="shared" si="47"/>
        <v>-0.18334096001937758</v>
      </c>
      <c r="X251" s="4">
        <f t="shared" si="48"/>
        <v>0.24537592028126903</v>
      </c>
      <c r="Y251" s="4">
        <f t="shared" si="49"/>
        <v>4.7500000000000001E-2</v>
      </c>
      <c r="Z251" s="28">
        <f t="shared" si="40"/>
        <v>26.342545234906137</v>
      </c>
      <c r="AA251" s="4">
        <f>Z251/MAX(Z$5:Z251)-1</f>
        <v>0</v>
      </c>
      <c r="AB251" s="33">
        <f t="shared" si="41"/>
        <v>6.5374676852741409</v>
      </c>
    </row>
    <row r="252" spans="1:28" customFormat="1">
      <c r="A252" s="34">
        <v>251</v>
      </c>
      <c r="B252" s="34" t="s">
        <v>1062</v>
      </c>
      <c r="C252" s="34" t="s">
        <v>1066</v>
      </c>
      <c r="D252" s="34" t="s">
        <v>12</v>
      </c>
      <c r="E252" s="34" t="s">
        <v>34</v>
      </c>
      <c r="F252" s="34" t="s">
        <v>34</v>
      </c>
      <c r="G252" s="34" t="s">
        <v>35</v>
      </c>
      <c r="H252" s="24">
        <v>5.7000000000000002E-3</v>
      </c>
      <c r="I252" s="34" t="s">
        <v>3793</v>
      </c>
      <c r="J252" s="34" t="s">
        <v>335</v>
      </c>
      <c r="K252" s="28">
        <f t="shared" si="39"/>
        <v>19.917966491664899</v>
      </c>
      <c r="L252" s="4">
        <f>K252/MAX(K$2:K252)-1</f>
        <v>-0.13344211819777885</v>
      </c>
      <c r="M252" s="15"/>
      <c r="N252" s="33"/>
      <c r="O252" s="24">
        <f t="shared" si="42"/>
        <v>-0.1497404667221357</v>
      </c>
      <c r="P252" s="4">
        <f t="shared" si="43"/>
        <v>0.10884398106358724</v>
      </c>
      <c r="Q252" s="4">
        <f t="shared" si="44"/>
        <v>5.7000000000000002E-3</v>
      </c>
      <c r="R252" s="28">
        <f t="shared" si="45"/>
        <v>28.063083712658202</v>
      </c>
      <c r="S252" s="4">
        <f>R252/MAX(R$5:R252)-1</f>
        <v>0</v>
      </c>
      <c r="T252" s="15"/>
      <c r="U252" s="33">
        <f t="shared" si="46"/>
        <v>8.1451172209933027</v>
      </c>
      <c r="V252" s="33"/>
      <c r="W252" s="24">
        <f t="shared" si="47"/>
        <v>-0.1608914858739369</v>
      </c>
      <c r="X252" s="4">
        <f t="shared" si="48"/>
        <v>0.17060795682914767</v>
      </c>
      <c r="Y252" s="4">
        <f t="shared" si="49"/>
        <v>5.7000000000000002E-3</v>
      </c>
      <c r="Z252" s="28">
        <f t="shared" si="40"/>
        <v>26.492697742745104</v>
      </c>
      <c r="AA252" s="4">
        <f>Z252/MAX(Z$5:Z252)-1</f>
        <v>0</v>
      </c>
      <c r="AB252" s="33">
        <f t="shared" si="41"/>
        <v>6.5747312510802054</v>
      </c>
    </row>
    <row r="253" spans="1:28" customFormat="1">
      <c r="A253" s="34">
        <v>252</v>
      </c>
      <c r="B253" s="34" t="s">
        <v>1066</v>
      </c>
      <c r="C253" s="34" t="s">
        <v>1071</v>
      </c>
      <c r="D253" s="34" t="s">
        <v>12</v>
      </c>
      <c r="E253" s="34" t="s">
        <v>13</v>
      </c>
      <c r="F253" s="34" t="s">
        <v>13</v>
      </c>
      <c r="G253" s="34" t="s">
        <v>14</v>
      </c>
      <c r="H253" s="24">
        <v>3.5700000000000003E-2</v>
      </c>
      <c r="I253" s="34" t="s">
        <v>332</v>
      </c>
      <c r="J253" s="34" t="s">
        <v>245</v>
      </c>
      <c r="K253" s="28">
        <f t="shared" si="39"/>
        <v>20.629037895417337</v>
      </c>
      <c r="L253" s="4">
        <f>K253/MAX(K$2:K253)-1</f>
        <v>-0.10250600181743952</v>
      </c>
      <c r="M253" s="15"/>
      <c r="N253" s="33"/>
      <c r="O253" s="24">
        <f t="shared" si="42"/>
        <v>-0.12476720774819661</v>
      </c>
      <c r="P253" s="4">
        <f t="shared" si="43"/>
        <v>0.17842192938776297</v>
      </c>
      <c r="Q253" s="4">
        <f t="shared" si="44"/>
        <v>3.5700000000000003E-2</v>
      </c>
      <c r="R253" s="28">
        <f t="shared" si="45"/>
        <v>29.0649358012001</v>
      </c>
      <c r="S253" s="4">
        <f>R253/MAX(R$5:R253)-1</f>
        <v>0</v>
      </c>
      <c r="T253" s="15"/>
      <c r="U253" s="33">
        <f t="shared" si="46"/>
        <v>8.4358979057827632</v>
      </c>
      <c r="V253" s="33"/>
      <c r="W253" s="24">
        <f t="shared" si="47"/>
        <v>-0.13793185049596166</v>
      </c>
      <c r="X253" s="4">
        <f t="shared" si="48"/>
        <v>0.25683588345361413</v>
      </c>
      <c r="Y253" s="4">
        <f t="shared" si="49"/>
        <v>3.5700000000000003E-2</v>
      </c>
      <c r="Z253" s="28">
        <f t="shared" si="40"/>
        <v>27.438487052161108</v>
      </c>
      <c r="AA253" s="4">
        <f>Z253/MAX(Z$5:Z253)-1</f>
        <v>0</v>
      </c>
      <c r="AB253" s="33">
        <f t="shared" si="41"/>
        <v>6.8094491567437707</v>
      </c>
    </row>
    <row r="254" spans="1:28" customFormat="1">
      <c r="A254" s="34">
        <v>253</v>
      </c>
      <c r="B254" s="34" t="s">
        <v>1071</v>
      </c>
      <c r="C254" s="34" t="s">
        <v>1073</v>
      </c>
      <c r="D254" s="34" t="s">
        <v>12</v>
      </c>
      <c r="E254" s="34" t="s">
        <v>13</v>
      </c>
      <c r="F254" s="34" t="s">
        <v>13</v>
      </c>
      <c r="G254" s="34" t="s">
        <v>14</v>
      </c>
      <c r="H254" s="24">
        <v>-2.2700000000000001E-2</v>
      </c>
      <c r="I254" s="34" t="s">
        <v>659</v>
      </c>
      <c r="J254" s="34" t="s">
        <v>1075</v>
      </c>
      <c r="K254" s="28">
        <f t="shared" si="39"/>
        <v>20.160758735191362</v>
      </c>
      <c r="L254" s="4">
        <f>K254/MAX(K$2:K254)-1</f>
        <v>-0.1228791155761837</v>
      </c>
      <c r="M254" s="15"/>
      <c r="N254" s="33"/>
      <c r="O254" s="24">
        <f t="shared" si="42"/>
        <v>-0.11960907853046736</v>
      </c>
      <c r="P254" s="4">
        <f t="shared" si="43"/>
        <v>-2.7339371608680847E-2</v>
      </c>
      <c r="Q254" s="4">
        <f t="shared" si="44"/>
        <v>-2.2700000000000001E-2</v>
      </c>
      <c r="R254" s="28">
        <f t="shared" si="45"/>
        <v>28.405161758512858</v>
      </c>
      <c r="S254" s="4">
        <f>R254/MAX(R$5:R254)-1</f>
        <v>-2.2700000000000053E-2</v>
      </c>
      <c r="T254" s="15"/>
      <c r="U254" s="33">
        <f t="shared" si="46"/>
        <v>8.244403023321496</v>
      </c>
      <c r="V254" s="33"/>
      <c r="W254" s="24">
        <f t="shared" si="47"/>
        <v>-0.12429518470519338</v>
      </c>
      <c r="X254" s="4">
        <f t="shared" si="48"/>
        <v>1.1392791541911734E-2</v>
      </c>
      <c r="Y254" s="4">
        <f t="shared" si="49"/>
        <v>-2.2700000000000001E-2</v>
      </c>
      <c r="Z254" s="28">
        <f t="shared" si="40"/>
        <v>26.81563339607705</v>
      </c>
      <c r="AA254" s="4">
        <f>Z254/MAX(Z$5:Z254)-1</f>
        <v>-2.2700000000000053E-2</v>
      </c>
      <c r="AB254" s="33">
        <f t="shared" si="41"/>
        <v>6.6548746608856888</v>
      </c>
    </row>
    <row r="255" spans="1:28" customFormat="1">
      <c r="A255" s="34">
        <v>254</v>
      </c>
      <c r="B255" s="34" t="s">
        <v>1073</v>
      </c>
      <c r="C255" s="34" t="s">
        <v>1077</v>
      </c>
      <c r="D255" s="34" t="s">
        <v>12</v>
      </c>
      <c r="E255" s="34" t="s">
        <v>13</v>
      </c>
      <c r="F255" s="34" t="s">
        <v>13</v>
      </c>
      <c r="G255" s="34" t="s">
        <v>14</v>
      </c>
      <c r="H255" s="24">
        <v>-4.0000000000000001E-3</v>
      </c>
      <c r="I255" s="34" t="s">
        <v>2982</v>
      </c>
      <c r="J255" s="34" t="s">
        <v>76</v>
      </c>
      <c r="K255" s="28">
        <f t="shared" si="39"/>
        <v>20.080115700250595</v>
      </c>
      <c r="L255" s="4">
        <f>K255/MAX(K$2:K255)-1</f>
        <v>-0.12638759911387909</v>
      </c>
      <c r="M255" s="15"/>
      <c r="N255" s="33"/>
      <c r="O255" s="24">
        <f t="shared" si="42"/>
        <v>-0.11725757216916743</v>
      </c>
      <c r="P255" s="4">
        <f t="shared" si="43"/>
        <v>-7.7863005141704369E-2</v>
      </c>
      <c r="Q255" s="4">
        <f t="shared" si="44"/>
        <v>0</v>
      </c>
      <c r="R255" s="28">
        <f t="shared" si="45"/>
        <v>28.405161758512858</v>
      </c>
      <c r="S255" s="4">
        <f>R255/MAX(R$5:R255)-1</f>
        <v>-2.2700000000000053E-2</v>
      </c>
      <c r="T255" s="15"/>
      <c r="U255" s="33">
        <f t="shared" si="46"/>
        <v>8.325046058262263</v>
      </c>
      <c r="V255" s="33"/>
      <c r="W255" s="24">
        <f t="shared" si="47"/>
        <v>-0.12130370867632029</v>
      </c>
      <c r="X255" s="4">
        <f t="shared" si="48"/>
        <v>-4.1910428733257926E-2</v>
      </c>
      <c r="Y255" s="4">
        <f t="shared" si="49"/>
        <v>0</v>
      </c>
      <c r="Z255" s="28">
        <f t="shared" si="40"/>
        <v>26.81563339607705</v>
      </c>
      <c r="AA255" s="4">
        <f>Z255/MAX(Z$5:Z255)-1</f>
        <v>-2.2700000000000053E-2</v>
      </c>
      <c r="AB255" s="33">
        <f t="shared" si="41"/>
        <v>6.7355176958264558</v>
      </c>
    </row>
    <row r="256" spans="1:28" customFormat="1">
      <c r="A256" s="34">
        <v>255</v>
      </c>
      <c r="B256" s="34" t="s">
        <v>1077</v>
      </c>
      <c r="C256" s="34" t="s">
        <v>1080</v>
      </c>
      <c r="D256" s="34" t="s">
        <v>12</v>
      </c>
      <c r="E256" s="34" t="s">
        <v>34</v>
      </c>
      <c r="F256" s="34" t="s">
        <v>34</v>
      </c>
      <c r="G256" s="34" t="s">
        <v>35</v>
      </c>
      <c r="H256" s="24">
        <v>-5.4199999999999998E-2</v>
      </c>
      <c r="I256" s="34" t="s">
        <v>5487</v>
      </c>
      <c r="J256" s="34" t="s">
        <v>815</v>
      </c>
      <c r="K256" s="28">
        <f t="shared" si="39"/>
        <v>18.991773429297012</v>
      </c>
      <c r="L256" s="4">
        <f>K256/MAX(K$2:K256)-1</f>
        <v>-0.17373739124190679</v>
      </c>
      <c r="M256" s="15"/>
      <c r="N256" s="33"/>
      <c r="O256" s="24">
        <f t="shared" si="42"/>
        <v>-0.14100136864398985</v>
      </c>
      <c r="P256" s="4">
        <f t="shared" si="43"/>
        <v>-0.23216811944975618</v>
      </c>
      <c r="Q256" s="4">
        <f t="shared" si="44"/>
        <v>0</v>
      </c>
      <c r="R256" s="28">
        <f t="shared" si="45"/>
        <v>28.405161758512858</v>
      </c>
      <c r="S256" s="4">
        <f>R256/MAX(R$5:R256)-1</f>
        <v>-2.2700000000000053E-2</v>
      </c>
      <c r="T256" s="15"/>
      <c r="U256" s="33">
        <f t="shared" si="46"/>
        <v>9.4133883292158451</v>
      </c>
      <c r="V256" s="33"/>
      <c r="W256" s="24">
        <f t="shared" si="47"/>
        <v>-0.13137752693735227</v>
      </c>
      <c r="X256" s="4">
        <f t="shared" si="48"/>
        <v>-0.32242854080176081</v>
      </c>
      <c r="Y256" s="4">
        <f t="shared" si="49"/>
        <v>0</v>
      </c>
      <c r="Z256" s="28">
        <f t="shared" si="40"/>
        <v>26.81563339607705</v>
      </c>
      <c r="AA256" s="4">
        <f>Z256/MAX(Z$5:Z256)-1</f>
        <v>-2.2700000000000053E-2</v>
      </c>
      <c r="AB256" s="33">
        <f t="shared" si="41"/>
        <v>7.8238599667800379</v>
      </c>
    </row>
    <row r="257" spans="1:28" customFormat="1">
      <c r="A257" s="34">
        <v>256</v>
      </c>
      <c r="B257" s="34" t="s">
        <v>1080</v>
      </c>
      <c r="C257" s="34" t="s">
        <v>1084</v>
      </c>
      <c r="D257" s="34" t="s">
        <v>12</v>
      </c>
      <c r="E257" s="34" t="s">
        <v>20</v>
      </c>
      <c r="F257" s="34" t="s">
        <v>20</v>
      </c>
      <c r="G257" s="34" t="s">
        <v>21</v>
      </c>
      <c r="H257" s="24">
        <v>5.2699999999999997E-2</v>
      </c>
      <c r="I257" s="34" t="s">
        <v>264</v>
      </c>
      <c r="J257" s="34" t="s">
        <v>260</v>
      </c>
      <c r="K257" s="28">
        <f t="shared" si="39"/>
        <v>19.992639889020964</v>
      </c>
      <c r="L257" s="4">
        <f>K257/MAX(K$2:K257)-1</f>
        <v>-0.13019335176035529</v>
      </c>
      <c r="M257" s="15"/>
      <c r="N257" s="33"/>
      <c r="O257" s="24">
        <f t="shared" si="42"/>
        <v>-0.14343944737204706</v>
      </c>
      <c r="P257" s="4">
        <f t="shared" si="43"/>
        <v>9.2346253798194125E-2</v>
      </c>
      <c r="Q257" s="4">
        <f t="shared" si="44"/>
        <v>0</v>
      </c>
      <c r="R257" s="28">
        <f t="shared" si="45"/>
        <v>28.405161758512858</v>
      </c>
      <c r="S257" s="4">
        <f>R257/MAX(R$5:R257)-1</f>
        <v>-2.2700000000000053E-2</v>
      </c>
      <c r="T257" s="15"/>
      <c r="U257" s="33">
        <f t="shared" si="46"/>
        <v>8.4125218694918935</v>
      </c>
      <c r="V257" s="33"/>
      <c r="W257" s="24">
        <f t="shared" si="47"/>
        <v>-0.13829936442308122</v>
      </c>
      <c r="X257" s="4">
        <f t="shared" si="48"/>
        <v>5.861207458573893E-2</v>
      </c>
      <c r="Y257" s="4">
        <f t="shared" si="49"/>
        <v>0</v>
      </c>
      <c r="Z257" s="28">
        <f t="shared" si="40"/>
        <v>26.81563339607705</v>
      </c>
      <c r="AA257" s="4">
        <f>Z257/MAX(Z$5:Z257)-1</f>
        <v>-2.2700000000000053E-2</v>
      </c>
      <c r="AB257" s="33">
        <f t="shared" si="41"/>
        <v>6.8229935070560863</v>
      </c>
    </row>
    <row r="258" spans="1:28" customFormat="1">
      <c r="A258" s="34">
        <v>257</v>
      </c>
      <c r="B258" s="34" t="s">
        <v>1084</v>
      </c>
      <c r="C258" s="34" t="s">
        <v>1088</v>
      </c>
      <c r="D258" s="34" t="s">
        <v>12</v>
      </c>
      <c r="E258" s="34" t="s">
        <v>34</v>
      </c>
      <c r="F258" s="34" t="s">
        <v>34</v>
      </c>
      <c r="G258" s="34" t="s">
        <v>35</v>
      </c>
      <c r="H258" s="24">
        <v>1.3599999999999999E-2</v>
      </c>
      <c r="I258" s="34" t="s">
        <v>1390</v>
      </c>
      <c r="J258" s="34" t="s">
        <v>4022</v>
      </c>
      <c r="K258" s="28">
        <f t="shared" si="39"/>
        <v>20.264539791511652</v>
      </c>
      <c r="L258" s="4">
        <f>K258/MAX(K$2:K258)-1</f>
        <v>-0.11836398134429604</v>
      </c>
      <c r="M258" s="15"/>
      <c r="N258" s="33"/>
      <c r="O258" s="24">
        <f t="shared" si="42"/>
        <v>-0.14076490811551937</v>
      </c>
      <c r="P258" s="4">
        <f t="shared" si="43"/>
        <v>0.15913715336524001</v>
      </c>
      <c r="Q258" s="4">
        <f t="shared" si="44"/>
        <v>1.3599999999999999E-2</v>
      </c>
      <c r="R258" s="28">
        <f t="shared" si="45"/>
        <v>28.791471958428634</v>
      </c>
      <c r="S258" s="4">
        <f>R258/MAX(R$5:R258)-1</f>
        <v>-9.408719999999926E-3</v>
      </c>
      <c r="T258" s="15"/>
      <c r="U258" s="33">
        <f t="shared" si="46"/>
        <v>8.526932166916982</v>
      </c>
      <c r="V258" s="33"/>
      <c r="W258" s="24">
        <f t="shared" si="47"/>
        <v>-0.1371705808651093</v>
      </c>
      <c r="X258" s="4">
        <f t="shared" si="48"/>
        <v>0.13710373902482254</v>
      </c>
      <c r="Y258" s="4">
        <f t="shared" si="49"/>
        <v>1.3599999999999999E-2</v>
      </c>
      <c r="Z258" s="28">
        <f t="shared" si="40"/>
        <v>27.180326010263698</v>
      </c>
      <c r="AA258" s="4">
        <f>Z258/MAX(Z$5:Z258)-1</f>
        <v>-9.4087200000000371E-3</v>
      </c>
      <c r="AB258" s="33">
        <f t="shared" si="41"/>
        <v>6.9157862187520465</v>
      </c>
    </row>
    <row r="259" spans="1:28" customFormat="1">
      <c r="A259" s="34">
        <v>258</v>
      </c>
      <c r="B259" s="34" t="s">
        <v>1088</v>
      </c>
      <c r="C259" s="34" t="s">
        <v>1090</v>
      </c>
      <c r="D259" s="34" t="s">
        <v>12</v>
      </c>
      <c r="E259" s="34" t="s">
        <v>34</v>
      </c>
      <c r="F259" s="34" t="s">
        <v>34</v>
      </c>
      <c r="G259" s="34" t="s">
        <v>35</v>
      </c>
      <c r="H259" s="24">
        <v>-5.4600000000000003E-2</v>
      </c>
      <c r="I259" s="34" t="s">
        <v>182</v>
      </c>
      <c r="J259" s="34" t="s">
        <v>5628</v>
      </c>
      <c r="K259" s="28">
        <f t="shared" si="39"/>
        <v>19.158095918895118</v>
      </c>
      <c r="L259" s="4">
        <f>K259/MAX(K$2:K259)-1</f>
        <v>-0.16650130796289742</v>
      </c>
      <c r="M259" s="15"/>
      <c r="N259" s="33"/>
      <c r="O259" s="24">
        <f t="shared" si="42"/>
        <v>-0.13835288035584958</v>
      </c>
      <c r="P259" s="4">
        <f t="shared" si="43"/>
        <v>-0.20345386040860777</v>
      </c>
      <c r="Q259" s="4">
        <f t="shared" si="44"/>
        <v>-5.4600000000000003E-2</v>
      </c>
      <c r="R259" s="28">
        <f t="shared" si="45"/>
        <v>27.219457589498433</v>
      </c>
      <c r="S259" s="4">
        <f>R259/MAX(R$5:R259)-1</f>
        <v>-6.349500388799989E-2</v>
      </c>
      <c r="T259" s="15"/>
      <c r="U259" s="33">
        <f t="shared" si="46"/>
        <v>8.0613616706033149</v>
      </c>
      <c r="V259" s="33"/>
      <c r="W259" s="24">
        <f t="shared" si="47"/>
        <v>-0.14719900807736389</v>
      </c>
      <c r="X259" s="4">
        <f t="shared" si="48"/>
        <v>-0.13113063829471427</v>
      </c>
      <c r="Y259" s="4">
        <f t="shared" si="49"/>
        <v>-5.4600000000000003E-2</v>
      </c>
      <c r="Z259" s="28">
        <f t="shared" si="40"/>
        <v>25.6962802101033</v>
      </c>
      <c r="AA259" s="4">
        <f>Z259/MAX(Z$5:Z259)-1</f>
        <v>-6.3495003888000001E-2</v>
      </c>
      <c r="AB259" s="33">
        <f t="shared" si="41"/>
        <v>6.5381842912081822</v>
      </c>
    </row>
    <row r="260" spans="1:28" customFormat="1">
      <c r="A260" s="34">
        <v>259</v>
      </c>
      <c r="B260" s="34" t="s">
        <v>1090</v>
      </c>
      <c r="C260" s="34" t="s">
        <v>1094</v>
      </c>
      <c r="D260" s="34" t="s">
        <v>12</v>
      </c>
      <c r="E260" s="34" t="s">
        <v>20</v>
      </c>
      <c r="F260" s="34" t="s">
        <v>20</v>
      </c>
      <c r="G260" s="34" t="s">
        <v>21</v>
      </c>
      <c r="H260" s="24">
        <v>3.6900000000000002E-2</v>
      </c>
      <c r="I260" s="34" t="s">
        <v>217</v>
      </c>
      <c r="J260" s="34" t="s">
        <v>3738</v>
      </c>
      <c r="K260" s="28">
        <f t="shared" ref="K260:K323" si="50">K259*(1+H260)</f>
        <v>19.865029658302348</v>
      </c>
      <c r="L260" s="4">
        <f>K260/MAX(K$2:K260)-1</f>
        <v>-0.13574520622672837</v>
      </c>
      <c r="M260" s="15"/>
      <c r="N260" s="33"/>
      <c r="O260" s="24">
        <f t="shared" si="42"/>
        <v>-0.14020349851130728</v>
      </c>
      <c r="P260" s="4">
        <f t="shared" si="43"/>
        <v>3.179872351201965E-2</v>
      </c>
      <c r="Q260" s="4">
        <f t="shared" si="44"/>
        <v>0</v>
      </c>
      <c r="R260" s="28">
        <f t="shared" si="45"/>
        <v>27.219457589498433</v>
      </c>
      <c r="S260" s="4">
        <f>R260/MAX(R$5:R260)-1</f>
        <v>-6.349500388799989E-2</v>
      </c>
      <c r="T260" s="15"/>
      <c r="U260" s="33">
        <f t="shared" si="46"/>
        <v>7.354427931196085</v>
      </c>
      <c r="V260" s="33"/>
      <c r="W260" s="24">
        <f t="shared" si="47"/>
        <v>-0.13770096182356928</v>
      </c>
      <c r="X260" s="4">
        <f t="shared" si="48"/>
        <v>1.4202918926207245E-2</v>
      </c>
      <c r="Y260" s="4">
        <f t="shared" si="49"/>
        <v>0</v>
      </c>
      <c r="Z260" s="28">
        <f t="shared" si="40"/>
        <v>25.6962802101033</v>
      </c>
      <c r="AA260" s="4">
        <f>Z260/MAX(Z$5:Z260)-1</f>
        <v>-6.3495003888000001E-2</v>
      </c>
      <c r="AB260" s="33">
        <f t="shared" si="41"/>
        <v>5.8312505518009523</v>
      </c>
    </row>
    <row r="261" spans="1:28" customFormat="1">
      <c r="A261" s="34">
        <v>260</v>
      </c>
      <c r="B261" s="34" t="s">
        <v>1094</v>
      </c>
      <c r="C261" s="34" t="s">
        <v>1099</v>
      </c>
      <c r="D261" s="34" t="s">
        <v>12</v>
      </c>
      <c r="E261" s="34" t="s">
        <v>13</v>
      </c>
      <c r="F261" s="34" t="s">
        <v>13</v>
      </c>
      <c r="G261" s="34" t="s">
        <v>14</v>
      </c>
      <c r="H261" s="24">
        <v>-3.3999999999999998E-3</v>
      </c>
      <c r="I261" s="34" t="s">
        <v>3668</v>
      </c>
      <c r="J261" s="34" t="s">
        <v>799</v>
      </c>
      <c r="K261" s="28">
        <f t="shared" si="50"/>
        <v>19.797488557464121</v>
      </c>
      <c r="L261" s="4">
        <f>K261/MAX(K$2:K261)-1</f>
        <v>-0.13868367252555736</v>
      </c>
      <c r="M261" s="15"/>
      <c r="N261" s="33"/>
      <c r="O261" s="24">
        <f t="shared" si="42"/>
        <v>-0.14697672890506105</v>
      </c>
      <c r="P261" s="4">
        <f t="shared" si="43"/>
        <v>5.6424281866148764E-2</v>
      </c>
      <c r="Q261" s="4">
        <f t="shared" si="44"/>
        <v>-3.3999999999999998E-3</v>
      </c>
      <c r="R261" s="28">
        <f t="shared" si="45"/>
        <v>27.12691143369414</v>
      </c>
      <c r="S261" s="4">
        <f>R261/MAX(R$5:R261)-1</f>
        <v>-6.6679120874780673E-2</v>
      </c>
      <c r="T261" s="15"/>
      <c r="U261" s="33">
        <f t="shared" si="46"/>
        <v>7.3294228762300193</v>
      </c>
      <c r="V261" s="33"/>
      <c r="W261" s="24">
        <f t="shared" si="47"/>
        <v>-0.13982354201486979</v>
      </c>
      <c r="X261" s="4">
        <f t="shared" si="48"/>
        <v>8.1522000722254479E-3</v>
      </c>
      <c r="Y261" s="4">
        <f t="shared" si="49"/>
        <v>0</v>
      </c>
      <c r="Z261" s="28">
        <f t="shared" si="40"/>
        <v>25.6962802101033</v>
      </c>
      <c r="AA261" s="4">
        <f>Z261/MAX(Z$5:Z261)-1</f>
        <v>-6.3495003888000001E-2</v>
      </c>
      <c r="AB261" s="33">
        <f t="shared" si="41"/>
        <v>5.8987916526391793</v>
      </c>
    </row>
    <row r="262" spans="1:28" customFormat="1">
      <c r="A262" s="34">
        <v>261</v>
      </c>
      <c r="B262" s="34" t="s">
        <v>1099</v>
      </c>
      <c r="C262" s="34" t="s">
        <v>1104</v>
      </c>
      <c r="D262" s="34" t="s">
        <v>12</v>
      </c>
      <c r="E262" s="34" t="s">
        <v>13</v>
      </c>
      <c r="F262" s="34" t="s">
        <v>13</v>
      </c>
      <c r="G262" s="34" t="s">
        <v>14</v>
      </c>
      <c r="H262" s="24">
        <v>8.6999999999999994E-3</v>
      </c>
      <c r="I262" s="34" t="s">
        <v>1343</v>
      </c>
      <c r="J262" s="34" t="s">
        <v>1557</v>
      </c>
      <c r="K262" s="28">
        <f t="shared" si="50"/>
        <v>19.969726707914056</v>
      </c>
      <c r="L262" s="4">
        <f>K262/MAX(K$2:K262)-1</f>
        <v>-0.13119022047652984</v>
      </c>
      <c r="M262" s="15"/>
      <c r="N262" s="33"/>
      <c r="O262" s="24">
        <f t="shared" si="42"/>
        <v>-0.13520636640960518</v>
      </c>
      <c r="P262" s="4">
        <f t="shared" si="43"/>
        <v>2.9703822680276003E-2</v>
      </c>
      <c r="Q262" s="4">
        <f t="shared" si="44"/>
        <v>8.6999999999999994E-3</v>
      </c>
      <c r="R262" s="28">
        <f t="shared" si="45"/>
        <v>27.362915563167277</v>
      </c>
      <c r="S262" s="4">
        <f>R262/MAX(R$5:R262)-1</f>
        <v>-5.855922922639123E-2</v>
      </c>
      <c r="T262" s="15"/>
      <c r="U262" s="33">
        <f t="shared" si="46"/>
        <v>7.3931888552532214</v>
      </c>
      <c r="V262" s="33"/>
      <c r="W262" s="24">
        <f t="shared" si="47"/>
        <v>-0.14303010179792824</v>
      </c>
      <c r="X262" s="4">
        <f t="shared" si="48"/>
        <v>8.2778947735950653E-2</v>
      </c>
      <c r="Y262" s="4">
        <f t="shared" si="49"/>
        <v>0</v>
      </c>
      <c r="Z262" s="28">
        <f t="shared" ref="Z262:Z325" si="51">Z261*(1+Y262)</f>
        <v>25.6962802101033</v>
      </c>
      <c r="AA262" s="4">
        <f>Z262/MAX(Z$5:Z262)-1</f>
        <v>-6.3495003888000001E-2</v>
      </c>
      <c r="AB262" s="33">
        <f t="shared" ref="AB262:AB325" si="52">Z262-$K262</f>
        <v>5.726553502189244</v>
      </c>
    </row>
    <row r="263" spans="1:28" customFormat="1">
      <c r="A263" s="34">
        <v>262</v>
      </c>
      <c r="B263" s="34" t="s">
        <v>1104</v>
      </c>
      <c r="C263" s="34" t="s">
        <v>1107</v>
      </c>
      <c r="D263" s="34" t="s">
        <v>12</v>
      </c>
      <c r="E263" s="34" t="s">
        <v>20</v>
      </c>
      <c r="F263" s="34" t="s">
        <v>20</v>
      </c>
      <c r="G263" s="34" t="s">
        <v>21</v>
      </c>
      <c r="H263" s="24">
        <v>-2.93E-2</v>
      </c>
      <c r="I263" s="34" t="s">
        <v>903</v>
      </c>
      <c r="J263" s="34" t="s">
        <v>4704</v>
      </c>
      <c r="K263" s="28">
        <f t="shared" si="50"/>
        <v>19.384613715372176</v>
      </c>
      <c r="L263" s="4">
        <f>K263/MAX(K$2:K263)-1</f>
        <v>-0.15664634701656743</v>
      </c>
      <c r="M263" s="15"/>
      <c r="N263" s="33"/>
      <c r="O263" s="24">
        <f t="shared" si="42"/>
        <v>-0.14217341333955155</v>
      </c>
      <c r="P263" s="4">
        <f t="shared" si="43"/>
        <v>-0.10179775062761064</v>
      </c>
      <c r="Q263" s="4">
        <f t="shared" si="44"/>
        <v>-2.93E-2</v>
      </c>
      <c r="R263" s="28">
        <f t="shared" si="45"/>
        <v>26.561182137166476</v>
      </c>
      <c r="S263" s="4">
        <f>R263/MAX(R$5:R263)-1</f>
        <v>-8.6143443810058007E-2</v>
      </c>
      <c r="T263" s="15"/>
      <c r="U263" s="33">
        <f t="shared" si="46"/>
        <v>7.1765684217943004</v>
      </c>
      <c r="V263" s="33"/>
      <c r="W263" s="24">
        <f t="shared" si="47"/>
        <v>-0.14056636156134575</v>
      </c>
      <c r="X263" s="4">
        <f t="shared" si="48"/>
        <v>-0.11439426386663699</v>
      </c>
      <c r="Y263" s="4">
        <f t="shared" si="49"/>
        <v>-2.93E-2</v>
      </c>
      <c r="Z263" s="28">
        <f t="shared" si="51"/>
        <v>24.943379199947273</v>
      </c>
      <c r="AA263" s="4">
        <f>Z263/MAX(Z$5:Z263)-1</f>
        <v>-9.0934600274081623E-2</v>
      </c>
      <c r="AB263" s="33">
        <f t="shared" si="52"/>
        <v>5.5587654845750976</v>
      </c>
    </row>
    <row r="264" spans="1:28" customFormat="1">
      <c r="A264" s="34">
        <v>263</v>
      </c>
      <c r="B264" s="34" t="s">
        <v>1107</v>
      </c>
      <c r="C264" s="34" t="s">
        <v>1110</v>
      </c>
      <c r="D264" s="34" t="s">
        <v>12</v>
      </c>
      <c r="E264" s="34" t="s">
        <v>20</v>
      </c>
      <c r="F264" s="34" t="s">
        <v>20</v>
      </c>
      <c r="G264" s="34" t="s">
        <v>21</v>
      </c>
      <c r="H264" s="24">
        <v>9.2999999999999992E-3</v>
      </c>
      <c r="I264" s="34" t="s">
        <v>1286</v>
      </c>
      <c r="J264" s="34" t="s">
        <v>3825</v>
      </c>
      <c r="K264" s="28">
        <f t="shared" si="50"/>
        <v>19.564890622925137</v>
      </c>
      <c r="L264" s="4">
        <f>K264/MAX(K$2:K264)-1</f>
        <v>-0.14880315804382149</v>
      </c>
      <c r="M264" s="15"/>
      <c r="N264" s="33"/>
      <c r="O264" s="24">
        <f t="shared" si="42"/>
        <v>-0.14554657517897293</v>
      </c>
      <c r="P264" s="4">
        <f t="shared" si="43"/>
        <v>-2.2374850530450952E-2</v>
      </c>
      <c r="Q264" s="4">
        <f t="shared" si="44"/>
        <v>0</v>
      </c>
      <c r="R264" s="28">
        <f t="shared" si="45"/>
        <v>26.561182137166476</v>
      </c>
      <c r="S264" s="4">
        <f>R264/MAX(R$5:R264)-1</f>
        <v>-8.6143443810058007E-2</v>
      </c>
      <c r="T264" s="15"/>
      <c r="U264" s="33">
        <f t="shared" si="46"/>
        <v>6.9962915142413387</v>
      </c>
      <c r="V264" s="33"/>
      <c r="W264" s="24">
        <f t="shared" si="47"/>
        <v>-0.14383084951561903</v>
      </c>
      <c r="X264" s="4">
        <f t="shared" si="48"/>
        <v>-3.4570528818732342E-2</v>
      </c>
      <c r="Y264" s="4">
        <f t="shared" si="49"/>
        <v>0</v>
      </c>
      <c r="Z264" s="28">
        <f t="shared" si="51"/>
        <v>24.943379199947273</v>
      </c>
      <c r="AA264" s="4">
        <f>Z264/MAX(Z$5:Z264)-1</f>
        <v>-9.0934600274081623E-2</v>
      </c>
      <c r="AB264" s="33">
        <f t="shared" si="52"/>
        <v>5.3784885770221358</v>
      </c>
    </row>
    <row r="265" spans="1:28" customFormat="1">
      <c r="A265" s="34">
        <v>264</v>
      </c>
      <c r="B265" s="34" t="s">
        <v>1110</v>
      </c>
      <c r="C265" s="34" t="s">
        <v>1113</v>
      </c>
      <c r="D265" s="34" t="s">
        <v>12</v>
      </c>
      <c r="E265" s="34" t="s">
        <v>34</v>
      </c>
      <c r="F265" s="34" t="s">
        <v>34</v>
      </c>
      <c r="G265" s="34" t="s">
        <v>35</v>
      </c>
      <c r="H265" s="24">
        <v>4.4999999999999998E-2</v>
      </c>
      <c r="I265" s="34" t="s">
        <v>1433</v>
      </c>
      <c r="J265" s="34" t="s">
        <v>838</v>
      </c>
      <c r="K265" s="28">
        <f t="shared" si="50"/>
        <v>20.445310700956767</v>
      </c>
      <c r="L265" s="4">
        <f>K265/MAX(K$2:K265)-1</f>
        <v>-0.11049930015579357</v>
      </c>
      <c r="M265" s="15"/>
      <c r="N265" s="33"/>
      <c r="O265" s="24">
        <f t="shared" si="42"/>
        <v>-0.13864960173872751</v>
      </c>
      <c r="P265" s="4">
        <f t="shared" si="43"/>
        <v>0.20303196857341579</v>
      </c>
      <c r="Q265" s="4">
        <f t="shared" si="44"/>
        <v>0</v>
      </c>
      <c r="R265" s="28">
        <f t="shared" si="45"/>
        <v>26.561182137166476</v>
      </c>
      <c r="S265" s="4">
        <f>R265/MAX(R$5:R265)-1</f>
        <v>-8.6143443810058007E-2</v>
      </c>
      <c r="T265" s="15"/>
      <c r="U265" s="33">
        <f t="shared" si="46"/>
        <v>6.1158714362097086</v>
      </c>
      <c r="V265" s="33"/>
      <c r="W265" s="24">
        <f t="shared" si="47"/>
        <v>-0.13678475642317808</v>
      </c>
      <c r="X265" s="4">
        <f t="shared" si="48"/>
        <v>0.19216656120703859</v>
      </c>
      <c r="Y265" s="4">
        <f t="shared" si="49"/>
        <v>0</v>
      </c>
      <c r="Z265" s="28">
        <f t="shared" si="51"/>
        <v>24.943379199947273</v>
      </c>
      <c r="AA265" s="4">
        <f>Z265/MAX(Z$5:Z265)-1</f>
        <v>-9.0934600274081623E-2</v>
      </c>
      <c r="AB265" s="33">
        <f t="shared" si="52"/>
        <v>4.4980684989905058</v>
      </c>
    </row>
    <row r="266" spans="1:28" customFormat="1">
      <c r="A266" s="34">
        <v>265</v>
      </c>
      <c r="B266" s="34" t="s">
        <v>1113</v>
      </c>
      <c r="C266" s="34" t="s">
        <v>1115</v>
      </c>
      <c r="D266" s="34" t="s">
        <v>12</v>
      </c>
      <c r="E266" s="34" t="s">
        <v>20</v>
      </c>
      <c r="F266" s="34" t="s">
        <v>20</v>
      </c>
      <c r="G266" s="34" t="s">
        <v>21</v>
      </c>
      <c r="H266" s="24">
        <v>3.6200000000000003E-2</v>
      </c>
      <c r="I266" s="34" t="s">
        <v>2507</v>
      </c>
      <c r="J266" s="34" t="s">
        <v>4331</v>
      </c>
      <c r="K266" s="28">
        <f t="shared" si="50"/>
        <v>21.185430948331401</v>
      </c>
      <c r="L266" s="4">
        <f>K266/MAX(K$2:K266)-1</f>
        <v>-7.8299374821433343E-2</v>
      </c>
      <c r="M266" s="15"/>
      <c r="N266" s="33"/>
      <c r="O266" s="24">
        <f t="shared" si="42"/>
        <v>-0.11253394434034947</v>
      </c>
      <c r="P266" s="4">
        <f t="shared" si="43"/>
        <v>0.30421549444118429</v>
      </c>
      <c r="Q266" s="4">
        <f t="shared" si="44"/>
        <v>3.6200000000000003E-2</v>
      </c>
      <c r="R266" s="28">
        <f t="shared" si="45"/>
        <v>27.522696930531904</v>
      </c>
      <c r="S266" s="4">
        <f>R266/MAX(R$5:R266)-1</f>
        <v>-5.306183647598206E-2</v>
      </c>
      <c r="T266" s="15"/>
      <c r="U266" s="33">
        <f t="shared" si="46"/>
        <v>6.3372659822005026</v>
      </c>
      <c r="V266" s="33"/>
      <c r="W266" s="24">
        <f t="shared" si="47"/>
        <v>-0.12356204500940396</v>
      </c>
      <c r="X266" s="4">
        <f t="shared" si="48"/>
        <v>0.36631532105612047</v>
      </c>
      <c r="Y266" s="4">
        <f t="shared" si="49"/>
        <v>3.6200000000000003E-2</v>
      </c>
      <c r="Z266" s="28">
        <f t="shared" si="51"/>
        <v>25.846329526985365</v>
      </c>
      <c r="AA266" s="4">
        <f>Z266/MAX(Z$5:Z266)-1</f>
        <v>-5.8026432804003325E-2</v>
      </c>
      <c r="AB266" s="33">
        <f t="shared" si="52"/>
        <v>4.6608985786539634</v>
      </c>
    </row>
    <row r="267" spans="1:28" customFormat="1">
      <c r="A267" s="34">
        <v>266</v>
      </c>
      <c r="B267" s="34" t="s">
        <v>1115</v>
      </c>
      <c r="C267" s="34" t="s">
        <v>1117</v>
      </c>
      <c r="D267" s="34" t="s">
        <v>12</v>
      </c>
      <c r="E267" s="34" t="s">
        <v>34</v>
      </c>
      <c r="F267" s="34" t="s">
        <v>34</v>
      </c>
      <c r="G267" s="34" t="s">
        <v>35</v>
      </c>
      <c r="H267" s="24">
        <v>-1.7899999999999999E-2</v>
      </c>
      <c r="I267" s="34" t="s">
        <v>3334</v>
      </c>
      <c r="J267" s="34" t="s">
        <v>1277</v>
      </c>
      <c r="K267" s="28">
        <f t="shared" si="50"/>
        <v>20.806211734356268</v>
      </c>
      <c r="L267" s="4">
        <f>K267/MAX(K$2:K267)-1</f>
        <v>-9.4797816012129776E-2</v>
      </c>
      <c r="M267" s="15"/>
      <c r="N267" s="33"/>
      <c r="O267" s="24">
        <f t="shared" si="42"/>
        <v>-9.4532163663118896E-2</v>
      </c>
      <c r="P267" s="4">
        <f t="shared" si="43"/>
        <v>-2.8101795062850485E-3</v>
      </c>
      <c r="Q267" s="4">
        <f t="shared" si="44"/>
        <v>-1.7899999999999999E-2</v>
      </c>
      <c r="R267" s="28">
        <f t="shared" si="45"/>
        <v>27.030040655475382</v>
      </c>
      <c r="S267" s="4">
        <f>R267/MAX(R$5:R267)-1</f>
        <v>-7.0012029603061965E-2</v>
      </c>
      <c r="T267" s="15"/>
      <c r="U267" s="33">
        <f t="shared" si="46"/>
        <v>6.2238289211191145</v>
      </c>
      <c r="V267" s="33"/>
      <c r="W267" s="24">
        <f t="shared" si="47"/>
        <v>-0.10809991225829454</v>
      </c>
      <c r="X267" s="4">
        <f t="shared" si="48"/>
        <v>0.12305371917768688</v>
      </c>
      <c r="Y267" s="4">
        <f t="shared" si="49"/>
        <v>-1.7899999999999999E-2</v>
      </c>
      <c r="Z267" s="28">
        <f t="shared" si="51"/>
        <v>25.383680228452327</v>
      </c>
      <c r="AA267" s="4">
        <f>Z267/MAX(Z$5:Z267)-1</f>
        <v>-7.4887759656811714E-2</v>
      </c>
      <c r="AB267" s="33">
        <f t="shared" si="52"/>
        <v>4.5774684940960597</v>
      </c>
    </row>
    <row r="268" spans="1:28" customFormat="1">
      <c r="A268" s="34">
        <v>267</v>
      </c>
      <c r="B268" s="34" t="s">
        <v>1117</v>
      </c>
      <c r="C268" s="34" t="s">
        <v>1120</v>
      </c>
      <c r="D268" s="34" t="s">
        <v>12</v>
      </c>
      <c r="E268" s="34" t="s">
        <v>20</v>
      </c>
      <c r="F268" s="34" t="s">
        <v>20</v>
      </c>
      <c r="G268" s="34" t="s">
        <v>21</v>
      </c>
      <c r="H268" s="24">
        <v>1.78E-2</v>
      </c>
      <c r="I268" s="34" t="s">
        <v>31</v>
      </c>
      <c r="J268" s="34" t="s">
        <v>2451</v>
      </c>
      <c r="K268" s="28">
        <f t="shared" si="50"/>
        <v>21.176562303227811</v>
      </c>
      <c r="L268" s="4">
        <f>K268/MAX(K$2:K268)-1</f>
        <v>-7.8685217137145491E-2</v>
      </c>
      <c r="M268" s="15"/>
      <c r="N268" s="33"/>
      <c r="O268" s="24">
        <f t="shared" si="42"/>
        <v>-8.3927469323569537E-2</v>
      </c>
      <c r="P268" s="4">
        <f t="shared" si="43"/>
        <v>6.2461697328360315E-2</v>
      </c>
      <c r="Q268" s="4">
        <f t="shared" si="44"/>
        <v>0</v>
      </c>
      <c r="R268" s="28">
        <f t="shared" si="45"/>
        <v>27.030040655475382</v>
      </c>
      <c r="S268" s="4">
        <f>R268/MAX(R$5:R268)-1</f>
        <v>-7.0012029603061965E-2</v>
      </c>
      <c r="T268" s="15"/>
      <c r="U268" s="33">
        <f t="shared" si="46"/>
        <v>5.8534783522475706</v>
      </c>
      <c r="V268" s="33"/>
      <c r="W268" s="24">
        <f t="shared" si="47"/>
        <v>-9.0570427031625544E-2</v>
      </c>
      <c r="X268" s="4">
        <f t="shared" si="48"/>
        <v>0.13122616602359569</v>
      </c>
      <c r="Y268" s="4">
        <f t="shared" si="49"/>
        <v>1.78E-2</v>
      </c>
      <c r="Z268" s="28">
        <f t="shared" si="51"/>
        <v>25.83550973651878</v>
      </c>
      <c r="AA268" s="4">
        <f>Z268/MAX(Z$5:Z268)-1</f>
        <v>-5.8420761778702923E-2</v>
      </c>
      <c r="AB268" s="33">
        <f t="shared" si="52"/>
        <v>4.6589474332909688</v>
      </c>
    </row>
    <row r="269" spans="1:28" customFormat="1">
      <c r="A269" s="34">
        <v>268</v>
      </c>
      <c r="B269" s="34" t="s">
        <v>1120</v>
      </c>
      <c r="C269" s="34" t="s">
        <v>1123</v>
      </c>
      <c r="D269" s="34" t="s">
        <v>12</v>
      </c>
      <c r="E269" s="34" t="s">
        <v>13</v>
      </c>
      <c r="F269" s="34" t="s">
        <v>13</v>
      </c>
      <c r="G269" s="34" t="s">
        <v>14</v>
      </c>
      <c r="H269" s="24">
        <v>-2.75E-2</v>
      </c>
      <c r="I269" s="34" t="s">
        <v>448</v>
      </c>
      <c r="J269" s="34" t="s">
        <v>3305</v>
      </c>
      <c r="K269" s="28">
        <f t="shared" si="50"/>
        <v>20.594206839889047</v>
      </c>
      <c r="L269" s="4">
        <f>K269/MAX(K$2:K269)-1</f>
        <v>-0.10402137366587405</v>
      </c>
      <c r="M269" s="15"/>
      <c r="N269" s="33"/>
      <c r="O269" s="24">
        <f t="shared" si="42"/>
        <v>-9.2501468938383111E-2</v>
      </c>
      <c r="P269" s="4">
        <f t="shared" si="43"/>
        <v>-0.12453753285977064</v>
      </c>
      <c r="Q269" s="4">
        <f t="shared" si="44"/>
        <v>-2.75E-2</v>
      </c>
      <c r="R269" s="28">
        <f t="shared" si="45"/>
        <v>26.286714537449811</v>
      </c>
      <c r="S269" s="4">
        <f>R269/MAX(R$5:R269)-1</f>
        <v>-9.5586698788977742E-2</v>
      </c>
      <c r="T269" s="15"/>
      <c r="U269" s="33">
        <f t="shared" si="46"/>
        <v>5.6925076975607638</v>
      </c>
      <c r="V269" s="33"/>
      <c r="W269" s="24">
        <f t="shared" si="47"/>
        <v>-8.8950945409145665E-2</v>
      </c>
      <c r="X269" s="4">
        <f t="shared" si="48"/>
        <v>-0.1694240368936977</v>
      </c>
      <c r="Y269" s="4">
        <f t="shared" si="49"/>
        <v>-2.75E-2</v>
      </c>
      <c r="Z269" s="28">
        <f t="shared" si="51"/>
        <v>25.125033218764514</v>
      </c>
      <c r="AA269" s="4">
        <f>Z269/MAX(Z$5:Z269)-1</f>
        <v>-8.4314190829788527E-2</v>
      </c>
      <c r="AB269" s="33">
        <f t="shared" si="52"/>
        <v>4.5308263788754672</v>
      </c>
    </row>
    <row r="270" spans="1:28" customFormat="1">
      <c r="A270" s="34">
        <v>269</v>
      </c>
      <c r="B270" s="34" t="s">
        <v>1123</v>
      </c>
      <c r="C270" s="34" t="s">
        <v>1128</v>
      </c>
      <c r="D270" s="34" t="s">
        <v>12</v>
      </c>
      <c r="E270" s="34" t="s">
        <v>34</v>
      </c>
      <c r="F270" s="34" t="s">
        <v>34</v>
      </c>
      <c r="G270" s="34" t="s">
        <v>35</v>
      </c>
      <c r="H270" s="24">
        <v>-6.4299999999999996E-2</v>
      </c>
      <c r="I270" s="34" t="s">
        <v>172</v>
      </c>
      <c r="J270" s="34" t="s">
        <v>3179</v>
      </c>
      <c r="K270" s="28">
        <f t="shared" si="50"/>
        <v>19.26999934008418</v>
      </c>
      <c r="L270" s="4">
        <f>K270/MAX(K$2:K270)-1</f>
        <v>-0.16163279933915842</v>
      </c>
      <c r="M270" s="15"/>
      <c r="N270" s="33"/>
      <c r="O270" s="24">
        <f t="shared" si="42"/>
        <v>-0.11477979671405932</v>
      </c>
      <c r="P270" s="4">
        <f t="shared" si="43"/>
        <v>-0.40819903821418863</v>
      </c>
      <c r="Q270" s="4">
        <f t="shared" si="44"/>
        <v>0</v>
      </c>
      <c r="R270" s="28">
        <f t="shared" si="45"/>
        <v>26.286714537449811</v>
      </c>
      <c r="S270" s="4">
        <f>R270/MAX(R$5:R270)-1</f>
        <v>-9.5586698788977742E-2</v>
      </c>
      <c r="T270" s="15"/>
      <c r="U270" s="33">
        <f t="shared" si="46"/>
        <v>7.016715197365631</v>
      </c>
      <c r="V270" s="33"/>
      <c r="W270" s="24">
        <f t="shared" si="47"/>
        <v>-0.10978430153857693</v>
      </c>
      <c r="X270" s="4">
        <f t="shared" si="48"/>
        <v>-0.47227606382650728</v>
      </c>
      <c r="Y270" s="4">
        <f t="shared" si="49"/>
        <v>0</v>
      </c>
      <c r="Z270" s="28">
        <f t="shared" si="51"/>
        <v>25.125033218764514</v>
      </c>
      <c r="AA270" s="4">
        <f>Z270/MAX(Z$5:Z270)-1</f>
        <v>-8.4314190829788527E-2</v>
      </c>
      <c r="AB270" s="33">
        <f t="shared" si="52"/>
        <v>5.8550338786803344</v>
      </c>
    </row>
    <row r="271" spans="1:28" customFormat="1">
      <c r="A271" s="34">
        <v>270</v>
      </c>
      <c r="B271" s="34" t="s">
        <v>1128</v>
      </c>
      <c r="C271" s="34" t="s">
        <v>1132</v>
      </c>
      <c r="D271" s="34" t="s">
        <v>12</v>
      </c>
      <c r="E271" s="34" t="s">
        <v>20</v>
      </c>
      <c r="F271" s="34" t="s">
        <v>20</v>
      </c>
      <c r="G271" s="34" t="s">
        <v>21</v>
      </c>
      <c r="H271" s="24">
        <v>2.35E-2</v>
      </c>
      <c r="I271" s="34" t="s">
        <v>1214</v>
      </c>
      <c r="J271" s="34" t="s">
        <v>1384</v>
      </c>
      <c r="K271" s="28">
        <f t="shared" si="50"/>
        <v>19.722844324576158</v>
      </c>
      <c r="L271" s="4">
        <f>K271/MAX(K$2:K271)-1</f>
        <v>-0.14193117012362855</v>
      </c>
      <c r="M271" s="15"/>
      <c r="N271" s="33"/>
      <c r="O271" s="24">
        <f t="shared" si="42"/>
        <v>-0.13586178104288701</v>
      </c>
      <c r="P271" s="4">
        <f t="shared" si="43"/>
        <v>-4.4673263033594639E-2</v>
      </c>
      <c r="Q271" s="4">
        <f t="shared" si="44"/>
        <v>0</v>
      </c>
      <c r="R271" s="28">
        <f t="shared" si="45"/>
        <v>26.286714537449811</v>
      </c>
      <c r="S271" s="4">
        <f>R271/MAX(R$5:R271)-1</f>
        <v>-9.5586698788977742E-2</v>
      </c>
      <c r="T271" s="15"/>
      <c r="U271" s="33">
        <f t="shared" si="46"/>
        <v>6.5638702128736526</v>
      </c>
      <c r="V271" s="33"/>
      <c r="W271" s="24">
        <f t="shared" si="47"/>
        <v>-0.12156764006645163</v>
      </c>
      <c r="X271" s="4">
        <f t="shared" si="48"/>
        <v>-0.16750781742613211</v>
      </c>
      <c r="Y271" s="4">
        <f t="shared" si="49"/>
        <v>0</v>
      </c>
      <c r="Z271" s="28">
        <f t="shared" si="51"/>
        <v>25.125033218764514</v>
      </c>
      <c r="AA271" s="4">
        <f>Z271/MAX(Z$5:Z271)-1</f>
        <v>-8.4314190829788527E-2</v>
      </c>
      <c r="AB271" s="33">
        <f t="shared" si="52"/>
        <v>5.402188894188356</v>
      </c>
    </row>
    <row r="272" spans="1:28" customFormat="1">
      <c r="A272" s="34">
        <v>271</v>
      </c>
      <c r="B272" s="34" t="s">
        <v>1132</v>
      </c>
      <c r="C272" s="34" t="s">
        <v>1136</v>
      </c>
      <c r="D272" s="34" t="s">
        <v>12</v>
      </c>
      <c r="E272" s="34" t="s">
        <v>13</v>
      </c>
      <c r="F272" s="34" t="s">
        <v>13</v>
      </c>
      <c r="G272" s="34" t="s">
        <v>14</v>
      </c>
      <c r="H272" s="24">
        <v>-5.67E-2</v>
      </c>
      <c r="I272" s="34" t="s">
        <v>3650</v>
      </c>
      <c r="J272" s="34" t="s">
        <v>3292</v>
      </c>
      <c r="K272" s="28">
        <f t="shared" si="50"/>
        <v>18.604559051372689</v>
      </c>
      <c r="L272" s="4">
        <f>K272/MAX(K$2:K272)-1</f>
        <v>-0.1905836727776189</v>
      </c>
      <c r="M272" s="15"/>
      <c r="N272" s="33"/>
      <c r="O272" s="24">
        <f t="shared" si="42"/>
        <v>-0.16471588074680196</v>
      </c>
      <c r="P272" s="4">
        <f t="shared" si="43"/>
        <v>-0.15704491827706885</v>
      </c>
      <c r="Q272" s="4">
        <f t="shared" si="44"/>
        <v>0</v>
      </c>
      <c r="R272" s="28">
        <f t="shared" si="45"/>
        <v>26.286714537449811</v>
      </c>
      <c r="S272" s="4">
        <f>R272/MAX(R$5:R272)-1</f>
        <v>-9.5586698788977742E-2</v>
      </c>
      <c r="T272" s="15"/>
      <c r="U272" s="33">
        <f t="shared" si="46"/>
        <v>7.6821554860771215</v>
      </c>
      <c r="V272" s="33"/>
      <c r="W272" s="24">
        <f t="shared" si="47"/>
        <v>-0.14954225397656998</v>
      </c>
      <c r="X272" s="4">
        <f t="shared" si="48"/>
        <v>-0.27444697207438917</v>
      </c>
      <c r="Y272" s="4">
        <f t="shared" si="49"/>
        <v>0</v>
      </c>
      <c r="Z272" s="28">
        <f t="shared" si="51"/>
        <v>25.125033218764514</v>
      </c>
      <c r="AA272" s="4">
        <f>Z272/MAX(Z$5:Z272)-1</f>
        <v>-8.4314190829788527E-2</v>
      </c>
      <c r="AB272" s="33">
        <f t="shared" si="52"/>
        <v>6.5204741673918249</v>
      </c>
    </row>
    <row r="273" spans="1:28" customFormat="1">
      <c r="A273" s="34">
        <v>272</v>
      </c>
      <c r="B273" s="34" t="s">
        <v>1136</v>
      </c>
      <c r="C273" s="34" t="s">
        <v>1140</v>
      </c>
      <c r="D273" s="34" t="s">
        <v>12</v>
      </c>
      <c r="E273" s="34" t="s">
        <v>94</v>
      </c>
      <c r="F273" s="34" t="s">
        <v>94</v>
      </c>
      <c r="G273" s="34" t="s">
        <v>95</v>
      </c>
      <c r="H273" s="24">
        <v>7.2099999999999997E-2</v>
      </c>
      <c r="I273" s="34" t="s">
        <v>1465</v>
      </c>
      <c r="J273" s="34" t="s">
        <v>2100</v>
      </c>
      <c r="K273" s="28">
        <f t="shared" si="50"/>
        <v>19.945947758976661</v>
      </c>
      <c r="L273" s="4">
        <f>K273/MAX(K$2:K273)-1</f>
        <v>-0.13222475558488511</v>
      </c>
      <c r="M273" s="15"/>
      <c r="N273" s="33"/>
      <c r="O273" s="24">
        <f t="shared" si="42"/>
        <v>-0.15491319949537752</v>
      </c>
      <c r="P273" s="4">
        <f t="shared" si="43"/>
        <v>0.14645907504588987</v>
      </c>
      <c r="Q273" s="4">
        <f t="shared" si="44"/>
        <v>0</v>
      </c>
      <c r="R273" s="28">
        <f t="shared" si="45"/>
        <v>26.286714537449811</v>
      </c>
      <c r="S273" s="4">
        <f>R273/MAX(R$5:R273)-1</f>
        <v>-9.5586698788977742E-2</v>
      </c>
      <c r="T273" s="15"/>
      <c r="U273" s="33">
        <f t="shared" si="46"/>
        <v>6.3407667784731494</v>
      </c>
      <c r="V273" s="33"/>
      <c r="W273" s="24">
        <f t="shared" si="47"/>
        <v>-0.15659309945632274</v>
      </c>
      <c r="X273" s="4">
        <f t="shared" si="48"/>
        <v>0.15561569415282248</v>
      </c>
      <c r="Y273" s="4">
        <f t="shared" si="49"/>
        <v>0</v>
      </c>
      <c r="Z273" s="28">
        <f t="shared" si="51"/>
        <v>25.125033218764514</v>
      </c>
      <c r="AA273" s="4">
        <f>Z273/MAX(Z$5:Z273)-1</f>
        <v>-8.4314190829788527E-2</v>
      </c>
      <c r="AB273" s="33">
        <f t="shared" si="52"/>
        <v>5.1790854597878528</v>
      </c>
    </row>
    <row r="274" spans="1:28" customFormat="1">
      <c r="A274" s="34">
        <v>273</v>
      </c>
      <c r="B274" s="34" t="s">
        <v>1140</v>
      </c>
      <c r="C274" s="34" t="s">
        <v>1145</v>
      </c>
      <c r="D274" s="34" t="s">
        <v>12</v>
      </c>
      <c r="E274" s="34" t="s">
        <v>20</v>
      </c>
      <c r="F274" s="34" t="s">
        <v>20</v>
      </c>
      <c r="G274" s="34" t="s">
        <v>21</v>
      </c>
      <c r="H274" s="24">
        <v>2.0000000000000001E-4</v>
      </c>
      <c r="I274" s="34" t="s">
        <v>1402</v>
      </c>
      <c r="J274" s="34" t="s">
        <v>1018</v>
      </c>
      <c r="K274" s="28">
        <f t="shared" si="50"/>
        <v>19.949936948528457</v>
      </c>
      <c r="L274" s="4">
        <f>K274/MAX(K$2:K274)-1</f>
        <v>-0.13205120053600217</v>
      </c>
      <c r="M274" s="15"/>
      <c r="N274" s="33"/>
      <c r="O274" s="24">
        <f t="shared" si="42"/>
        <v>-0.15161987629950205</v>
      </c>
      <c r="P274" s="4">
        <f t="shared" si="43"/>
        <v>0.12906405308526261</v>
      </c>
      <c r="Q274" s="4">
        <f t="shared" si="44"/>
        <v>2.0000000000000001E-4</v>
      </c>
      <c r="R274" s="28">
        <f t="shared" si="45"/>
        <v>26.291971880357302</v>
      </c>
      <c r="S274" s="4">
        <f>R274/MAX(R$5:R274)-1</f>
        <v>-9.5405816128735443E-2</v>
      </c>
      <c r="T274" s="15"/>
      <c r="U274" s="33">
        <f t="shared" si="46"/>
        <v>6.3420349318288451</v>
      </c>
      <c r="V274" s="33"/>
      <c r="W274" s="24">
        <f t="shared" si="47"/>
        <v>-0.14919769975553368</v>
      </c>
      <c r="X274" s="4">
        <f t="shared" si="48"/>
        <v>0.11492468883653521</v>
      </c>
      <c r="Y274" s="4">
        <f t="shared" si="49"/>
        <v>2.0000000000000001E-4</v>
      </c>
      <c r="Z274" s="28">
        <f t="shared" si="51"/>
        <v>25.130058225408266</v>
      </c>
      <c r="AA274" s="4">
        <f>Z274/MAX(Z$5:Z274)-1</f>
        <v>-8.4131053667954481E-2</v>
      </c>
      <c r="AB274" s="33">
        <f t="shared" si="52"/>
        <v>5.1801212768798095</v>
      </c>
    </row>
    <row r="275" spans="1:28" customFormat="1">
      <c r="A275" s="34">
        <v>274</v>
      </c>
      <c r="B275" s="34" t="s">
        <v>1145</v>
      </c>
      <c r="C275" s="34" t="s">
        <v>1147</v>
      </c>
      <c r="D275" s="34" t="s">
        <v>12</v>
      </c>
      <c r="E275" s="34" t="s">
        <v>20</v>
      </c>
      <c r="F275" s="34" t="s">
        <v>20</v>
      </c>
      <c r="G275" s="34" t="s">
        <v>21</v>
      </c>
      <c r="H275" s="24">
        <v>1.47E-2</v>
      </c>
      <c r="I275" s="34" t="s">
        <v>2511</v>
      </c>
      <c r="J275" s="34" t="s">
        <v>460</v>
      </c>
      <c r="K275" s="28">
        <f t="shared" si="50"/>
        <v>20.243201021671823</v>
      </c>
      <c r="L275" s="4">
        <f>K275/MAX(K$2:K275)-1</f>
        <v>-0.11929235318388143</v>
      </c>
      <c r="M275" s="15"/>
      <c r="N275" s="33"/>
      <c r="O275" s="24">
        <f t="shared" si="42"/>
        <v>-0.12785610310158957</v>
      </c>
      <c r="P275" s="4">
        <f t="shared" si="43"/>
        <v>6.6979594324908465E-2</v>
      </c>
      <c r="Q275" s="4">
        <f t="shared" si="44"/>
        <v>1.47E-2</v>
      </c>
      <c r="R275" s="28">
        <f t="shared" si="45"/>
        <v>26.678463866998552</v>
      </c>
      <c r="S275" s="4">
        <f>R275/MAX(R$5:R275)-1</f>
        <v>-8.210828162582795E-2</v>
      </c>
      <c r="T275" s="15"/>
      <c r="U275" s="33">
        <f t="shared" si="46"/>
        <v>6.4352628453267293</v>
      </c>
      <c r="V275" s="33"/>
      <c r="W275" s="24">
        <f t="shared" si="47"/>
        <v>-0.1435379955205969</v>
      </c>
      <c r="X275" s="4">
        <f t="shared" si="48"/>
        <v>0.16891445535921781</v>
      </c>
      <c r="Y275" s="4">
        <f t="shared" si="49"/>
        <v>1.47E-2</v>
      </c>
      <c r="Z275" s="28">
        <f t="shared" si="51"/>
        <v>25.499470081321768</v>
      </c>
      <c r="AA275" s="4">
        <f>Z275/MAX(Z$5:Z275)-1</f>
        <v>-7.0667780156873472E-2</v>
      </c>
      <c r="AB275" s="33">
        <f t="shared" si="52"/>
        <v>5.2562690596499451</v>
      </c>
    </row>
    <row r="276" spans="1:28" customFormat="1">
      <c r="A276" s="34">
        <v>275</v>
      </c>
      <c r="B276" s="34" t="s">
        <v>1147</v>
      </c>
      <c r="C276" s="34" t="s">
        <v>1151</v>
      </c>
      <c r="D276" s="34" t="s">
        <v>12</v>
      </c>
      <c r="E276" s="34" t="s">
        <v>34</v>
      </c>
      <c r="F276" s="34" t="s">
        <v>34</v>
      </c>
      <c r="G276" s="34" t="s">
        <v>35</v>
      </c>
      <c r="H276" s="24">
        <v>-1.4500000000000001E-2</v>
      </c>
      <c r="I276" s="34" t="s">
        <v>1125</v>
      </c>
      <c r="J276" s="34" t="s">
        <v>865</v>
      </c>
      <c r="K276" s="28">
        <f t="shared" si="50"/>
        <v>19.949674606857581</v>
      </c>
      <c r="L276" s="4">
        <f>K276/MAX(K$2:K276)-1</f>
        <v>-0.13206261406271524</v>
      </c>
      <c r="M276" s="15"/>
      <c r="N276" s="33"/>
      <c r="O276" s="24">
        <f t="shared" si="42"/>
        <v>-0.12780205592753294</v>
      </c>
      <c r="P276" s="4">
        <f t="shared" si="43"/>
        <v>-3.3337164290988826E-2</v>
      </c>
      <c r="Q276" s="4">
        <f t="shared" si="44"/>
        <v>-1.4500000000000001E-2</v>
      </c>
      <c r="R276" s="28">
        <f t="shared" si="45"/>
        <v>26.291626140927075</v>
      </c>
      <c r="S276" s="4">
        <f>R276/MAX(R$5:R276)-1</f>
        <v>-9.5417711542253425E-2</v>
      </c>
      <c r="T276" s="15"/>
      <c r="U276" s="33">
        <f t="shared" si="46"/>
        <v>6.3419515340694943</v>
      </c>
      <c r="V276" s="33"/>
      <c r="W276" s="24">
        <f t="shared" si="47"/>
        <v>-0.12890773084187099</v>
      </c>
      <c r="X276" s="4">
        <f t="shared" si="48"/>
        <v>-2.4473964441390259E-2</v>
      </c>
      <c r="Y276" s="4">
        <f t="shared" si="49"/>
        <v>-1.4500000000000001E-2</v>
      </c>
      <c r="Z276" s="28">
        <f t="shared" si="51"/>
        <v>25.129727765142604</v>
      </c>
      <c r="AA276" s="4">
        <f>Z276/MAX(Z$5:Z276)-1</f>
        <v>-8.4143097344598683E-2</v>
      </c>
      <c r="AB276" s="33">
        <f t="shared" si="52"/>
        <v>5.1800531582850233</v>
      </c>
    </row>
    <row r="277" spans="1:28" customFormat="1">
      <c r="A277" s="34">
        <v>276</v>
      </c>
      <c r="B277" s="34" t="s">
        <v>1151</v>
      </c>
      <c r="C277" s="34" t="s">
        <v>1154</v>
      </c>
      <c r="D277" s="34" t="s">
        <v>12</v>
      </c>
      <c r="E277" s="34" t="s">
        <v>34</v>
      </c>
      <c r="F277" s="34" t="s">
        <v>34</v>
      </c>
      <c r="G277" s="34" t="s">
        <v>35</v>
      </c>
      <c r="H277" s="24">
        <v>1.9099999999999999E-2</v>
      </c>
      <c r="I277" s="34" t="s">
        <v>1258</v>
      </c>
      <c r="J277" s="34" t="s">
        <v>638</v>
      </c>
      <c r="K277" s="28">
        <f t="shared" si="50"/>
        <v>20.330713391848558</v>
      </c>
      <c r="L277" s="4">
        <f>K277/MAX(K$2:K277)-1</f>
        <v>-0.11548500999131317</v>
      </c>
      <c r="M277" s="15"/>
      <c r="N277" s="33"/>
      <c r="O277" s="24">
        <f t="shared" ref="O277:O340" si="53">AVERAGE($L275:$L277)</f>
        <v>-0.12227999241263661</v>
      </c>
      <c r="P277" s="4">
        <f t="shared" ref="P277:P340" si="54">IF(OR(O277=0,$L277&gt;Q$2),100%,($L277-O277)/ABS(O277))</f>
        <v>5.5569045166388442E-2</v>
      </c>
      <c r="Q277" s="4">
        <f t="shared" ref="Q277:Q340" si="55">IF(P276&gt;Q$3,$H277,0)</f>
        <v>0</v>
      </c>
      <c r="R277" s="28">
        <f t="shared" ref="R277:R340" si="56">R276*(1+Q277)</f>
        <v>26.291626140927075</v>
      </c>
      <c r="S277" s="4">
        <f>R277/MAX(R$5:R277)-1</f>
        <v>-9.5417711542253425E-2</v>
      </c>
      <c r="T277" s="15"/>
      <c r="U277" s="33">
        <f t="shared" ref="U277:U340" si="57">R277-$K277</f>
        <v>5.960912749078517</v>
      </c>
      <c r="V277" s="33"/>
      <c r="W277" s="24">
        <f t="shared" ref="W277:W340" si="58">AVERAGE($L274:$L277)</f>
        <v>-0.124722794443478</v>
      </c>
      <c r="X277" s="4">
        <f t="shared" ref="X277:X340" si="59">IF(OR(W277=0,$L277&gt;Y$2),100%,($L277-W277)/ABS(W277))</f>
        <v>7.4066528844101712E-2</v>
      </c>
      <c r="Y277" s="4">
        <f t="shared" ref="Y277:Y340" si="60">IF(X276&gt;Y$3,$H277,0)</f>
        <v>0</v>
      </c>
      <c r="Z277" s="28">
        <f t="shared" si="51"/>
        <v>25.129727765142604</v>
      </c>
      <c r="AA277" s="4">
        <f>Z277/MAX(Z$5:Z277)-1</f>
        <v>-8.4143097344598683E-2</v>
      </c>
      <c r="AB277" s="33">
        <f t="shared" si="52"/>
        <v>4.799014373294046</v>
      </c>
    </row>
    <row r="278" spans="1:28" customFormat="1">
      <c r="A278" s="34">
        <v>277</v>
      </c>
      <c r="B278" s="34" t="s">
        <v>1154</v>
      </c>
      <c r="C278" s="34" t="s">
        <v>1158</v>
      </c>
      <c r="D278" s="34" t="s">
        <v>12</v>
      </c>
      <c r="E278" s="34" t="s">
        <v>34</v>
      </c>
      <c r="F278" s="34" t="s">
        <v>34</v>
      </c>
      <c r="G278" s="34" t="s">
        <v>35</v>
      </c>
      <c r="H278" s="24">
        <v>6.3399999999999998E-2</v>
      </c>
      <c r="I278" s="34" t="s">
        <v>211</v>
      </c>
      <c r="J278" s="34" t="s">
        <v>156</v>
      </c>
      <c r="K278" s="28">
        <f t="shared" si="50"/>
        <v>21.619680620891756</v>
      </c>
      <c r="L278" s="4">
        <f>K278/MAX(K$2:K278)-1</f>
        <v>-5.9406759624762495E-2</v>
      </c>
      <c r="M278" s="15"/>
      <c r="N278" s="33"/>
      <c r="O278" s="24">
        <f t="shared" si="53"/>
        <v>-0.10231812789293031</v>
      </c>
      <c r="P278" s="4">
        <f t="shared" si="54"/>
        <v>0.41939164791083694</v>
      </c>
      <c r="Q278" s="4">
        <f t="shared" si="55"/>
        <v>6.3399999999999998E-2</v>
      </c>
      <c r="R278" s="28">
        <f t="shared" si="56"/>
        <v>27.95851523826185</v>
      </c>
      <c r="S278" s="4">
        <f>R278/MAX(R$5:R278)-1</f>
        <v>-3.8067194454032394E-2</v>
      </c>
      <c r="T278" s="15"/>
      <c r="U278" s="33">
        <f t="shared" si="57"/>
        <v>6.3388346173700931</v>
      </c>
      <c r="V278" s="33"/>
      <c r="W278" s="24">
        <f t="shared" si="58"/>
        <v>-0.10656168421566808</v>
      </c>
      <c r="X278" s="4">
        <f t="shared" si="59"/>
        <v>0.44251294391584195</v>
      </c>
      <c r="Y278" s="4">
        <f t="shared" si="60"/>
        <v>6.3399999999999998E-2</v>
      </c>
      <c r="Z278" s="28">
        <f t="shared" si="51"/>
        <v>26.722952505452643</v>
      </c>
      <c r="AA278" s="4">
        <f>Z278/MAX(Z$5:Z278)-1</f>
        <v>-2.6077769716246424E-2</v>
      </c>
      <c r="AB278" s="33">
        <f t="shared" si="52"/>
        <v>5.1032718845608862</v>
      </c>
    </row>
    <row r="279" spans="1:28" customFormat="1">
      <c r="A279" s="34">
        <v>278</v>
      </c>
      <c r="B279" s="34" t="s">
        <v>1158</v>
      </c>
      <c r="C279" s="34" t="s">
        <v>1161</v>
      </c>
      <c r="D279" s="34" t="s">
        <v>12</v>
      </c>
      <c r="E279" s="34" t="s">
        <v>34</v>
      </c>
      <c r="F279" s="34" t="s">
        <v>34</v>
      </c>
      <c r="G279" s="34" t="s">
        <v>35</v>
      </c>
      <c r="H279" s="24">
        <v>-4.4200000000000003E-2</v>
      </c>
      <c r="I279" s="34" t="s">
        <v>1152</v>
      </c>
      <c r="J279" s="34" t="s">
        <v>523</v>
      </c>
      <c r="K279" s="28">
        <f t="shared" si="50"/>
        <v>20.66409073744834</v>
      </c>
      <c r="L279" s="4">
        <f>K279/MAX(K$2:K279)-1</f>
        <v>-0.10098098084934792</v>
      </c>
      <c r="M279" s="15"/>
      <c r="N279" s="33"/>
      <c r="O279" s="24">
        <f t="shared" si="53"/>
        <v>-9.1957583488474534E-2</v>
      </c>
      <c r="P279" s="4">
        <f t="shared" si="54"/>
        <v>-9.8125646831556126E-2</v>
      </c>
      <c r="Q279" s="4">
        <f t="shared" si="55"/>
        <v>-4.4200000000000003E-2</v>
      </c>
      <c r="R279" s="28">
        <f t="shared" si="56"/>
        <v>26.722748864730676</v>
      </c>
      <c r="S279" s="4">
        <f>R279/MAX(R$5:R279)-1</f>
        <v>-8.0584624459164145E-2</v>
      </c>
      <c r="T279" s="15"/>
      <c r="U279" s="33">
        <f t="shared" si="57"/>
        <v>6.0586581272823352</v>
      </c>
      <c r="V279" s="33"/>
      <c r="W279" s="24">
        <f t="shared" si="58"/>
        <v>-0.10198384113203471</v>
      </c>
      <c r="X279" s="4">
        <f t="shared" si="59"/>
        <v>9.8335213849066426E-3</v>
      </c>
      <c r="Y279" s="4">
        <f t="shared" si="60"/>
        <v>-4.4200000000000003E-2</v>
      </c>
      <c r="Z279" s="28">
        <f t="shared" si="51"/>
        <v>25.541798004711634</v>
      </c>
      <c r="AA279" s="4">
        <f>Z279/MAX(Z$5:Z279)-1</f>
        <v>-6.9125132294788338E-2</v>
      </c>
      <c r="AB279" s="33">
        <f t="shared" si="52"/>
        <v>4.8777072672632933</v>
      </c>
    </row>
    <row r="280" spans="1:28" customFormat="1">
      <c r="A280" s="34">
        <v>279</v>
      </c>
      <c r="B280" s="34" t="s">
        <v>1161</v>
      </c>
      <c r="C280" s="34" t="s">
        <v>1166</v>
      </c>
      <c r="D280" s="34" t="s">
        <v>12</v>
      </c>
      <c r="E280" s="34" t="s">
        <v>34</v>
      </c>
      <c r="F280" s="34" t="s">
        <v>34</v>
      </c>
      <c r="G280" s="34" t="s">
        <v>35</v>
      </c>
      <c r="H280" s="24">
        <v>-4.1300000000000003E-2</v>
      </c>
      <c r="I280" s="34" t="s">
        <v>1010</v>
      </c>
      <c r="J280" s="34" t="s">
        <v>598</v>
      </c>
      <c r="K280" s="28">
        <f t="shared" si="50"/>
        <v>19.810663789991725</v>
      </c>
      <c r="L280" s="4">
        <f>K280/MAX(K$2:K280)-1</f>
        <v>-0.1381104663402698</v>
      </c>
      <c r="M280" s="15"/>
      <c r="N280" s="33"/>
      <c r="O280" s="24">
        <f t="shared" si="53"/>
        <v>-9.9499402271460077E-2</v>
      </c>
      <c r="P280" s="4">
        <f t="shared" si="54"/>
        <v>-0.38805322632460409</v>
      </c>
      <c r="Q280" s="4">
        <f t="shared" si="55"/>
        <v>0</v>
      </c>
      <c r="R280" s="28">
        <f t="shared" si="56"/>
        <v>26.722748864730676</v>
      </c>
      <c r="S280" s="4">
        <f>R280/MAX(R$5:R280)-1</f>
        <v>-8.0584624459164145E-2</v>
      </c>
      <c r="T280" s="15"/>
      <c r="U280" s="33">
        <f t="shared" si="57"/>
        <v>6.9120850747389504</v>
      </c>
      <c r="V280" s="33"/>
      <c r="W280" s="24">
        <f t="shared" si="58"/>
        <v>-0.10349580420142335</v>
      </c>
      <c r="X280" s="4">
        <f t="shared" si="59"/>
        <v>-0.33445473858514552</v>
      </c>
      <c r="Y280" s="4">
        <f t="shared" si="60"/>
        <v>0</v>
      </c>
      <c r="Z280" s="28">
        <f t="shared" si="51"/>
        <v>25.541798004711634</v>
      </c>
      <c r="AA280" s="4">
        <f>Z280/MAX(Z$5:Z280)-1</f>
        <v>-6.9125132294788338E-2</v>
      </c>
      <c r="AB280" s="33">
        <f t="shared" si="52"/>
        <v>5.7311342147199085</v>
      </c>
    </row>
    <row r="281" spans="1:28" customFormat="1">
      <c r="A281" s="34">
        <v>280</v>
      </c>
      <c r="B281" s="34" t="s">
        <v>1166</v>
      </c>
      <c r="C281" s="34" t="s">
        <v>1168</v>
      </c>
      <c r="D281" s="34" t="s">
        <v>12</v>
      </c>
      <c r="E281" s="34" t="s">
        <v>20</v>
      </c>
      <c r="F281" s="34" t="s">
        <v>20</v>
      </c>
      <c r="G281" s="34" t="s">
        <v>21</v>
      </c>
      <c r="H281" s="24">
        <v>5.79E-2</v>
      </c>
      <c r="I281" s="34" t="s">
        <v>212</v>
      </c>
      <c r="J281" s="34" t="s">
        <v>279</v>
      </c>
      <c r="K281" s="28">
        <f t="shared" si="50"/>
        <v>20.957701223432249</v>
      </c>
      <c r="L281" s="4">
        <f>K281/MAX(K$2:K281)-1</f>
        <v>-8.8207062341371323E-2</v>
      </c>
      <c r="M281" s="15"/>
      <c r="N281" s="33"/>
      <c r="O281" s="24">
        <f t="shared" si="53"/>
        <v>-0.10909950317699635</v>
      </c>
      <c r="P281" s="4">
        <f t="shared" si="54"/>
        <v>0.19149895487361121</v>
      </c>
      <c r="Q281" s="4">
        <f t="shared" si="55"/>
        <v>0</v>
      </c>
      <c r="R281" s="28">
        <f t="shared" si="56"/>
        <v>26.722748864730676</v>
      </c>
      <c r="S281" s="4">
        <f>R281/MAX(R$5:R281)-1</f>
        <v>-8.0584624459164145E-2</v>
      </c>
      <c r="T281" s="15"/>
      <c r="U281" s="33">
        <f t="shared" si="57"/>
        <v>5.7650476412984268</v>
      </c>
      <c r="V281" s="33"/>
      <c r="W281" s="24">
        <f t="shared" si="58"/>
        <v>-9.6676317288937885E-2</v>
      </c>
      <c r="X281" s="4">
        <f t="shared" si="59"/>
        <v>8.760423633281747E-2</v>
      </c>
      <c r="Y281" s="4">
        <f t="shared" si="60"/>
        <v>0</v>
      </c>
      <c r="Z281" s="28">
        <f t="shared" si="51"/>
        <v>25.541798004711634</v>
      </c>
      <c r="AA281" s="4">
        <f>Z281/MAX(Z$5:Z281)-1</f>
        <v>-6.9125132294788338E-2</v>
      </c>
      <c r="AB281" s="33">
        <f t="shared" si="52"/>
        <v>4.5840967812793849</v>
      </c>
    </row>
    <row r="282" spans="1:28" customFormat="1">
      <c r="A282" s="34">
        <v>281</v>
      </c>
      <c r="B282" s="34" t="s">
        <v>1168</v>
      </c>
      <c r="C282" s="34" t="s">
        <v>1173</v>
      </c>
      <c r="D282" s="34" t="s">
        <v>12</v>
      </c>
      <c r="E282" s="34" t="s">
        <v>20</v>
      </c>
      <c r="F282" s="34" t="s">
        <v>20</v>
      </c>
      <c r="G282" s="34" t="s">
        <v>21</v>
      </c>
      <c r="H282" s="24">
        <v>-2.2499999999999999E-2</v>
      </c>
      <c r="I282" s="34" t="s">
        <v>5478</v>
      </c>
      <c r="J282" s="34" t="s">
        <v>1034</v>
      </c>
      <c r="K282" s="28">
        <f t="shared" si="50"/>
        <v>20.486152945905022</v>
      </c>
      <c r="L282" s="4">
        <f>K282/MAX(K$2:K282)-1</f>
        <v>-0.10872240343869055</v>
      </c>
      <c r="M282" s="15"/>
      <c r="N282" s="33"/>
      <c r="O282" s="24">
        <f t="shared" si="53"/>
        <v>-0.11167997737344389</v>
      </c>
      <c r="P282" s="4">
        <f t="shared" si="54"/>
        <v>2.6482579996086296E-2</v>
      </c>
      <c r="Q282" s="4">
        <f t="shared" si="55"/>
        <v>-2.2499999999999999E-2</v>
      </c>
      <c r="R282" s="28">
        <f t="shared" si="56"/>
        <v>26.121487015274237</v>
      </c>
      <c r="S282" s="4">
        <f>R282/MAX(R$5:R282)-1</f>
        <v>-0.10127147040883289</v>
      </c>
      <c r="T282" s="15"/>
      <c r="U282" s="33">
        <f t="shared" si="57"/>
        <v>5.6353340693692147</v>
      </c>
      <c r="V282" s="33"/>
      <c r="W282" s="24">
        <f t="shared" si="58"/>
        <v>-0.1090052282424199</v>
      </c>
      <c r="X282" s="4">
        <f t="shared" si="59"/>
        <v>2.5945985187092644E-3</v>
      </c>
      <c r="Y282" s="4">
        <f t="shared" si="60"/>
        <v>-2.2499999999999999E-2</v>
      </c>
      <c r="Z282" s="28">
        <f t="shared" si="51"/>
        <v>24.967107549605622</v>
      </c>
      <c r="AA282" s="4">
        <f>Z282/MAX(Z$5:Z282)-1</f>
        <v>-9.0069816818155624E-2</v>
      </c>
      <c r="AB282" s="33">
        <f t="shared" si="52"/>
        <v>4.4809546037005994</v>
      </c>
    </row>
    <row r="283" spans="1:28" customFormat="1">
      <c r="A283" s="34">
        <v>282</v>
      </c>
      <c r="B283" s="34" t="s">
        <v>1173</v>
      </c>
      <c r="C283" s="34" t="s">
        <v>1178</v>
      </c>
      <c r="D283" s="34" t="s">
        <v>12</v>
      </c>
      <c r="E283" s="34" t="s">
        <v>13</v>
      </c>
      <c r="F283" s="34" t="s">
        <v>13</v>
      </c>
      <c r="G283" s="34" t="s">
        <v>14</v>
      </c>
      <c r="H283" s="24">
        <v>1.8499999999999999E-2</v>
      </c>
      <c r="I283" s="34" t="s">
        <v>1318</v>
      </c>
      <c r="J283" s="34" t="s">
        <v>3078</v>
      </c>
      <c r="K283" s="28">
        <f t="shared" si="50"/>
        <v>20.865146775404266</v>
      </c>
      <c r="L283" s="4">
        <f>K283/MAX(K$2:K283)-1</f>
        <v>-9.2233767902306196E-2</v>
      </c>
      <c r="M283" s="15"/>
      <c r="N283" s="33"/>
      <c r="O283" s="24">
        <f t="shared" si="53"/>
        <v>-9.6387744560789357E-2</v>
      </c>
      <c r="P283" s="4">
        <f t="shared" si="54"/>
        <v>4.3096523084045719E-2</v>
      </c>
      <c r="Q283" s="4">
        <f t="shared" si="55"/>
        <v>1.8499999999999999E-2</v>
      </c>
      <c r="R283" s="28">
        <f t="shared" si="56"/>
        <v>26.604734525056809</v>
      </c>
      <c r="S283" s="4">
        <f>R283/MAX(R$5:R283)-1</f>
        <v>-8.4644992611396352E-2</v>
      </c>
      <c r="T283" s="15"/>
      <c r="U283" s="33">
        <f t="shared" si="57"/>
        <v>5.7395877496525429</v>
      </c>
      <c r="V283" s="33"/>
      <c r="W283" s="24">
        <f t="shared" si="58"/>
        <v>-0.10681842500565947</v>
      </c>
      <c r="X283" s="4">
        <f t="shared" si="59"/>
        <v>0.13653690458907763</v>
      </c>
      <c r="Y283" s="4">
        <f t="shared" si="60"/>
        <v>0</v>
      </c>
      <c r="Z283" s="28">
        <f t="shared" si="51"/>
        <v>24.967107549605622</v>
      </c>
      <c r="AA283" s="4">
        <f>Z283/MAX(Z$5:Z283)-1</f>
        <v>-9.0069816818155624E-2</v>
      </c>
      <c r="AB283" s="33">
        <f t="shared" si="52"/>
        <v>4.1019607742013555</v>
      </c>
    </row>
    <row r="284" spans="1:28" customFormat="1">
      <c r="A284" s="34">
        <v>283</v>
      </c>
      <c r="B284" s="34" t="s">
        <v>1178</v>
      </c>
      <c r="C284" s="34" t="s">
        <v>1182</v>
      </c>
      <c r="D284" s="34" t="s">
        <v>12</v>
      </c>
      <c r="E284" s="34" t="s">
        <v>34</v>
      </c>
      <c r="F284" s="34" t="s">
        <v>34</v>
      </c>
      <c r="G284" s="34" t="s">
        <v>35</v>
      </c>
      <c r="H284" s="24">
        <v>-3.2099999999999997E-2</v>
      </c>
      <c r="I284" s="34" t="s">
        <v>4096</v>
      </c>
      <c r="J284" s="34" t="s">
        <v>255</v>
      </c>
      <c r="K284" s="28">
        <f t="shared" si="50"/>
        <v>20.195375563913789</v>
      </c>
      <c r="L284" s="4">
        <f>K284/MAX(K$2:K284)-1</f>
        <v>-0.12137306395264225</v>
      </c>
      <c r="M284" s="15"/>
      <c r="N284" s="33"/>
      <c r="O284" s="24">
        <f t="shared" si="53"/>
        <v>-0.10744307843121299</v>
      </c>
      <c r="P284" s="4">
        <f t="shared" si="54"/>
        <v>-0.12964991067663315</v>
      </c>
      <c r="Q284" s="4">
        <f t="shared" si="55"/>
        <v>-3.2099999999999997E-2</v>
      </c>
      <c r="R284" s="28">
        <f t="shared" si="56"/>
        <v>25.750722546802486</v>
      </c>
      <c r="S284" s="4">
        <f>R284/MAX(R$5:R284)-1</f>
        <v>-0.11402788834857047</v>
      </c>
      <c r="T284" s="15"/>
      <c r="U284" s="33">
        <f t="shared" si="57"/>
        <v>5.5553469828886968</v>
      </c>
      <c r="V284" s="33"/>
      <c r="W284" s="24">
        <f t="shared" si="58"/>
        <v>-0.10263407440875258</v>
      </c>
      <c r="X284" s="4">
        <f t="shared" si="59"/>
        <v>-0.18258058692339721</v>
      </c>
      <c r="Y284" s="4">
        <f t="shared" si="60"/>
        <v>-3.2099999999999997E-2</v>
      </c>
      <c r="Z284" s="28">
        <f t="shared" si="51"/>
        <v>24.16566339726328</v>
      </c>
      <c r="AA284" s="4">
        <f>Z284/MAX(Z$5:Z284)-1</f>
        <v>-0.11927857569829281</v>
      </c>
      <c r="AB284" s="33">
        <f t="shared" si="52"/>
        <v>3.9702878333494915</v>
      </c>
    </row>
    <row r="285" spans="1:28" customFormat="1">
      <c r="A285" s="34">
        <v>284</v>
      </c>
      <c r="B285" s="34" t="s">
        <v>1182</v>
      </c>
      <c r="C285" s="34" t="s">
        <v>1185</v>
      </c>
      <c r="D285" s="34" t="s">
        <v>12</v>
      </c>
      <c r="E285" s="34" t="s">
        <v>13</v>
      </c>
      <c r="F285" s="34" t="s">
        <v>13</v>
      </c>
      <c r="G285" s="34" t="s">
        <v>14</v>
      </c>
      <c r="H285" s="24">
        <v>1.8700000000000001E-2</v>
      </c>
      <c r="I285" s="34" t="s">
        <v>2069</v>
      </c>
      <c r="J285" s="34" t="s">
        <v>1014</v>
      </c>
      <c r="K285" s="28">
        <f t="shared" si="50"/>
        <v>20.573029086958975</v>
      </c>
      <c r="L285" s="4">
        <f>K285/MAX(K$2:K285)-1</f>
        <v>-0.10494274024855677</v>
      </c>
      <c r="M285" s="15"/>
      <c r="N285" s="33"/>
      <c r="O285" s="24">
        <f t="shared" si="53"/>
        <v>-0.1061831907011684</v>
      </c>
      <c r="P285" s="4">
        <f t="shared" si="54"/>
        <v>1.1682173462866033E-2</v>
      </c>
      <c r="Q285" s="4">
        <f t="shared" si="55"/>
        <v>0</v>
      </c>
      <c r="R285" s="28">
        <f t="shared" si="56"/>
        <v>25.750722546802486</v>
      </c>
      <c r="S285" s="4">
        <f>R285/MAX(R$5:R285)-1</f>
        <v>-0.11402788834857047</v>
      </c>
      <c r="T285" s="15"/>
      <c r="U285" s="33">
        <f t="shared" si="57"/>
        <v>5.1776934598435105</v>
      </c>
      <c r="V285" s="33"/>
      <c r="W285" s="24">
        <f t="shared" si="58"/>
        <v>-0.10681799388554894</v>
      </c>
      <c r="X285" s="4">
        <f t="shared" si="59"/>
        <v>1.7555596850109649E-2</v>
      </c>
      <c r="Y285" s="4">
        <f t="shared" si="60"/>
        <v>0</v>
      </c>
      <c r="Z285" s="28">
        <f t="shared" si="51"/>
        <v>24.16566339726328</v>
      </c>
      <c r="AA285" s="4">
        <f>Z285/MAX(Z$5:Z285)-1</f>
        <v>-0.11927857569829281</v>
      </c>
      <c r="AB285" s="33">
        <f t="shared" si="52"/>
        <v>3.5926343103043052</v>
      </c>
    </row>
    <row r="286" spans="1:28" customFormat="1">
      <c r="A286" s="34">
        <v>285</v>
      </c>
      <c r="B286" s="34" t="s">
        <v>1185</v>
      </c>
      <c r="C286" s="34" t="s">
        <v>1187</v>
      </c>
      <c r="D286" s="34" t="s">
        <v>12</v>
      </c>
      <c r="E286" s="34" t="s">
        <v>34</v>
      </c>
      <c r="F286" s="34" t="s">
        <v>34</v>
      </c>
      <c r="G286" s="34" t="s">
        <v>35</v>
      </c>
      <c r="H286" s="24">
        <v>-2.4E-2</v>
      </c>
      <c r="I286" s="34" t="s">
        <v>2835</v>
      </c>
      <c r="J286" s="34" t="s">
        <v>4319</v>
      </c>
      <c r="K286" s="28">
        <f t="shared" si="50"/>
        <v>20.079276388871961</v>
      </c>
      <c r="L286" s="4">
        <f>K286/MAX(K$2:K286)-1</f>
        <v>-0.12642411448259128</v>
      </c>
      <c r="M286" s="15"/>
      <c r="N286" s="33"/>
      <c r="O286" s="24">
        <f t="shared" si="53"/>
        <v>-0.11757997289459676</v>
      </c>
      <c r="P286" s="4">
        <f t="shared" si="54"/>
        <v>-7.5218095142127184E-2</v>
      </c>
      <c r="Q286" s="4">
        <f t="shared" si="55"/>
        <v>0</v>
      </c>
      <c r="R286" s="28">
        <f t="shared" si="56"/>
        <v>25.750722546802486</v>
      </c>
      <c r="S286" s="4">
        <f>R286/MAX(R$5:R286)-1</f>
        <v>-0.11402788834857047</v>
      </c>
      <c r="T286" s="15"/>
      <c r="U286" s="33">
        <f t="shared" si="57"/>
        <v>5.6714461579305251</v>
      </c>
      <c r="V286" s="33"/>
      <c r="W286" s="24">
        <f t="shared" si="58"/>
        <v>-0.11124342164652412</v>
      </c>
      <c r="X286" s="4">
        <f t="shared" si="59"/>
        <v>-0.13646373521576668</v>
      </c>
      <c r="Y286" s="4">
        <f t="shared" si="60"/>
        <v>0</v>
      </c>
      <c r="Z286" s="28">
        <f t="shared" si="51"/>
        <v>24.16566339726328</v>
      </c>
      <c r="AA286" s="4">
        <f>Z286/MAX(Z$5:Z286)-1</f>
        <v>-0.11927857569829281</v>
      </c>
      <c r="AB286" s="33">
        <f t="shared" si="52"/>
        <v>4.0863870083913199</v>
      </c>
    </row>
    <row r="287" spans="1:28" customFormat="1">
      <c r="A287" s="34">
        <v>286</v>
      </c>
      <c r="B287" s="34" t="s">
        <v>1187</v>
      </c>
      <c r="C287" s="34" t="s">
        <v>1191</v>
      </c>
      <c r="D287" s="34" t="s">
        <v>12</v>
      </c>
      <c r="E287" s="34" t="s">
        <v>34</v>
      </c>
      <c r="F287" s="34" t="s">
        <v>34</v>
      </c>
      <c r="G287" s="34" t="s">
        <v>35</v>
      </c>
      <c r="H287" s="24">
        <v>-1.24E-2</v>
      </c>
      <c r="I287" s="34" t="s">
        <v>970</v>
      </c>
      <c r="J287" s="34" t="s">
        <v>1394</v>
      </c>
      <c r="K287" s="28">
        <f t="shared" si="50"/>
        <v>19.83029336164995</v>
      </c>
      <c r="L287" s="4">
        <f>K287/MAX(K$2:K287)-1</f>
        <v>-0.13725645546300713</v>
      </c>
      <c r="M287" s="15"/>
      <c r="N287" s="33"/>
      <c r="O287" s="24">
        <f t="shared" si="53"/>
        <v>-0.12287443673138505</v>
      </c>
      <c r="P287" s="4">
        <f t="shared" si="54"/>
        <v>-0.11704646722460677</v>
      </c>
      <c r="Q287" s="4">
        <f t="shared" si="55"/>
        <v>0</v>
      </c>
      <c r="R287" s="28">
        <f t="shared" si="56"/>
        <v>25.750722546802486</v>
      </c>
      <c r="S287" s="4">
        <f>R287/MAX(R$5:R287)-1</f>
        <v>-0.11402788834857047</v>
      </c>
      <c r="T287" s="15"/>
      <c r="U287" s="33">
        <f t="shared" si="57"/>
        <v>5.9204291851525355</v>
      </c>
      <c r="V287" s="33"/>
      <c r="W287" s="24">
        <f t="shared" si="58"/>
        <v>-0.12249909353669935</v>
      </c>
      <c r="X287" s="4">
        <f t="shared" si="59"/>
        <v>-0.12046915205855492</v>
      </c>
      <c r="Y287" s="4">
        <f t="shared" si="60"/>
        <v>0</v>
      </c>
      <c r="Z287" s="28">
        <f t="shared" si="51"/>
        <v>24.16566339726328</v>
      </c>
      <c r="AA287" s="4">
        <f>Z287/MAX(Z$5:Z287)-1</f>
        <v>-0.11927857569829281</v>
      </c>
      <c r="AB287" s="33">
        <f t="shared" si="52"/>
        <v>4.3353700356133302</v>
      </c>
    </row>
    <row r="288" spans="1:28" customFormat="1">
      <c r="A288" s="34">
        <v>287</v>
      </c>
      <c r="B288" s="34" t="s">
        <v>1191</v>
      </c>
      <c r="C288" s="34" t="s">
        <v>1194</v>
      </c>
      <c r="D288" s="34" t="s">
        <v>12</v>
      </c>
      <c r="E288" s="34" t="s">
        <v>34</v>
      </c>
      <c r="F288" s="34" t="s">
        <v>34</v>
      </c>
      <c r="G288" s="34" t="s">
        <v>35</v>
      </c>
      <c r="H288" s="24">
        <v>-5.2900000000000003E-2</v>
      </c>
      <c r="I288" s="34" t="s">
        <v>834</v>
      </c>
      <c r="J288" s="34" t="s">
        <v>4446</v>
      </c>
      <c r="K288" s="28">
        <f t="shared" si="50"/>
        <v>18.781270842818667</v>
      </c>
      <c r="L288" s="4">
        <f>K288/MAX(K$2:K288)-1</f>
        <v>-0.18289558896901403</v>
      </c>
      <c r="M288" s="15"/>
      <c r="N288" s="33"/>
      <c r="O288" s="24">
        <f t="shared" si="53"/>
        <v>-0.14885871963820416</v>
      </c>
      <c r="P288" s="4">
        <f t="shared" si="54"/>
        <v>-0.22865217041726063</v>
      </c>
      <c r="Q288" s="4">
        <f t="shared" si="55"/>
        <v>0</v>
      </c>
      <c r="R288" s="28">
        <f t="shared" si="56"/>
        <v>25.750722546802486</v>
      </c>
      <c r="S288" s="4">
        <f>R288/MAX(R$5:R288)-1</f>
        <v>-0.11402788834857047</v>
      </c>
      <c r="T288" s="15"/>
      <c r="U288" s="33">
        <f t="shared" si="57"/>
        <v>6.9694517039838182</v>
      </c>
      <c r="V288" s="33"/>
      <c r="W288" s="24">
        <f t="shared" si="58"/>
        <v>-0.1378797247907923</v>
      </c>
      <c r="X288" s="4">
        <f t="shared" si="59"/>
        <v>-0.3264864667123844</v>
      </c>
      <c r="Y288" s="4">
        <f t="shared" si="60"/>
        <v>0</v>
      </c>
      <c r="Z288" s="28">
        <f t="shared" si="51"/>
        <v>24.16566339726328</v>
      </c>
      <c r="AA288" s="4">
        <f>Z288/MAX(Z$5:Z288)-1</f>
        <v>-0.11927857569829281</v>
      </c>
      <c r="AB288" s="33">
        <f t="shared" si="52"/>
        <v>5.384392554444613</v>
      </c>
    </row>
    <row r="289" spans="1:28" customFormat="1">
      <c r="A289" s="34">
        <v>288</v>
      </c>
      <c r="B289" s="34" t="s">
        <v>1194</v>
      </c>
      <c r="C289" s="34" t="s">
        <v>1197</v>
      </c>
      <c r="D289" s="34" t="s">
        <v>12</v>
      </c>
      <c r="E289" s="34" t="s">
        <v>13</v>
      </c>
      <c r="F289" s="34" t="s">
        <v>13</v>
      </c>
      <c r="G289" s="34" t="s">
        <v>14</v>
      </c>
      <c r="H289" s="24">
        <v>-4.8300000000000003E-2</v>
      </c>
      <c r="I289" s="34" t="s">
        <v>851</v>
      </c>
      <c r="J289" s="34" t="s">
        <v>727</v>
      </c>
      <c r="K289" s="28">
        <f t="shared" si="50"/>
        <v>17.874135461110527</v>
      </c>
      <c r="L289" s="4">
        <f>K289/MAX(K$2:K289)-1</f>
        <v>-0.22236173202181064</v>
      </c>
      <c r="M289" s="15"/>
      <c r="N289" s="33"/>
      <c r="O289" s="24">
        <f t="shared" si="53"/>
        <v>-0.18083792548461061</v>
      </c>
      <c r="P289" s="4">
        <f t="shared" si="54"/>
        <v>-0.2296189055803658</v>
      </c>
      <c r="Q289" s="4">
        <f t="shared" si="55"/>
        <v>0</v>
      </c>
      <c r="R289" s="28">
        <f t="shared" si="56"/>
        <v>25.750722546802486</v>
      </c>
      <c r="S289" s="4">
        <f>R289/MAX(R$5:R289)-1</f>
        <v>-0.11402788834857047</v>
      </c>
      <c r="T289" s="15"/>
      <c r="U289" s="33">
        <f t="shared" si="57"/>
        <v>7.8765870856919591</v>
      </c>
      <c r="V289" s="33"/>
      <c r="W289" s="24">
        <f t="shared" si="58"/>
        <v>-0.16723447273410577</v>
      </c>
      <c r="X289" s="4">
        <f t="shared" si="59"/>
        <v>-0.32964052438730373</v>
      </c>
      <c r="Y289" s="4">
        <f t="shared" si="60"/>
        <v>0</v>
      </c>
      <c r="Z289" s="28">
        <f t="shared" si="51"/>
        <v>24.16566339726328</v>
      </c>
      <c r="AA289" s="4">
        <f>Z289/MAX(Z$5:Z289)-1</f>
        <v>-0.11927857569829281</v>
      </c>
      <c r="AB289" s="33">
        <f t="shared" si="52"/>
        <v>6.2915279361527539</v>
      </c>
    </row>
    <row r="290" spans="1:28" customFormat="1">
      <c r="A290" s="34">
        <v>289</v>
      </c>
      <c r="B290" s="34" t="s">
        <v>1197</v>
      </c>
      <c r="C290" s="34" t="s">
        <v>1201</v>
      </c>
      <c r="D290" s="34" t="s">
        <v>12</v>
      </c>
      <c r="E290" s="34" t="s">
        <v>34</v>
      </c>
      <c r="F290" s="34" t="s">
        <v>34</v>
      </c>
      <c r="G290" s="34" t="s">
        <v>35</v>
      </c>
      <c r="H290" s="24">
        <v>6.2399999999999997E-2</v>
      </c>
      <c r="I290" s="34" t="s">
        <v>2728</v>
      </c>
      <c r="J290" s="34" t="s">
        <v>2779</v>
      </c>
      <c r="K290" s="28">
        <f t="shared" si="50"/>
        <v>18.989481513883824</v>
      </c>
      <c r="L290" s="4">
        <f>K290/MAX(K$2:K290)-1</f>
        <v>-0.17383710409997155</v>
      </c>
      <c r="M290" s="15"/>
      <c r="N290" s="33"/>
      <c r="O290" s="24">
        <f t="shared" si="53"/>
        <v>-0.19303147503026541</v>
      </c>
      <c r="P290" s="4">
        <f t="shared" si="54"/>
        <v>9.9436482714978847E-2</v>
      </c>
      <c r="Q290" s="4">
        <f t="shared" si="55"/>
        <v>0</v>
      </c>
      <c r="R290" s="28">
        <f t="shared" si="56"/>
        <v>25.750722546802486</v>
      </c>
      <c r="S290" s="4">
        <f>R290/MAX(R$5:R290)-1</f>
        <v>-0.11402788834857047</v>
      </c>
      <c r="T290" s="15"/>
      <c r="U290" s="33">
        <f t="shared" si="57"/>
        <v>6.7612410329186616</v>
      </c>
      <c r="V290" s="33"/>
      <c r="W290" s="24">
        <f t="shared" si="58"/>
        <v>-0.17908772013845084</v>
      </c>
      <c r="X290" s="4">
        <f t="shared" si="59"/>
        <v>2.931868267919259E-2</v>
      </c>
      <c r="Y290" s="4">
        <f t="shared" si="60"/>
        <v>0</v>
      </c>
      <c r="Z290" s="28">
        <f t="shared" si="51"/>
        <v>24.16566339726328</v>
      </c>
      <c r="AA290" s="4">
        <f>Z290/MAX(Z$5:Z290)-1</f>
        <v>-0.11927857569829281</v>
      </c>
      <c r="AB290" s="33">
        <f t="shared" si="52"/>
        <v>5.1761818833794564</v>
      </c>
    </row>
    <row r="291" spans="1:28" customFormat="1">
      <c r="A291" s="34">
        <v>290</v>
      </c>
      <c r="B291" s="34" t="s">
        <v>1201</v>
      </c>
      <c r="C291" s="34" t="s">
        <v>1204</v>
      </c>
      <c r="D291" s="34" t="s">
        <v>12</v>
      </c>
      <c r="E291" s="34" t="s">
        <v>34</v>
      </c>
      <c r="F291" s="34" t="s">
        <v>34</v>
      </c>
      <c r="G291" s="34" t="s">
        <v>35</v>
      </c>
      <c r="H291" s="24">
        <v>6.7299999999999999E-2</v>
      </c>
      <c r="I291" s="34" t="s">
        <v>2517</v>
      </c>
      <c r="J291" s="34" t="s">
        <v>1364</v>
      </c>
      <c r="K291" s="28">
        <f t="shared" si="50"/>
        <v>20.267473619768204</v>
      </c>
      <c r="L291" s="4">
        <f>K291/MAX(K$2:K291)-1</f>
        <v>-0.11823634120589976</v>
      </c>
      <c r="M291" s="15"/>
      <c r="N291" s="33"/>
      <c r="O291" s="24">
        <f t="shared" si="53"/>
        <v>-0.17147839244256066</v>
      </c>
      <c r="P291" s="4">
        <f t="shared" si="54"/>
        <v>0.31048839727428135</v>
      </c>
      <c r="Q291" s="4">
        <f t="shared" si="55"/>
        <v>6.7299999999999999E-2</v>
      </c>
      <c r="R291" s="28">
        <f t="shared" si="56"/>
        <v>27.483746174202292</v>
      </c>
      <c r="S291" s="4">
        <f>R291/MAX(R$5:R291)-1</f>
        <v>-5.4401965234429306E-2</v>
      </c>
      <c r="T291" s="15"/>
      <c r="U291" s="33">
        <f t="shared" si="57"/>
        <v>7.216272554434088</v>
      </c>
      <c r="V291" s="33"/>
      <c r="W291" s="24">
        <f t="shared" si="58"/>
        <v>-0.174332691574174</v>
      </c>
      <c r="X291" s="4">
        <f t="shared" si="59"/>
        <v>0.32177757287942005</v>
      </c>
      <c r="Y291" s="4">
        <f t="shared" si="60"/>
        <v>6.7299999999999999E-2</v>
      </c>
      <c r="Z291" s="28">
        <f t="shared" si="51"/>
        <v>25.792012543899098</v>
      </c>
      <c r="AA291" s="4">
        <f>Z291/MAX(Z$5:Z291)-1</f>
        <v>-6.000602384278797E-2</v>
      </c>
      <c r="AB291" s="33">
        <f t="shared" si="52"/>
        <v>5.5245389241308942</v>
      </c>
    </row>
    <row r="292" spans="1:28" customFormat="1">
      <c r="A292" s="34">
        <v>291</v>
      </c>
      <c r="B292" s="34" t="s">
        <v>1204</v>
      </c>
      <c r="C292" s="34" t="s">
        <v>1208</v>
      </c>
      <c r="D292" s="34" t="s">
        <v>12</v>
      </c>
      <c r="E292" s="34" t="s">
        <v>20</v>
      </c>
      <c r="F292" s="34" t="s">
        <v>20</v>
      </c>
      <c r="G292" s="34" t="s">
        <v>21</v>
      </c>
      <c r="H292" s="24">
        <v>4.3099999999999999E-2</v>
      </c>
      <c r="I292" s="34" t="s">
        <v>1351</v>
      </c>
      <c r="J292" s="34" t="s">
        <v>513</v>
      </c>
      <c r="K292" s="28">
        <f t="shared" si="50"/>
        <v>21.141001732780211</v>
      </c>
      <c r="L292" s="4">
        <f>K292/MAX(K$2:K292)-1</f>
        <v>-8.0232327511874146E-2</v>
      </c>
      <c r="M292" s="15"/>
      <c r="N292" s="33"/>
      <c r="O292" s="24">
        <f t="shared" si="53"/>
        <v>-0.12410192427258182</v>
      </c>
      <c r="P292" s="4">
        <f t="shared" si="54"/>
        <v>0.35349650714803543</v>
      </c>
      <c r="Q292" s="4">
        <f t="shared" si="55"/>
        <v>4.3099999999999999E-2</v>
      </c>
      <c r="R292" s="28">
        <f t="shared" si="56"/>
        <v>28.668295634310407</v>
      </c>
      <c r="S292" s="4">
        <f>R292/MAX(R$5:R292)-1</f>
        <v>-1.3646689936033352E-2</v>
      </c>
      <c r="T292" s="15"/>
      <c r="U292" s="33">
        <f t="shared" si="57"/>
        <v>7.5272939015301965</v>
      </c>
      <c r="V292" s="33"/>
      <c r="W292" s="24">
        <f t="shared" si="58"/>
        <v>-0.14866687620988903</v>
      </c>
      <c r="X292" s="4">
        <f t="shared" si="59"/>
        <v>0.46032142762856243</v>
      </c>
      <c r="Y292" s="4">
        <f t="shared" si="60"/>
        <v>4.3099999999999999E-2</v>
      </c>
      <c r="Z292" s="28">
        <f t="shared" si="51"/>
        <v>26.903648284541148</v>
      </c>
      <c r="AA292" s="4">
        <f>Z292/MAX(Z$5:Z292)-1</f>
        <v>-1.9492283470412208E-2</v>
      </c>
      <c r="AB292" s="33">
        <f t="shared" si="52"/>
        <v>5.7626465517609375</v>
      </c>
    </row>
    <row r="293" spans="1:28" customFormat="1">
      <c r="A293" s="34">
        <v>292</v>
      </c>
      <c r="B293" s="34" t="s">
        <v>1208</v>
      </c>
      <c r="C293" s="34" t="s">
        <v>1212</v>
      </c>
      <c r="D293" s="34" t="s">
        <v>12</v>
      </c>
      <c r="E293" s="34" t="s">
        <v>34</v>
      </c>
      <c r="F293" s="34" t="s">
        <v>34</v>
      </c>
      <c r="G293" s="34" t="s">
        <v>35</v>
      </c>
      <c r="H293" s="24">
        <v>1.2E-2</v>
      </c>
      <c r="I293" s="34" t="s">
        <v>1277</v>
      </c>
      <c r="J293" s="34" t="s">
        <v>4012</v>
      </c>
      <c r="K293" s="28">
        <f t="shared" si="50"/>
        <v>21.394693753573574</v>
      </c>
      <c r="L293" s="4">
        <f>K293/MAX(K$2:K293)-1</f>
        <v>-6.9195115442016619E-2</v>
      </c>
      <c r="M293" s="15">
        <f>K293/K244-1</f>
        <v>0.26404204511756557</v>
      </c>
      <c r="N293" s="33"/>
      <c r="O293" s="24">
        <f t="shared" si="53"/>
        <v>-8.9221261386596848E-2</v>
      </c>
      <c r="P293" s="4">
        <f t="shared" si="54"/>
        <v>0.22445486236522352</v>
      </c>
      <c r="Q293" s="4">
        <f t="shared" si="55"/>
        <v>1.2E-2</v>
      </c>
      <c r="R293" s="28">
        <f t="shared" si="56"/>
        <v>29.012315181922133</v>
      </c>
      <c r="S293" s="4">
        <f>R293/MAX(R$5:R293)-1</f>
        <v>-1.8104502152657131E-3</v>
      </c>
      <c r="T293" s="15">
        <f>R293/R244-1</f>
        <v>0.21296871868718403</v>
      </c>
      <c r="U293" s="33">
        <f t="shared" si="57"/>
        <v>7.6176214283485599</v>
      </c>
      <c r="V293" s="33"/>
      <c r="W293" s="24">
        <f t="shared" si="58"/>
        <v>-0.11037522206494052</v>
      </c>
      <c r="X293" s="4">
        <f t="shared" si="59"/>
        <v>0.37309194810675095</v>
      </c>
      <c r="Y293" s="4">
        <f t="shared" si="60"/>
        <v>1.2E-2</v>
      </c>
      <c r="Z293" s="28">
        <f t="shared" si="51"/>
        <v>27.226492063955643</v>
      </c>
      <c r="AA293" s="4">
        <f>Z293/MAX(Z$5:Z293)-1</f>
        <v>-7.7261908720571704E-3</v>
      </c>
      <c r="AB293" s="33">
        <f t="shared" si="52"/>
        <v>5.8317983103820694</v>
      </c>
    </row>
    <row r="294" spans="1:28" customFormat="1">
      <c r="A294" s="34">
        <v>293</v>
      </c>
      <c r="B294" s="34" t="s">
        <v>1212</v>
      </c>
      <c r="C294" s="34" t="s">
        <v>1216</v>
      </c>
      <c r="D294" s="34" t="s">
        <v>12</v>
      </c>
      <c r="E294" s="34" t="s">
        <v>34</v>
      </c>
      <c r="F294" s="34" t="s">
        <v>34</v>
      </c>
      <c r="G294" s="34" t="s">
        <v>35</v>
      </c>
      <c r="H294" s="24">
        <v>6.1400000000000003E-2</v>
      </c>
      <c r="I294" s="34" t="s">
        <v>2810</v>
      </c>
      <c r="J294" s="34" t="s">
        <v>3104</v>
      </c>
      <c r="K294" s="28">
        <f t="shared" si="50"/>
        <v>22.708327950042989</v>
      </c>
      <c r="L294" s="4">
        <f>K294/MAX(K$2:K294)-1</f>
        <v>-1.2043695530156495E-2</v>
      </c>
      <c r="M294" s="15"/>
      <c r="N294" s="33"/>
      <c r="O294" s="24">
        <f t="shared" si="53"/>
        <v>-5.3823712828015756E-2</v>
      </c>
      <c r="P294" s="4">
        <f t="shared" si="54"/>
        <v>1</v>
      </c>
      <c r="Q294" s="4">
        <f t="shared" si="55"/>
        <v>6.1400000000000003E-2</v>
      </c>
      <c r="R294" s="28">
        <f t="shared" si="56"/>
        <v>30.793671334092149</v>
      </c>
      <c r="S294" s="4">
        <f>R294/MAX(R$5:R294)-1</f>
        <v>0</v>
      </c>
      <c r="T294" s="15"/>
      <c r="U294" s="33">
        <f t="shared" si="57"/>
        <v>8.0853433840491604</v>
      </c>
      <c r="V294" s="33"/>
      <c r="W294" s="24">
        <f t="shared" si="58"/>
        <v>-6.9926869922486756E-2</v>
      </c>
      <c r="X294" s="4">
        <f t="shared" si="59"/>
        <v>1</v>
      </c>
      <c r="Y294" s="4">
        <f t="shared" si="60"/>
        <v>6.1400000000000003E-2</v>
      </c>
      <c r="Z294" s="28">
        <f t="shared" si="51"/>
        <v>28.898198676682515</v>
      </c>
      <c r="AA294" s="4">
        <f>Z294/MAX(Z$5:Z294)-1</f>
        <v>0</v>
      </c>
      <c r="AB294" s="33">
        <f t="shared" si="52"/>
        <v>6.1898707266395263</v>
      </c>
    </row>
    <row r="295" spans="1:28" customFormat="1">
      <c r="A295" s="34">
        <v>294</v>
      </c>
      <c r="B295" s="34" t="s">
        <v>1216</v>
      </c>
      <c r="C295" s="34" t="s">
        <v>1220</v>
      </c>
      <c r="D295" s="34" t="s">
        <v>12</v>
      </c>
      <c r="E295" s="34" t="s">
        <v>20</v>
      </c>
      <c r="F295" s="34" t="s">
        <v>20</v>
      </c>
      <c r="G295" s="34" t="s">
        <v>21</v>
      </c>
      <c r="H295" s="24">
        <v>4.3400000000000001E-2</v>
      </c>
      <c r="I295" s="34" t="s">
        <v>775</v>
      </c>
      <c r="J295" s="34" t="s">
        <v>4434</v>
      </c>
      <c r="K295" s="28">
        <f t="shared" si="50"/>
        <v>23.693869383074858</v>
      </c>
      <c r="L295" s="4">
        <f>K295/MAX(K$2:K295)-1</f>
        <v>0</v>
      </c>
      <c r="M295" s="15"/>
      <c r="N295" s="33"/>
      <c r="O295" s="24">
        <f t="shared" si="53"/>
        <v>-2.7079603657391038E-2</v>
      </c>
      <c r="P295" s="4">
        <f t="shared" si="54"/>
        <v>1</v>
      </c>
      <c r="Q295" s="4">
        <f t="shared" si="55"/>
        <v>4.3400000000000001E-2</v>
      </c>
      <c r="R295" s="28">
        <f t="shared" si="56"/>
        <v>32.13011666999175</v>
      </c>
      <c r="S295" s="4">
        <f>R295/MAX(R$5:R295)-1</f>
        <v>0</v>
      </c>
      <c r="T295" s="15"/>
      <c r="U295" s="33">
        <f t="shared" si="57"/>
        <v>8.4362472869168919</v>
      </c>
      <c r="V295" s="33"/>
      <c r="W295" s="24">
        <f t="shared" si="58"/>
        <v>-4.0367784621011815E-2</v>
      </c>
      <c r="X295" s="4">
        <f t="shared" si="59"/>
        <v>1</v>
      </c>
      <c r="Y295" s="4">
        <f t="shared" si="60"/>
        <v>4.3400000000000001E-2</v>
      </c>
      <c r="Z295" s="28">
        <f t="shared" si="51"/>
        <v>30.15238049925054</v>
      </c>
      <c r="AA295" s="4">
        <f>Z295/MAX(Z$5:Z295)-1</f>
        <v>0</v>
      </c>
      <c r="AB295" s="33">
        <f t="shared" si="52"/>
        <v>6.4585111161756821</v>
      </c>
    </row>
    <row r="296" spans="1:28" customFormat="1">
      <c r="A296" s="34">
        <v>295</v>
      </c>
      <c r="B296" s="34" t="s">
        <v>1220</v>
      </c>
      <c r="C296" s="34" t="s">
        <v>1223</v>
      </c>
      <c r="D296" s="34" t="s">
        <v>12</v>
      </c>
      <c r="E296" s="34" t="s">
        <v>13</v>
      </c>
      <c r="F296" s="34" t="s">
        <v>13</v>
      </c>
      <c r="G296" s="34" t="s">
        <v>14</v>
      </c>
      <c r="H296" s="24">
        <v>-5.8900000000000001E-2</v>
      </c>
      <c r="I296" s="34" t="s">
        <v>659</v>
      </c>
      <c r="J296" s="34" t="s">
        <v>909</v>
      </c>
      <c r="K296" s="28">
        <f t="shared" si="50"/>
        <v>22.29830047641175</v>
      </c>
      <c r="L296" s="4">
        <f>K296/MAX(K$2:K296)-1</f>
        <v>-5.8899999999999952E-2</v>
      </c>
      <c r="M296" s="15"/>
      <c r="N296" s="33"/>
      <c r="O296" s="24">
        <f t="shared" si="53"/>
        <v>-2.364789851005215E-2</v>
      </c>
      <c r="P296" s="4">
        <f t="shared" si="54"/>
        <v>-1.4907075770374683</v>
      </c>
      <c r="Q296" s="4">
        <f t="shared" si="55"/>
        <v>-5.8900000000000001E-2</v>
      </c>
      <c r="R296" s="28">
        <f t="shared" si="56"/>
        <v>30.237652798129236</v>
      </c>
      <c r="S296" s="4">
        <f>R296/MAX(R$5:R296)-1</f>
        <v>-5.8899999999999952E-2</v>
      </c>
      <c r="T296" s="15"/>
      <c r="U296" s="33">
        <f t="shared" si="57"/>
        <v>7.9393523217174859</v>
      </c>
      <c r="V296" s="33"/>
      <c r="W296" s="24">
        <f t="shared" si="58"/>
        <v>-3.5034702743043267E-2</v>
      </c>
      <c r="X296" s="4">
        <f t="shared" si="59"/>
        <v>-0.68119023106869503</v>
      </c>
      <c r="Y296" s="4">
        <f t="shared" si="60"/>
        <v>-5.8900000000000001E-2</v>
      </c>
      <c r="Z296" s="28">
        <f t="shared" si="51"/>
        <v>28.376405287844683</v>
      </c>
      <c r="AA296" s="4">
        <f>Z296/MAX(Z$5:Z296)-1</f>
        <v>-5.8900000000000063E-2</v>
      </c>
      <c r="AB296" s="33">
        <f t="shared" si="52"/>
        <v>6.078104811432933</v>
      </c>
    </row>
    <row r="297" spans="1:28" customFormat="1">
      <c r="A297" s="34">
        <v>296</v>
      </c>
      <c r="B297" s="34" t="s">
        <v>1223</v>
      </c>
      <c r="C297" s="34" t="s">
        <v>1226</v>
      </c>
      <c r="D297" s="34" t="s">
        <v>12</v>
      </c>
      <c r="E297" s="34" t="s">
        <v>13</v>
      </c>
      <c r="F297" s="34" t="s">
        <v>13</v>
      </c>
      <c r="G297" s="34" t="s">
        <v>14</v>
      </c>
      <c r="H297" s="24">
        <v>4.6800000000000001E-2</v>
      </c>
      <c r="I297" s="34" t="s">
        <v>5629</v>
      </c>
      <c r="J297" s="34" t="s">
        <v>910</v>
      </c>
      <c r="K297" s="28">
        <f t="shared" si="50"/>
        <v>23.341860938707818</v>
      </c>
      <c r="L297" s="4">
        <f>K297/MAX(K$2:K297)-1</f>
        <v>-1.485652000000004E-2</v>
      </c>
      <c r="M297" s="15"/>
      <c r="N297" s="33"/>
      <c r="O297" s="24">
        <f t="shared" si="53"/>
        <v>-2.4585506666666663E-2</v>
      </c>
      <c r="P297" s="4">
        <f t="shared" si="54"/>
        <v>1</v>
      </c>
      <c r="Q297" s="4">
        <f t="shared" si="55"/>
        <v>0</v>
      </c>
      <c r="R297" s="28">
        <f t="shared" si="56"/>
        <v>30.237652798129236</v>
      </c>
      <c r="S297" s="4">
        <f>R297/MAX(R$5:R297)-1</f>
        <v>-5.8899999999999952E-2</v>
      </c>
      <c r="T297" s="15"/>
      <c r="U297" s="33">
        <f t="shared" si="57"/>
        <v>6.8957918594214185</v>
      </c>
      <c r="V297" s="33"/>
      <c r="W297" s="24">
        <f t="shared" si="58"/>
        <v>-2.1450053882539122E-2</v>
      </c>
      <c r="X297" s="4">
        <f t="shared" si="59"/>
        <v>1</v>
      </c>
      <c r="Y297" s="4">
        <f t="shared" si="60"/>
        <v>0</v>
      </c>
      <c r="Z297" s="28">
        <f t="shared" si="51"/>
        <v>28.376405287844683</v>
      </c>
      <c r="AA297" s="4">
        <f>Z297/MAX(Z$5:Z297)-1</f>
        <v>-5.8900000000000063E-2</v>
      </c>
      <c r="AB297" s="33">
        <f t="shared" si="52"/>
        <v>5.0345443491368655</v>
      </c>
    </row>
    <row r="298" spans="1:28" customFormat="1">
      <c r="A298" s="34">
        <v>297</v>
      </c>
      <c r="B298" s="34" t="s">
        <v>1226</v>
      </c>
      <c r="C298" s="34" t="s">
        <v>1229</v>
      </c>
      <c r="D298" s="34" t="s">
        <v>12</v>
      </c>
      <c r="E298" s="34" t="s">
        <v>20</v>
      </c>
      <c r="F298" s="34" t="s">
        <v>20</v>
      </c>
      <c r="G298" s="34" t="s">
        <v>21</v>
      </c>
      <c r="H298" s="24">
        <v>1.8200000000000001E-2</v>
      </c>
      <c r="I298" s="34" t="s">
        <v>348</v>
      </c>
      <c r="J298" s="34" t="s">
        <v>1097</v>
      </c>
      <c r="K298" s="28">
        <f t="shared" si="50"/>
        <v>23.7666828077923</v>
      </c>
      <c r="L298" s="4">
        <f>K298/MAX(K$2:K298)-1</f>
        <v>0</v>
      </c>
      <c r="M298" s="15"/>
      <c r="N298" s="33"/>
      <c r="O298" s="24">
        <f t="shared" si="53"/>
        <v>-2.4585506666666663E-2</v>
      </c>
      <c r="P298" s="4">
        <f t="shared" si="54"/>
        <v>1</v>
      </c>
      <c r="Q298" s="4">
        <f t="shared" si="55"/>
        <v>1.8200000000000001E-2</v>
      </c>
      <c r="R298" s="28">
        <f t="shared" si="56"/>
        <v>30.78797807905519</v>
      </c>
      <c r="S298" s="4">
        <f>R298/MAX(R$5:R298)-1</f>
        <v>-4.1771979999999931E-2</v>
      </c>
      <c r="T298" s="15"/>
      <c r="U298" s="33">
        <f t="shared" si="57"/>
        <v>7.0212952712628898</v>
      </c>
      <c r="V298" s="33"/>
      <c r="W298" s="24">
        <f t="shared" si="58"/>
        <v>-1.8439129999999998E-2</v>
      </c>
      <c r="X298" s="4">
        <f t="shared" si="59"/>
        <v>1</v>
      </c>
      <c r="Y298" s="4">
        <f t="shared" si="60"/>
        <v>1.8200000000000001E-2</v>
      </c>
      <c r="Z298" s="28">
        <f t="shared" si="51"/>
        <v>28.892855864083458</v>
      </c>
      <c r="AA298" s="4">
        <f>Z298/MAX(Z$5:Z298)-1</f>
        <v>-4.1771979999999931E-2</v>
      </c>
      <c r="AB298" s="33">
        <f t="shared" si="52"/>
        <v>5.126173056291158</v>
      </c>
    </row>
    <row r="299" spans="1:28" customFormat="1">
      <c r="A299" s="34">
        <v>298</v>
      </c>
      <c r="B299" s="34" t="s">
        <v>1229</v>
      </c>
      <c r="C299" s="34" t="s">
        <v>1232</v>
      </c>
      <c r="D299" s="34" t="s">
        <v>12</v>
      </c>
      <c r="E299" s="34" t="s">
        <v>34</v>
      </c>
      <c r="F299" s="34" t="s">
        <v>34</v>
      </c>
      <c r="G299" s="34" t="s">
        <v>35</v>
      </c>
      <c r="H299" s="24">
        <v>2.7799999999999998E-2</v>
      </c>
      <c r="I299" s="34" t="s">
        <v>5630</v>
      </c>
      <c r="J299" s="34" t="s">
        <v>2258</v>
      </c>
      <c r="K299" s="28">
        <f t="shared" si="50"/>
        <v>24.427396589848929</v>
      </c>
      <c r="L299" s="4">
        <f>K299/MAX(K$2:K299)-1</f>
        <v>0</v>
      </c>
      <c r="M299" s="15"/>
      <c r="N299" s="33"/>
      <c r="O299" s="24">
        <f t="shared" si="53"/>
        <v>-4.9521733333333469E-3</v>
      </c>
      <c r="P299" s="4">
        <f t="shared" si="54"/>
        <v>1</v>
      </c>
      <c r="Q299" s="4">
        <f t="shared" si="55"/>
        <v>2.7799999999999998E-2</v>
      </c>
      <c r="R299" s="28">
        <f t="shared" si="56"/>
        <v>31.643883869652925</v>
      </c>
      <c r="S299" s="4">
        <f>R299/MAX(R$5:R299)-1</f>
        <v>-1.5133241043999934E-2</v>
      </c>
      <c r="T299" s="15"/>
      <c r="U299" s="33">
        <f t="shared" si="57"/>
        <v>7.2164872798039958</v>
      </c>
      <c r="V299" s="33"/>
      <c r="W299" s="24">
        <f t="shared" si="58"/>
        <v>-1.8439129999999998E-2</v>
      </c>
      <c r="X299" s="4">
        <f t="shared" si="59"/>
        <v>1</v>
      </c>
      <c r="Y299" s="4">
        <f t="shared" si="60"/>
        <v>2.7799999999999998E-2</v>
      </c>
      <c r="Z299" s="28">
        <f t="shared" si="51"/>
        <v>29.696077257104978</v>
      </c>
      <c r="AA299" s="4">
        <f>Z299/MAX(Z$5:Z299)-1</f>
        <v>-1.5133241043999934E-2</v>
      </c>
      <c r="AB299" s="33">
        <f t="shared" si="52"/>
        <v>5.2686806672560493</v>
      </c>
    </row>
    <row r="300" spans="1:28" customFormat="1">
      <c r="A300" s="34">
        <v>299</v>
      </c>
      <c r="B300" s="34" t="s">
        <v>1232</v>
      </c>
      <c r="C300" s="34" t="s">
        <v>1235</v>
      </c>
      <c r="D300" s="34" t="s">
        <v>12</v>
      </c>
      <c r="E300" s="34" t="s">
        <v>13</v>
      </c>
      <c r="F300" s="34" t="s">
        <v>13</v>
      </c>
      <c r="G300" s="34" t="s">
        <v>14</v>
      </c>
      <c r="H300" s="24">
        <v>5.2600000000000001E-2</v>
      </c>
      <c r="I300" s="34" t="s">
        <v>553</v>
      </c>
      <c r="J300" s="34" t="s">
        <v>3488</v>
      </c>
      <c r="K300" s="28">
        <f t="shared" si="50"/>
        <v>25.712277650474981</v>
      </c>
      <c r="L300" s="4">
        <f>K300/MAX(K$2:K300)-1</f>
        <v>0</v>
      </c>
      <c r="M300" s="15"/>
      <c r="N300" s="33"/>
      <c r="O300" s="24">
        <f t="shared" si="53"/>
        <v>0</v>
      </c>
      <c r="P300" s="4">
        <f t="shared" si="54"/>
        <v>1</v>
      </c>
      <c r="Q300" s="4">
        <f t="shared" si="55"/>
        <v>5.2600000000000001E-2</v>
      </c>
      <c r="R300" s="28">
        <f t="shared" si="56"/>
        <v>33.308352161196666</v>
      </c>
      <c r="S300" s="4">
        <f>R300/MAX(R$5:R300)-1</f>
        <v>0</v>
      </c>
      <c r="T300" s="15"/>
      <c r="U300" s="33">
        <f t="shared" si="57"/>
        <v>7.5960745107216852</v>
      </c>
      <c r="V300" s="33"/>
      <c r="W300" s="24">
        <f t="shared" si="58"/>
        <v>-3.7141300000000099E-3</v>
      </c>
      <c r="X300" s="4">
        <f t="shared" si="59"/>
        <v>1</v>
      </c>
      <c r="Y300" s="4">
        <f t="shared" si="60"/>
        <v>5.2600000000000001E-2</v>
      </c>
      <c r="Z300" s="28">
        <f t="shared" si="51"/>
        <v>31.2580909208287</v>
      </c>
      <c r="AA300" s="4">
        <f>Z300/MAX(Z$5:Z300)-1</f>
        <v>0</v>
      </c>
      <c r="AB300" s="33">
        <f t="shared" si="52"/>
        <v>5.5458132703537188</v>
      </c>
    </row>
    <row r="301" spans="1:28" customFormat="1">
      <c r="A301" s="34">
        <v>300</v>
      </c>
      <c r="B301" s="34" t="s">
        <v>1235</v>
      </c>
      <c r="C301" s="34" t="s">
        <v>1238</v>
      </c>
      <c r="D301" s="34" t="s">
        <v>12</v>
      </c>
      <c r="E301" s="34" t="s">
        <v>20</v>
      </c>
      <c r="F301" s="34" t="s">
        <v>20</v>
      </c>
      <c r="G301" s="34" t="s">
        <v>21</v>
      </c>
      <c r="H301" s="24">
        <v>4.7999999999999996E-3</v>
      </c>
      <c r="I301" s="34" t="s">
        <v>216</v>
      </c>
      <c r="J301" s="34" t="s">
        <v>1401</v>
      </c>
      <c r="K301" s="28">
        <f t="shared" si="50"/>
        <v>25.835696583197258</v>
      </c>
      <c r="L301" s="4">
        <f>K301/MAX(K$2:K301)-1</f>
        <v>0</v>
      </c>
      <c r="M301" s="15"/>
      <c r="N301" s="33"/>
      <c r="O301" s="24">
        <f t="shared" si="53"/>
        <v>0</v>
      </c>
      <c r="P301" s="4">
        <f t="shared" si="54"/>
        <v>1</v>
      </c>
      <c r="Q301" s="4">
        <f t="shared" si="55"/>
        <v>4.7999999999999996E-3</v>
      </c>
      <c r="R301" s="28">
        <f t="shared" si="56"/>
        <v>33.468232251570406</v>
      </c>
      <c r="S301" s="4">
        <f>R301/MAX(R$5:R301)-1</f>
        <v>0</v>
      </c>
      <c r="T301" s="15"/>
      <c r="U301" s="33">
        <f t="shared" si="57"/>
        <v>7.6325356683731478</v>
      </c>
      <c r="V301" s="33"/>
      <c r="W301" s="24">
        <f t="shared" si="58"/>
        <v>0</v>
      </c>
      <c r="X301" s="4">
        <f t="shared" si="59"/>
        <v>1</v>
      </c>
      <c r="Y301" s="4">
        <f t="shared" si="60"/>
        <v>4.7999999999999996E-3</v>
      </c>
      <c r="Z301" s="28">
        <f t="shared" si="51"/>
        <v>31.408129757248673</v>
      </c>
      <c r="AA301" s="4">
        <f>Z301/MAX(Z$5:Z301)-1</f>
        <v>0</v>
      </c>
      <c r="AB301" s="33">
        <f t="shared" si="52"/>
        <v>5.5724331740514153</v>
      </c>
    </row>
    <row r="302" spans="1:28" customFormat="1">
      <c r="A302" s="34">
        <v>301</v>
      </c>
      <c r="B302" s="34" t="s">
        <v>1238</v>
      </c>
      <c r="C302" s="34" t="s">
        <v>1241</v>
      </c>
      <c r="D302" s="34" t="s">
        <v>12</v>
      </c>
      <c r="E302" s="34" t="s">
        <v>34</v>
      </c>
      <c r="F302" s="34" t="s">
        <v>34</v>
      </c>
      <c r="G302" s="34" t="s">
        <v>35</v>
      </c>
      <c r="H302" s="24">
        <v>-3.8399999999999997E-2</v>
      </c>
      <c r="I302" s="34" t="s">
        <v>926</v>
      </c>
      <c r="J302" s="34" t="s">
        <v>1306</v>
      </c>
      <c r="K302" s="28">
        <f t="shared" si="50"/>
        <v>24.843605834402485</v>
      </c>
      <c r="L302" s="4">
        <f>K302/MAX(K$2:K302)-1</f>
        <v>-3.8399999999999879E-2</v>
      </c>
      <c r="M302" s="15"/>
      <c r="N302" s="33"/>
      <c r="O302" s="24">
        <f t="shared" si="53"/>
        <v>-1.2799999999999959E-2</v>
      </c>
      <c r="P302" s="4">
        <f t="shared" si="54"/>
        <v>-2.0000000000000004</v>
      </c>
      <c r="Q302" s="4">
        <f t="shared" si="55"/>
        <v>-3.8399999999999997E-2</v>
      </c>
      <c r="R302" s="28">
        <f t="shared" si="56"/>
        <v>32.183052133110102</v>
      </c>
      <c r="S302" s="4">
        <f>R302/MAX(R$5:R302)-1</f>
        <v>-3.839999999999999E-2</v>
      </c>
      <c r="T302" s="15"/>
      <c r="U302" s="33">
        <f t="shared" si="57"/>
        <v>7.3394462987076174</v>
      </c>
      <c r="V302" s="33"/>
      <c r="W302" s="24">
        <f t="shared" si="58"/>
        <v>-9.5999999999999697E-3</v>
      </c>
      <c r="X302" s="4">
        <f t="shared" si="59"/>
        <v>-3</v>
      </c>
      <c r="Y302" s="4">
        <f t="shared" si="60"/>
        <v>-3.8399999999999997E-2</v>
      </c>
      <c r="Z302" s="28">
        <f t="shared" si="51"/>
        <v>30.202057574570325</v>
      </c>
      <c r="AA302" s="4">
        <f>Z302/MAX(Z$5:Z302)-1</f>
        <v>-3.839999999999999E-2</v>
      </c>
      <c r="AB302" s="33">
        <f t="shared" si="52"/>
        <v>5.3584517401678404</v>
      </c>
    </row>
    <row r="303" spans="1:28" customFormat="1">
      <c r="A303" s="34">
        <v>302</v>
      </c>
      <c r="B303" s="34" t="s">
        <v>1241</v>
      </c>
      <c r="C303" s="34" t="s">
        <v>1245</v>
      </c>
      <c r="D303" s="34" t="s">
        <v>12</v>
      </c>
      <c r="E303" s="34" t="s">
        <v>27</v>
      </c>
      <c r="F303" s="34" t="s">
        <v>27</v>
      </c>
      <c r="G303" s="34" t="s">
        <v>28</v>
      </c>
      <c r="H303" s="24">
        <v>2.3300000000000001E-2</v>
      </c>
      <c r="I303" s="34" t="s">
        <v>1470</v>
      </c>
      <c r="J303" s="34" t="s">
        <v>482</v>
      </c>
      <c r="K303" s="28">
        <f t="shared" si="50"/>
        <v>25.422461850344064</v>
      </c>
      <c r="L303" s="4">
        <f>K303/MAX(K$2:K303)-1</f>
        <v>-1.5994719999999907E-2</v>
      </c>
      <c r="M303" s="15"/>
      <c r="N303" s="33"/>
      <c r="O303" s="24">
        <f t="shared" si="53"/>
        <v>-1.8131573333333262E-2</v>
      </c>
      <c r="P303" s="4">
        <f t="shared" si="54"/>
        <v>1</v>
      </c>
      <c r="Q303" s="4">
        <f t="shared" si="55"/>
        <v>0</v>
      </c>
      <c r="R303" s="28">
        <f t="shared" si="56"/>
        <v>32.183052133110102</v>
      </c>
      <c r="S303" s="4">
        <f>R303/MAX(R$5:R303)-1</f>
        <v>-3.839999999999999E-2</v>
      </c>
      <c r="T303" s="15"/>
      <c r="U303" s="33">
        <f t="shared" si="57"/>
        <v>6.7605902827660387</v>
      </c>
      <c r="V303" s="33"/>
      <c r="W303" s="24">
        <f t="shared" si="58"/>
        <v>-1.3598679999999946E-2</v>
      </c>
      <c r="X303" s="4">
        <f t="shared" si="59"/>
        <v>1</v>
      </c>
      <c r="Y303" s="4">
        <f t="shared" si="60"/>
        <v>0</v>
      </c>
      <c r="Z303" s="28">
        <f t="shared" si="51"/>
        <v>30.202057574570325</v>
      </c>
      <c r="AA303" s="4">
        <f>Z303/MAX(Z$5:Z303)-1</f>
        <v>-3.839999999999999E-2</v>
      </c>
      <c r="AB303" s="33">
        <f t="shared" si="52"/>
        <v>4.7795957242262617</v>
      </c>
    </row>
    <row r="304" spans="1:28" customFormat="1">
      <c r="A304" s="34">
        <v>303</v>
      </c>
      <c r="B304" s="34" t="s">
        <v>1245</v>
      </c>
      <c r="C304" s="34" t="s">
        <v>1249</v>
      </c>
      <c r="D304" s="34" t="s">
        <v>12</v>
      </c>
      <c r="E304" s="34" t="s">
        <v>20</v>
      </c>
      <c r="F304" s="34" t="s">
        <v>20</v>
      </c>
      <c r="G304" s="34" t="s">
        <v>21</v>
      </c>
      <c r="H304" s="24">
        <v>-6.1400000000000003E-2</v>
      </c>
      <c r="I304" s="34" t="s">
        <v>1710</v>
      </c>
      <c r="J304" s="34" t="s">
        <v>36</v>
      </c>
      <c r="K304" s="28">
        <f t="shared" si="50"/>
        <v>23.861522692732937</v>
      </c>
      <c r="L304" s="4">
        <f>K304/MAX(K$2:K304)-1</f>
        <v>-7.6412644192000001E-2</v>
      </c>
      <c r="M304" s="15"/>
      <c r="N304" s="33"/>
      <c r="O304" s="24">
        <f t="shared" si="53"/>
        <v>-4.3602454730666595E-2</v>
      </c>
      <c r="P304" s="4">
        <f t="shared" si="54"/>
        <v>-0.7524849154480574</v>
      </c>
      <c r="Q304" s="4">
        <f t="shared" si="55"/>
        <v>-6.1400000000000003E-2</v>
      </c>
      <c r="R304" s="28">
        <f t="shared" si="56"/>
        <v>30.207012732137141</v>
      </c>
      <c r="S304" s="4">
        <f>R304/MAX(R$5:R304)-1</f>
        <v>-9.7442240000000013E-2</v>
      </c>
      <c r="T304" s="15"/>
      <c r="U304" s="33">
        <f t="shared" si="57"/>
        <v>6.3454900394042042</v>
      </c>
      <c r="V304" s="33"/>
      <c r="W304" s="24">
        <f t="shared" si="58"/>
        <v>-3.2701841047999947E-2</v>
      </c>
      <c r="X304" s="4">
        <f t="shared" si="59"/>
        <v>-1.3366465539307433</v>
      </c>
      <c r="Y304" s="4">
        <f t="shared" si="60"/>
        <v>-6.1400000000000003E-2</v>
      </c>
      <c r="Z304" s="28">
        <f t="shared" si="51"/>
        <v>28.347651239491707</v>
      </c>
      <c r="AA304" s="4">
        <f>Z304/MAX(Z$5:Z304)-1</f>
        <v>-9.7442240000000013E-2</v>
      </c>
      <c r="AB304" s="33">
        <f t="shared" si="52"/>
        <v>4.4861285467587706</v>
      </c>
    </row>
    <row r="305" spans="1:28" customFormat="1">
      <c r="A305" s="34">
        <v>304</v>
      </c>
      <c r="B305" s="34" t="s">
        <v>1249</v>
      </c>
      <c r="C305" s="34" t="s">
        <v>1252</v>
      </c>
      <c r="D305" s="34" t="s">
        <v>12</v>
      </c>
      <c r="E305" s="34" t="s">
        <v>34</v>
      </c>
      <c r="F305" s="34" t="s">
        <v>34</v>
      </c>
      <c r="G305" s="34" t="s">
        <v>35</v>
      </c>
      <c r="H305" s="24">
        <v>-1.6899999999999998E-2</v>
      </c>
      <c r="I305" s="34" t="s">
        <v>3305</v>
      </c>
      <c r="J305" s="34" t="s">
        <v>1560</v>
      </c>
      <c r="K305" s="28">
        <f t="shared" si="50"/>
        <v>23.458262959225749</v>
      </c>
      <c r="L305" s="4">
        <f>K305/MAX(K$2:K305)-1</f>
        <v>-9.2021270505155184E-2</v>
      </c>
      <c r="M305" s="15"/>
      <c r="N305" s="33"/>
      <c r="O305" s="24">
        <f t="shared" si="53"/>
        <v>-6.1476211565718364E-2</v>
      </c>
      <c r="P305" s="4">
        <f t="shared" si="54"/>
        <v>-0.49685981229965687</v>
      </c>
      <c r="Q305" s="4">
        <f t="shared" si="55"/>
        <v>0</v>
      </c>
      <c r="R305" s="28">
        <f t="shared" si="56"/>
        <v>30.207012732137141</v>
      </c>
      <c r="S305" s="4">
        <f>R305/MAX(R$5:R305)-1</f>
        <v>-9.7442240000000013E-2</v>
      </c>
      <c r="T305" s="15"/>
      <c r="U305" s="33">
        <f t="shared" si="57"/>
        <v>6.7487497729113919</v>
      </c>
      <c r="V305" s="33"/>
      <c r="W305" s="24">
        <f t="shared" si="58"/>
        <v>-5.5707158674288743E-2</v>
      </c>
      <c r="X305" s="4">
        <f t="shared" si="59"/>
        <v>-0.6518751394805381</v>
      </c>
      <c r="Y305" s="4">
        <f t="shared" si="60"/>
        <v>0</v>
      </c>
      <c r="Z305" s="28">
        <f t="shared" si="51"/>
        <v>28.347651239491707</v>
      </c>
      <c r="AA305" s="4">
        <f>Z305/MAX(Z$5:Z305)-1</f>
        <v>-9.7442240000000013E-2</v>
      </c>
      <c r="AB305" s="33">
        <f t="shared" si="52"/>
        <v>4.8893882802659583</v>
      </c>
    </row>
    <row r="306" spans="1:28" customFormat="1">
      <c r="A306" s="34">
        <v>305</v>
      </c>
      <c r="B306" s="34" t="s">
        <v>1252</v>
      </c>
      <c r="C306" s="34" t="s">
        <v>1257</v>
      </c>
      <c r="D306" s="34" t="s">
        <v>12</v>
      </c>
      <c r="E306" s="34" t="s">
        <v>34</v>
      </c>
      <c r="F306" s="34" t="s">
        <v>34</v>
      </c>
      <c r="G306" s="34" t="s">
        <v>35</v>
      </c>
      <c r="H306" s="24">
        <v>-1.9E-3</v>
      </c>
      <c r="I306" s="34" t="s">
        <v>133</v>
      </c>
      <c r="J306" s="34" t="s">
        <v>1180</v>
      </c>
      <c r="K306" s="28">
        <f t="shared" si="50"/>
        <v>23.41369225960322</v>
      </c>
      <c r="L306" s="4">
        <f>K306/MAX(K$2:K306)-1</f>
        <v>-9.3746430091195432E-2</v>
      </c>
      <c r="M306" s="15"/>
      <c r="N306" s="33"/>
      <c r="O306" s="24">
        <f t="shared" si="53"/>
        <v>-8.7393448262783544E-2</v>
      </c>
      <c r="P306" s="4">
        <f t="shared" si="54"/>
        <v>-7.2694028610807232E-2</v>
      </c>
      <c r="Q306" s="4">
        <f t="shared" si="55"/>
        <v>0</v>
      </c>
      <c r="R306" s="28">
        <f t="shared" si="56"/>
        <v>30.207012732137141</v>
      </c>
      <c r="S306" s="4">
        <f>R306/MAX(R$5:R306)-1</f>
        <v>-9.7442240000000013E-2</v>
      </c>
      <c r="T306" s="15"/>
      <c r="U306" s="33">
        <f t="shared" si="57"/>
        <v>6.7933204725339209</v>
      </c>
      <c r="V306" s="33"/>
      <c r="W306" s="24">
        <f t="shared" si="58"/>
        <v>-6.9543766197087631E-2</v>
      </c>
      <c r="X306" s="4">
        <f t="shared" si="59"/>
        <v>-0.34802060943201213</v>
      </c>
      <c r="Y306" s="4">
        <f t="shared" si="60"/>
        <v>0</v>
      </c>
      <c r="Z306" s="28">
        <f t="shared" si="51"/>
        <v>28.347651239491707</v>
      </c>
      <c r="AA306" s="4">
        <f>Z306/MAX(Z$5:Z306)-1</f>
        <v>-9.7442240000000013E-2</v>
      </c>
      <c r="AB306" s="33">
        <f t="shared" si="52"/>
        <v>4.9339589798884873</v>
      </c>
    </row>
    <row r="307" spans="1:28" customFormat="1">
      <c r="A307" s="34">
        <v>306</v>
      </c>
      <c r="B307" s="34" t="s">
        <v>1257</v>
      </c>
      <c r="C307" s="34" t="s">
        <v>1260</v>
      </c>
      <c r="D307" s="34" t="s">
        <v>12</v>
      </c>
      <c r="E307" s="34" t="s">
        <v>34</v>
      </c>
      <c r="F307" s="34" t="s">
        <v>34</v>
      </c>
      <c r="G307" s="34" t="s">
        <v>35</v>
      </c>
      <c r="H307" s="24">
        <v>1.6199999999999999E-2</v>
      </c>
      <c r="I307" s="34" t="s">
        <v>951</v>
      </c>
      <c r="J307" s="34" t="s">
        <v>4443</v>
      </c>
      <c r="K307" s="28">
        <f t="shared" si="50"/>
        <v>23.792994074208792</v>
      </c>
      <c r="L307" s="4">
        <f>K307/MAX(K$2:K307)-1</f>
        <v>-7.9065122258672793E-2</v>
      </c>
      <c r="M307" s="15"/>
      <c r="N307" s="33"/>
      <c r="O307" s="24">
        <f t="shared" si="53"/>
        <v>-8.8277607618341136E-2</v>
      </c>
      <c r="P307" s="4">
        <f t="shared" si="54"/>
        <v>0.10435812215819833</v>
      </c>
      <c r="Q307" s="4">
        <f t="shared" si="55"/>
        <v>0</v>
      </c>
      <c r="R307" s="28">
        <f t="shared" si="56"/>
        <v>30.207012732137141</v>
      </c>
      <c r="S307" s="4">
        <f>R307/MAX(R$5:R307)-1</f>
        <v>-9.7442240000000013E-2</v>
      </c>
      <c r="T307" s="15"/>
      <c r="U307" s="33">
        <f t="shared" si="57"/>
        <v>6.4140186579283487</v>
      </c>
      <c r="V307" s="33"/>
      <c r="W307" s="24">
        <f t="shared" si="58"/>
        <v>-8.5311366761755852E-2</v>
      </c>
      <c r="X307" s="4">
        <f t="shared" si="59"/>
        <v>7.32170253528652E-2</v>
      </c>
      <c r="Y307" s="4">
        <f t="shared" si="60"/>
        <v>0</v>
      </c>
      <c r="Z307" s="28">
        <f t="shared" si="51"/>
        <v>28.347651239491707</v>
      </c>
      <c r="AA307" s="4">
        <f>Z307/MAX(Z$5:Z307)-1</f>
        <v>-9.7442240000000013E-2</v>
      </c>
      <c r="AB307" s="33">
        <f t="shared" si="52"/>
        <v>4.5546571652829151</v>
      </c>
    </row>
    <row r="308" spans="1:28" customFormat="1">
      <c r="A308" s="34">
        <v>307</v>
      </c>
      <c r="B308" s="34" t="s">
        <v>1260</v>
      </c>
      <c r="C308" s="34" t="s">
        <v>1263</v>
      </c>
      <c r="D308" s="34" t="s">
        <v>12</v>
      </c>
      <c r="E308" s="34" t="s">
        <v>13</v>
      </c>
      <c r="F308" s="34" t="s">
        <v>13</v>
      </c>
      <c r="G308" s="34" t="s">
        <v>14</v>
      </c>
      <c r="H308" s="24">
        <v>1.3899999999999999E-2</v>
      </c>
      <c r="I308" s="34" t="s">
        <v>3185</v>
      </c>
      <c r="J308" s="34" t="s">
        <v>3734</v>
      </c>
      <c r="K308" s="28">
        <f t="shared" si="50"/>
        <v>24.123716691840293</v>
      </c>
      <c r="L308" s="4">
        <f>K308/MAX(K$2:K308)-1</f>
        <v>-6.6264127458068423E-2</v>
      </c>
      <c r="M308" s="15"/>
      <c r="N308" s="33"/>
      <c r="O308" s="24">
        <f t="shared" si="53"/>
        <v>-7.9691893269312211E-2</v>
      </c>
      <c r="P308" s="4">
        <f t="shared" si="54"/>
        <v>0.16849600706392753</v>
      </c>
      <c r="Q308" s="4">
        <f t="shared" si="55"/>
        <v>1.3899999999999999E-2</v>
      </c>
      <c r="R308" s="28">
        <f t="shared" si="56"/>
        <v>30.626890209113849</v>
      </c>
      <c r="S308" s="4">
        <f>R308/MAX(R$5:R308)-1</f>
        <v>-8.489668713599996E-2</v>
      </c>
      <c r="T308" s="15"/>
      <c r="U308" s="33">
        <f t="shared" si="57"/>
        <v>6.5031735172735559</v>
      </c>
      <c r="V308" s="33"/>
      <c r="W308" s="24">
        <f t="shared" si="58"/>
        <v>-8.2774237578272958E-2</v>
      </c>
      <c r="X308" s="4">
        <f t="shared" si="59"/>
        <v>0.19945952512812032</v>
      </c>
      <c r="Y308" s="4">
        <f t="shared" si="60"/>
        <v>1.3899999999999999E-2</v>
      </c>
      <c r="Z308" s="28">
        <f t="shared" si="51"/>
        <v>28.741683591720644</v>
      </c>
      <c r="AA308" s="4">
        <f>Z308/MAX(Z$5:Z308)-1</f>
        <v>-8.4896687135999849E-2</v>
      </c>
      <c r="AB308" s="33">
        <f t="shared" si="52"/>
        <v>4.6179668998803507</v>
      </c>
    </row>
    <row r="309" spans="1:28" customFormat="1">
      <c r="A309" s="34">
        <v>308</v>
      </c>
      <c r="B309" s="34" t="s">
        <v>1263</v>
      </c>
      <c r="C309" s="34" t="s">
        <v>1266</v>
      </c>
      <c r="D309" s="34" t="s">
        <v>12</v>
      </c>
      <c r="E309" s="34" t="s">
        <v>34</v>
      </c>
      <c r="F309" s="34" t="s">
        <v>34</v>
      </c>
      <c r="G309" s="34" t="s">
        <v>35</v>
      </c>
      <c r="H309" s="24">
        <v>5.4600000000000003E-2</v>
      </c>
      <c r="I309" s="34" t="s">
        <v>168</v>
      </c>
      <c r="J309" s="34" t="s">
        <v>42</v>
      </c>
      <c r="K309" s="28">
        <f t="shared" si="50"/>
        <v>25.440871623214772</v>
      </c>
      <c r="L309" s="4">
        <f>K309/MAX(K$2:K309)-1</f>
        <v>-1.5282148817278962E-2</v>
      </c>
      <c r="M309" s="15"/>
      <c r="N309" s="33"/>
      <c r="O309" s="24">
        <f t="shared" si="53"/>
        <v>-5.3537132844673395E-2</v>
      </c>
      <c r="P309" s="4">
        <f t="shared" si="54"/>
        <v>1</v>
      </c>
      <c r="Q309" s="4">
        <f t="shared" si="55"/>
        <v>5.4600000000000003E-2</v>
      </c>
      <c r="R309" s="28">
        <f t="shared" si="56"/>
        <v>32.299118414531463</v>
      </c>
      <c r="S309" s="4">
        <f>R309/MAX(R$5:R309)-1</f>
        <v>-3.493204625362567E-2</v>
      </c>
      <c r="T309" s="15"/>
      <c r="U309" s="33">
        <f t="shared" si="57"/>
        <v>6.8582467913166916</v>
      </c>
      <c r="V309" s="33"/>
      <c r="W309" s="24">
        <f t="shared" si="58"/>
        <v>-6.3589457156303902E-2</v>
      </c>
      <c r="X309" s="4">
        <f t="shared" si="59"/>
        <v>1</v>
      </c>
      <c r="Y309" s="4">
        <f t="shared" si="60"/>
        <v>5.4600000000000003E-2</v>
      </c>
      <c r="Z309" s="28">
        <f t="shared" si="51"/>
        <v>30.310979515828592</v>
      </c>
      <c r="AA309" s="4">
        <f>Z309/MAX(Z$5:Z309)-1</f>
        <v>-3.4932046253625448E-2</v>
      </c>
      <c r="AB309" s="33">
        <f t="shared" si="52"/>
        <v>4.8701078926138202</v>
      </c>
    </row>
    <row r="310" spans="1:28" customFormat="1">
      <c r="A310" s="34">
        <v>309</v>
      </c>
      <c r="B310" s="34" t="s">
        <v>1266</v>
      </c>
      <c r="C310" s="34" t="s">
        <v>1269</v>
      </c>
      <c r="D310" s="34" t="s">
        <v>12</v>
      </c>
      <c r="E310" s="34" t="s">
        <v>34</v>
      </c>
      <c r="F310" s="34" t="s">
        <v>34</v>
      </c>
      <c r="G310" s="34" t="s">
        <v>35</v>
      </c>
      <c r="H310" s="24">
        <v>3.4700000000000002E-2</v>
      </c>
      <c r="I310" s="34" t="s">
        <v>4277</v>
      </c>
      <c r="J310" s="34" t="s">
        <v>91</v>
      </c>
      <c r="K310" s="28">
        <f t="shared" si="50"/>
        <v>26.323669868540325</v>
      </c>
      <c r="L310" s="4">
        <f>K310/MAX(K$2:K310)-1</f>
        <v>0</v>
      </c>
      <c r="M310" s="15"/>
      <c r="N310" s="33"/>
      <c r="O310" s="24">
        <f t="shared" si="53"/>
        <v>-2.7182092091782462E-2</v>
      </c>
      <c r="P310" s="4">
        <f t="shared" si="54"/>
        <v>1</v>
      </c>
      <c r="Q310" s="4">
        <f t="shared" si="55"/>
        <v>3.4700000000000002E-2</v>
      </c>
      <c r="R310" s="28">
        <f t="shared" si="56"/>
        <v>33.419897823515704</v>
      </c>
      <c r="S310" s="4">
        <f>R310/MAX(R$5:R310)-1</f>
        <v>-1.4441882586264665E-3</v>
      </c>
      <c r="T310" s="15"/>
      <c r="U310" s="33">
        <f t="shared" si="57"/>
        <v>7.0962279549753795</v>
      </c>
      <c r="V310" s="33"/>
      <c r="W310" s="24">
        <f t="shared" si="58"/>
        <v>-4.0152849633505044E-2</v>
      </c>
      <c r="X310" s="4">
        <f t="shared" si="59"/>
        <v>1</v>
      </c>
      <c r="Y310" s="4">
        <f t="shared" si="60"/>
        <v>3.4700000000000002E-2</v>
      </c>
      <c r="Z310" s="28">
        <f t="shared" si="51"/>
        <v>31.362770505027843</v>
      </c>
      <c r="AA310" s="4">
        <f>Z310/MAX(Z$5:Z310)-1</f>
        <v>-1.4441882586263555E-3</v>
      </c>
      <c r="AB310" s="33">
        <f t="shared" si="52"/>
        <v>5.0391006364875182</v>
      </c>
    </row>
    <row r="311" spans="1:28" customFormat="1">
      <c r="A311" s="34">
        <v>310</v>
      </c>
      <c r="B311" s="34" t="s">
        <v>1269</v>
      </c>
      <c r="C311" s="34" t="s">
        <v>1272</v>
      </c>
      <c r="D311" s="34" t="s">
        <v>12</v>
      </c>
      <c r="E311" s="34" t="s">
        <v>27</v>
      </c>
      <c r="F311" s="34" t="s">
        <v>27</v>
      </c>
      <c r="G311" s="34" t="s">
        <v>28</v>
      </c>
      <c r="H311" s="24">
        <v>8.4099999999999994E-2</v>
      </c>
      <c r="I311" s="34" t="s">
        <v>1561</v>
      </c>
      <c r="J311" s="34" t="s">
        <v>3601</v>
      </c>
      <c r="K311" s="28">
        <f t="shared" si="50"/>
        <v>28.537490504484566</v>
      </c>
      <c r="L311" s="4">
        <f>K311/MAX(K$2:K311)-1</f>
        <v>0</v>
      </c>
      <c r="M311" s="15"/>
      <c r="N311" s="33"/>
      <c r="O311" s="24">
        <f t="shared" si="53"/>
        <v>-5.094049605759654E-3</v>
      </c>
      <c r="P311" s="4">
        <f t="shared" si="54"/>
        <v>1</v>
      </c>
      <c r="Q311" s="4">
        <f t="shared" si="55"/>
        <v>8.4099999999999994E-2</v>
      </c>
      <c r="R311" s="28">
        <f t="shared" si="56"/>
        <v>36.230511230473375</v>
      </c>
      <c r="S311" s="4">
        <f>R311/MAX(R$5:R311)-1</f>
        <v>0</v>
      </c>
      <c r="T311" s="15"/>
      <c r="U311" s="33">
        <f t="shared" si="57"/>
        <v>7.6930207259888093</v>
      </c>
      <c r="V311" s="33"/>
      <c r="W311" s="24">
        <f t="shared" si="58"/>
        <v>-2.0386569068836846E-2</v>
      </c>
      <c r="X311" s="4">
        <f t="shared" si="59"/>
        <v>1</v>
      </c>
      <c r="Y311" s="4">
        <f t="shared" si="60"/>
        <v>8.4099999999999994E-2</v>
      </c>
      <c r="Z311" s="28">
        <f t="shared" si="51"/>
        <v>34.000379504500685</v>
      </c>
      <c r="AA311" s="4">
        <f>Z311/MAX(Z$5:Z311)-1</f>
        <v>0</v>
      </c>
      <c r="AB311" s="33">
        <f t="shared" si="52"/>
        <v>5.4628890000161192</v>
      </c>
    </row>
    <row r="312" spans="1:28" customFormat="1">
      <c r="A312" s="34">
        <v>311</v>
      </c>
      <c r="B312" s="34" t="s">
        <v>1272</v>
      </c>
      <c r="C312" s="34" t="s">
        <v>1276</v>
      </c>
      <c r="D312" s="34" t="s">
        <v>12</v>
      </c>
      <c r="E312" s="34" t="s">
        <v>20</v>
      </c>
      <c r="F312" s="34" t="s">
        <v>20</v>
      </c>
      <c r="G312" s="34" t="s">
        <v>21</v>
      </c>
      <c r="H312" s="24">
        <v>3.8800000000000001E-2</v>
      </c>
      <c r="I312" s="34" t="s">
        <v>934</v>
      </c>
      <c r="J312" s="34" t="s">
        <v>3860</v>
      </c>
      <c r="K312" s="28">
        <f t="shared" si="50"/>
        <v>29.644745136058567</v>
      </c>
      <c r="L312" s="4">
        <f>K312/MAX(K$2:K312)-1</f>
        <v>0</v>
      </c>
      <c r="M312" s="15"/>
      <c r="N312" s="33"/>
      <c r="O312" s="24">
        <f t="shared" si="53"/>
        <v>0</v>
      </c>
      <c r="P312" s="4">
        <f t="shared" si="54"/>
        <v>1</v>
      </c>
      <c r="Q312" s="4">
        <f t="shared" si="55"/>
        <v>3.8800000000000001E-2</v>
      </c>
      <c r="R312" s="28">
        <f t="shared" si="56"/>
        <v>37.636255066215739</v>
      </c>
      <c r="S312" s="4">
        <f>R312/MAX(R$5:R312)-1</f>
        <v>0</v>
      </c>
      <c r="T312" s="15"/>
      <c r="U312" s="33">
        <f t="shared" si="57"/>
        <v>7.9915099301571715</v>
      </c>
      <c r="V312" s="33"/>
      <c r="W312" s="24">
        <f t="shared" si="58"/>
        <v>-3.8205372043197405E-3</v>
      </c>
      <c r="X312" s="4">
        <f t="shared" si="59"/>
        <v>1</v>
      </c>
      <c r="Y312" s="4">
        <f t="shared" si="60"/>
        <v>3.8800000000000001E-2</v>
      </c>
      <c r="Z312" s="28">
        <f t="shared" si="51"/>
        <v>35.31959422927531</v>
      </c>
      <c r="AA312" s="4">
        <f>Z312/MAX(Z$5:Z312)-1</f>
        <v>0</v>
      </c>
      <c r="AB312" s="33">
        <f t="shared" si="52"/>
        <v>5.6748490932167428</v>
      </c>
    </row>
    <row r="313" spans="1:28" customFormat="1">
      <c r="A313" s="34">
        <v>312</v>
      </c>
      <c r="B313" s="34" t="s">
        <v>1276</v>
      </c>
      <c r="C313" s="34" t="s">
        <v>1279</v>
      </c>
      <c r="D313" s="34" t="s">
        <v>12</v>
      </c>
      <c r="E313" s="34" t="s">
        <v>27</v>
      </c>
      <c r="F313" s="34" t="s">
        <v>27</v>
      </c>
      <c r="G313" s="34" t="s">
        <v>28</v>
      </c>
      <c r="H313" s="24">
        <v>-3.2800000000000003E-2</v>
      </c>
      <c r="I313" s="34" t="s">
        <v>1417</v>
      </c>
      <c r="J313" s="34" t="s">
        <v>930</v>
      </c>
      <c r="K313" s="28">
        <f t="shared" si="50"/>
        <v>28.672397495595845</v>
      </c>
      <c r="L313" s="4">
        <f>K313/MAX(K$2:K313)-1</f>
        <v>-3.2800000000000051E-2</v>
      </c>
      <c r="M313" s="15"/>
      <c r="N313" s="33"/>
      <c r="O313" s="24">
        <f t="shared" si="53"/>
        <v>-1.093333333333335E-2</v>
      </c>
      <c r="P313" s="4">
        <f t="shared" si="54"/>
        <v>-2</v>
      </c>
      <c r="Q313" s="4">
        <f t="shared" si="55"/>
        <v>-3.2800000000000003E-2</v>
      </c>
      <c r="R313" s="28">
        <f t="shared" si="56"/>
        <v>36.401785900043862</v>
      </c>
      <c r="S313" s="4">
        <f>R313/MAX(R$5:R313)-1</f>
        <v>-3.2800000000000051E-2</v>
      </c>
      <c r="T313" s="15"/>
      <c r="U313" s="33">
        <f t="shared" si="57"/>
        <v>7.7293884044480166</v>
      </c>
      <c r="V313" s="33"/>
      <c r="W313" s="24">
        <f t="shared" si="58"/>
        <v>-8.2000000000000128E-3</v>
      </c>
      <c r="X313" s="4">
        <f t="shared" si="59"/>
        <v>-3</v>
      </c>
      <c r="Y313" s="4">
        <f t="shared" si="60"/>
        <v>-3.2800000000000003E-2</v>
      </c>
      <c r="Z313" s="28">
        <f t="shared" si="51"/>
        <v>34.161111538555076</v>
      </c>
      <c r="AA313" s="4">
        <f>Z313/MAX(Z$5:Z313)-1</f>
        <v>-3.2800000000000162E-2</v>
      </c>
      <c r="AB313" s="33">
        <f t="shared" si="52"/>
        <v>5.4887140429592307</v>
      </c>
    </row>
    <row r="314" spans="1:28" customFormat="1">
      <c r="A314" s="34">
        <v>313</v>
      </c>
      <c r="B314" s="34" t="s">
        <v>1279</v>
      </c>
      <c r="C314" s="34" t="s">
        <v>1284</v>
      </c>
      <c r="D314" s="34" t="s">
        <v>12</v>
      </c>
      <c r="E314" s="34" t="s">
        <v>20</v>
      </c>
      <c r="F314" s="34" t="s">
        <v>20</v>
      </c>
      <c r="G314" s="34" t="s">
        <v>21</v>
      </c>
      <c r="H314" s="24">
        <v>8.0000000000000002E-3</v>
      </c>
      <c r="I314" s="34" t="s">
        <v>922</v>
      </c>
      <c r="J314" s="34" t="s">
        <v>1385</v>
      </c>
      <c r="K314" s="28">
        <f t="shared" si="50"/>
        <v>28.901776675560612</v>
      </c>
      <c r="L314" s="4">
        <f>K314/MAX(K$2:K314)-1</f>
        <v>-2.506240000000004E-2</v>
      </c>
      <c r="M314" s="15"/>
      <c r="N314" s="33"/>
      <c r="O314" s="24">
        <f t="shared" si="53"/>
        <v>-1.9287466666666697E-2</v>
      </c>
      <c r="P314" s="4">
        <f t="shared" si="54"/>
        <v>-0.29941378166132065</v>
      </c>
      <c r="Q314" s="4">
        <f t="shared" si="55"/>
        <v>0</v>
      </c>
      <c r="R314" s="28">
        <f t="shared" si="56"/>
        <v>36.401785900043862</v>
      </c>
      <c r="S314" s="4">
        <f>R314/MAX(R$5:R314)-1</f>
        <v>-3.2800000000000051E-2</v>
      </c>
      <c r="T314" s="15"/>
      <c r="U314" s="33">
        <f t="shared" si="57"/>
        <v>7.5000092244832501</v>
      </c>
      <c r="V314" s="33"/>
      <c r="W314" s="24">
        <f t="shared" si="58"/>
        <v>-1.4465600000000023E-2</v>
      </c>
      <c r="X314" s="4">
        <f t="shared" si="59"/>
        <v>-0.73255170888176091</v>
      </c>
      <c r="Y314" s="4">
        <f t="shared" si="60"/>
        <v>0</v>
      </c>
      <c r="Z314" s="28">
        <f t="shared" si="51"/>
        <v>34.161111538555076</v>
      </c>
      <c r="AA314" s="4">
        <f>Z314/MAX(Z$5:Z314)-1</f>
        <v>-3.2800000000000162E-2</v>
      </c>
      <c r="AB314" s="33">
        <f t="shared" si="52"/>
        <v>5.2593348629944643</v>
      </c>
    </row>
    <row r="315" spans="1:28" customFormat="1">
      <c r="A315" s="34">
        <v>314</v>
      </c>
      <c r="B315" s="34" t="s">
        <v>1284</v>
      </c>
      <c r="C315" s="34" t="s">
        <v>1289</v>
      </c>
      <c r="D315" s="34" t="s">
        <v>12</v>
      </c>
      <c r="E315" s="34" t="s">
        <v>27</v>
      </c>
      <c r="F315" s="34" t="s">
        <v>27</v>
      </c>
      <c r="G315" s="34" t="s">
        <v>28</v>
      </c>
      <c r="H315" s="24">
        <v>-7.22E-2</v>
      </c>
      <c r="I315" s="34" t="s">
        <v>5631</v>
      </c>
      <c r="J315" s="34" t="s">
        <v>971</v>
      </c>
      <c r="K315" s="28">
        <f t="shared" si="50"/>
        <v>26.815068399585133</v>
      </c>
      <c r="L315" s="4">
        <f>K315/MAX(K$2:K315)-1</f>
        <v>-9.5452894720000181E-2</v>
      </c>
      <c r="M315" s="15"/>
      <c r="N315" s="33"/>
      <c r="O315" s="24">
        <f t="shared" si="53"/>
        <v>-5.1105098240000091E-2</v>
      </c>
      <c r="P315" s="4">
        <f t="shared" si="54"/>
        <v>-0.86777636688483961</v>
      </c>
      <c r="Q315" s="4">
        <f t="shared" si="55"/>
        <v>0</v>
      </c>
      <c r="R315" s="28">
        <f t="shared" si="56"/>
        <v>36.401785900043862</v>
      </c>
      <c r="S315" s="4">
        <f>R315/MAX(R$5:R315)-1</f>
        <v>-3.2800000000000051E-2</v>
      </c>
      <c r="T315" s="15"/>
      <c r="U315" s="33">
        <f t="shared" si="57"/>
        <v>9.5867175004587288</v>
      </c>
      <c r="V315" s="33"/>
      <c r="W315" s="24">
        <f t="shared" si="58"/>
        <v>-3.8328823680000068E-2</v>
      </c>
      <c r="X315" s="4">
        <f t="shared" si="59"/>
        <v>-1.4903684891797861</v>
      </c>
      <c r="Y315" s="4">
        <f t="shared" si="60"/>
        <v>0</v>
      </c>
      <c r="Z315" s="28">
        <f t="shared" si="51"/>
        <v>34.161111538555076</v>
      </c>
      <c r="AA315" s="4">
        <f>Z315/MAX(Z$5:Z315)-1</f>
        <v>-3.2800000000000162E-2</v>
      </c>
      <c r="AB315" s="33">
        <f t="shared" si="52"/>
        <v>7.346043138969943</v>
      </c>
    </row>
    <row r="316" spans="1:28" customFormat="1">
      <c r="A316" s="34">
        <v>315</v>
      </c>
      <c r="B316" s="34" t="s">
        <v>1289</v>
      </c>
      <c r="C316" s="34" t="s">
        <v>1293</v>
      </c>
      <c r="D316" s="34" t="s">
        <v>12</v>
      </c>
      <c r="E316" s="34" t="s">
        <v>27</v>
      </c>
      <c r="F316" s="34" t="s">
        <v>27</v>
      </c>
      <c r="G316" s="34" t="s">
        <v>28</v>
      </c>
      <c r="H316" s="24">
        <v>4.4600000000000001E-2</v>
      </c>
      <c r="I316" s="34" t="s">
        <v>1291</v>
      </c>
      <c r="J316" s="34" t="s">
        <v>688</v>
      </c>
      <c r="K316" s="28">
        <f t="shared" si="50"/>
        <v>28.01102045020663</v>
      </c>
      <c r="L316" s="4">
        <f>K316/MAX(K$2:K316)-1</f>
        <v>-5.5110093824512152E-2</v>
      </c>
      <c r="M316" s="15"/>
      <c r="N316" s="33"/>
      <c r="O316" s="24">
        <f t="shared" si="53"/>
        <v>-5.8541796181504124E-2</v>
      </c>
      <c r="P316" s="4">
        <f t="shared" si="54"/>
        <v>5.8619697051184687E-2</v>
      </c>
      <c r="Q316" s="4">
        <f t="shared" si="55"/>
        <v>0</v>
      </c>
      <c r="R316" s="28">
        <f t="shared" si="56"/>
        <v>36.401785900043862</v>
      </c>
      <c r="S316" s="4">
        <f>R316/MAX(R$5:R316)-1</f>
        <v>-3.2800000000000051E-2</v>
      </c>
      <c r="T316" s="15"/>
      <c r="U316" s="33">
        <f t="shared" si="57"/>
        <v>8.3907654498372324</v>
      </c>
      <c r="V316" s="33"/>
      <c r="W316" s="24">
        <f t="shared" si="58"/>
        <v>-5.2106347136128106E-2</v>
      </c>
      <c r="X316" s="4">
        <f t="shared" si="59"/>
        <v>-5.7646464461167113E-2</v>
      </c>
      <c r="Y316" s="4">
        <f t="shared" si="60"/>
        <v>0</v>
      </c>
      <c r="Z316" s="28">
        <f t="shared" si="51"/>
        <v>34.161111538555076</v>
      </c>
      <c r="AA316" s="4">
        <f>Z316/MAX(Z$5:Z316)-1</f>
        <v>-3.2800000000000162E-2</v>
      </c>
      <c r="AB316" s="33">
        <f t="shared" si="52"/>
        <v>6.1500910883484465</v>
      </c>
    </row>
    <row r="317" spans="1:28" customFormat="1">
      <c r="A317" s="34">
        <v>316</v>
      </c>
      <c r="B317" s="34" t="s">
        <v>1293</v>
      </c>
      <c r="C317" s="34" t="s">
        <v>1296</v>
      </c>
      <c r="D317" s="34" t="s">
        <v>12</v>
      </c>
      <c r="E317" s="34" t="s">
        <v>34</v>
      </c>
      <c r="F317" s="34" t="s">
        <v>34</v>
      </c>
      <c r="G317" s="34" t="s">
        <v>35</v>
      </c>
      <c r="H317" s="24">
        <v>7.4000000000000003E-3</v>
      </c>
      <c r="I317" s="34" t="s">
        <v>513</v>
      </c>
      <c r="J317" s="34" t="s">
        <v>4434</v>
      </c>
      <c r="K317" s="28">
        <f t="shared" si="50"/>
        <v>28.218302001538159</v>
      </c>
      <c r="L317" s="4">
        <f>K317/MAX(K$2:K317)-1</f>
        <v>-4.8117908518813479E-2</v>
      </c>
      <c r="M317" s="15"/>
      <c r="N317" s="33"/>
      <c r="O317" s="24">
        <f t="shared" si="53"/>
        <v>-6.6226965687775266E-2</v>
      </c>
      <c r="P317" s="4">
        <f t="shared" si="54"/>
        <v>0.2734393306547715</v>
      </c>
      <c r="Q317" s="4">
        <f t="shared" si="55"/>
        <v>7.4000000000000003E-3</v>
      </c>
      <c r="R317" s="28">
        <f t="shared" si="56"/>
        <v>36.671159115704192</v>
      </c>
      <c r="S317" s="4">
        <f>R317/MAX(R$5:R317)-1</f>
        <v>-2.5642719999999897E-2</v>
      </c>
      <c r="T317" s="15"/>
      <c r="U317" s="33">
        <f t="shared" si="57"/>
        <v>8.4528571141660329</v>
      </c>
      <c r="V317" s="33"/>
      <c r="W317" s="24">
        <f t="shared" si="58"/>
        <v>-5.5935824265831463E-2</v>
      </c>
      <c r="X317" s="4">
        <f t="shared" si="59"/>
        <v>0.13976580929359037</v>
      </c>
      <c r="Y317" s="4">
        <f t="shared" si="60"/>
        <v>0</v>
      </c>
      <c r="Z317" s="28">
        <f t="shared" si="51"/>
        <v>34.161111538555076</v>
      </c>
      <c r="AA317" s="4">
        <f>Z317/MAX(Z$5:Z317)-1</f>
        <v>-3.2800000000000162E-2</v>
      </c>
      <c r="AB317" s="33">
        <f t="shared" si="52"/>
        <v>5.9428095370169167</v>
      </c>
    </row>
    <row r="318" spans="1:28" customFormat="1">
      <c r="A318" s="34">
        <v>317</v>
      </c>
      <c r="B318" s="34" t="s">
        <v>1296</v>
      </c>
      <c r="C318" s="34" t="s">
        <v>1298</v>
      </c>
      <c r="D318" s="34" t="s">
        <v>12</v>
      </c>
      <c r="E318" s="34" t="s">
        <v>27</v>
      </c>
      <c r="F318" s="34" t="s">
        <v>27</v>
      </c>
      <c r="G318" s="34" t="s">
        <v>28</v>
      </c>
      <c r="H318" s="24">
        <v>7.2999999999999995E-2</v>
      </c>
      <c r="I318" s="34" t="s">
        <v>519</v>
      </c>
      <c r="J318" s="34" t="s">
        <v>874</v>
      </c>
      <c r="K318" s="28">
        <f t="shared" si="50"/>
        <v>30.278238047650444</v>
      </c>
      <c r="L318" s="4">
        <f>K318/MAX(K$2:K318)-1</f>
        <v>0</v>
      </c>
      <c r="M318" s="15"/>
      <c r="N318" s="33"/>
      <c r="O318" s="24">
        <f t="shared" si="53"/>
        <v>-3.4409334114441879E-2</v>
      </c>
      <c r="P318" s="4">
        <f t="shared" si="54"/>
        <v>1</v>
      </c>
      <c r="Q318" s="4">
        <f t="shared" si="55"/>
        <v>7.2999999999999995E-2</v>
      </c>
      <c r="R318" s="28">
        <f t="shared" si="56"/>
        <v>39.348153731150596</v>
      </c>
      <c r="S318" s="4">
        <f>R318/MAX(R$5:R318)-1</f>
        <v>0</v>
      </c>
      <c r="T318" s="15"/>
      <c r="U318" s="33">
        <f t="shared" si="57"/>
        <v>9.0699156835001524</v>
      </c>
      <c r="V318" s="33"/>
      <c r="W318" s="24">
        <f t="shared" si="58"/>
        <v>-4.9670224265831453E-2</v>
      </c>
      <c r="X318" s="4">
        <f t="shared" si="59"/>
        <v>1</v>
      </c>
      <c r="Y318" s="4">
        <f t="shared" si="60"/>
        <v>7.2999999999999995E-2</v>
      </c>
      <c r="Z318" s="28">
        <f t="shared" si="51"/>
        <v>36.654872680869595</v>
      </c>
      <c r="AA318" s="4">
        <f>Z318/MAX(Z$5:Z318)-1</f>
        <v>0</v>
      </c>
      <c r="AB318" s="33">
        <f t="shared" si="52"/>
        <v>6.376634633219151</v>
      </c>
    </row>
    <row r="319" spans="1:28" customFormat="1">
      <c r="A319" s="34">
        <v>318</v>
      </c>
      <c r="B319" s="34" t="s">
        <v>1298</v>
      </c>
      <c r="C319" s="34" t="s">
        <v>1302</v>
      </c>
      <c r="D319" s="34" t="s">
        <v>12</v>
      </c>
      <c r="E319" s="34" t="s">
        <v>20</v>
      </c>
      <c r="F319" s="34" t="s">
        <v>20</v>
      </c>
      <c r="G319" s="34" t="s">
        <v>21</v>
      </c>
      <c r="H319" s="24">
        <v>5.7299999999999997E-2</v>
      </c>
      <c r="I319" s="34" t="s">
        <v>3256</v>
      </c>
      <c r="J319" s="34" t="s">
        <v>1141</v>
      </c>
      <c r="K319" s="28">
        <f t="shared" si="50"/>
        <v>32.013181087780808</v>
      </c>
      <c r="L319" s="4">
        <f>K319/MAX(K$2:K319)-1</f>
        <v>0</v>
      </c>
      <c r="M319" s="15"/>
      <c r="N319" s="33"/>
      <c r="O319" s="24">
        <f t="shared" si="53"/>
        <v>-1.6039302839604492E-2</v>
      </c>
      <c r="P319" s="4">
        <f t="shared" si="54"/>
        <v>1</v>
      </c>
      <c r="Q319" s="4">
        <f t="shared" si="55"/>
        <v>5.7299999999999997E-2</v>
      </c>
      <c r="R319" s="28">
        <f t="shared" si="56"/>
        <v>41.602802939945519</v>
      </c>
      <c r="S319" s="4">
        <f>R319/MAX(R$5:R319)-1</f>
        <v>0</v>
      </c>
      <c r="T319" s="15"/>
      <c r="U319" s="33">
        <f t="shared" si="57"/>
        <v>9.5896218521647114</v>
      </c>
      <c r="V319" s="33"/>
      <c r="W319" s="24">
        <f t="shared" si="58"/>
        <v>-2.5807000585831408E-2</v>
      </c>
      <c r="X319" s="4">
        <f t="shared" si="59"/>
        <v>1</v>
      </c>
      <c r="Y319" s="4">
        <f t="shared" si="60"/>
        <v>5.7299999999999997E-2</v>
      </c>
      <c r="Z319" s="28">
        <f t="shared" si="51"/>
        <v>38.755196885483421</v>
      </c>
      <c r="AA319" s="4">
        <f>Z319/MAX(Z$5:Z319)-1</f>
        <v>0</v>
      </c>
      <c r="AB319" s="33">
        <f t="shared" si="52"/>
        <v>6.7420157977026136</v>
      </c>
    </row>
    <row r="320" spans="1:28" customFormat="1">
      <c r="A320" s="34">
        <v>319</v>
      </c>
      <c r="B320" s="34" t="s">
        <v>1302</v>
      </c>
      <c r="C320" s="34" t="s">
        <v>1305</v>
      </c>
      <c r="D320" s="34" t="s">
        <v>12</v>
      </c>
      <c r="E320" s="34" t="s">
        <v>20</v>
      </c>
      <c r="F320" s="34" t="s">
        <v>20</v>
      </c>
      <c r="G320" s="34" t="s">
        <v>21</v>
      </c>
      <c r="H320" s="24">
        <v>-1.2699999999999999E-2</v>
      </c>
      <c r="I320" s="34" t="s">
        <v>977</v>
      </c>
      <c r="J320" s="34" t="s">
        <v>777</v>
      </c>
      <c r="K320" s="28">
        <f t="shared" si="50"/>
        <v>31.606613687965989</v>
      </c>
      <c r="L320" s="4">
        <f>K320/MAX(K$2:K320)-1</f>
        <v>-1.2700000000000045E-2</v>
      </c>
      <c r="M320" s="15"/>
      <c r="N320" s="33"/>
      <c r="O320" s="24">
        <f t="shared" si="53"/>
        <v>-4.2333333333333485E-3</v>
      </c>
      <c r="P320" s="4">
        <f t="shared" si="54"/>
        <v>1</v>
      </c>
      <c r="Q320" s="4">
        <f t="shared" si="55"/>
        <v>-1.2699999999999999E-2</v>
      </c>
      <c r="R320" s="28">
        <f t="shared" si="56"/>
        <v>41.07444734260821</v>
      </c>
      <c r="S320" s="4">
        <f>R320/MAX(R$5:R320)-1</f>
        <v>-1.2700000000000045E-2</v>
      </c>
      <c r="T320" s="15"/>
      <c r="U320" s="33">
        <f t="shared" si="57"/>
        <v>9.4678336546422202</v>
      </c>
      <c r="V320" s="33"/>
      <c r="W320" s="24">
        <f t="shared" si="58"/>
        <v>-1.5204477129703381E-2</v>
      </c>
      <c r="X320" s="4">
        <f t="shared" si="59"/>
        <v>1</v>
      </c>
      <c r="Y320" s="4">
        <f t="shared" si="60"/>
        <v>-1.2699999999999999E-2</v>
      </c>
      <c r="Z320" s="28">
        <f t="shared" si="51"/>
        <v>38.263005885037778</v>
      </c>
      <c r="AA320" s="4">
        <f>Z320/MAX(Z$5:Z320)-1</f>
        <v>-1.2700000000000156E-2</v>
      </c>
      <c r="AB320" s="33">
        <f t="shared" si="52"/>
        <v>6.6563921970717885</v>
      </c>
    </row>
    <row r="321" spans="1:28" customFormat="1">
      <c r="A321" s="34">
        <v>320</v>
      </c>
      <c r="B321" s="34" t="s">
        <v>1305</v>
      </c>
      <c r="C321" s="34" t="s">
        <v>1308</v>
      </c>
      <c r="D321" s="34" t="s">
        <v>12</v>
      </c>
      <c r="E321" s="34" t="s">
        <v>34</v>
      </c>
      <c r="F321" s="34" t="s">
        <v>34</v>
      </c>
      <c r="G321" s="34" t="s">
        <v>35</v>
      </c>
      <c r="H321" s="24">
        <v>5.6800000000000003E-2</v>
      </c>
      <c r="I321" s="34" t="s">
        <v>948</v>
      </c>
      <c r="J321" s="34" t="s">
        <v>322</v>
      </c>
      <c r="K321" s="28">
        <f t="shared" si="50"/>
        <v>33.401869345442456</v>
      </c>
      <c r="L321" s="4">
        <f>K321/MAX(K$2:K321)-1</f>
        <v>0</v>
      </c>
      <c r="M321" s="15"/>
      <c r="N321" s="33"/>
      <c r="O321" s="24">
        <f t="shared" si="53"/>
        <v>-4.2333333333333485E-3</v>
      </c>
      <c r="P321" s="4">
        <f t="shared" si="54"/>
        <v>1</v>
      </c>
      <c r="Q321" s="4">
        <f t="shared" si="55"/>
        <v>5.6800000000000003E-2</v>
      </c>
      <c r="R321" s="28">
        <f t="shared" si="56"/>
        <v>43.407475951668353</v>
      </c>
      <c r="S321" s="4">
        <f>R321/MAX(R$5:R321)-1</f>
        <v>0</v>
      </c>
      <c r="T321" s="15"/>
      <c r="U321" s="33">
        <f t="shared" si="57"/>
        <v>10.005606606225896</v>
      </c>
      <c r="V321" s="33"/>
      <c r="W321" s="24">
        <f t="shared" si="58"/>
        <v>-3.1750000000000111E-3</v>
      </c>
      <c r="X321" s="4">
        <f t="shared" si="59"/>
        <v>1</v>
      </c>
      <c r="Y321" s="4">
        <f t="shared" si="60"/>
        <v>5.6800000000000003E-2</v>
      </c>
      <c r="Z321" s="28">
        <f t="shared" si="51"/>
        <v>40.436344619307924</v>
      </c>
      <c r="AA321" s="4">
        <f>Z321/MAX(Z$5:Z321)-1</f>
        <v>0</v>
      </c>
      <c r="AB321" s="33">
        <f t="shared" si="52"/>
        <v>7.0344752738654677</v>
      </c>
    </row>
    <row r="322" spans="1:28" customFormat="1">
      <c r="A322" s="34">
        <v>321</v>
      </c>
      <c r="B322" s="34" t="s">
        <v>1308</v>
      </c>
      <c r="C322" s="34" t="s">
        <v>1311</v>
      </c>
      <c r="D322" s="34" t="s">
        <v>12</v>
      </c>
      <c r="E322" s="34" t="s">
        <v>34</v>
      </c>
      <c r="F322" s="34" t="s">
        <v>34</v>
      </c>
      <c r="G322" s="34" t="s">
        <v>35</v>
      </c>
      <c r="H322" s="24">
        <v>4.2799999999999998E-2</v>
      </c>
      <c r="I322" s="34" t="s">
        <v>230</v>
      </c>
      <c r="J322" s="34" t="s">
        <v>177</v>
      </c>
      <c r="K322" s="28">
        <f t="shared" si="50"/>
        <v>34.831469353427394</v>
      </c>
      <c r="L322" s="4">
        <f>K322/MAX(K$2:K322)-1</f>
        <v>0</v>
      </c>
      <c r="M322" s="15"/>
      <c r="N322" s="33"/>
      <c r="O322" s="24">
        <f t="shared" si="53"/>
        <v>-4.2333333333333485E-3</v>
      </c>
      <c r="P322" s="4">
        <f t="shared" si="54"/>
        <v>1</v>
      </c>
      <c r="Q322" s="4">
        <f t="shared" si="55"/>
        <v>4.2799999999999998E-2</v>
      </c>
      <c r="R322" s="28">
        <f t="shared" si="56"/>
        <v>45.265315922399758</v>
      </c>
      <c r="S322" s="4">
        <f>R322/MAX(R$5:R322)-1</f>
        <v>0</v>
      </c>
      <c r="T322" s="15"/>
      <c r="U322" s="33">
        <f t="shared" si="57"/>
        <v>10.433846568972363</v>
      </c>
      <c r="V322" s="33"/>
      <c r="W322" s="24">
        <f t="shared" si="58"/>
        <v>-3.1750000000000111E-3</v>
      </c>
      <c r="X322" s="4">
        <f t="shared" si="59"/>
        <v>1</v>
      </c>
      <c r="Y322" s="4">
        <f t="shared" si="60"/>
        <v>4.2799999999999998E-2</v>
      </c>
      <c r="Z322" s="28">
        <f t="shared" si="51"/>
        <v>42.1670201690143</v>
      </c>
      <c r="AA322" s="4">
        <f>Z322/MAX(Z$5:Z322)-1</f>
        <v>0</v>
      </c>
      <c r="AB322" s="33">
        <f t="shared" si="52"/>
        <v>7.335550815586906</v>
      </c>
    </row>
    <row r="323" spans="1:28" customFormat="1">
      <c r="A323" s="34">
        <v>322</v>
      </c>
      <c r="B323" s="34" t="s">
        <v>1311</v>
      </c>
      <c r="C323" s="34" t="s">
        <v>1314</v>
      </c>
      <c r="D323" s="34" t="s">
        <v>12</v>
      </c>
      <c r="E323" s="34" t="s">
        <v>34</v>
      </c>
      <c r="F323" s="34" t="s">
        <v>34</v>
      </c>
      <c r="G323" s="34" t="s">
        <v>35</v>
      </c>
      <c r="H323" s="24">
        <v>3.5999999999999999E-3</v>
      </c>
      <c r="I323" s="34" t="s">
        <v>1017</v>
      </c>
      <c r="J323" s="34" t="s">
        <v>826</v>
      </c>
      <c r="K323" s="28">
        <f t="shared" si="50"/>
        <v>34.956862643099733</v>
      </c>
      <c r="L323" s="4">
        <f>K323/MAX(K$2:K323)-1</f>
        <v>0</v>
      </c>
      <c r="M323" s="15"/>
      <c r="N323" s="33"/>
      <c r="O323" s="24">
        <f t="shared" si="53"/>
        <v>0</v>
      </c>
      <c r="P323" s="4">
        <f t="shared" si="54"/>
        <v>1</v>
      </c>
      <c r="Q323" s="4">
        <f t="shared" si="55"/>
        <v>3.5999999999999999E-3</v>
      </c>
      <c r="R323" s="28">
        <f t="shared" si="56"/>
        <v>45.428271059720402</v>
      </c>
      <c r="S323" s="4">
        <f>R323/MAX(R$5:R323)-1</f>
        <v>0</v>
      </c>
      <c r="T323" s="15"/>
      <c r="U323" s="33">
        <f t="shared" si="57"/>
        <v>10.471408416620669</v>
      </c>
      <c r="V323" s="33"/>
      <c r="W323" s="24">
        <f t="shared" si="58"/>
        <v>-3.1750000000000111E-3</v>
      </c>
      <c r="X323" s="4">
        <f t="shared" si="59"/>
        <v>1</v>
      </c>
      <c r="Y323" s="4">
        <f t="shared" si="60"/>
        <v>3.5999999999999999E-3</v>
      </c>
      <c r="Z323" s="28">
        <f t="shared" si="51"/>
        <v>42.318821441622752</v>
      </c>
      <c r="AA323" s="4">
        <f>Z323/MAX(Z$5:Z323)-1</f>
        <v>0</v>
      </c>
      <c r="AB323" s="33">
        <f t="shared" si="52"/>
        <v>7.3619587985230197</v>
      </c>
    </row>
    <row r="324" spans="1:28" customFormat="1">
      <c r="A324" s="34">
        <v>323</v>
      </c>
      <c r="B324" s="34" t="s">
        <v>1314</v>
      </c>
      <c r="C324" s="34" t="s">
        <v>1317</v>
      </c>
      <c r="D324" s="34" t="s">
        <v>12</v>
      </c>
      <c r="E324" s="34" t="s">
        <v>13</v>
      </c>
      <c r="F324" s="34" t="s">
        <v>13</v>
      </c>
      <c r="G324" s="34" t="s">
        <v>14</v>
      </c>
      <c r="H324" s="24">
        <v>6.1000000000000004E-3</v>
      </c>
      <c r="I324" s="34" t="s">
        <v>259</v>
      </c>
      <c r="J324" s="34" t="s">
        <v>3305</v>
      </c>
      <c r="K324" s="28">
        <f t="shared" ref="K324:K387" si="61">K323*(1+H324)</f>
        <v>35.170099505222638</v>
      </c>
      <c r="L324" s="4">
        <f>K324/MAX(K$2:K324)-1</f>
        <v>0</v>
      </c>
      <c r="M324" s="15"/>
      <c r="N324" s="33"/>
      <c r="O324" s="24">
        <f t="shared" si="53"/>
        <v>0</v>
      </c>
      <c r="P324" s="4">
        <f t="shared" si="54"/>
        <v>1</v>
      </c>
      <c r="Q324" s="4">
        <f t="shared" si="55"/>
        <v>6.1000000000000004E-3</v>
      </c>
      <c r="R324" s="28">
        <f t="shared" si="56"/>
        <v>45.705383513184692</v>
      </c>
      <c r="S324" s="4">
        <f>R324/MAX(R$5:R324)-1</f>
        <v>0</v>
      </c>
      <c r="T324" s="15"/>
      <c r="U324" s="33">
        <f t="shared" si="57"/>
        <v>10.535284007962055</v>
      </c>
      <c r="V324" s="33"/>
      <c r="W324" s="24">
        <f t="shared" si="58"/>
        <v>0</v>
      </c>
      <c r="X324" s="4">
        <f t="shared" si="59"/>
        <v>1</v>
      </c>
      <c r="Y324" s="4">
        <f t="shared" si="60"/>
        <v>6.1000000000000004E-3</v>
      </c>
      <c r="Z324" s="28">
        <f t="shared" si="51"/>
        <v>42.576966252416653</v>
      </c>
      <c r="AA324" s="4">
        <f>Z324/MAX(Z$5:Z324)-1</f>
        <v>0</v>
      </c>
      <c r="AB324" s="33">
        <f t="shared" si="52"/>
        <v>7.4068667471940159</v>
      </c>
    </row>
    <row r="325" spans="1:28" customFormat="1">
      <c r="A325" s="34">
        <v>324</v>
      </c>
      <c r="B325" s="34" t="s">
        <v>1317</v>
      </c>
      <c r="C325" s="34" t="s">
        <v>1320</v>
      </c>
      <c r="D325" s="34" t="s">
        <v>12</v>
      </c>
      <c r="E325" s="34" t="s">
        <v>34</v>
      </c>
      <c r="F325" s="34" t="s">
        <v>34</v>
      </c>
      <c r="G325" s="34" t="s">
        <v>35</v>
      </c>
      <c r="H325" s="24">
        <v>3.3999999999999998E-3</v>
      </c>
      <c r="I325" s="34" t="s">
        <v>3535</v>
      </c>
      <c r="J325" s="34" t="s">
        <v>4200</v>
      </c>
      <c r="K325" s="28">
        <f t="shared" si="61"/>
        <v>35.289677843540396</v>
      </c>
      <c r="L325" s="4">
        <f>K325/MAX(K$2:K325)-1</f>
        <v>0</v>
      </c>
      <c r="M325" s="15"/>
      <c r="N325" s="33"/>
      <c r="O325" s="24">
        <f t="shared" si="53"/>
        <v>0</v>
      </c>
      <c r="P325" s="4">
        <f t="shared" si="54"/>
        <v>1</v>
      </c>
      <c r="Q325" s="4">
        <f t="shared" si="55"/>
        <v>3.3999999999999998E-3</v>
      </c>
      <c r="R325" s="28">
        <f t="shared" si="56"/>
        <v>45.860781817129521</v>
      </c>
      <c r="S325" s="4">
        <f>R325/MAX(R$5:R325)-1</f>
        <v>0</v>
      </c>
      <c r="T325" s="15"/>
      <c r="U325" s="33">
        <f t="shared" si="57"/>
        <v>10.571103973589125</v>
      </c>
      <c r="V325" s="33"/>
      <c r="W325" s="24">
        <f t="shared" si="58"/>
        <v>0</v>
      </c>
      <c r="X325" s="4">
        <f t="shared" si="59"/>
        <v>1</v>
      </c>
      <c r="Y325" s="4">
        <f t="shared" si="60"/>
        <v>3.3999999999999998E-3</v>
      </c>
      <c r="Z325" s="28">
        <f t="shared" si="51"/>
        <v>42.721727937674871</v>
      </c>
      <c r="AA325" s="4">
        <f>Z325/MAX(Z$5:Z325)-1</f>
        <v>0</v>
      </c>
      <c r="AB325" s="33">
        <f t="shared" si="52"/>
        <v>7.4320500941344747</v>
      </c>
    </row>
    <row r="326" spans="1:28" customFormat="1">
      <c r="A326" s="34">
        <v>325</v>
      </c>
      <c r="B326" s="34" t="s">
        <v>1320</v>
      </c>
      <c r="C326" s="34" t="s">
        <v>1323</v>
      </c>
      <c r="D326" s="34" t="s">
        <v>12</v>
      </c>
      <c r="E326" s="34" t="s">
        <v>20</v>
      </c>
      <c r="F326" s="34" t="s">
        <v>20</v>
      </c>
      <c r="G326" s="34" t="s">
        <v>21</v>
      </c>
      <c r="H326" s="24">
        <v>5.7999999999999996E-3</v>
      </c>
      <c r="I326" s="34" t="s">
        <v>542</v>
      </c>
      <c r="J326" s="34" t="s">
        <v>4118</v>
      </c>
      <c r="K326" s="28">
        <f t="shared" si="61"/>
        <v>35.494357975032933</v>
      </c>
      <c r="L326" s="4">
        <f>K326/MAX(K$2:K326)-1</f>
        <v>0</v>
      </c>
      <c r="M326" s="15"/>
      <c r="N326" s="33"/>
      <c r="O326" s="24">
        <f t="shared" si="53"/>
        <v>0</v>
      </c>
      <c r="P326" s="4">
        <f t="shared" si="54"/>
        <v>1</v>
      </c>
      <c r="Q326" s="4">
        <f t="shared" si="55"/>
        <v>5.7999999999999996E-3</v>
      </c>
      <c r="R326" s="28">
        <f t="shared" si="56"/>
        <v>46.126774351668871</v>
      </c>
      <c r="S326" s="4">
        <f>R326/MAX(R$5:R326)-1</f>
        <v>0</v>
      </c>
      <c r="T326" s="15"/>
      <c r="U326" s="33">
        <f t="shared" si="57"/>
        <v>10.632416376635938</v>
      </c>
      <c r="V326" s="33"/>
      <c r="W326" s="24">
        <f t="shared" si="58"/>
        <v>0</v>
      </c>
      <c r="X326" s="4">
        <f t="shared" si="59"/>
        <v>1</v>
      </c>
      <c r="Y326" s="4">
        <f t="shared" si="60"/>
        <v>5.7999999999999996E-3</v>
      </c>
      <c r="Z326" s="28">
        <f t="shared" ref="Z326:Z389" si="62">Z325*(1+Y326)</f>
        <v>42.969513959713389</v>
      </c>
      <c r="AA326" s="4">
        <f>Z326/MAX(Z$5:Z326)-1</f>
        <v>0</v>
      </c>
      <c r="AB326" s="33">
        <f t="shared" ref="AB326:AB389" si="63">Z326-$K326</f>
        <v>7.4751559846804554</v>
      </c>
    </row>
    <row r="327" spans="1:28" customFormat="1">
      <c r="A327" s="34">
        <v>326</v>
      </c>
      <c r="B327" s="34" t="s">
        <v>1323</v>
      </c>
      <c r="C327" s="34" t="s">
        <v>1327</v>
      </c>
      <c r="D327" s="34" t="s">
        <v>12</v>
      </c>
      <c r="E327" s="34" t="s">
        <v>20</v>
      </c>
      <c r="F327" s="34" t="s">
        <v>20</v>
      </c>
      <c r="G327" s="34" t="s">
        <v>21</v>
      </c>
      <c r="H327" s="24">
        <v>0</v>
      </c>
      <c r="I327" s="34" t="s">
        <v>2007</v>
      </c>
      <c r="J327" s="34" t="s">
        <v>4443</v>
      </c>
      <c r="K327" s="28">
        <f t="shared" si="61"/>
        <v>35.494357975032933</v>
      </c>
      <c r="L327" s="4">
        <f>K327/MAX(K$2:K327)-1</f>
        <v>0</v>
      </c>
      <c r="M327" s="15"/>
      <c r="N327" s="33"/>
      <c r="O327" s="24">
        <f t="shared" si="53"/>
        <v>0</v>
      </c>
      <c r="P327" s="4">
        <f t="shared" si="54"/>
        <v>1</v>
      </c>
      <c r="Q327" s="4">
        <f t="shared" si="55"/>
        <v>0</v>
      </c>
      <c r="R327" s="28">
        <f t="shared" si="56"/>
        <v>46.126774351668871</v>
      </c>
      <c r="S327" s="4">
        <f>R327/MAX(R$5:R327)-1</f>
        <v>0</v>
      </c>
      <c r="T327" s="15"/>
      <c r="U327" s="33">
        <f t="shared" si="57"/>
        <v>10.632416376635938</v>
      </c>
      <c r="V327" s="33"/>
      <c r="W327" s="24">
        <f t="shared" si="58"/>
        <v>0</v>
      </c>
      <c r="X327" s="4">
        <f t="shared" si="59"/>
        <v>1</v>
      </c>
      <c r="Y327" s="4">
        <f t="shared" si="60"/>
        <v>0</v>
      </c>
      <c r="Z327" s="28">
        <f t="shared" si="62"/>
        <v>42.969513959713389</v>
      </c>
      <c r="AA327" s="4">
        <f>Z327/MAX(Z$5:Z327)-1</f>
        <v>0</v>
      </c>
      <c r="AB327" s="33">
        <f t="shared" si="63"/>
        <v>7.4751559846804554</v>
      </c>
    </row>
    <row r="328" spans="1:28" customFormat="1">
      <c r="A328" s="34">
        <v>327</v>
      </c>
      <c r="B328" s="34" t="s">
        <v>1327</v>
      </c>
      <c r="C328" s="34" t="s">
        <v>1329</v>
      </c>
      <c r="D328" s="34" t="s">
        <v>12</v>
      </c>
      <c r="E328" s="34" t="s">
        <v>13</v>
      </c>
      <c r="F328" s="34" t="s">
        <v>13</v>
      </c>
      <c r="G328" s="34" t="s">
        <v>14</v>
      </c>
      <c r="H328" s="24">
        <v>-4.8999999999999998E-3</v>
      </c>
      <c r="I328" s="34" t="s">
        <v>730</v>
      </c>
      <c r="J328" s="34" t="s">
        <v>4216</v>
      </c>
      <c r="K328" s="28">
        <f t="shared" si="61"/>
        <v>35.320435620955273</v>
      </c>
      <c r="L328" s="4">
        <f>K328/MAX(K$2:K328)-1</f>
        <v>-4.9000000000000155E-3</v>
      </c>
      <c r="M328" s="15"/>
      <c r="N328" s="33"/>
      <c r="O328" s="24">
        <f t="shared" si="53"/>
        <v>-1.6333333333333384E-3</v>
      </c>
      <c r="P328" s="4">
        <f t="shared" si="54"/>
        <v>1</v>
      </c>
      <c r="Q328" s="4">
        <f t="shared" si="55"/>
        <v>-4.8999999999999998E-3</v>
      </c>
      <c r="R328" s="28">
        <f t="shared" si="56"/>
        <v>45.90075315734569</v>
      </c>
      <c r="S328" s="4">
        <f>R328/MAX(R$5:R328)-1</f>
        <v>-4.9000000000001265E-3</v>
      </c>
      <c r="T328" s="15"/>
      <c r="U328" s="33">
        <f t="shared" si="57"/>
        <v>10.580317536390417</v>
      </c>
      <c r="V328" s="33"/>
      <c r="W328" s="24">
        <f t="shared" si="58"/>
        <v>-1.2250000000000039E-3</v>
      </c>
      <c r="X328" s="4">
        <f t="shared" si="59"/>
        <v>1</v>
      </c>
      <c r="Y328" s="4">
        <f t="shared" si="60"/>
        <v>-4.8999999999999998E-3</v>
      </c>
      <c r="Z328" s="28">
        <f t="shared" si="62"/>
        <v>42.758963341310789</v>
      </c>
      <c r="AA328" s="4">
        <f>Z328/MAX(Z$5:Z328)-1</f>
        <v>-4.9000000000001265E-3</v>
      </c>
      <c r="AB328" s="33">
        <f t="shared" si="63"/>
        <v>7.4385277203555162</v>
      </c>
    </row>
    <row r="329" spans="1:28" customFormat="1">
      <c r="A329" s="34">
        <v>328</v>
      </c>
      <c r="B329" s="34" t="s">
        <v>1329</v>
      </c>
      <c r="C329" s="34" t="s">
        <v>1332</v>
      </c>
      <c r="D329" s="34" t="s">
        <v>12</v>
      </c>
      <c r="E329" s="34" t="s">
        <v>13</v>
      </c>
      <c r="F329" s="34" t="s">
        <v>13</v>
      </c>
      <c r="G329" s="34" t="s">
        <v>14</v>
      </c>
      <c r="H329" s="24">
        <v>3.6200000000000003E-2</v>
      </c>
      <c r="I329" s="34" t="s">
        <v>558</v>
      </c>
      <c r="J329" s="34" t="s">
        <v>712</v>
      </c>
      <c r="K329" s="28">
        <f t="shared" si="61"/>
        <v>36.599035390433855</v>
      </c>
      <c r="L329" s="4">
        <f>K329/MAX(K$2:K329)-1</f>
        <v>0</v>
      </c>
      <c r="M329" s="15"/>
      <c r="N329" s="33"/>
      <c r="O329" s="24">
        <f t="shared" si="53"/>
        <v>-1.6333333333333384E-3</v>
      </c>
      <c r="P329" s="4">
        <f t="shared" si="54"/>
        <v>1</v>
      </c>
      <c r="Q329" s="4">
        <f t="shared" si="55"/>
        <v>3.6200000000000003E-2</v>
      </c>
      <c r="R329" s="28">
        <f t="shared" si="56"/>
        <v>47.562360421641607</v>
      </c>
      <c r="S329" s="4">
        <f>R329/MAX(R$5:R329)-1</f>
        <v>0</v>
      </c>
      <c r="T329" s="15"/>
      <c r="U329" s="33">
        <f t="shared" si="57"/>
        <v>10.963325031207752</v>
      </c>
      <c r="V329" s="33"/>
      <c r="W329" s="24">
        <f t="shared" si="58"/>
        <v>-1.2250000000000039E-3</v>
      </c>
      <c r="X329" s="4">
        <f t="shared" si="59"/>
        <v>1</v>
      </c>
      <c r="Y329" s="4">
        <f t="shared" si="60"/>
        <v>3.6200000000000003E-2</v>
      </c>
      <c r="Z329" s="28">
        <f t="shared" si="62"/>
        <v>44.306837814266238</v>
      </c>
      <c r="AA329" s="4">
        <f>Z329/MAX(Z$5:Z329)-1</f>
        <v>0</v>
      </c>
      <c r="AB329" s="33">
        <f t="shared" si="63"/>
        <v>7.7078024238323835</v>
      </c>
    </row>
    <row r="330" spans="1:28" customFormat="1">
      <c r="A330" s="34">
        <v>329</v>
      </c>
      <c r="B330" s="34" t="s">
        <v>1332</v>
      </c>
      <c r="C330" s="34" t="s">
        <v>1336</v>
      </c>
      <c r="D330" s="34" t="s">
        <v>12</v>
      </c>
      <c r="E330" s="34" t="s">
        <v>34</v>
      </c>
      <c r="F330" s="34" t="s">
        <v>34</v>
      </c>
      <c r="G330" s="34" t="s">
        <v>35</v>
      </c>
      <c r="H330" s="24">
        <v>-1.52E-2</v>
      </c>
      <c r="I330" s="34" t="s">
        <v>1017</v>
      </c>
      <c r="J330" s="34" t="s">
        <v>1561</v>
      </c>
      <c r="K330" s="28">
        <f t="shared" si="61"/>
        <v>36.042730052499259</v>
      </c>
      <c r="L330" s="4">
        <f>K330/MAX(K$2:K330)-1</f>
        <v>-1.5199999999999991E-2</v>
      </c>
      <c r="M330" s="15"/>
      <c r="N330" s="33"/>
      <c r="O330" s="24">
        <f t="shared" si="53"/>
        <v>-6.700000000000002E-3</v>
      </c>
      <c r="P330" s="4">
        <f t="shared" si="54"/>
        <v>1</v>
      </c>
      <c r="Q330" s="4">
        <f t="shared" si="55"/>
        <v>-1.52E-2</v>
      </c>
      <c r="R330" s="28">
        <f t="shared" si="56"/>
        <v>46.839412543232655</v>
      </c>
      <c r="S330" s="4">
        <f>R330/MAX(R$5:R330)-1</f>
        <v>-1.5199999999999991E-2</v>
      </c>
      <c r="T330" s="15"/>
      <c r="U330" s="33">
        <f t="shared" si="57"/>
        <v>10.796682490733396</v>
      </c>
      <c r="V330" s="33"/>
      <c r="W330" s="24">
        <f t="shared" si="58"/>
        <v>-5.0250000000000017E-3</v>
      </c>
      <c r="X330" s="4">
        <f t="shared" si="59"/>
        <v>1</v>
      </c>
      <c r="Y330" s="4">
        <f t="shared" si="60"/>
        <v>-1.52E-2</v>
      </c>
      <c r="Z330" s="28">
        <f t="shared" si="62"/>
        <v>43.63337387948939</v>
      </c>
      <c r="AA330" s="4">
        <f>Z330/MAX(Z$5:Z330)-1</f>
        <v>-1.5199999999999991E-2</v>
      </c>
      <c r="AB330" s="33">
        <f t="shared" si="63"/>
        <v>7.5906438269901315</v>
      </c>
    </row>
    <row r="331" spans="1:28" customFormat="1">
      <c r="A331" s="34">
        <v>330</v>
      </c>
      <c r="B331" s="34" t="s">
        <v>1336</v>
      </c>
      <c r="C331" s="34" t="s">
        <v>1338</v>
      </c>
      <c r="D331" s="34" t="s">
        <v>12</v>
      </c>
      <c r="E331" s="34" t="s">
        <v>34</v>
      </c>
      <c r="F331" s="34" t="s">
        <v>34</v>
      </c>
      <c r="G331" s="34" t="s">
        <v>35</v>
      </c>
      <c r="H331" s="24">
        <v>9.2999999999999992E-3</v>
      </c>
      <c r="I331" s="34" t="s">
        <v>4054</v>
      </c>
      <c r="J331" s="34" t="s">
        <v>3921</v>
      </c>
      <c r="K331" s="28">
        <f t="shared" si="61"/>
        <v>36.377927441987502</v>
      </c>
      <c r="L331" s="4">
        <f>K331/MAX(K$2:K331)-1</f>
        <v>-6.0413599999999956E-3</v>
      </c>
      <c r="M331" s="15"/>
      <c r="N331" s="33"/>
      <c r="O331" s="24">
        <f t="shared" si="53"/>
        <v>-7.0804533333333293E-3</v>
      </c>
      <c r="P331" s="4">
        <f t="shared" si="54"/>
        <v>1</v>
      </c>
      <c r="Q331" s="4">
        <f t="shared" si="55"/>
        <v>9.2999999999999992E-3</v>
      </c>
      <c r="R331" s="28">
        <f t="shared" si="56"/>
        <v>47.275019079884721</v>
      </c>
      <c r="S331" s="4">
        <f>R331/MAX(R$5:R331)-1</f>
        <v>-6.0413599999998846E-3</v>
      </c>
      <c r="T331" s="15"/>
      <c r="U331" s="33">
        <f t="shared" si="57"/>
        <v>10.897091637897219</v>
      </c>
      <c r="V331" s="33"/>
      <c r="W331" s="24">
        <f t="shared" si="58"/>
        <v>-6.5353400000000006E-3</v>
      </c>
      <c r="X331" s="4">
        <f t="shared" si="59"/>
        <v>1</v>
      </c>
      <c r="Y331" s="4">
        <f t="shared" si="60"/>
        <v>9.2999999999999992E-3</v>
      </c>
      <c r="Z331" s="28">
        <f t="shared" si="62"/>
        <v>44.039164256568647</v>
      </c>
      <c r="AA331" s="4">
        <f>Z331/MAX(Z$5:Z331)-1</f>
        <v>-6.0413599999998846E-3</v>
      </c>
      <c r="AB331" s="33">
        <f t="shared" si="63"/>
        <v>7.6612368145811445</v>
      </c>
    </row>
    <row r="332" spans="1:28" customFormat="1">
      <c r="A332" s="34">
        <v>331</v>
      </c>
      <c r="B332" s="34" t="s">
        <v>1338</v>
      </c>
      <c r="C332" s="34" t="s">
        <v>1342</v>
      </c>
      <c r="D332" s="34" t="s">
        <v>12</v>
      </c>
      <c r="E332" s="34" t="s">
        <v>34</v>
      </c>
      <c r="F332" s="34" t="s">
        <v>34</v>
      </c>
      <c r="G332" s="34" t="s">
        <v>35</v>
      </c>
      <c r="H332" s="24">
        <v>1.2800000000000001E-2</v>
      </c>
      <c r="I332" s="34" t="s">
        <v>3114</v>
      </c>
      <c r="J332" s="34" t="s">
        <v>496</v>
      </c>
      <c r="K332" s="28">
        <f t="shared" si="61"/>
        <v>36.84356491324494</v>
      </c>
      <c r="L332" s="4">
        <f>K332/MAX(K$2:K332)-1</f>
        <v>0</v>
      </c>
      <c r="M332" s="15"/>
      <c r="N332" s="33"/>
      <c r="O332" s="24">
        <f t="shared" si="53"/>
        <v>-7.0804533333333293E-3</v>
      </c>
      <c r="P332" s="4">
        <f t="shared" si="54"/>
        <v>1</v>
      </c>
      <c r="Q332" s="4">
        <f t="shared" si="55"/>
        <v>1.2800000000000001E-2</v>
      </c>
      <c r="R332" s="28">
        <f t="shared" si="56"/>
        <v>47.88013932410724</v>
      </c>
      <c r="S332" s="4">
        <f>R332/MAX(R$5:R332)-1</f>
        <v>0</v>
      </c>
      <c r="T332" s="15"/>
      <c r="U332" s="33">
        <f t="shared" si="57"/>
        <v>11.036574410862301</v>
      </c>
      <c r="V332" s="33"/>
      <c r="W332" s="24">
        <f t="shared" si="58"/>
        <v>-5.3103399999999967E-3</v>
      </c>
      <c r="X332" s="4">
        <f t="shared" si="59"/>
        <v>1</v>
      </c>
      <c r="Y332" s="4">
        <f t="shared" si="60"/>
        <v>1.2800000000000001E-2</v>
      </c>
      <c r="Z332" s="28">
        <f t="shared" si="62"/>
        <v>44.602865559052724</v>
      </c>
      <c r="AA332" s="4">
        <f>Z332/MAX(Z$5:Z332)-1</f>
        <v>0</v>
      </c>
      <c r="AB332" s="33">
        <f t="shared" si="63"/>
        <v>7.7593006458077838</v>
      </c>
    </row>
    <row r="333" spans="1:28" customFormat="1">
      <c r="A333" s="34">
        <v>332</v>
      </c>
      <c r="B333" s="34" t="s">
        <v>1342</v>
      </c>
      <c r="C333" s="34" t="s">
        <v>1345</v>
      </c>
      <c r="D333" s="34" t="s">
        <v>12</v>
      </c>
      <c r="E333" s="34" t="s">
        <v>20</v>
      </c>
      <c r="F333" s="34" t="s">
        <v>20</v>
      </c>
      <c r="G333" s="34" t="s">
        <v>21</v>
      </c>
      <c r="H333" s="24">
        <v>1.4E-2</v>
      </c>
      <c r="I333" s="34" t="s">
        <v>336</v>
      </c>
      <c r="J333" s="34" t="s">
        <v>357</v>
      </c>
      <c r="K333" s="28">
        <f t="shared" si="61"/>
        <v>37.359374822030368</v>
      </c>
      <c r="L333" s="4">
        <f>K333/MAX(K$2:K333)-1</f>
        <v>0</v>
      </c>
      <c r="M333" s="15"/>
      <c r="N333" s="33"/>
      <c r="O333" s="24">
        <f t="shared" si="53"/>
        <v>-2.0137866666666651E-3</v>
      </c>
      <c r="P333" s="4">
        <f t="shared" si="54"/>
        <v>1</v>
      </c>
      <c r="Q333" s="4">
        <f t="shared" si="55"/>
        <v>1.4E-2</v>
      </c>
      <c r="R333" s="28">
        <f t="shared" si="56"/>
        <v>48.550461274644739</v>
      </c>
      <c r="S333" s="4">
        <f>R333/MAX(R$5:R333)-1</f>
        <v>0</v>
      </c>
      <c r="T333" s="15"/>
      <c r="U333" s="33">
        <f t="shared" si="57"/>
        <v>11.191086452614371</v>
      </c>
      <c r="V333" s="33"/>
      <c r="W333" s="24">
        <f t="shared" si="58"/>
        <v>-5.3103399999999967E-3</v>
      </c>
      <c r="X333" s="4">
        <f t="shared" si="59"/>
        <v>1</v>
      </c>
      <c r="Y333" s="4">
        <f t="shared" si="60"/>
        <v>1.4E-2</v>
      </c>
      <c r="Z333" s="28">
        <f t="shared" si="62"/>
        <v>45.22730567687946</v>
      </c>
      <c r="AA333" s="4">
        <f>Z333/MAX(Z$5:Z333)-1</f>
        <v>0</v>
      </c>
      <c r="AB333" s="33">
        <f t="shared" si="63"/>
        <v>7.8679308548490923</v>
      </c>
    </row>
    <row r="334" spans="1:28" customFormat="1">
      <c r="A334" s="34">
        <v>333</v>
      </c>
      <c r="B334" s="34" t="s">
        <v>1345</v>
      </c>
      <c r="C334" s="34" t="s">
        <v>1348</v>
      </c>
      <c r="D334" s="34" t="s">
        <v>12</v>
      </c>
      <c r="E334" s="34" t="s">
        <v>34</v>
      </c>
      <c r="F334" s="34" t="s">
        <v>34</v>
      </c>
      <c r="G334" s="34" t="s">
        <v>35</v>
      </c>
      <c r="H334" s="24">
        <v>5.8599999999999999E-2</v>
      </c>
      <c r="I334" s="34" t="s">
        <v>1179</v>
      </c>
      <c r="J334" s="34" t="s">
        <v>3884</v>
      </c>
      <c r="K334" s="28">
        <f t="shared" si="61"/>
        <v>39.548634186601348</v>
      </c>
      <c r="L334" s="4">
        <f>K334/MAX(K$2:K334)-1</f>
        <v>0</v>
      </c>
      <c r="M334" s="15"/>
      <c r="N334" s="33"/>
      <c r="O334" s="24">
        <f t="shared" si="53"/>
        <v>0</v>
      </c>
      <c r="P334" s="4">
        <f t="shared" si="54"/>
        <v>1</v>
      </c>
      <c r="Q334" s="4">
        <f t="shared" si="55"/>
        <v>5.8599999999999999E-2</v>
      </c>
      <c r="R334" s="28">
        <f t="shared" si="56"/>
        <v>51.395518305338918</v>
      </c>
      <c r="S334" s="4">
        <f>R334/MAX(R$5:R334)-1</f>
        <v>0</v>
      </c>
      <c r="T334" s="15"/>
      <c r="U334" s="33">
        <f t="shared" si="57"/>
        <v>11.84688411873757</v>
      </c>
      <c r="V334" s="33"/>
      <c r="W334" s="24">
        <f t="shared" si="58"/>
        <v>-1.5103399999999989E-3</v>
      </c>
      <c r="X334" s="4">
        <f t="shared" si="59"/>
        <v>1</v>
      </c>
      <c r="Y334" s="4">
        <f t="shared" si="60"/>
        <v>5.8599999999999999E-2</v>
      </c>
      <c r="Z334" s="28">
        <f t="shared" si="62"/>
        <v>47.877625789544595</v>
      </c>
      <c r="AA334" s="4">
        <f>Z334/MAX(Z$5:Z334)-1</f>
        <v>0</v>
      </c>
      <c r="AB334" s="33">
        <f t="shared" si="63"/>
        <v>8.3289916029432476</v>
      </c>
    </row>
    <row r="335" spans="1:28" customFormat="1">
      <c r="A335" s="34">
        <v>334</v>
      </c>
      <c r="B335" s="34" t="s">
        <v>1348</v>
      </c>
      <c r="C335" s="34" t="s">
        <v>1353</v>
      </c>
      <c r="D335" s="34" t="s">
        <v>12</v>
      </c>
      <c r="E335" s="34" t="s">
        <v>34</v>
      </c>
      <c r="F335" s="34" t="s">
        <v>34</v>
      </c>
      <c r="G335" s="34" t="s">
        <v>35</v>
      </c>
      <c r="H335" s="24">
        <v>2.8199999999999999E-2</v>
      </c>
      <c r="I335" s="34" t="s">
        <v>366</v>
      </c>
      <c r="J335" s="34" t="s">
        <v>1671</v>
      </c>
      <c r="K335" s="28">
        <f t="shared" si="61"/>
        <v>40.663905670663503</v>
      </c>
      <c r="L335" s="4">
        <f>K335/MAX(K$2:K335)-1</f>
        <v>0</v>
      </c>
      <c r="M335" s="15"/>
      <c r="N335" s="33"/>
      <c r="O335" s="24">
        <f t="shared" si="53"/>
        <v>0</v>
      </c>
      <c r="P335" s="4">
        <f t="shared" si="54"/>
        <v>1</v>
      </c>
      <c r="Q335" s="4">
        <f t="shared" si="55"/>
        <v>2.8199999999999999E-2</v>
      </c>
      <c r="R335" s="28">
        <f t="shared" si="56"/>
        <v>52.844871921549476</v>
      </c>
      <c r="S335" s="4">
        <f>R335/MAX(R$5:R335)-1</f>
        <v>0</v>
      </c>
      <c r="T335" s="15"/>
      <c r="U335" s="33">
        <f t="shared" si="57"/>
        <v>12.180966250885973</v>
      </c>
      <c r="V335" s="33"/>
      <c r="W335" s="24">
        <f t="shared" si="58"/>
        <v>0</v>
      </c>
      <c r="X335" s="4">
        <f t="shared" si="59"/>
        <v>1</v>
      </c>
      <c r="Y335" s="4">
        <f t="shared" si="60"/>
        <v>2.8199999999999999E-2</v>
      </c>
      <c r="Z335" s="28">
        <f t="shared" si="62"/>
        <v>49.227774836809751</v>
      </c>
      <c r="AA335" s="4">
        <f>Z335/MAX(Z$5:Z335)-1</f>
        <v>0</v>
      </c>
      <c r="AB335" s="33">
        <f t="shared" si="63"/>
        <v>8.5638691661462474</v>
      </c>
    </row>
    <row r="336" spans="1:28" customFormat="1">
      <c r="A336" s="34">
        <v>335</v>
      </c>
      <c r="B336" s="34" t="s">
        <v>1353</v>
      </c>
      <c r="C336" s="34" t="s">
        <v>1355</v>
      </c>
      <c r="D336" s="34" t="s">
        <v>12</v>
      </c>
      <c r="E336" s="34" t="s">
        <v>34</v>
      </c>
      <c r="F336" s="34" t="s">
        <v>34</v>
      </c>
      <c r="G336" s="34" t="s">
        <v>35</v>
      </c>
      <c r="H336" s="24">
        <v>6.7100000000000007E-2</v>
      </c>
      <c r="I336" s="34" t="s">
        <v>1282</v>
      </c>
      <c r="J336" s="34" t="s">
        <v>663</v>
      </c>
      <c r="K336" s="28">
        <f t="shared" si="61"/>
        <v>43.392453741165021</v>
      </c>
      <c r="L336" s="4">
        <f>K336/MAX(K$2:K336)-1</f>
        <v>0</v>
      </c>
      <c r="M336" s="15"/>
      <c r="N336" s="33"/>
      <c r="O336" s="24">
        <f t="shared" si="53"/>
        <v>0</v>
      </c>
      <c r="P336" s="4">
        <f t="shared" si="54"/>
        <v>1</v>
      </c>
      <c r="Q336" s="4">
        <f t="shared" si="55"/>
        <v>6.7100000000000007E-2</v>
      </c>
      <c r="R336" s="28">
        <f t="shared" si="56"/>
        <v>56.390762827485446</v>
      </c>
      <c r="S336" s="4">
        <f>R336/MAX(R$5:R336)-1</f>
        <v>0</v>
      </c>
      <c r="T336" s="15"/>
      <c r="U336" s="33">
        <f t="shared" si="57"/>
        <v>12.998309086320425</v>
      </c>
      <c r="V336" s="33"/>
      <c r="W336" s="24">
        <f t="shared" si="58"/>
        <v>0</v>
      </c>
      <c r="X336" s="4">
        <f t="shared" si="59"/>
        <v>1</v>
      </c>
      <c r="Y336" s="4">
        <f t="shared" si="60"/>
        <v>6.7100000000000007E-2</v>
      </c>
      <c r="Z336" s="28">
        <f t="shared" si="62"/>
        <v>52.530958528359683</v>
      </c>
      <c r="AA336" s="4">
        <f>Z336/MAX(Z$5:Z336)-1</f>
        <v>0</v>
      </c>
      <c r="AB336" s="33">
        <f t="shared" si="63"/>
        <v>9.1385047871946625</v>
      </c>
    </row>
    <row r="337" spans="1:28" customFormat="1">
      <c r="A337" s="34">
        <v>336</v>
      </c>
      <c r="B337" s="34" t="s">
        <v>1355</v>
      </c>
      <c r="C337" s="34" t="s">
        <v>1359</v>
      </c>
      <c r="D337" s="34" t="s">
        <v>12</v>
      </c>
      <c r="E337" s="34" t="s">
        <v>13</v>
      </c>
      <c r="F337" s="34" t="s">
        <v>13</v>
      </c>
      <c r="G337" s="34" t="s">
        <v>14</v>
      </c>
      <c r="H337" s="24">
        <v>-7.7700000000000005E-2</v>
      </c>
      <c r="I337" s="34" t="s">
        <v>712</v>
      </c>
      <c r="J337" s="34" t="s">
        <v>5632</v>
      </c>
      <c r="K337" s="28">
        <f t="shared" si="61"/>
        <v>40.0208600854765</v>
      </c>
      <c r="L337" s="4">
        <f>K337/MAX(K$2:K337)-1</f>
        <v>-7.7699999999999991E-2</v>
      </c>
      <c r="M337" s="15"/>
      <c r="N337" s="33"/>
      <c r="O337" s="24">
        <f t="shared" si="53"/>
        <v>-2.5899999999999996E-2</v>
      </c>
      <c r="P337" s="4">
        <f t="shared" si="54"/>
        <v>-2.0000000000000004</v>
      </c>
      <c r="Q337" s="4">
        <f t="shared" si="55"/>
        <v>-7.7700000000000005E-2</v>
      </c>
      <c r="R337" s="28">
        <f t="shared" si="56"/>
        <v>52.009200555789825</v>
      </c>
      <c r="S337" s="4">
        <f>R337/MAX(R$5:R337)-1</f>
        <v>-7.7699999999999991E-2</v>
      </c>
      <c r="T337" s="15"/>
      <c r="U337" s="33">
        <f t="shared" si="57"/>
        <v>11.988340470313325</v>
      </c>
      <c r="V337" s="33"/>
      <c r="W337" s="24">
        <f t="shared" si="58"/>
        <v>-1.9424999999999998E-2</v>
      </c>
      <c r="X337" s="4">
        <f t="shared" si="59"/>
        <v>-3</v>
      </c>
      <c r="Y337" s="4">
        <f t="shared" si="60"/>
        <v>-7.7700000000000005E-2</v>
      </c>
      <c r="Z337" s="28">
        <f t="shared" si="62"/>
        <v>48.449303050706135</v>
      </c>
      <c r="AA337" s="4">
        <f>Z337/MAX(Z$5:Z337)-1</f>
        <v>-7.7699999999999991E-2</v>
      </c>
      <c r="AB337" s="33">
        <f t="shared" si="63"/>
        <v>8.4284429652296353</v>
      </c>
    </row>
    <row r="338" spans="1:28" customFormat="1">
      <c r="A338" s="34">
        <v>337</v>
      </c>
      <c r="B338" s="34" t="s">
        <v>1359</v>
      </c>
      <c r="C338" s="34" t="s">
        <v>1363</v>
      </c>
      <c r="D338" s="34" t="s">
        <v>12</v>
      </c>
      <c r="E338" s="34" t="s">
        <v>27</v>
      </c>
      <c r="F338" s="34" t="s">
        <v>27</v>
      </c>
      <c r="G338" s="34" t="s">
        <v>28</v>
      </c>
      <c r="H338" s="24">
        <v>1.8800000000000001E-2</v>
      </c>
      <c r="I338" s="34" t="s">
        <v>1199</v>
      </c>
      <c r="J338" s="34" t="s">
        <v>2349</v>
      </c>
      <c r="K338" s="28">
        <f t="shared" si="61"/>
        <v>40.773252255083456</v>
      </c>
      <c r="L338" s="4">
        <f>K338/MAX(K$2:K338)-1</f>
        <v>-6.0360760000000013E-2</v>
      </c>
      <c r="M338" s="15"/>
      <c r="N338" s="33"/>
      <c r="O338" s="24">
        <f t="shared" si="53"/>
        <v>-4.6020253333333337E-2</v>
      </c>
      <c r="P338" s="4">
        <f t="shared" si="54"/>
        <v>-0.31161294490918362</v>
      </c>
      <c r="Q338" s="4">
        <f t="shared" si="55"/>
        <v>0</v>
      </c>
      <c r="R338" s="28">
        <f t="shared" si="56"/>
        <v>52.009200555789825</v>
      </c>
      <c r="S338" s="4">
        <f>R338/MAX(R$5:R338)-1</f>
        <v>-7.7699999999999991E-2</v>
      </c>
      <c r="T338" s="15"/>
      <c r="U338" s="33">
        <f t="shared" si="57"/>
        <v>11.235948300706369</v>
      </c>
      <c r="V338" s="33"/>
      <c r="W338" s="24">
        <f t="shared" si="58"/>
        <v>-3.4515190000000001E-2</v>
      </c>
      <c r="X338" s="4">
        <f t="shared" si="59"/>
        <v>-0.74881725987891157</v>
      </c>
      <c r="Y338" s="4">
        <f t="shared" si="60"/>
        <v>0</v>
      </c>
      <c r="Z338" s="28">
        <f t="shared" si="62"/>
        <v>48.449303050706135</v>
      </c>
      <c r="AA338" s="4">
        <f>Z338/MAX(Z$5:Z338)-1</f>
        <v>-7.7699999999999991E-2</v>
      </c>
      <c r="AB338" s="33">
        <f t="shared" si="63"/>
        <v>7.6760507956226789</v>
      </c>
    </row>
    <row r="339" spans="1:28" customFormat="1">
      <c r="A339" s="34">
        <v>338</v>
      </c>
      <c r="B339" s="34" t="s">
        <v>1363</v>
      </c>
      <c r="C339" s="34" t="s">
        <v>1367</v>
      </c>
      <c r="D339" s="34" t="s">
        <v>12</v>
      </c>
      <c r="E339" s="34" t="s">
        <v>20</v>
      </c>
      <c r="F339" s="34" t="s">
        <v>20</v>
      </c>
      <c r="G339" s="34" t="s">
        <v>21</v>
      </c>
      <c r="H339" s="24">
        <v>-3.9100000000000003E-2</v>
      </c>
      <c r="I339" s="34" t="s">
        <v>5627</v>
      </c>
      <c r="J339" s="34" t="s">
        <v>1372</v>
      </c>
      <c r="K339" s="28">
        <f t="shared" si="61"/>
        <v>39.17901809190969</v>
      </c>
      <c r="L339" s="4">
        <f>K339/MAX(K$2:K339)-1</f>
        <v>-9.7100654284000054E-2</v>
      </c>
      <c r="M339" s="15"/>
      <c r="N339" s="33"/>
      <c r="O339" s="24">
        <f t="shared" si="53"/>
        <v>-7.8387138094666686E-2</v>
      </c>
      <c r="P339" s="4">
        <f t="shared" si="54"/>
        <v>-0.23873197369105889</v>
      </c>
      <c r="Q339" s="4">
        <f t="shared" si="55"/>
        <v>0</v>
      </c>
      <c r="R339" s="28">
        <f t="shared" si="56"/>
        <v>52.009200555789825</v>
      </c>
      <c r="S339" s="4">
        <f>R339/MAX(R$5:R339)-1</f>
        <v>-7.7699999999999991E-2</v>
      </c>
      <c r="T339" s="15"/>
      <c r="U339" s="33">
        <f t="shared" si="57"/>
        <v>12.830182463880135</v>
      </c>
      <c r="V339" s="33"/>
      <c r="W339" s="24">
        <f t="shared" si="58"/>
        <v>-5.8790353571000015E-2</v>
      </c>
      <c r="X339" s="4">
        <f t="shared" si="59"/>
        <v>-0.65164263158807856</v>
      </c>
      <c r="Y339" s="4">
        <f t="shared" si="60"/>
        <v>0</v>
      </c>
      <c r="Z339" s="28">
        <f t="shared" si="62"/>
        <v>48.449303050706135</v>
      </c>
      <c r="AA339" s="4">
        <f>Z339/MAX(Z$5:Z339)-1</f>
        <v>-7.7699999999999991E-2</v>
      </c>
      <c r="AB339" s="33">
        <f t="shared" si="63"/>
        <v>9.2702849587964451</v>
      </c>
    </row>
    <row r="340" spans="1:28" customFormat="1">
      <c r="A340" s="34">
        <v>339</v>
      </c>
      <c r="B340" s="34" t="s">
        <v>1367</v>
      </c>
      <c r="C340" s="34" t="s">
        <v>1369</v>
      </c>
      <c r="D340" s="34" t="s">
        <v>12</v>
      </c>
      <c r="E340" s="34" t="s">
        <v>20</v>
      </c>
      <c r="F340" s="34" t="s">
        <v>20</v>
      </c>
      <c r="G340" s="34" t="s">
        <v>21</v>
      </c>
      <c r="H340" s="24">
        <v>2.9399999999999999E-2</v>
      </c>
      <c r="I340" s="34" t="s">
        <v>1511</v>
      </c>
      <c r="J340" s="34" t="s">
        <v>743</v>
      </c>
      <c r="K340" s="28">
        <f t="shared" si="61"/>
        <v>40.330881223811836</v>
      </c>
      <c r="L340" s="4">
        <f>K340/MAX(K$2:K340)-1</f>
        <v>-7.055541351994965E-2</v>
      </c>
      <c r="M340" s="15">
        <f>K340/K293-1</f>
        <v>0.88508803576939887</v>
      </c>
      <c r="N340" s="33"/>
      <c r="O340" s="24">
        <f t="shared" si="53"/>
        <v>-7.6005609267983235E-2</v>
      </c>
      <c r="P340" s="4">
        <f t="shared" si="54"/>
        <v>7.1707809469918116E-2</v>
      </c>
      <c r="Q340" s="4">
        <f t="shared" si="55"/>
        <v>0</v>
      </c>
      <c r="R340" s="28">
        <f t="shared" si="56"/>
        <v>52.009200555789825</v>
      </c>
      <c r="S340" s="4">
        <f>R340/MAX(R$5:R340)-1</f>
        <v>-7.7699999999999991E-2</v>
      </c>
      <c r="T340" s="15">
        <f>R340/R293-1</f>
        <v>0.79265943547301876</v>
      </c>
      <c r="U340" s="33">
        <f t="shared" si="57"/>
        <v>11.678319331977988</v>
      </c>
      <c r="V340" s="33"/>
      <c r="W340" s="24">
        <f t="shared" si="58"/>
        <v>-7.6429206950987427E-2</v>
      </c>
      <c r="X340" s="4">
        <f t="shared" si="59"/>
        <v>7.6852732945463215E-2</v>
      </c>
      <c r="Y340" s="4">
        <f t="shared" si="60"/>
        <v>0</v>
      </c>
      <c r="Z340" s="28">
        <f t="shared" si="62"/>
        <v>48.449303050706135</v>
      </c>
      <c r="AA340" s="4">
        <f>Z340/MAX(Z$5:Z340)-1</f>
        <v>-7.7699999999999991E-2</v>
      </c>
      <c r="AB340" s="33">
        <f t="shared" si="63"/>
        <v>8.1184218268942985</v>
      </c>
    </row>
    <row r="341" spans="1:28" customFormat="1">
      <c r="A341" s="34">
        <v>340</v>
      </c>
      <c r="B341" s="34" t="s">
        <v>1369</v>
      </c>
      <c r="C341" s="34" t="s">
        <v>1374</v>
      </c>
      <c r="D341" s="34" t="s">
        <v>12</v>
      </c>
      <c r="E341" s="34" t="s">
        <v>20</v>
      </c>
      <c r="F341" s="34" t="s">
        <v>20</v>
      </c>
      <c r="G341" s="34" t="s">
        <v>21</v>
      </c>
      <c r="H341" s="24">
        <v>-5.4999999999999997E-3</v>
      </c>
      <c r="I341" s="34" t="s">
        <v>3214</v>
      </c>
      <c r="J341" s="34" t="s">
        <v>362</v>
      </c>
      <c r="K341" s="28">
        <f t="shared" si="61"/>
        <v>40.10906137708087</v>
      </c>
      <c r="L341" s="4">
        <f>K341/MAX(K$2:K341)-1</f>
        <v>-7.5667358745589941E-2</v>
      </c>
      <c r="M341" s="15"/>
      <c r="N341" s="33"/>
      <c r="O341" s="24">
        <f t="shared" ref="O341:O404" si="64">AVERAGE($L339:$L341)</f>
        <v>-8.1107808849846544E-2</v>
      </c>
      <c r="P341" s="4">
        <f t="shared" ref="P341:P404" si="65">IF(OR(O341=0,$L341&gt;Q$2),100%,($L341-O341)/ABS(O341))</f>
        <v>6.7076773265178594E-2</v>
      </c>
      <c r="Q341" s="4">
        <f t="shared" ref="Q341:Q404" si="66">IF(P340&gt;Q$3,$H341,0)</f>
        <v>-5.4999999999999997E-3</v>
      </c>
      <c r="R341" s="28">
        <f t="shared" ref="R341:R404" si="67">R340*(1+Q341)</f>
        <v>51.723149952732982</v>
      </c>
      <c r="S341" s="4">
        <f>R341/MAX(R$5:R341)-1</f>
        <v>-8.2772650000000003E-2</v>
      </c>
      <c r="T341" s="15"/>
      <c r="U341" s="33">
        <f t="shared" ref="U341:U404" si="68">R341-$K341</f>
        <v>11.614088575652112</v>
      </c>
      <c r="V341" s="33"/>
      <c r="W341" s="24">
        <f t="shared" ref="W341:W404" si="69">AVERAGE($L338:$L341)</f>
        <v>-7.5921046637384915E-2</v>
      </c>
      <c r="X341" s="4">
        <f t="shared" ref="X341:X404" si="70">IF(OR(W341=0,$L341&gt;Y$2),100%,($L341-W341)/ABS(W341))</f>
        <v>3.3414698957805605E-3</v>
      </c>
      <c r="Y341" s="4">
        <f t="shared" ref="Y341:Y404" si="71">IF(X340&gt;Y$3,$H341,0)</f>
        <v>-5.4999999999999997E-3</v>
      </c>
      <c r="Z341" s="28">
        <f t="shared" si="62"/>
        <v>48.182831883927257</v>
      </c>
      <c r="AA341" s="4">
        <f>Z341/MAX(Z$5:Z341)-1</f>
        <v>-8.2772649999999892E-2</v>
      </c>
      <c r="AB341" s="33">
        <f t="shared" si="63"/>
        <v>8.0737705068463868</v>
      </c>
    </row>
    <row r="342" spans="1:28" customFormat="1">
      <c r="A342" s="34">
        <v>341</v>
      </c>
      <c r="B342" s="34" t="s">
        <v>1374</v>
      </c>
      <c r="C342" s="34" t="s">
        <v>1377</v>
      </c>
      <c r="D342" s="34" t="s">
        <v>12</v>
      </c>
      <c r="E342" s="34" t="s">
        <v>13</v>
      </c>
      <c r="F342" s="34" t="s">
        <v>13</v>
      </c>
      <c r="G342" s="34" t="s">
        <v>14</v>
      </c>
      <c r="H342" s="24">
        <v>-4.6100000000000002E-2</v>
      </c>
      <c r="I342" s="34" t="s">
        <v>191</v>
      </c>
      <c r="J342" s="34" t="s">
        <v>1506</v>
      </c>
      <c r="K342" s="28">
        <f t="shared" si="61"/>
        <v>38.260033647597439</v>
      </c>
      <c r="L342" s="4">
        <f>K342/MAX(K$2:K342)-1</f>
        <v>-0.11827909350741839</v>
      </c>
      <c r="M342" s="15"/>
      <c r="N342" s="33"/>
      <c r="O342" s="24">
        <f t="shared" si="64"/>
        <v>-8.8167288590985993E-2</v>
      </c>
      <c r="P342" s="4">
        <f t="shared" si="65"/>
        <v>-0.3415303498344277</v>
      </c>
      <c r="Q342" s="4">
        <f t="shared" si="66"/>
        <v>-4.6100000000000002E-2</v>
      </c>
      <c r="R342" s="28">
        <f t="shared" si="67"/>
        <v>49.33871273991199</v>
      </c>
      <c r="S342" s="4">
        <f>R342/MAX(R$5:R342)-1</f>
        <v>-0.12505683083500008</v>
      </c>
      <c r="T342" s="15"/>
      <c r="U342" s="33">
        <f t="shared" si="68"/>
        <v>11.078679092314552</v>
      </c>
      <c r="V342" s="33"/>
      <c r="W342" s="24">
        <f t="shared" si="69"/>
        <v>-9.0400630014239508E-2</v>
      </c>
      <c r="X342" s="4">
        <f t="shared" si="70"/>
        <v>-0.30838793367687356</v>
      </c>
      <c r="Y342" s="4">
        <f t="shared" si="71"/>
        <v>0</v>
      </c>
      <c r="Z342" s="28">
        <f t="shared" si="62"/>
        <v>48.182831883927257</v>
      </c>
      <c r="AA342" s="4">
        <f>Z342/MAX(Z$5:Z342)-1</f>
        <v>-8.2772649999999892E-2</v>
      </c>
      <c r="AB342" s="33">
        <f t="shared" si="63"/>
        <v>9.9227982363298182</v>
      </c>
    </row>
    <row r="343" spans="1:28" customFormat="1">
      <c r="A343" s="34">
        <v>342</v>
      </c>
      <c r="B343" s="34" t="s">
        <v>1377</v>
      </c>
      <c r="C343" s="34" t="s">
        <v>1381</v>
      </c>
      <c r="D343" s="34" t="s">
        <v>12</v>
      </c>
      <c r="E343" s="34" t="s">
        <v>20</v>
      </c>
      <c r="F343" s="34" t="s">
        <v>20</v>
      </c>
      <c r="G343" s="34" t="s">
        <v>21</v>
      </c>
      <c r="H343" s="24">
        <v>2.5100000000000001E-2</v>
      </c>
      <c r="I343" s="34" t="s">
        <v>767</v>
      </c>
      <c r="J343" s="34" t="s">
        <v>1422</v>
      </c>
      <c r="K343" s="28">
        <f t="shared" si="61"/>
        <v>39.220360492152132</v>
      </c>
      <c r="L343" s="4">
        <f>K343/MAX(K$2:K343)-1</f>
        <v>-9.6147898754454619E-2</v>
      </c>
      <c r="M343" s="15"/>
      <c r="N343" s="33"/>
      <c r="O343" s="24">
        <f t="shared" si="64"/>
        <v>-9.6698117002487649E-2</v>
      </c>
      <c r="P343" s="4">
        <f t="shared" si="65"/>
        <v>5.6900616587898488E-3</v>
      </c>
      <c r="Q343" s="4">
        <f t="shared" si="66"/>
        <v>0</v>
      </c>
      <c r="R343" s="28">
        <f t="shared" si="67"/>
        <v>49.33871273991199</v>
      </c>
      <c r="S343" s="4">
        <f>R343/MAX(R$5:R343)-1</f>
        <v>-0.12505683083500008</v>
      </c>
      <c r="T343" s="15"/>
      <c r="U343" s="33">
        <f t="shared" si="68"/>
        <v>10.118352247759859</v>
      </c>
      <c r="V343" s="33"/>
      <c r="W343" s="24">
        <f t="shared" si="69"/>
        <v>-9.0162441131853149E-2</v>
      </c>
      <c r="X343" s="4">
        <f t="shared" si="70"/>
        <v>-6.6385265832014942E-2</v>
      </c>
      <c r="Y343" s="4">
        <f t="shared" si="71"/>
        <v>0</v>
      </c>
      <c r="Z343" s="28">
        <f t="shared" si="62"/>
        <v>48.182831883927257</v>
      </c>
      <c r="AA343" s="4">
        <f>Z343/MAX(Z$5:Z343)-1</f>
        <v>-8.2772649999999892E-2</v>
      </c>
      <c r="AB343" s="33">
        <f t="shared" si="63"/>
        <v>8.9624713917751251</v>
      </c>
    </row>
    <row r="344" spans="1:28" customFormat="1">
      <c r="A344" s="34">
        <v>343</v>
      </c>
      <c r="B344" s="34" t="s">
        <v>1381</v>
      </c>
      <c r="C344" s="34" t="s">
        <v>1383</v>
      </c>
      <c r="D344" s="34" t="s">
        <v>12</v>
      </c>
      <c r="E344" s="34" t="s">
        <v>13</v>
      </c>
      <c r="F344" s="34" t="s">
        <v>13</v>
      </c>
      <c r="G344" s="34" t="s">
        <v>14</v>
      </c>
      <c r="H344" s="24">
        <v>3.9300000000000002E-2</v>
      </c>
      <c r="I344" s="34" t="s">
        <v>2499</v>
      </c>
      <c r="J344" s="34" t="s">
        <v>1261</v>
      </c>
      <c r="K344" s="28">
        <f t="shared" si="61"/>
        <v>40.761720659493704</v>
      </c>
      <c r="L344" s="4">
        <f>K344/MAX(K$2:K344)-1</f>
        <v>-6.0626511175504771E-2</v>
      </c>
      <c r="M344" s="15"/>
      <c r="N344" s="33"/>
      <c r="O344" s="24">
        <f t="shared" si="64"/>
        <v>-9.1684501145792588E-2</v>
      </c>
      <c r="P344" s="4">
        <f t="shared" si="65"/>
        <v>0.33874852981858722</v>
      </c>
      <c r="Q344" s="4">
        <f t="shared" si="66"/>
        <v>0</v>
      </c>
      <c r="R344" s="28">
        <f t="shared" si="67"/>
        <v>49.33871273991199</v>
      </c>
      <c r="S344" s="4">
        <f>R344/MAX(R$5:R344)-1</f>
        <v>-0.12505683083500008</v>
      </c>
      <c r="T344" s="15"/>
      <c r="U344" s="33">
        <f t="shared" si="68"/>
        <v>8.576992080418286</v>
      </c>
      <c r="V344" s="33"/>
      <c r="W344" s="24">
        <f t="shared" si="69"/>
        <v>-8.768021554574193E-2</v>
      </c>
      <c r="X344" s="4">
        <f t="shared" si="70"/>
        <v>0.30854970191221187</v>
      </c>
      <c r="Y344" s="4">
        <f t="shared" si="71"/>
        <v>0</v>
      </c>
      <c r="Z344" s="28">
        <f t="shared" si="62"/>
        <v>48.182831883927257</v>
      </c>
      <c r="AA344" s="4">
        <f>Z344/MAX(Z$5:Z344)-1</f>
        <v>-8.2772649999999892E-2</v>
      </c>
      <c r="AB344" s="33">
        <f t="shared" si="63"/>
        <v>7.4211112244335524</v>
      </c>
    </row>
    <row r="345" spans="1:28" customFormat="1">
      <c r="A345" s="34">
        <v>344</v>
      </c>
      <c r="B345" s="34" t="s">
        <v>1383</v>
      </c>
      <c r="C345" s="34" t="s">
        <v>1388</v>
      </c>
      <c r="D345" s="34" t="s">
        <v>12</v>
      </c>
      <c r="E345" s="34" t="s">
        <v>13</v>
      </c>
      <c r="F345" s="34" t="s">
        <v>13</v>
      </c>
      <c r="G345" s="34" t="s">
        <v>14</v>
      </c>
      <c r="H345" s="24">
        <v>4.6699999999999998E-2</v>
      </c>
      <c r="I345" s="34" t="s">
        <v>530</v>
      </c>
      <c r="J345" s="34" t="s">
        <v>2069</v>
      </c>
      <c r="K345" s="28">
        <f t="shared" si="61"/>
        <v>42.665293014292061</v>
      </c>
      <c r="L345" s="4">
        <f>K345/MAX(K$2:K345)-1</f>
        <v>-1.6757769247400911E-2</v>
      </c>
      <c r="M345" s="15"/>
      <c r="N345" s="33"/>
      <c r="O345" s="24">
        <f t="shared" si="64"/>
        <v>-5.7844059725786767E-2</v>
      </c>
      <c r="P345" s="4">
        <f t="shared" si="65"/>
        <v>1</v>
      </c>
      <c r="Q345" s="4">
        <f t="shared" si="66"/>
        <v>4.6699999999999998E-2</v>
      </c>
      <c r="R345" s="28">
        <f t="shared" si="67"/>
        <v>51.64283062486588</v>
      </c>
      <c r="S345" s="4">
        <f>R345/MAX(R$5:R345)-1</f>
        <v>-8.4196984834994493E-2</v>
      </c>
      <c r="T345" s="15"/>
      <c r="U345" s="33">
        <f t="shared" si="68"/>
        <v>8.9775376105738189</v>
      </c>
      <c r="V345" s="33"/>
      <c r="W345" s="24">
        <f t="shared" si="69"/>
        <v>-7.2952818171194672E-2</v>
      </c>
      <c r="X345" s="4">
        <f t="shared" si="70"/>
        <v>1</v>
      </c>
      <c r="Y345" s="4">
        <f t="shared" si="71"/>
        <v>4.6699999999999998E-2</v>
      </c>
      <c r="Z345" s="28">
        <f t="shared" si="62"/>
        <v>50.432970132906661</v>
      </c>
      <c r="AA345" s="4">
        <f>Z345/MAX(Z$5:Z345)-1</f>
        <v>-3.9938132754999911E-2</v>
      </c>
      <c r="AB345" s="33">
        <f t="shared" si="63"/>
        <v>7.7676771186145999</v>
      </c>
    </row>
    <row r="346" spans="1:28" customFormat="1">
      <c r="A346" s="34">
        <v>345</v>
      </c>
      <c r="B346" s="34" t="s">
        <v>1388</v>
      </c>
      <c r="C346" s="34" t="s">
        <v>1392</v>
      </c>
      <c r="D346" s="34" t="s">
        <v>12</v>
      </c>
      <c r="E346" s="34" t="s">
        <v>34</v>
      </c>
      <c r="F346" s="34" t="s">
        <v>34</v>
      </c>
      <c r="G346" s="34" t="s">
        <v>35</v>
      </c>
      <c r="H346" s="24">
        <v>3.6200000000000003E-2</v>
      </c>
      <c r="I346" s="34" t="s">
        <v>1557</v>
      </c>
      <c r="J346" s="34" t="s">
        <v>204</v>
      </c>
      <c r="K346" s="28">
        <f t="shared" si="61"/>
        <v>44.209776621409432</v>
      </c>
      <c r="L346" s="4">
        <f>K346/MAX(K$2:K346)-1</f>
        <v>0</v>
      </c>
      <c r="M346" s="15"/>
      <c r="N346" s="33"/>
      <c r="O346" s="24">
        <f t="shared" si="64"/>
        <v>-2.579476014096856E-2</v>
      </c>
      <c r="P346" s="4">
        <f t="shared" si="65"/>
        <v>1</v>
      </c>
      <c r="Q346" s="4">
        <f t="shared" si="66"/>
        <v>3.6200000000000003E-2</v>
      </c>
      <c r="R346" s="28">
        <f t="shared" si="67"/>
        <v>53.512301093486023</v>
      </c>
      <c r="S346" s="4">
        <f>R346/MAX(R$5:R346)-1</f>
        <v>-5.1044915686021319E-2</v>
      </c>
      <c r="T346" s="15"/>
      <c r="U346" s="33">
        <f t="shared" si="68"/>
        <v>9.3025244720765912</v>
      </c>
      <c r="V346" s="33"/>
      <c r="W346" s="24">
        <f t="shared" si="69"/>
        <v>-4.3383044794340075E-2</v>
      </c>
      <c r="X346" s="4">
        <f t="shared" si="70"/>
        <v>1</v>
      </c>
      <c r="Y346" s="4">
        <f t="shared" si="71"/>
        <v>3.6200000000000003E-2</v>
      </c>
      <c r="Z346" s="28">
        <f t="shared" si="62"/>
        <v>52.258643651717883</v>
      </c>
      <c r="AA346" s="4">
        <f>Z346/MAX(Z$5:Z346)-1</f>
        <v>-5.183893160730868E-3</v>
      </c>
      <c r="AB346" s="33">
        <f t="shared" si="63"/>
        <v>8.0488670303084504</v>
      </c>
    </row>
    <row r="347" spans="1:28" customFormat="1">
      <c r="A347" s="34">
        <v>346</v>
      </c>
      <c r="B347" s="34" t="s">
        <v>1392</v>
      </c>
      <c r="C347" s="34" t="s">
        <v>1396</v>
      </c>
      <c r="D347" s="34" t="s">
        <v>12</v>
      </c>
      <c r="E347" s="34" t="s">
        <v>34</v>
      </c>
      <c r="F347" s="34" t="s">
        <v>34</v>
      </c>
      <c r="G347" s="34" t="s">
        <v>35</v>
      </c>
      <c r="H347" s="24">
        <v>-9.1000000000000004E-3</v>
      </c>
      <c r="I347" s="34" t="s">
        <v>2755</v>
      </c>
      <c r="J347" s="34" t="s">
        <v>3921</v>
      </c>
      <c r="K347" s="28">
        <f t="shared" si="61"/>
        <v>43.807467654154607</v>
      </c>
      <c r="L347" s="4">
        <f>K347/MAX(K$2:K347)-1</f>
        <v>-9.099999999999997E-3</v>
      </c>
      <c r="M347" s="15"/>
      <c r="N347" s="33"/>
      <c r="O347" s="24">
        <f t="shared" si="64"/>
        <v>-8.6192564158003027E-3</v>
      </c>
      <c r="P347" s="4">
        <f t="shared" si="65"/>
        <v>1</v>
      </c>
      <c r="Q347" s="4">
        <f t="shared" si="66"/>
        <v>-9.1000000000000004E-3</v>
      </c>
      <c r="R347" s="28">
        <f t="shared" si="67"/>
        <v>53.025339153535299</v>
      </c>
      <c r="S347" s="4">
        <f>R347/MAX(R$5:R347)-1</f>
        <v>-5.9680406953278586E-2</v>
      </c>
      <c r="T347" s="15"/>
      <c r="U347" s="33">
        <f t="shared" si="68"/>
        <v>9.2178714993806921</v>
      </c>
      <c r="V347" s="33"/>
      <c r="W347" s="24">
        <f t="shared" si="69"/>
        <v>-2.162107010572642E-2</v>
      </c>
      <c r="X347" s="4">
        <f t="shared" si="70"/>
        <v>1</v>
      </c>
      <c r="Y347" s="4">
        <f t="shared" si="71"/>
        <v>-9.1000000000000004E-3</v>
      </c>
      <c r="Z347" s="28">
        <f t="shared" si="62"/>
        <v>51.783089994487248</v>
      </c>
      <c r="AA347" s="4">
        <f>Z347/MAX(Z$5:Z347)-1</f>
        <v>-1.423671973296825E-2</v>
      </c>
      <c r="AB347" s="33">
        <f t="shared" si="63"/>
        <v>7.9756223403326416</v>
      </c>
    </row>
    <row r="348" spans="1:28" customFormat="1">
      <c r="A348" s="34">
        <v>347</v>
      </c>
      <c r="B348" s="34" t="s">
        <v>1396</v>
      </c>
      <c r="C348" s="34" t="s">
        <v>1400</v>
      </c>
      <c r="D348" s="34" t="s">
        <v>12</v>
      </c>
      <c r="E348" s="34" t="s">
        <v>34</v>
      </c>
      <c r="F348" s="34" t="s">
        <v>34</v>
      </c>
      <c r="G348" s="34" t="s">
        <v>35</v>
      </c>
      <c r="H348" s="24">
        <v>2.8000000000000001E-2</v>
      </c>
      <c r="I348" s="34" t="s">
        <v>3270</v>
      </c>
      <c r="J348" s="34" t="s">
        <v>1583</v>
      </c>
      <c r="K348" s="28">
        <f t="shared" si="61"/>
        <v>45.034076748470937</v>
      </c>
      <c r="L348" s="4">
        <f>K348/MAX(K$2:K348)-1</f>
        <v>0</v>
      </c>
      <c r="M348" s="15"/>
      <c r="N348" s="33"/>
      <c r="O348" s="24">
        <f t="shared" si="64"/>
        <v>-3.0333333333333323E-3</v>
      </c>
      <c r="P348" s="4">
        <f t="shared" si="65"/>
        <v>1</v>
      </c>
      <c r="Q348" s="4">
        <f t="shared" si="66"/>
        <v>2.8000000000000001E-2</v>
      </c>
      <c r="R348" s="28">
        <f t="shared" si="67"/>
        <v>54.510048649834289</v>
      </c>
      <c r="S348" s="4">
        <f>R348/MAX(R$5:R348)-1</f>
        <v>-3.3351458347970375E-2</v>
      </c>
      <c r="T348" s="15"/>
      <c r="U348" s="33">
        <f t="shared" si="68"/>
        <v>9.4759719013633514</v>
      </c>
      <c r="V348" s="33"/>
      <c r="W348" s="24">
        <f t="shared" si="69"/>
        <v>-6.464442311850227E-3</v>
      </c>
      <c r="X348" s="4">
        <f t="shared" si="70"/>
        <v>1</v>
      </c>
      <c r="Y348" s="4">
        <f t="shared" si="71"/>
        <v>2.8000000000000001E-2</v>
      </c>
      <c r="Z348" s="28">
        <f t="shared" si="62"/>
        <v>53.233016514332895</v>
      </c>
      <c r="AA348" s="4">
        <f>Z348/MAX(Z$5:Z348)-1</f>
        <v>0</v>
      </c>
      <c r="AB348" s="33">
        <f t="shared" si="63"/>
        <v>8.1989397658619581</v>
      </c>
    </row>
    <row r="349" spans="1:28" customFormat="1">
      <c r="A349" s="34">
        <v>348</v>
      </c>
      <c r="B349" s="34" t="s">
        <v>1400</v>
      </c>
      <c r="C349" s="34" t="s">
        <v>1405</v>
      </c>
      <c r="D349" s="34" t="s">
        <v>12</v>
      </c>
      <c r="E349" s="34" t="s">
        <v>20</v>
      </c>
      <c r="F349" s="34" t="s">
        <v>20</v>
      </c>
      <c r="G349" s="34" t="s">
        <v>21</v>
      </c>
      <c r="H349" s="24">
        <v>-2.5899999999999999E-2</v>
      </c>
      <c r="I349" s="34" t="s">
        <v>3192</v>
      </c>
      <c r="J349" s="34" t="s">
        <v>1291</v>
      </c>
      <c r="K349" s="28">
        <f t="shared" si="61"/>
        <v>43.867694160685538</v>
      </c>
      <c r="L349" s="4">
        <f>K349/MAX(K$2:K349)-1</f>
        <v>-2.5900000000000034E-2</v>
      </c>
      <c r="M349" s="15"/>
      <c r="N349" s="33"/>
      <c r="O349" s="24">
        <f t="shared" si="64"/>
        <v>-1.1666666666666678E-2</v>
      </c>
      <c r="P349" s="4">
        <f t="shared" si="65"/>
        <v>-1.2200000000000009</v>
      </c>
      <c r="Q349" s="4">
        <f t="shared" si="66"/>
        <v>-2.5899999999999999E-2</v>
      </c>
      <c r="R349" s="28">
        <f t="shared" si="67"/>
        <v>53.098238389803576</v>
      </c>
      <c r="S349" s="4">
        <f>R349/MAX(R$5:R349)-1</f>
        <v>-5.8387655576758068E-2</v>
      </c>
      <c r="T349" s="15"/>
      <c r="U349" s="33">
        <f t="shared" si="68"/>
        <v>9.2305442291180384</v>
      </c>
      <c r="V349" s="33"/>
      <c r="W349" s="24">
        <f t="shared" si="69"/>
        <v>-8.7500000000000078E-3</v>
      </c>
      <c r="X349" s="4">
        <f t="shared" si="70"/>
        <v>-1.9600000000000013</v>
      </c>
      <c r="Y349" s="4">
        <f t="shared" si="71"/>
        <v>-2.5899999999999999E-2</v>
      </c>
      <c r="Z349" s="28">
        <f t="shared" si="62"/>
        <v>51.854281386611675</v>
      </c>
      <c r="AA349" s="4">
        <f>Z349/MAX(Z$5:Z349)-1</f>
        <v>-2.5900000000000034E-2</v>
      </c>
      <c r="AB349" s="33">
        <f t="shared" si="63"/>
        <v>7.9865872259261366</v>
      </c>
    </row>
    <row r="350" spans="1:28" customFormat="1">
      <c r="A350" s="34">
        <v>349</v>
      </c>
      <c r="B350" s="34" t="s">
        <v>1405</v>
      </c>
      <c r="C350" s="34" t="s">
        <v>1410</v>
      </c>
      <c r="D350" s="34" t="s">
        <v>12</v>
      </c>
      <c r="E350" s="34" t="s">
        <v>13</v>
      </c>
      <c r="F350" s="34" t="s">
        <v>13</v>
      </c>
      <c r="G350" s="34" t="s">
        <v>14</v>
      </c>
      <c r="H350" s="24">
        <v>4.1000000000000002E-2</v>
      </c>
      <c r="I350" s="34" t="s">
        <v>1848</v>
      </c>
      <c r="J350" s="34" t="s">
        <v>673</v>
      </c>
      <c r="K350" s="28">
        <f t="shared" si="61"/>
        <v>45.666269621273642</v>
      </c>
      <c r="L350" s="4">
        <f>K350/MAX(K$2:K350)-1</f>
        <v>0</v>
      </c>
      <c r="M350" s="15"/>
      <c r="N350" s="33"/>
      <c r="O350" s="24">
        <f t="shared" si="64"/>
        <v>-8.6333333333333453E-3</v>
      </c>
      <c r="P350" s="4">
        <f t="shared" si="65"/>
        <v>1</v>
      </c>
      <c r="Q350" s="4">
        <f t="shared" si="66"/>
        <v>0</v>
      </c>
      <c r="R350" s="28">
        <f t="shared" si="67"/>
        <v>53.098238389803576</v>
      </c>
      <c r="S350" s="4">
        <f>R350/MAX(R$5:R350)-1</f>
        <v>-5.8387655576758068E-2</v>
      </c>
      <c r="T350" s="15"/>
      <c r="U350" s="33">
        <f t="shared" si="68"/>
        <v>7.4319687685299343</v>
      </c>
      <c r="V350" s="33"/>
      <c r="W350" s="24">
        <f t="shared" si="69"/>
        <v>-8.7500000000000078E-3</v>
      </c>
      <c r="X350" s="4">
        <f t="shared" si="70"/>
        <v>1</v>
      </c>
      <c r="Y350" s="4">
        <f t="shared" si="71"/>
        <v>0</v>
      </c>
      <c r="Z350" s="28">
        <f t="shared" si="62"/>
        <v>51.854281386611675</v>
      </c>
      <c r="AA350" s="4">
        <f>Z350/MAX(Z$5:Z350)-1</f>
        <v>-2.5900000000000034E-2</v>
      </c>
      <c r="AB350" s="33">
        <f t="shared" si="63"/>
        <v>6.1880117653380324</v>
      </c>
    </row>
    <row r="351" spans="1:28" customFormat="1">
      <c r="A351" s="34">
        <v>350</v>
      </c>
      <c r="B351" s="34" t="s">
        <v>1410</v>
      </c>
      <c r="C351" s="34" t="s">
        <v>1412</v>
      </c>
      <c r="D351" s="34" t="s">
        <v>12</v>
      </c>
      <c r="E351" s="34" t="s">
        <v>20</v>
      </c>
      <c r="F351" s="34" t="s">
        <v>20</v>
      </c>
      <c r="G351" s="34" t="s">
        <v>21</v>
      </c>
      <c r="H351" s="24">
        <v>2.2100000000000002E-2</v>
      </c>
      <c r="I351" s="34" t="s">
        <v>795</v>
      </c>
      <c r="J351" s="34" t="s">
        <v>113</v>
      </c>
      <c r="K351" s="28">
        <f t="shared" si="61"/>
        <v>46.675494179903787</v>
      </c>
      <c r="L351" s="4">
        <f>K351/MAX(K$2:K351)-1</f>
        <v>0</v>
      </c>
      <c r="M351" s="15"/>
      <c r="N351" s="33"/>
      <c r="O351" s="24">
        <f t="shared" si="64"/>
        <v>-8.6333333333333453E-3</v>
      </c>
      <c r="P351" s="4">
        <f t="shared" si="65"/>
        <v>1</v>
      </c>
      <c r="Q351" s="4">
        <f t="shared" si="66"/>
        <v>2.2100000000000002E-2</v>
      </c>
      <c r="R351" s="28">
        <f t="shared" si="67"/>
        <v>54.271709458218233</v>
      </c>
      <c r="S351" s="4">
        <f>R351/MAX(R$5:R351)-1</f>
        <v>-3.7578022765004437E-2</v>
      </c>
      <c r="T351" s="15"/>
      <c r="U351" s="33">
        <f t="shared" si="68"/>
        <v>7.5962152783144461</v>
      </c>
      <c r="V351" s="33"/>
      <c r="W351" s="24">
        <f t="shared" si="69"/>
        <v>-6.4750000000000085E-3</v>
      </c>
      <c r="X351" s="4">
        <f t="shared" si="70"/>
        <v>1</v>
      </c>
      <c r="Y351" s="4">
        <f t="shared" si="71"/>
        <v>2.2100000000000002E-2</v>
      </c>
      <c r="Z351" s="28">
        <f t="shared" si="62"/>
        <v>53.000261005255794</v>
      </c>
      <c r="AA351" s="4">
        <f>Z351/MAX(Z$5:Z351)-1</f>
        <v>-4.3723900000000038E-3</v>
      </c>
      <c r="AB351" s="33">
        <f t="shared" si="63"/>
        <v>6.3247668253520075</v>
      </c>
    </row>
    <row r="352" spans="1:28" customFormat="1">
      <c r="A352" s="34">
        <v>351</v>
      </c>
      <c r="B352" s="34" t="s">
        <v>1412</v>
      </c>
      <c r="C352" s="34" t="s">
        <v>1416</v>
      </c>
      <c r="D352" s="34" t="s">
        <v>12</v>
      </c>
      <c r="E352" s="34" t="s">
        <v>34</v>
      </c>
      <c r="F352" s="34" t="s">
        <v>34</v>
      </c>
      <c r="G352" s="34" t="s">
        <v>35</v>
      </c>
      <c r="H352" s="24">
        <v>-4.6899999999999997E-2</v>
      </c>
      <c r="I352" s="34" t="s">
        <v>321</v>
      </c>
      <c r="J352" s="34" t="s">
        <v>3998</v>
      </c>
      <c r="K352" s="28">
        <f t="shared" si="61"/>
        <v>44.486413502866299</v>
      </c>
      <c r="L352" s="4">
        <f>K352/MAX(K$2:K352)-1</f>
        <v>-4.6900000000000053E-2</v>
      </c>
      <c r="M352" s="15"/>
      <c r="N352" s="33"/>
      <c r="O352" s="24">
        <f t="shared" si="64"/>
        <v>-1.563333333333335E-2</v>
      </c>
      <c r="P352" s="4">
        <f t="shared" si="65"/>
        <v>-2.0000000000000004</v>
      </c>
      <c r="Q352" s="4">
        <f t="shared" si="66"/>
        <v>-4.6899999999999997E-2</v>
      </c>
      <c r="R352" s="28">
        <f t="shared" si="67"/>
        <v>51.726366284627801</v>
      </c>
      <c r="S352" s="4">
        <f>R352/MAX(R$5:R352)-1</f>
        <v>-8.2715613497325702E-2</v>
      </c>
      <c r="T352" s="15"/>
      <c r="U352" s="33">
        <f t="shared" si="68"/>
        <v>7.2399527817615024</v>
      </c>
      <c r="V352" s="33"/>
      <c r="W352" s="24">
        <f t="shared" si="69"/>
        <v>-1.8200000000000022E-2</v>
      </c>
      <c r="X352" s="4">
        <f t="shared" si="70"/>
        <v>-1.5769230769230766</v>
      </c>
      <c r="Y352" s="4">
        <f t="shared" si="71"/>
        <v>-4.6899999999999997E-2</v>
      </c>
      <c r="Z352" s="28">
        <f t="shared" si="62"/>
        <v>50.5145487641093</v>
      </c>
      <c r="AA352" s="4">
        <f>Z352/MAX(Z$5:Z352)-1</f>
        <v>-5.10673249089999E-2</v>
      </c>
      <c r="AB352" s="33">
        <f t="shared" si="63"/>
        <v>6.0281352612430013</v>
      </c>
    </row>
    <row r="353" spans="1:28" customFormat="1">
      <c r="A353" s="34">
        <v>352</v>
      </c>
      <c r="B353" s="34" t="s">
        <v>1416</v>
      </c>
      <c r="C353" s="34" t="s">
        <v>1420</v>
      </c>
      <c r="D353" s="34" t="s">
        <v>12</v>
      </c>
      <c r="E353" s="34" t="s">
        <v>34</v>
      </c>
      <c r="F353" s="34" t="s">
        <v>34</v>
      </c>
      <c r="G353" s="34" t="s">
        <v>35</v>
      </c>
      <c r="H353" s="24">
        <v>5.4899999999999997E-2</v>
      </c>
      <c r="I353" s="34" t="s">
        <v>646</v>
      </c>
      <c r="J353" s="34" t="s">
        <v>3078</v>
      </c>
      <c r="K353" s="28">
        <f t="shared" si="61"/>
        <v>46.928717604173656</v>
      </c>
      <c r="L353" s="4">
        <f>K353/MAX(K$2:K353)-1</f>
        <v>0</v>
      </c>
      <c r="M353" s="15"/>
      <c r="N353" s="33"/>
      <c r="O353" s="24">
        <f t="shared" si="64"/>
        <v>-1.563333333333335E-2</v>
      </c>
      <c r="P353" s="4">
        <f t="shared" si="65"/>
        <v>1</v>
      </c>
      <c r="Q353" s="4">
        <f t="shared" si="66"/>
        <v>0</v>
      </c>
      <c r="R353" s="28">
        <f t="shared" si="67"/>
        <v>51.726366284627801</v>
      </c>
      <c r="S353" s="4">
        <f>R353/MAX(R$5:R353)-1</f>
        <v>-8.2715613497325702E-2</v>
      </c>
      <c r="T353" s="15"/>
      <c r="U353" s="33">
        <f t="shared" si="68"/>
        <v>4.7976486804541452</v>
      </c>
      <c r="V353" s="33"/>
      <c r="W353" s="24">
        <f t="shared" si="69"/>
        <v>-1.1725000000000013E-2</v>
      </c>
      <c r="X353" s="4">
        <f t="shared" si="70"/>
        <v>1</v>
      </c>
      <c r="Y353" s="4">
        <f t="shared" si="71"/>
        <v>0</v>
      </c>
      <c r="Z353" s="28">
        <f t="shared" si="62"/>
        <v>50.5145487641093</v>
      </c>
      <c r="AA353" s="4">
        <f>Z353/MAX(Z$5:Z353)-1</f>
        <v>-5.10673249089999E-2</v>
      </c>
      <c r="AB353" s="33">
        <f t="shared" si="63"/>
        <v>3.5858311599356441</v>
      </c>
    </row>
    <row r="354" spans="1:28" customFormat="1">
      <c r="A354" s="34">
        <v>353</v>
      </c>
      <c r="B354" s="34" t="s">
        <v>1420</v>
      </c>
      <c r="C354" s="34" t="s">
        <v>1424</v>
      </c>
      <c r="D354" s="34" t="s">
        <v>12</v>
      </c>
      <c r="E354" s="34" t="s">
        <v>34</v>
      </c>
      <c r="F354" s="34" t="s">
        <v>34</v>
      </c>
      <c r="G354" s="34" t="s">
        <v>35</v>
      </c>
      <c r="H354" s="24">
        <v>1.7399999999999999E-2</v>
      </c>
      <c r="I354" s="34" t="s">
        <v>759</v>
      </c>
      <c r="J354" s="34" t="s">
        <v>826</v>
      </c>
      <c r="K354" s="28">
        <f t="shared" si="61"/>
        <v>47.745277290486278</v>
      </c>
      <c r="L354" s="4">
        <f>K354/MAX(K$2:K354)-1</f>
        <v>0</v>
      </c>
      <c r="M354" s="15"/>
      <c r="N354" s="33"/>
      <c r="O354" s="24">
        <f t="shared" si="64"/>
        <v>-1.563333333333335E-2</v>
      </c>
      <c r="P354" s="4">
        <f t="shared" si="65"/>
        <v>1</v>
      </c>
      <c r="Q354" s="4">
        <f t="shared" si="66"/>
        <v>1.7399999999999999E-2</v>
      </c>
      <c r="R354" s="28">
        <f t="shared" si="67"/>
        <v>52.626405057980328</v>
      </c>
      <c r="S354" s="4">
        <f>R354/MAX(R$5:R354)-1</f>
        <v>-6.6754865172179101E-2</v>
      </c>
      <c r="T354" s="15"/>
      <c r="U354" s="33">
        <f t="shared" si="68"/>
        <v>4.8811277674940499</v>
      </c>
      <c r="V354" s="33"/>
      <c r="W354" s="24">
        <f t="shared" si="69"/>
        <v>-1.1725000000000013E-2</v>
      </c>
      <c r="X354" s="4">
        <f t="shared" si="70"/>
        <v>1</v>
      </c>
      <c r="Y354" s="4">
        <f t="shared" si="71"/>
        <v>1.7399999999999999E-2</v>
      </c>
      <c r="Z354" s="28">
        <f t="shared" si="62"/>
        <v>51.393501912604805</v>
      </c>
      <c r="AA354" s="4">
        <f>Z354/MAX(Z$5:Z354)-1</f>
        <v>-3.4555896362416405E-2</v>
      </c>
      <c r="AB354" s="33">
        <f t="shared" si="63"/>
        <v>3.6482246221185264</v>
      </c>
    </row>
    <row r="355" spans="1:28" customFormat="1">
      <c r="A355" s="34">
        <v>354</v>
      </c>
      <c r="B355" s="34" t="s">
        <v>1424</v>
      </c>
      <c r="C355" s="34" t="s">
        <v>1426</v>
      </c>
      <c r="D355" s="34" t="s">
        <v>12</v>
      </c>
      <c r="E355" s="34" t="s">
        <v>34</v>
      </c>
      <c r="F355" s="34" t="s">
        <v>34</v>
      </c>
      <c r="G355" s="34" t="s">
        <v>35</v>
      </c>
      <c r="H355" s="24">
        <v>-1.0699999999999999E-2</v>
      </c>
      <c r="I355" s="34" t="s">
        <v>685</v>
      </c>
      <c r="J355" s="34" t="s">
        <v>24</v>
      </c>
      <c r="K355" s="28">
        <f t="shared" si="61"/>
        <v>47.234402823478071</v>
      </c>
      <c r="L355" s="4">
        <f>K355/MAX(K$2:K355)-1</f>
        <v>-1.0700000000000043E-2</v>
      </c>
      <c r="M355" s="15"/>
      <c r="N355" s="33"/>
      <c r="O355" s="24">
        <f t="shared" si="64"/>
        <v>-3.5666666666666811E-3</v>
      </c>
      <c r="P355" s="4">
        <f t="shared" si="65"/>
        <v>1</v>
      </c>
      <c r="Q355" s="4">
        <f t="shared" si="66"/>
        <v>-1.0699999999999999E-2</v>
      </c>
      <c r="R355" s="28">
        <f t="shared" si="67"/>
        <v>52.063302523859939</v>
      </c>
      <c r="S355" s="4">
        <f>R355/MAX(R$5:R355)-1</f>
        <v>-7.674058811483675E-2</v>
      </c>
      <c r="T355" s="15"/>
      <c r="U355" s="33">
        <f t="shared" si="68"/>
        <v>4.8288997003818679</v>
      </c>
      <c r="V355" s="33"/>
      <c r="W355" s="24">
        <f t="shared" si="69"/>
        <v>-1.4400000000000024E-2</v>
      </c>
      <c r="X355" s="4">
        <f t="shared" si="70"/>
        <v>1</v>
      </c>
      <c r="Y355" s="4">
        <f t="shared" si="71"/>
        <v>-1.0699999999999999E-2</v>
      </c>
      <c r="Z355" s="28">
        <f t="shared" si="62"/>
        <v>50.843591442139932</v>
      </c>
      <c r="AA355" s="4">
        <f>Z355/MAX(Z$5:Z355)-1</f>
        <v>-4.4886148271338633E-2</v>
      </c>
      <c r="AB355" s="33">
        <f t="shared" si="63"/>
        <v>3.6091886186618609</v>
      </c>
    </row>
    <row r="356" spans="1:28" customFormat="1">
      <c r="A356" s="34">
        <v>355</v>
      </c>
      <c r="B356" s="34" t="s">
        <v>1426</v>
      </c>
      <c r="C356" s="34" t="s">
        <v>1429</v>
      </c>
      <c r="D356" s="34" t="s">
        <v>12</v>
      </c>
      <c r="E356" s="34" t="s">
        <v>34</v>
      </c>
      <c r="F356" s="34" t="s">
        <v>34</v>
      </c>
      <c r="G356" s="34" t="s">
        <v>35</v>
      </c>
      <c r="H356" s="24">
        <v>7.4000000000000003E-3</v>
      </c>
      <c r="I356" s="34" t="s">
        <v>4163</v>
      </c>
      <c r="J356" s="34" t="s">
        <v>436</v>
      </c>
      <c r="K356" s="28">
        <f t="shared" si="61"/>
        <v>47.58393740437181</v>
      </c>
      <c r="L356" s="4">
        <f>K356/MAX(K$2:K356)-1</f>
        <v>-3.3791800000000372E-3</v>
      </c>
      <c r="M356" s="15"/>
      <c r="N356" s="33"/>
      <c r="O356" s="24">
        <f t="shared" si="64"/>
        <v>-4.6930600000000267E-3</v>
      </c>
      <c r="P356" s="4">
        <f t="shared" si="65"/>
        <v>1</v>
      </c>
      <c r="Q356" s="4">
        <f t="shared" si="66"/>
        <v>7.4000000000000003E-3</v>
      </c>
      <c r="R356" s="28">
        <f t="shared" si="67"/>
        <v>52.448570962536508</v>
      </c>
      <c r="S356" s="4">
        <f>R356/MAX(R$5:R356)-1</f>
        <v>-6.9908468466886475E-2</v>
      </c>
      <c r="T356" s="15"/>
      <c r="U356" s="33">
        <f t="shared" si="68"/>
        <v>4.864633558164698</v>
      </c>
      <c r="V356" s="33"/>
      <c r="W356" s="24">
        <f t="shared" si="69"/>
        <v>-3.51979500000002E-3</v>
      </c>
      <c r="X356" s="4">
        <f t="shared" si="70"/>
        <v>1</v>
      </c>
      <c r="Y356" s="4">
        <f t="shared" si="71"/>
        <v>7.4000000000000003E-3</v>
      </c>
      <c r="Z356" s="28">
        <f t="shared" si="62"/>
        <v>51.219834018811774</v>
      </c>
      <c r="AA356" s="4">
        <f>Z356/MAX(Z$5:Z356)-1</f>
        <v>-3.781830576854639E-2</v>
      </c>
      <c r="AB356" s="33">
        <f t="shared" si="63"/>
        <v>3.6358966144399645</v>
      </c>
    </row>
    <row r="357" spans="1:28" customFormat="1">
      <c r="A357" s="34">
        <v>356</v>
      </c>
      <c r="B357" s="34" t="s">
        <v>1429</v>
      </c>
      <c r="C357" s="34" t="s">
        <v>1432</v>
      </c>
      <c r="D357" s="34" t="s">
        <v>12</v>
      </c>
      <c r="E357" s="34" t="s">
        <v>13</v>
      </c>
      <c r="F357" s="34" t="s">
        <v>13</v>
      </c>
      <c r="G357" s="34" t="s">
        <v>14</v>
      </c>
      <c r="H357" s="24">
        <v>2.8500000000000001E-2</v>
      </c>
      <c r="I357" s="34" t="s">
        <v>785</v>
      </c>
      <c r="J357" s="34" t="s">
        <v>1340</v>
      </c>
      <c r="K357" s="28">
        <f t="shared" si="61"/>
        <v>48.940079620396403</v>
      </c>
      <c r="L357" s="4">
        <f>K357/MAX(K$2:K357)-1</f>
        <v>0</v>
      </c>
      <c r="M357" s="15"/>
      <c r="N357" s="33"/>
      <c r="O357" s="24">
        <f t="shared" si="64"/>
        <v>-4.6930600000000267E-3</v>
      </c>
      <c r="P357" s="4">
        <f t="shared" si="65"/>
        <v>1</v>
      </c>
      <c r="Q357" s="4">
        <f t="shared" si="66"/>
        <v>2.8500000000000001E-2</v>
      </c>
      <c r="R357" s="28">
        <f t="shared" si="67"/>
        <v>53.943355234968799</v>
      </c>
      <c r="S357" s="4">
        <f>R357/MAX(R$5:R357)-1</f>
        <v>-4.340085981819275E-2</v>
      </c>
      <c r="T357" s="15"/>
      <c r="U357" s="33">
        <f t="shared" si="68"/>
        <v>5.0032756145723951</v>
      </c>
      <c r="V357" s="33"/>
      <c r="W357" s="24">
        <f t="shared" si="69"/>
        <v>-3.51979500000002E-3</v>
      </c>
      <c r="X357" s="4">
        <f t="shared" si="70"/>
        <v>1</v>
      </c>
      <c r="Y357" s="4">
        <f t="shared" si="71"/>
        <v>2.8500000000000001E-2</v>
      </c>
      <c r="Z357" s="28">
        <f t="shared" si="62"/>
        <v>52.679599288347909</v>
      </c>
      <c r="AA357" s="4">
        <f>Z357/MAX(Z$5:Z357)-1</f>
        <v>-1.0396127482949935E-2</v>
      </c>
      <c r="AB357" s="33">
        <f t="shared" si="63"/>
        <v>3.7395196679515053</v>
      </c>
    </row>
    <row r="358" spans="1:28" customFormat="1">
      <c r="A358" s="34">
        <v>357</v>
      </c>
      <c r="B358" s="34" t="s">
        <v>1432</v>
      </c>
      <c r="C358" s="34" t="s">
        <v>1436</v>
      </c>
      <c r="D358" s="34" t="s">
        <v>12</v>
      </c>
      <c r="E358" s="34" t="s">
        <v>20</v>
      </c>
      <c r="F358" s="34" t="s">
        <v>20</v>
      </c>
      <c r="G358" s="34" t="s">
        <v>21</v>
      </c>
      <c r="H358" s="24">
        <v>1E-4</v>
      </c>
      <c r="I358" s="34" t="s">
        <v>1596</v>
      </c>
      <c r="J358" s="34" t="s">
        <v>1518</v>
      </c>
      <c r="K358" s="28">
        <f t="shared" si="61"/>
        <v>48.94497362835844</v>
      </c>
      <c r="L358" s="4">
        <f>K358/MAX(K$2:K358)-1</f>
        <v>0</v>
      </c>
      <c r="M358" s="15"/>
      <c r="N358" s="33"/>
      <c r="O358" s="24">
        <f t="shared" si="64"/>
        <v>-1.1263933333333458E-3</v>
      </c>
      <c r="P358" s="4">
        <f t="shared" si="65"/>
        <v>1</v>
      </c>
      <c r="Q358" s="4">
        <f t="shared" si="66"/>
        <v>1E-4</v>
      </c>
      <c r="R358" s="28">
        <f t="shared" si="67"/>
        <v>53.948749570492296</v>
      </c>
      <c r="S358" s="4">
        <f>R358/MAX(R$5:R358)-1</f>
        <v>-4.3305199904174474E-2</v>
      </c>
      <c r="T358" s="15"/>
      <c r="U358" s="33">
        <f t="shared" si="68"/>
        <v>5.0037759421338563</v>
      </c>
      <c r="V358" s="33"/>
      <c r="W358" s="24">
        <f t="shared" si="69"/>
        <v>-3.51979500000002E-3</v>
      </c>
      <c r="X358" s="4">
        <f t="shared" si="70"/>
        <v>1</v>
      </c>
      <c r="Y358" s="4">
        <f t="shared" si="71"/>
        <v>1E-4</v>
      </c>
      <c r="Z358" s="28">
        <f t="shared" si="62"/>
        <v>52.684867248276745</v>
      </c>
      <c r="AA358" s="4">
        <f>Z358/MAX(Z$5:Z358)-1</f>
        <v>-1.0297167095698279E-2</v>
      </c>
      <c r="AB358" s="33">
        <f t="shared" si="63"/>
        <v>3.7398936199183055</v>
      </c>
    </row>
    <row r="359" spans="1:28" customFormat="1">
      <c r="A359" s="34">
        <v>358</v>
      </c>
      <c r="B359" s="34" t="s">
        <v>1436</v>
      </c>
      <c r="C359" s="34" t="s">
        <v>1438</v>
      </c>
      <c r="D359" s="34" t="s">
        <v>12</v>
      </c>
      <c r="E359" s="34" t="s">
        <v>34</v>
      </c>
      <c r="F359" s="34" t="s">
        <v>34</v>
      </c>
      <c r="G359" s="34" t="s">
        <v>35</v>
      </c>
      <c r="H359" s="24">
        <v>2.92E-2</v>
      </c>
      <c r="I359" s="34" t="s">
        <v>2182</v>
      </c>
      <c r="J359" s="34" t="s">
        <v>3591</v>
      </c>
      <c r="K359" s="28">
        <f t="shared" si="61"/>
        <v>50.374166858306502</v>
      </c>
      <c r="L359" s="4">
        <f>K359/MAX(K$2:K359)-1</f>
        <v>0</v>
      </c>
      <c r="M359" s="15"/>
      <c r="N359" s="33"/>
      <c r="O359" s="24">
        <f t="shared" si="64"/>
        <v>0</v>
      </c>
      <c r="P359" s="4">
        <f t="shared" si="65"/>
        <v>1</v>
      </c>
      <c r="Q359" s="4">
        <f t="shared" si="66"/>
        <v>2.92E-2</v>
      </c>
      <c r="R359" s="28">
        <f t="shared" si="67"/>
        <v>55.524053057950667</v>
      </c>
      <c r="S359" s="4">
        <f>R359/MAX(R$5:R359)-1</f>
        <v>-1.5369711741376468E-2</v>
      </c>
      <c r="T359" s="15"/>
      <c r="U359" s="33">
        <f t="shared" si="68"/>
        <v>5.1498861996441647</v>
      </c>
      <c r="V359" s="33"/>
      <c r="W359" s="24">
        <f t="shared" si="69"/>
        <v>-8.4479500000000929E-4</v>
      </c>
      <c r="X359" s="4">
        <f t="shared" si="70"/>
        <v>1</v>
      </c>
      <c r="Y359" s="4">
        <f t="shared" si="71"/>
        <v>2.92E-2</v>
      </c>
      <c r="Z359" s="28">
        <f t="shared" si="62"/>
        <v>54.223265371926423</v>
      </c>
      <c r="AA359" s="4">
        <f>Z359/MAX(Z$5:Z359)-1</f>
        <v>0</v>
      </c>
      <c r="AB359" s="33">
        <f t="shared" si="63"/>
        <v>3.8490985136199214</v>
      </c>
    </row>
    <row r="360" spans="1:28" customFormat="1">
      <c r="A360" s="34">
        <v>359</v>
      </c>
      <c r="B360" s="34" t="s">
        <v>1438</v>
      </c>
      <c r="C360" s="34" t="s">
        <v>1440</v>
      </c>
      <c r="D360" s="34" t="s">
        <v>12</v>
      </c>
      <c r="E360" s="34" t="s">
        <v>34</v>
      </c>
      <c r="F360" s="34" t="s">
        <v>34</v>
      </c>
      <c r="G360" s="34" t="s">
        <v>35</v>
      </c>
      <c r="H360" s="24">
        <v>1.5800000000000002E-2</v>
      </c>
      <c r="I360" s="34" t="s">
        <v>2503</v>
      </c>
      <c r="J360" s="34" t="s">
        <v>3281</v>
      </c>
      <c r="K360" s="28">
        <f t="shared" si="61"/>
        <v>51.170078694667744</v>
      </c>
      <c r="L360" s="4">
        <f>K360/MAX(K$2:K360)-1</f>
        <v>0</v>
      </c>
      <c r="M360" s="15"/>
      <c r="N360" s="33"/>
      <c r="O360" s="24">
        <f t="shared" si="64"/>
        <v>0</v>
      </c>
      <c r="P360" s="4">
        <f t="shared" si="65"/>
        <v>1</v>
      </c>
      <c r="Q360" s="4">
        <f t="shared" si="66"/>
        <v>1.5800000000000002E-2</v>
      </c>
      <c r="R360" s="28">
        <f t="shared" si="67"/>
        <v>56.401333096266292</v>
      </c>
      <c r="S360" s="4">
        <f>R360/MAX(R$5:R360)-1</f>
        <v>0</v>
      </c>
      <c r="T360" s="15"/>
      <c r="U360" s="33">
        <f t="shared" si="68"/>
        <v>5.231254401598548</v>
      </c>
      <c r="V360" s="33"/>
      <c r="W360" s="24">
        <f t="shared" si="69"/>
        <v>0</v>
      </c>
      <c r="X360" s="4">
        <f t="shared" si="70"/>
        <v>1</v>
      </c>
      <c r="Y360" s="4">
        <f t="shared" si="71"/>
        <v>1.5800000000000002E-2</v>
      </c>
      <c r="Z360" s="28">
        <f t="shared" si="62"/>
        <v>55.079992964802862</v>
      </c>
      <c r="AA360" s="4">
        <f>Z360/MAX(Z$5:Z360)-1</f>
        <v>0</v>
      </c>
      <c r="AB360" s="33">
        <f t="shared" si="63"/>
        <v>3.9099142701351184</v>
      </c>
    </row>
    <row r="361" spans="1:28" customFormat="1">
      <c r="A361" s="34">
        <v>360</v>
      </c>
      <c r="B361" s="34" t="s">
        <v>1440</v>
      </c>
      <c r="C361" s="34" t="s">
        <v>1444</v>
      </c>
      <c r="D361" s="34" t="s">
        <v>12</v>
      </c>
      <c r="E361" s="34" t="s">
        <v>13</v>
      </c>
      <c r="F361" s="34" t="s">
        <v>13</v>
      </c>
      <c r="G361" s="34" t="s">
        <v>14</v>
      </c>
      <c r="H361" s="24">
        <v>2.8299999999999999E-2</v>
      </c>
      <c r="I361" s="34" t="s">
        <v>5478</v>
      </c>
      <c r="J361" s="34" t="s">
        <v>2592</v>
      </c>
      <c r="K361" s="28">
        <f t="shared" si="61"/>
        <v>52.61819192172684</v>
      </c>
      <c r="L361" s="4">
        <f>K361/MAX(K$2:K361)-1</f>
        <v>0</v>
      </c>
      <c r="M361" s="15"/>
      <c r="N361" s="33"/>
      <c r="O361" s="24">
        <f t="shared" si="64"/>
        <v>0</v>
      </c>
      <c r="P361" s="4">
        <f t="shared" si="65"/>
        <v>1</v>
      </c>
      <c r="Q361" s="4">
        <f t="shared" si="66"/>
        <v>2.8299999999999999E-2</v>
      </c>
      <c r="R361" s="28">
        <f t="shared" si="67"/>
        <v>57.997490822890626</v>
      </c>
      <c r="S361" s="4">
        <f>R361/MAX(R$5:R361)-1</f>
        <v>0</v>
      </c>
      <c r="T361" s="15"/>
      <c r="U361" s="33">
        <f t="shared" si="68"/>
        <v>5.3792989011637857</v>
      </c>
      <c r="V361" s="33"/>
      <c r="W361" s="24">
        <f t="shared" si="69"/>
        <v>0</v>
      </c>
      <c r="X361" s="4">
        <f t="shared" si="70"/>
        <v>1</v>
      </c>
      <c r="Y361" s="4">
        <f t="shared" si="71"/>
        <v>2.8299999999999999E-2</v>
      </c>
      <c r="Z361" s="28">
        <f t="shared" si="62"/>
        <v>56.638756765706781</v>
      </c>
      <c r="AA361" s="4">
        <f>Z361/MAX(Z$5:Z361)-1</f>
        <v>0</v>
      </c>
      <c r="AB361" s="33">
        <f t="shared" si="63"/>
        <v>4.0205648439799404</v>
      </c>
    </row>
    <row r="362" spans="1:28" customFormat="1">
      <c r="A362" s="34">
        <v>361</v>
      </c>
      <c r="B362" s="34" t="s">
        <v>1444</v>
      </c>
      <c r="C362" s="34" t="s">
        <v>1446</v>
      </c>
      <c r="D362" s="34" t="s">
        <v>12</v>
      </c>
      <c r="E362" s="34" t="s">
        <v>20</v>
      </c>
      <c r="F362" s="34" t="s">
        <v>20</v>
      </c>
      <c r="G362" s="34" t="s">
        <v>21</v>
      </c>
      <c r="H362" s="24">
        <v>2.23E-2</v>
      </c>
      <c r="I362" s="34" t="s">
        <v>673</v>
      </c>
      <c r="J362" s="34" t="s">
        <v>3411</v>
      </c>
      <c r="K362" s="28">
        <f t="shared" si="61"/>
        <v>53.791577601581345</v>
      </c>
      <c r="L362" s="4">
        <f>K362/MAX(K$2:K362)-1</f>
        <v>0</v>
      </c>
      <c r="M362" s="15"/>
      <c r="N362" s="33"/>
      <c r="O362" s="24">
        <f t="shared" si="64"/>
        <v>0</v>
      </c>
      <c r="P362" s="4">
        <f t="shared" si="65"/>
        <v>1</v>
      </c>
      <c r="Q362" s="4">
        <f t="shared" si="66"/>
        <v>2.23E-2</v>
      </c>
      <c r="R362" s="28">
        <f t="shared" si="67"/>
        <v>59.290834868241085</v>
      </c>
      <c r="S362" s="4">
        <f>R362/MAX(R$5:R362)-1</f>
        <v>0</v>
      </c>
      <c r="T362" s="15"/>
      <c r="U362" s="33">
        <f t="shared" si="68"/>
        <v>5.4992572666597397</v>
      </c>
      <c r="V362" s="33"/>
      <c r="W362" s="24">
        <f t="shared" si="69"/>
        <v>0</v>
      </c>
      <c r="X362" s="4">
        <f t="shared" si="70"/>
        <v>1</v>
      </c>
      <c r="Y362" s="4">
        <f t="shared" si="71"/>
        <v>2.23E-2</v>
      </c>
      <c r="Z362" s="28">
        <f t="shared" si="62"/>
        <v>57.90180104158204</v>
      </c>
      <c r="AA362" s="4">
        <f>Z362/MAX(Z$5:Z362)-1</f>
        <v>0</v>
      </c>
      <c r="AB362" s="33">
        <f t="shared" si="63"/>
        <v>4.1102234400006949</v>
      </c>
    </row>
    <row r="363" spans="1:28" customFormat="1">
      <c r="A363" s="34">
        <v>362</v>
      </c>
      <c r="B363" s="34" t="s">
        <v>1446</v>
      </c>
      <c r="C363" s="34" t="s">
        <v>1450</v>
      </c>
      <c r="D363" s="34" t="s">
        <v>12</v>
      </c>
      <c r="E363" s="34" t="s">
        <v>20</v>
      </c>
      <c r="F363" s="34" t="s">
        <v>20</v>
      </c>
      <c r="G363" s="34" t="s">
        <v>21</v>
      </c>
      <c r="H363" s="24">
        <v>-8.0999999999999996E-3</v>
      </c>
      <c r="I363" s="34" t="s">
        <v>980</v>
      </c>
      <c r="J363" s="34" t="s">
        <v>1390</v>
      </c>
      <c r="K363" s="28">
        <f t="shared" si="61"/>
        <v>53.355865823008536</v>
      </c>
      <c r="L363" s="4">
        <f>K363/MAX(K$2:K363)-1</f>
        <v>-8.0999999999999961E-3</v>
      </c>
      <c r="M363" s="15"/>
      <c r="N363" s="33"/>
      <c r="O363" s="24">
        <f t="shared" si="64"/>
        <v>-2.6999999999999988E-3</v>
      </c>
      <c r="P363" s="4">
        <f t="shared" si="65"/>
        <v>1</v>
      </c>
      <c r="Q363" s="4">
        <f t="shared" si="66"/>
        <v>-8.0999999999999996E-3</v>
      </c>
      <c r="R363" s="28">
        <f t="shared" si="67"/>
        <v>58.81057910580833</v>
      </c>
      <c r="S363" s="4">
        <f>R363/MAX(R$5:R363)-1</f>
        <v>-8.0999999999999961E-3</v>
      </c>
      <c r="T363" s="15"/>
      <c r="U363" s="33">
        <f t="shared" si="68"/>
        <v>5.4547132827997942</v>
      </c>
      <c r="V363" s="33"/>
      <c r="W363" s="24">
        <f t="shared" si="69"/>
        <v>-2.024999999999999E-3</v>
      </c>
      <c r="X363" s="4">
        <f t="shared" si="70"/>
        <v>1</v>
      </c>
      <c r="Y363" s="4">
        <f t="shared" si="71"/>
        <v>-8.0999999999999996E-3</v>
      </c>
      <c r="Z363" s="28">
        <f t="shared" si="62"/>
        <v>57.432796453145222</v>
      </c>
      <c r="AA363" s="4">
        <f>Z363/MAX(Z$5:Z363)-1</f>
        <v>-8.0999999999999961E-3</v>
      </c>
      <c r="AB363" s="33">
        <f t="shared" si="63"/>
        <v>4.0769306301366868</v>
      </c>
    </row>
    <row r="364" spans="1:28" customFormat="1">
      <c r="A364" s="34">
        <v>363</v>
      </c>
      <c r="B364" s="34" t="s">
        <v>1450</v>
      </c>
      <c r="C364" s="34" t="s">
        <v>1453</v>
      </c>
      <c r="D364" s="34" t="s">
        <v>12</v>
      </c>
      <c r="E364" s="34" t="s">
        <v>34</v>
      </c>
      <c r="F364" s="34" t="s">
        <v>34</v>
      </c>
      <c r="G364" s="34" t="s">
        <v>35</v>
      </c>
      <c r="H364" s="24">
        <v>5.4899999999999997E-2</v>
      </c>
      <c r="I364" s="34" t="s">
        <v>802</v>
      </c>
      <c r="J364" s="34" t="s">
        <v>398</v>
      </c>
      <c r="K364" s="28">
        <f t="shared" si="61"/>
        <v>56.285102856691701</v>
      </c>
      <c r="L364" s="4">
        <f>K364/MAX(K$2:K364)-1</f>
        <v>0</v>
      </c>
      <c r="M364" s="15"/>
      <c r="N364" s="33"/>
      <c r="O364" s="24">
        <f t="shared" si="64"/>
        <v>-2.6999999999999988E-3</v>
      </c>
      <c r="P364" s="4">
        <f t="shared" si="65"/>
        <v>1</v>
      </c>
      <c r="Q364" s="4">
        <f t="shared" si="66"/>
        <v>5.4899999999999997E-2</v>
      </c>
      <c r="R364" s="28">
        <f t="shared" si="67"/>
        <v>62.039279898717204</v>
      </c>
      <c r="S364" s="4">
        <f>R364/MAX(R$5:R364)-1</f>
        <v>0</v>
      </c>
      <c r="T364" s="15"/>
      <c r="U364" s="33">
        <f t="shared" si="68"/>
        <v>5.7541770420255034</v>
      </c>
      <c r="V364" s="33"/>
      <c r="W364" s="24">
        <f t="shared" si="69"/>
        <v>-2.024999999999999E-3</v>
      </c>
      <c r="X364" s="4">
        <f t="shared" si="70"/>
        <v>1</v>
      </c>
      <c r="Y364" s="4">
        <f t="shared" si="71"/>
        <v>5.4899999999999997E-2</v>
      </c>
      <c r="Z364" s="28">
        <f t="shared" si="62"/>
        <v>60.585856978422889</v>
      </c>
      <c r="AA364" s="4">
        <f>Z364/MAX(Z$5:Z364)-1</f>
        <v>0</v>
      </c>
      <c r="AB364" s="33">
        <f t="shared" si="63"/>
        <v>4.3007541217311882</v>
      </c>
    </row>
    <row r="365" spans="1:28" customFormat="1">
      <c r="A365" s="34">
        <v>364</v>
      </c>
      <c r="B365" s="34" t="s">
        <v>1453</v>
      </c>
      <c r="C365" s="34" t="s">
        <v>1456</v>
      </c>
      <c r="D365" s="34" t="s">
        <v>12</v>
      </c>
      <c r="E365" s="34" t="s">
        <v>34</v>
      </c>
      <c r="F365" s="34" t="s">
        <v>34</v>
      </c>
      <c r="G365" s="34" t="s">
        <v>35</v>
      </c>
      <c r="H365" s="24">
        <v>2.7400000000000001E-2</v>
      </c>
      <c r="I365" s="34" t="s">
        <v>665</v>
      </c>
      <c r="J365" s="34" t="s">
        <v>192</v>
      </c>
      <c r="K365" s="28">
        <f t="shared" si="61"/>
        <v>57.827314674965059</v>
      </c>
      <c r="L365" s="4">
        <f>K365/MAX(K$2:K365)-1</f>
        <v>0</v>
      </c>
      <c r="M365" s="15"/>
      <c r="N365" s="33"/>
      <c r="O365" s="24">
        <f t="shared" si="64"/>
        <v>-2.6999999999999988E-3</v>
      </c>
      <c r="P365" s="4">
        <f t="shared" si="65"/>
        <v>1</v>
      </c>
      <c r="Q365" s="4">
        <f t="shared" si="66"/>
        <v>2.7400000000000001E-2</v>
      </c>
      <c r="R365" s="28">
        <f t="shared" si="67"/>
        <v>63.739156167942063</v>
      </c>
      <c r="S365" s="4">
        <f>R365/MAX(R$5:R365)-1</f>
        <v>0</v>
      </c>
      <c r="T365" s="15"/>
      <c r="U365" s="33">
        <f t="shared" si="68"/>
        <v>5.911841492977004</v>
      </c>
      <c r="V365" s="33"/>
      <c r="W365" s="24">
        <f t="shared" si="69"/>
        <v>-2.024999999999999E-3</v>
      </c>
      <c r="X365" s="4">
        <f t="shared" si="70"/>
        <v>1</v>
      </c>
      <c r="Y365" s="4">
        <f t="shared" si="71"/>
        <v>2.7400000000000001E-2</v>
      </c>
      <c r="Z365" s="28">
        <f t="shared" si="62"/>
        <v>62.245909459631683</v>
      </c>
      <c r="AA365" s="4">
        <f>Z365/MAX(Z$5:Z365)-1</f>
        <v>0</v>
      </c>
      <c r="AB365" s="33">
        <f t="shared" si="63"/>
        <v>4.4185947846666238</v>
      </c>
    </row>
    <row r="366" spans="1:28" customFormat="1">
      <c r="A366" s="34">
        <v>365</v>
      </c>
      <c r="B366" s="34" t="s">
        <v>1456</v>
      </c>
      <c r="C366" s="34" t="s">
        <v>1459</v>
      </c>
      <c r="D366" s="34" t="s">
        <v>12</v>
      </c>
      <c r="E366" s="34" t="s">
        <v>13</v>
      </c>
      <c r="F366" s="34" t="s">
        <v>13</v>
      </c>
      <c r="G366" s="34" t="s">
        <v>14</v>
      </c>
      <c r="H366" s="24">
        <v>4.7000000000000002E-3</v>
      </c>
      <c r="I366" s="34" t="s">
        <v>3569</v>
      </c>
      <c r="J366" s="34" t="s">
        <v>1364</v>
      </c>
      <c r="K366" s="28">
        <f t="shared" si="61"/>
        <v>58.099103053937391</v>
      </c>
      <c r="L366" s="4">
        <f>K366/MAX(K$2:K366)-1</f>
        <v>0</v>
      </c>
      <c r="M366" s="15"/>
      <c r="N366" s="33"/>
      <c r="O366" s="24">
        <f t="shared" si="64"/>
        <v>0</v>
      </c>
      <c r="P366" s="4">
        <f t="shared" si="65"/>
        <v>1</v>
      </c>
      <c r="Q366" s="4">
        <f t="shared" si="66"/>
        <v>4.7000000000000002E-3</v>
      </c>
      <c r="R366" s="28">
        <f t="shared" si="67"/>
        <v>64.038730201931386</v>
      </c>
      <c r="S366" s="4">
        <f>R366/MAX(R$5:R366)-1</f>
        <v>0</v>
      </c>
      <c r="T366" s="15"/>
      <c r="U366" s="33">
        <f t="shared" si="68"/>
        <v>5.9396271479939955</v>
      </c>
      <c r="V366" s="33"/>
      <c r="W366" s="24">
        <f t="shared" si="69"/>
        <v>-2.024999999999999E-3</v>
      </c>
      <c r="X366" s="4">
        <f t="shared" si="70"/>
        <v>1</v>
      </c>
      <c r="Y366" s="4">
        <f t="shared" si="71"/>
        <v>4.7000000000000002E-3</v>
      </c>
      <c r="Z366" s="28">
        <f t="shared" si="62"/>
        <v>62.538465234091944</v>
      </c>
      <c r="AA366" s="4">
        <f>Z366/MAX(Z$5:Z366)-1</f>
        <v>0</v>
      </c>
      <c r="AB366" s="33">
        <f t="shared" si="63"/>
        <v>4.4393621801545535</v>
      </c>
    </row>
    <row r="367" spans="1:28" customFormat="1">
      <c r="A367" s="34">
        <v>366</v>
      </c>
      <c r="B367" s="34" t="s">
        <v>1459</v>
      </c>
      <c r="C367" s="34" t="s">
        <v>1461</v>
      </c>
      <c r="D367" s="34" t="s">
        <v>12</v>
      </c>
      <c r="E367" s="34" t="s">
        <v>34</v>
      </c>
      <c r="F367" s="34" t="s">
        <v>34</v>
      </c>
      <c r="G367" s="34" t="s">
        <v>35</v>
      </c>
      <c r="H367" s="24">
        <v>1.29E-2</v>
      </c>
      <c r="I367" s="34" t="s">
        <v>1007</v>
      </c>
      <c r="J367" s="34" t="s">
        <v>237</v>
      </c>
      <c r="K367" s="28">
        <f t="shared" si="61"/>
        <v>58.848581483333177</v>
      </c>
      <c r="L367" s="4">
        <f>K367/MAX(K$2:K367)-1</f>
        <v>0</v>
      </c>
      <c r="M367" s="15"/>
      <c r="N367" s="33"/>
      <c r="O367" s="24">
        <f t="shared" si="64"/>
        <v>0</v>
      </c>
      <c r="P367" s="4">
        <f t="shared" si="65"/>
        <v>1</v>
      </c>
      <c r="Q367" s="4">
        <f t="shared" si="66"/>
        <v>1.29E-2</v>
      </c>
      <c r="R367" s="28">
        <f t="shared" si="67"/>
        <v>64.86482982153629</v>
      </c>
      <c r="S367" s="4">
        <f>R367/MAX(R$5:R367)-1</f>
        <v>0</v>
      </c>
      <c r="T367" s="15"/>
      <c r="U367" s="33">
        <f t="shared" si="68"/>
        <v>6.0162483382031127</v>
      </c>
      <c r="V367" s="33"/>
      <c r="W367" s="24">
        <f t="shared" si="69"/>
        <v>0</v>
      </c>
      <c r="X367" s="4">
        <f t="shared" si="70"/>
        <v>1</v>
      </c>
      <c r="Y367" s="4">
        <f t="shared" si="71"/>
        <v>1.29E-2</v>
      </c>
      <c r="Z367" s="28">
        <f t="shared" si="62"/>
        <v>63.345211435611724</v>
      </c>
      <c r="AA367" s="4">
        <f>Z367/MAX(Z$5:Z367)-1</f>
        <v>0</v>
      </c>
      <c r="AB367" s="33">
        <f t="shared" si="63"/>
        <v>4.4966299522785462</v>
      </c>
    </row>
    <row r="368" spans="1:28" customFormat="1">
      <c r="A368" s="34">
        <v>367</v>
      </c>
      <c r="B368" s="34" t="s">
        <v>1461</v>
      </c>
      <c r="C368" s="34" t="s">
        <v>1464</v>
      </c>
      <c r="D368" s="34" t="s">
        <v>12</v>
      </c>
      <c r="E368" s="34" t="s">
        <v>34</v>
      </c>
      <c r="F368" s="34" t="s">
        <v>34</v>
      </c>
      <c r="G368" s="34" t="s">
        <v>35</v>
      </c>
      <c r="H368" s="24">
        <v>-5.9999999999999995E-4</v>
      </c>
      <c r="I368" s="34" t="s">
        <v>278</v>
      </c>
      <c r="J368" s="34" t="s">
        <v>3639</v>
      </c>
      <c r="K368" s="28">
        <f t="shared" si="61"/>
        <v>58.813272334443177</v>
      </c>
      <c r="L368" s="4">
        <f>K368/MAX(K$2:K368)-1</f>
        <v>-6.0000000000004494E-4</v>
      </c>
      <c r="M368" s="15"/>
      <c r="N368" s="33"/>
      <c r="O368" s="24">
        <f t="shared" si="64"/>
        <v>-2.0000000000001497E-4</v>
      </c>
      <c r="P368" s="4">
        <f t="shared" si="65"/>
        <v>1</v>
      </c>
      <c r="Q368" s="4">
        <f t="shared" si="66"/>
        <v>-5.9999999999999995E-4</v>
      </c>
      <c r="R368" s="28">
        <f t="shared" si="67"/>
        <v>64.825910923643363</v>
      </c>
      <c r="S368" s="4">
        <f>R368/MAX(R$5:R368)-1</f>
        <v>-6.0000000000004494E-4</v>
      </c>
      <c r="T368" s="15"/>
      <c r="U368" s="33">
        <f t="shared" si="68"/>
        <v>6.0126385892001863</v>
      </c>
      <c r="V368" s="33"/>
      <c r="W368" s="24">
        <f t="shared" si="69"/>
        <v>-1.5000000000001124E-4</v>
      </c>
      <c r="X368" s="4">
        <f t="shared" si="70"/>
        <v>1</v>
      </c>
      <c r="Y368" s="4">
        <f t="shared" si="71"/>
        <v>-5.9999999999999995E-4</v>
      </c>
      <c r="Z368" s="28">
        <f t="shared" si="62"/>
        <v>63.30720430875035</v>
      </c>
      <c r="AA368" s="4">
        <f>Z368/MAX(Z$5:Z368)-1</f>
        <v>-6.0000000000004494E-4</v>
      </c>
      <c r="AB368" s="33">
        <f t="shared" si="63"/>
        <v>4.4939319743071735</v>
      </c>
    </row>
    <row r="369" spans="1:28" customFormat="1">
      <c r="A369" s="34">
        <v>368</v>
      </c>
      <c r="B369" s="34" t="s">
        <v>1464</v>
      </c>
      <c r="C369" s="34" t="s">
        <v>1468</v>
      </c>
      <c r="D369" s="34" t="s">
        <v>12</v>
      </c>
      <c r="E369" s="34" t="s">
        <v>34</v>
      </c>
      <c r="F369" s="34" t="s">
        <v>34</v>
      </c>
      <c r="G369" s="34" t="s">
        <v>35</v>
      </c>
      <c r="H369" s="24">
        <v>4.1099999999999998E-2</v>
      </c>
      <c r="I369" s="34" t="s">
        <v>236</v>
      </c>
      <c r="J369" s="34" t="s">
        <v>903</v>
      </c>
      <c r="K369" s="28">
        <f t="shared" si="61"/>
        <v>61.230497827388788</v>
      </c>
      <c r="L369" s="4">
        <f>K369/MAX(K$2:K369)-1</f>
        <v>0</v>
      </c>
      <c r="M369" s="15"/>
      <c r="N369" s="33"/>
      <c r="O369" s="24">
        <f t="shared" si="64"/>
        <v>-2.0000000000001497E-4</v>
      </c>
      <c r="P369" s="4">
        <f t="shared" si="65"/>
        <v>1</v>
      </c>
      <c r="Q369" s="4">
        <f t="shared" si="66"/>
        <v>4.1099999999999998E-2</v>
      </c>
      <c r="R369" s="28">
        <f t="shared" si="67"/>
        <v>67.490255862605096</v>
      </c>
      <c r="S369" s="4">
        <f>R369/MAX(R$5:R369)-1</f>
        <v>0</v>
      </c>
      <c r="T369" s="15"/>
      <c r="U369" s="33">
        <f t="shared" si="68"/>
        <v>6.2597580352163078</v>
      </c>
      <c r="V369" s="33"/>
      <c r="W369" s="24">
        <f t="shared" si="69"/>
        <v>-1.5000000000001124E-4</v>
      </c>
      <c r="X369" s="4">
        <f t="shared" si="70"/>
        <v>1</v>
      </c>
      <c r="Y369" s="4">
        <f t="shared" si="71"/>
        <v>4.1099999999999998E-2</v>
      </c>
      <c r="Z369" s="28">
        <f t="shared" si="62"/>
        <v>65.909130405839988</v>
      </c>
      <c r="AA369" s="4">
        <f>Z369/MAX(Z$5:Z369)-1</f>
        <v>0</v>
      </c>
      <c r="AB369" s="33">
        <f t="shared" si="63"/>
        <v>4.6786325784512002</v>
      </c>
    </row>
    <row r="370" spans="1:28" customFormat="1">
      <c r="A370" s="34">
        <v>369</v>
      </c>
      <c r="B370" s="34" t="s">
        <v>1468</v>
      </c>
      <c r="C370" s="34" t="s">
        <v>1473</v>
      </c>
      <c r="D370" s="34" t="s">
        <v>12</v>
      </c>
      <c r="E370" s="34" t="s">
        <v>34</v>
      </c>
      <c r="F370" s="34" t="s">
        <v>34</v>
      </c>
      <c r="G370" s="34" t="s">
        <v>35</v>
      </c>
      <c r="H370" s="24">
        <v>3.5400000000000001E-2</v>
      </c>
      <c r="I370" s="34" t="s">
        <v>1069</v>
      </c>
      <c r="J370" s="34" t="s">
        <v>1569</v>
      </c>
      <c r="K370" s="28">
        <f t="shared" si="61"/>
        <v>63.398057450478355</v>
      </c>
      <c r="L370" s="4">
        <f>K370/MAX(K$2:K370)-1</f>
        <v>0</v>
      </c>
      <c r="M370" s="15"/>
      <c r="N370" s="33"/>
      <c r="O370" s="24">
        <f t="shared" si="64"/>
        <v>-2.0000000000001497E-4</v>
      </c>
      <c r="P370" s="4">
        <f t="shared" si="65"/>
        <v>1</v>
      </c>
      <c r="Q370" s="4">
        <f t="shared" si="66"/>
        <v>3.5400000000000001E-2</v>
      </c>
      <c r="R370" s="28">
        <f t="shared" si="67"/>
        <v>69.879410920141325</v>
      </c>
      <c r="S370" s="4">
        <f>R370/MAX(R$5:R370)-1</f>
        <v>0</v>
      </c>
      <c r="T370" s="15"/>
      <c r="U370" s="33">
        <f t="shared" si="68"/>
        <v>6.4813534696629702</v>
      </c>
      <c r="V370" s="33"/>
      <c r="W370" s="24">
        <f t="shared" si="69"/>
        <v>-1.5000000000001124E-4</v>
      </c>
      <c r="X370" s="4">
        <f t="shared" si="70"/>
        <v>1</v>
      </c>
      <c r="Y370" s="4">
        <f t="shared" si="71"/>
        <v>3.5400000000000001E-2</v>
      </c>
      <c r="Z370" s="28">
        <f t="shared" si="62"/>
        <v>68.242313622206737</v>
      </c>
      <c r="AA370" s="4">
        <f>Z370/MAX(Z$5:Z370)-1</f>
        <v>0</v>
      </c>
      <c r="AB370" s="33">
        <f t="shared" si="63"/>
        <v>4.8442561717283823</v>
      </c>
    </row>
    <row r="371" spans="1:28" customFormat="1">
      <c r="A371" s="34">
        <v>370</v>
      </c>
      <c r="B371" s="34" t="s">
        <v>1473</v>
      </c>
      <c r="C371" s="34" t="s">
        <v>1476</v>
      </c>
      <c r="D371" s="34" t="s">
        <v>12</v>
      </c>
      <c r="E371" s="34" t="s">
        <v>13</v>
      </c>
      <c r="F371" s="34" t="s">
        <v>13</v>
      </c>
      <c r="G371" s="34" t="s">
        <v>14</v>
      </c>
      <c r="H371" s="24">
        <v>3.8600000000000002E-2</v>
      </c>
      <c r="I371" s="34" t="s">
        <v>2401</v>
      </c>
      <c r="J371" s="34" t="s">
        <v>704</v>
      </c>
      <c r="K371" s="28">
        <f t="shared" si="61"/>
        <v>65.845222468066822</v>
      </c>
      <c r="L371" s="4">
        <f>K371/MAX(K$2:K371)-1</f>
        <v>0</v>
      </c>
      <c r="M371" s="15"/>
      <c r="N371" s="33"/>
      <c r="O371" s="24">
        <f t="shared" si="64"/>
        <v>0</v>
      </c>
      <c r="P371" s="4">
        <f t="shared" si="65"/>
        <v>1</v>
      </c>
      <c r="Q371" s="4">
        <f t="shared" si="66"/>
        <v>3.8600000000000002E-2</v>
      </c>
      <c r="R371" s="28">
        <f t="shared" si="67"/>
        <v>72.57675618165878</v>
      </c>
      <c r="S371" s="4">
        <f>R371/MAX(R$5:R371)-1</f>
        <v>0</v>
      </c>
      <c r="T371" s="15"/>
      <c r="U371" s="33">
        <f t="shared" si="68"/>
        <v>6.7315337135919577</v>
      </c>
      <c r="V371" s="33"/>
      <c r="W371" s="24">
        <f t="shared" si="69"/>
        <v>-1.5000000000001124E-4</v>
      </c>
      <c r="X371" s="4">
        <f t="shared" si="70"/>
        <v>1</v>
      </c>
      <c r="Y371" s="4">
        <f t="shared" si="71"/>
        <v>3.8600000000000002E-2</v>
      </c>
      <c r="Z371" s="28">
        <f t="shared" si="62"/>
        <v>70.876466928023916</v>
      </c>
      <c r="AA371" s="4">
        <f>Z371/MAX(Z$5:Z371)-1</f>
        <v>0</v>
      </c>
      <c r="AB371" s="33">
        <f t="shared" si="63"/>
        <v>5.0312444599570938</v>
      </c>
    </row>
    <row r="372" spans="1:28" customFormat="1">
      <c r="A372" s="34">
        <v>371</v>
      </c>
      <c r="B372" s="34" t="s">
        <v>1476</v>
      </c>
      <c r="C372" s="34" t="s">
        <v>1480</v>
      </c>
      <c r="D372" s="34" t="s">
        <v>12</v>
      </c>
      <c r="E372" s="34" t="s">
        <v>20</v>
      </c>
      <c r="F372" s="34" t="s">
        <v>20</v>
      </c>
      <c r="G372" s="34" t="s">
        <v>21</v>
      </c>
      <c r="H372" s="24">
        <v>8.1100000000000005E-2</v>
      </c>
      <c r="I372" s="34" t="s">
        <v>1561</v>
      </c>
      <c r="J372" s="34" t="s">
        <v>5633</v>
      </c>
      <c r="K372" s="28">
        <f t="shared" si="61"/>
        <v>71.185270010227043</v>
      </c>
      <c r="L372" s="4">
        <f>K372/MAX(K$2:K372)-1</f>
        <v>0</v>
      </c>
      <c r="M372" s="15"/>
      <c r="N372" s="33"/>
      <c r="O372" s="24">
        <f t="shared" si="64"/>
        <v>0</v>
      </c>
      <c r="P372" s="4">
        <f t="shared" si="65"/>
        <v>1</v>
      </c>
      <c r="Q372" s="4">
        <f t="shared" si="66"/>
        <v>8.1100000000000005E-2</v>
      </c>
      <c r="R372" s="28">
        <f t="shared" si="67"/>
        <v>78.462731107991303</v>
      </c>
      <c r="S372" s="4">
        <f>R372/MAX(R$5:R372)-1</f>
        <v>0</v>
      </c>
      <c r="T372" s="15"/>
      <c r="U372" s="33">
        <f t="shared" si="68"/>
        <v>7.2774610977642595</v>
      </c>
      <c r="V372" s="33"/>
      <c r="W372" s="24">
        <f t="shared" si="69"/>
        <v>0</v>
      </c>
      <c r="X372" s="4">
        <f t="shared" si="70"/>
        <v>1</v>
      </c>
      <c r="Y372" s="4">
        <f t="shared" si="71"/>
        <v>8.1100000000000005E-2</v>
      </c>
      <c r="Z372" s="28">
        <f t="shared" si="62"/>
        <v>76.624548395886649</v>
      </c>
      <c r="AA372" s="4">
        <f>Z372/MAX(Z$5:Z372)-1</f>
        <v>0</v>
      </c>
      <c r="AB372" s="33">
        <f t="shared" si="63"/>
        <v>5.4392783856596054</v>
      </c>
    </row>
    <row r="373" spans="1:28" customFormat="1">
      <c r="A373" s="34">
        <v>372</v>
      </c>
      <c r="B373" s="34" t="s">
        <v>1480</v>
      </c>
      <c r="C373" s="34" t="s">
        <v>1484</v>
      </c>
      <c r="D373" s="34" t="s">
        <v>12</v>
      </c>
      <c r="E373" s="34" t="s">
        <v>27</v>
      </c>
      <c r="F373" s="34" t="s">
        <v>27</v>
      </c>
      <c r="G373" s="34" t="s">
        <v>28</v>
      </c>
      <c r="H373" s="24">
        <v>2.7699999999999999E-2</v>
      </c>
      <c r="I373" s="34" t="s">
        <v>5502</v>
      </c>
      <c r="J373" s="34" t="s">
        <v>5634</v>
      </c>
      <c r="K373" s="28">
        <f t="shared" si="61"/>
        <v>73.157101989510338</v>
      </c>
      <c r="L373" s="4">
        <f>K373/MAX(K$2:K373)-1</f>
        <v>0</v>
      </c>
      <c r="M373" s="15"/>
      <c r="N373" s="33"/>
      <c r="O373" s="24">
        <f t="shared" si="64"/>
        <v>0</v>
      </c>
      <c r="P373" s="4">
        <f t="shared" si="65"/>
        <v>1</v>
      </c>
      <c r="Q373" s="4">
        <f t="shared" si="66"/>
        <v>2.7699999999999999E-2</v>
      </c>
      <c r="R373" s="28">
        <f t="shared" si="67"/>
        <v>80.636148759682669</v>
      </c>
      <c r="S373" s="4">
        <f>R373/MAX(R$5:R373)-1</f>
        <v>0</v>
      </c>
      <c r="T373" s="15"/>
      <c r="U373" s="33">
        <f t="shared" si="68"/>
        <v>7.4790467701723315</v>
      </c>
      <c r="V373" s="33"/>
      <c r="W373" s="24">
        <f t="shared" si="69"/>
        <v>0</v>
      </c>
      <c r="X373" s="4">
        <f t="shared" si="70"/>
        <v>1</v>
      </c>
      <c r="Y373" s="4">
        <f t="shared" si="71"/>
        <v>2.7699999999999999E-2</v>
      </c>
      <c r="Z373" s="28">
        <f t="shared" si="62"/>
        <v>78.747048386452718</v>
      </c>
      <c r="AA373" s="4">
        <f>Z373/MAX(Z$5:Z373)-1</f>
        <v>0</v>
      </c>
      <c r="AB373" s="33">
        <f t="shared" si="63"/>
        <v>5.5899463969423806</v>
      </c>
    </row>
    <row r="374" spans="1:28" customFormat="1">
      <c r="A374" s="34">
        <v>373</v>
      </c>
      <c r="B374" s="34" t="s">
        <v>1484</v>
      </c>
      <c r="C374" s="34" t="s">
        <v>1486</v>
      </c>
      <c r="D374" s="34" t="s">
        <v>12</v>
      </c>
      <c r="E374" s="34" t="s">
        <v>27</v>
      </c>
      <c r="F374" s="34" t="s">
        <v>27</v>
      </c>
      <c r="G374" s="34" t="s">
        <v>28</v>
      </c>
      <c r="H374" s="24">
        <v>5.04E-2</v>
      </c>
      <c r="I374" s="34" t="s">
        <v>1063</v>
      </c>
      <c r="J374" s="34" t="s">
        <v>17</v>
      </c>
      <c r="K374" s="28">
        <f t="shared" si="61"/>
        <v>76.844219929781659</v>
      </c>
      <c r="L374" s="4">
        <f>K374/MAX(K$2:K374)-1</f>
        <v>0</v>
      </c>
      <c r="M374" s="15"/>
      <c r="N374" s="33"/>
      <c r="O374" s="24">
        <f t="shared" si="64"/>
        <v>0</v>
      </c>
      <c r="P374" s="4">
        <f t="shared" si="65"/>
        <v>1</v>
      </c>
      <c r="Q374" s="4">
        <f t="shared" si="66"/>
        <v>5.04E-2</v>
      </c>
      <c r="R374" s="28">
        <f t="shared" si="67"/>
        <v>84.700210657170672</v>
      </c>
      <c r="S374" s="4">
        <f>R374/MAX(R$5:R374)-1</f>
        <v>0</v>
      </c>
      <c r="T374" s="15"/>
      <c r="U374" s="33">
        <f t="shared" si="68"/>
        <v>7.8559907273890133</v>
      </c>
      <c r="V374" s="33"/>
      <c r="W374" s="24">
        <f t="shared" si="69"/>
        <v>0</v>
      </c>
      <c r="X374" s="4">
        <f t="shared" si="70"/>
        <v>1</v>
      </c>
      <c r="Y374" s="4">
        <f t="shared" si="71"/>
        <v>5.04E-2</v>
      </c>
      <c r="Z374" s="28">
        <f t="shared" si="62"/>
        <v>82.715899625129936</v>
      </c>
      <c r="AA374" s="4">
        <f>Z374/MAX(Z$5:Z374)-1</f>
        <v>0</v>
      </c>
      <c r="AB374" s="33">
        <f t="shared" si="63"/>
        <v>5.8716796953482771</v>
      </c>
    </row>
    <row r="375" spans="1:28" customFormat="1">
      <c r="A375" s="34">
        <v>374</v>
      </c>
      <c r="B375" s="34" t="s">
        <v>1486</v>
      </c>
      <c r="C375" s="34" t="s">
        <v>1490</v>
      </c>
      <c r="D375" s="34" t="s">
        <v>12</v>
      </c>
      <c r="E375" s="34" t="s">
        <v>34</v>
      </c>
      <c r="F375" s="34" t="s">
        <v>34</v>
      </c>
      <c r="G375" s="34" t="s">
        <v>35</v>
      </c>
      <c r="H375" s="24">
        <v>8.5300000000000001E-2</v>
      </c>
      <c r="I375" s="34" t="s">
        <v>481</v>
      </c>
      <c r="J375" s="34" t="s">
        <v>4655</v>
      </c>
      <c r="K375" s="28">
        <f t="shared" si="61"/>
        <v>83.399031889792028</v>
      </c>
      <c r="L375" s="4">
        <f>K375/MAX(K$2:K375)-1</f>
        <v>0</v>
      </c>
      <c r="M375" s="15"/>
      <c r="N375" s="33"/>
      <c r="O375" s="24">
        <f t="shared" si="64"/>
        <v>0</v>
      </c>
      <c r="P375" s="4">
        <f t="shared" si="65"/>
        <v>1</v>
      </c>
      <c r="Q375" s="4">
        <f t="shared" si="66"/>
        <v>8.5300000000000001E-2</v>
      </c>
      <c r="R375" s="28">
        <f t="shared" si="67"/>
        <v>91.925138626227323</v>
      </c>
      <c r="S375" s="4">
        <f>R375/MAX(R$5:R375)-1</f>
        <v>0</v>
      </c>
      <c r="T375" s="15"/>
      <c r="U375" s="33">
        <f t="shared" si="68"/>
        <v>8.5261067364352954</v>
      </c>
      <c r="V375" s="33"/>
      <c r="W375" s="24">
        <f t="shared" si="69"/>
        <v>0</v>
      </c>
      <c r="X375" s="4">
        <f t="shared" si="70"/>
        <v>1</v>
      </c>
      <c r="Y375" s="4">
        <f t="shared" si="71"/>
        <v>8.5300000000000001E-2</v>
      </c>
      <c r="Z375" s="28">
        <f t="shared" si="62"/>
        <v>89.771565863153512</v>
      </c>
      <c r="AA375" s="4">
        <f>Z375/MAX(Z$5:Z375)-1</f>
        <v>0</v>
      </c>
      <c r="AB375" s="33">
        <f t="shared" si="63"/>
        <v>6.3725339733614845</v>
      </c>
    </row>
    <row r="376" spans="1:28" customFormat="1">
      <c r="A376" s="34">
        <v>375</v>
      </c>
      <c r="B376" s="34" t="s">
        <v>1490</v>
      </c>
      <c r="C376" s="34" t="s">
        <v>1494</v>
      </c>
      <c r="D376" s="34" t="s">
        <v>12</v>
      </c>
      <c r="E376" s="34" t="s">
        <v>34</v>
      </c>
      <c r="F376" s="34" t="s">
        <v>34</v>
      </c>
      <c r="G376" s="34" t="s">
        <v>35</v>
      </c>
      <c r="H376" s="24">
        <v>3.6700000000000003E-2</v>
      </c>
      <c r="I376" s="34" t="s">
        <v>5542</v>
      </c>
      <c r="J376" s="34" t="s">
        <v>5635</v>
      </c>
      <c r="K376" s="28">
        <f t="shared" si="61"/>
        <v>86.459776360147387</v>
      </c>
      <c r="L376" s="4">
        <f>K376/MAX(K$2:K376)-1</f>
        <v>0</v>
      </c>
      <c r="M376" s="15"/>
      <c r="N376" s="33"/>
      <c r="O376" s="24">
        <f t="shared" si="64"/>
        <v>0</v>
      </c>
      <c r="P376" s="4">
        <f t="shared" si="65"/>
        <v>1</v>
      </c>
      <c r="Q376" s="4">
        <f t="shared" si="66"/>
        <v>3.6700000000000003E-2</v>
      </c>
      <c r="R376" s="28">
        <f t="shared" si="67"/>
        <v>95.298791213809864</v>
      </c>
      <c r="S376" s="4">
        <f>R376/MAX(R$5:R376)-1</f>
        <v>0</v>
      </c>
      <c r="T376" s="15"/>
      <c r="U376" s="33">
        <f t="shared" si="68"/>
        <v>8.8390148536624764</v>
      </c>
      <c r="V376" s="33"/>
      <c r="W376" s="24">
        <f t="shared" si="69"/>
        <v>0</v>
      </c>
      <c r="X376" s="4">
        <f t="shared" si="70"/>
        <v>1</v>
      </c>
      <c r="Y376" s="4">
        <f t="shared" si="71"/>
        <v>3.6700000000000003E-2</v>
      </c>
      <c r="Z376" s="28">
        <f t="shared" si="62"/>
        <v>93.066182330331245</v>
      </c>
      <c r="AA376" s="4">
        <f>Z376/MAX(Z$5:Z376)-1</f>
        <v>0</v>
      </c>
      <c r="AB376" s="33">
        <f t="shared" si="63"/>
        <v>6.6064059701838573</v>
      </c>
    </row>
    <row r="377" spans="1:28" customFormat="1">
      <c r="A377" s="34">
        <v>376</v>
      </c>
      <c r="B377" s="34" t="s">
        <v>1494</v>
      </c>
      <c r="C377" s="34" t="s">
        <v>1498</v>
      </c>
      <c r="D377" s="34" t="s">
        <v>12</v>
      </c>
      <c r="E377" s="34" t="s">
        <v>94</v>
      </c>
      <c r="F377" s="34" t="s">
        <v>94</v>
      </c>
      <c r="G377" s="34" t="s">
        <v>95</v>
      </c>
      <c r="H377" s="24">
        <v>3.3500000000000002E-2</v>
      </c>
      <c r="I377" s="34" t="s">
        <v>788</v>
      </c>
      <c r="J377" s="34" t="s">
        <v>143</v>
      </c>
      <c r="K377" s="28">
        <f t="shared" si="61"/>
        <v>89.356178868212325</v>
      </c>
      <c r="L377" s="4">
        <f>K377/MAX(K$2:K377)-1</f>
        <v>0</v>
      </c>
      <c r="M377" s="15"/>
      <c r="N377" s="33"/>
      <c r="O377" s="24">
        <f t="shared" si="64"/>
        <v>0</v>
      </c>
      <c r="P377" s="4">
        <f t="shared" si="65"/>
        <v>1</v>
      </c>
      <c r="Q377" s="4">
        <f t="shared" si="66"/>
        <v>3.3500000000000002E-2</v>
      </c>
      <c r="R377" s="28">
        <f t="shared" si="67"/>
        <v>98.491300719472505</v>
      </c>
      <c r="S377" s="4">
        <f>R377/MAX(R$5:R377)-1</f>
        <v>0</v>
      </c>
      <c r="T377" s="15"/>
      <c r="U377" s="33">
        <f t="shared" si="68"/>
        <v>9.1351218512601804</v>
      </c>
      <c r="V377" s="33"/>
      <c r="W377" s="24">
        <f t="shared" si="69"/>
        <v>0</v>
      </c>
      <c r="X377" s="4">
        <f t="shared" si="70"/>
        <v>1</v>
      </c>
      <c r="Y377" s="4">
        <f t="shared" si="71"/>
        <v>3.3500000000000002E-2</v>
      </c>
      <c r="Z377" s="28">
        <f t="shared" si="62"/>
        <v>96.183899438397347</v>
      </c>
      <c r="AA377" s="4">
        <f>Z377/MAX(Z$5:Z377)-1</f>
        <v>0</v>
      </c>
      <c r="AB377" s="33">
        <f t="shared" si="63"/>
        <v>6.8277205701850221</v>
      </c>
    </row>
    <row r="378" spans="1:28" customFormat="1">
      <c r="A378" s="34">
        <v>377</v>
      </c>
      <c r="B378" s="34" t="s">
        <v>1498</v>
      </c>
      <c r="C378" s="34" t="s">
        <v>1502</v>
      </c>
      <c r="D378" s="34" t="s">
        <v>12</v>
      </c>
      <c r="E378" s="34" t="s">
        <v>27</v>
      </c>
      <c r="F378" s="34" t="s">
        <v>27</v>
      </c>
      <c r="G378" s="34" t="s">
        <v>28</v>
      </c>
      <c r="H378" s="24">
        <v>2.93E-2</v>
      </c>
      <c r="I378" s="34" t="s">
        <v>3411</v>
      </c>
      <c r="J378" s="34" t="s">
        <v>1525</v>
      </c>
      <c r="K378" s="28">
        <f t="shared" si="61"/>
        <v>91.97431490905096</v>
      </c>
      <c r="L378" s="4">
        <f>K378/MAX(K$2:K378)-1</f>
        <v>0</v>
      </c>
      <c r="M378" s="15"/>
      <c r="N378" s="33"/>
      <c r="O378" s="24">
        <f t="shared" si="64"/>
        <v>0</v>
      </c>
      <c r="P378" s="4">
        <f t="shared" si="65"/>
        <v>1</v>
      </c>
      <c r="Q378" s="4">
        <f t="shared" si="66"/>
        <v>2.93E-2</v>
      </c>
      <c r="R378" s="28">
        <f t="shared" si="67"/>
        <v>101.37709583055306</v>
      </c>
      <c r="S378" s="4">
        <f>R378/MAX(R$5:R378)-1</f>
        <v>0</v>
      </c>
      <c r="T378" s="15"/>
      <c r="U378" s="33">
        <f t="shared" si="68"/>
        <v>9.4027809215020994</v>
      </c>
      <c r="V378" s="33"/>
      <c r="W378" s="24">
        <f t="shared" si="69"/>
        <v>0</v>
      </c>
      <c r="X378" s="4">
        <f t="shared" si="70"/>
        <v>1</v>
      </c>
      <c r="Y378" s="4">
        <f t="shared" si="71"/>
        <v>2.93E-2</v>
      </c>
      <c r="Z378" s="28">
        <f t="shared" si="62"/>
        <v>99.002087691942393</v>
      </c>
      <c r="AA378" s="4">
        <f>Z378/MAX(Z$5:Z378)-1</f>
        <v>0</v>
      </c>
      <c r="AB378" s="33">
        <f t="shared" si="63"/>
        <v>7.0277727828914323</v>
      </c>
    </row>
    <row r="379" spans="1:28" customFormat="1">
      <c r="A379" s="34">
        <v>378</v>
      </c>
      <c r="B379" s="34" t="s">
        <v>1502</v>
      </c>
      <c r="C379" s="34" t="s">
        <v>1504</v>
      </c>
      <c r="D379" s="34" t="s">
        <v>12</v>
      </c>
      <c r="E379" s="34" t="s">
        <v>34</v>
      </c>
      <c r="F379" s="34" t="s">
        <v>34</v>
      </c>
      <c r="G379" s="34" t="s">
        <v>35</v>
      </c>
      <c r="H379" s="24">
        <v>-3.15E-2</v>
      </c>
      <c r="I379" s="34" t="s">
        <v>70</v>
      </c>
      <c r="J379" s="34" t="s">
        <v>5598</v>
      </c>
      <c r="K379" s="28">
        <f t="shared" si="61"/>
        <v>89.077123989415853</v>
      </c>
      <c r="L379" s="4">
        <f>K379/MAX(K$2:K379)-1</f>
        <v>-3.1499999999999972E-2</v>
      </c>
      <c r="M379" s="15"/>
      <c r="N379" s="33"/>
      <c r="O379" s="24">
        <f t="shared" si="64"/>
        <v>-1.049999999999999E-2</v>
      </c>
      <c r="P379" s="4">
        <f t="shared" si="65"/>
        <v>-2.0000000000000004</v>
      </c>
      <c r="Q379" s="4">
        <f t="shared" si="66"/>
        <v>-3.15E-2</v>
      </c>
      <c r="R379" s="28">
        <f t="shared" si="67"/>
        <v>98.183717311890646</v>
      </c>
      <c r="S379" s="4">
        <f>R379/MAX(R$5:R379)-1</f>
        <v>-3.1499999999999972E-2</v>
      </c>
      <c r="T379" s="15"/>
      <c r="U379" s="33">
        <f t="shared" si="68"/>
        <v>9.1065933224747937</v>
      </c>
      <c r="V379" s="33"/>
      <c r="W379" s="24">
        <f t="shared" si="69"/>
        <v>-7.8749999999999931E-3</v>
      </c>
      <c r="X379" s="4">
        <f t="shared" si="70"/>
        <v>-3</v>
      </c>
      <c r="Y379" s="4">
        <f t="shared" si="71"/>
        <v>-3.15E-2</v>
      </c>
      <c r="Z379" s="28">
        <f t="shared" si="62"/>
        <v>95.883521929646207</v>
      </c>
      <c r="AA379" s="4">
        <f>Z379/MAX(Z$5:Z379)-1</f>
        <v>-3.1499999999999972E-2</v>
      </c>
      <c r="AB379" s="33">
        <f t="shared" si="63"/>
        <v>6.8063979402303545</v>
      </c>
    </row>
    <row r="380" spans="1:28" customFormat="1">
      <c r="A380" s="34">
        <v>379</v>
      </c>
      <c r="B380" s="34" t="s">
        <v>1504</v>
      </c>
      <c r="C380" s="34" t="s">
        <v>1508</v>
      </c>
      <c r="D380" s="34" t="s">
        <v>12</v>
      </c>
      <c r="E380" s="34" t="s">
        <v>20</v>
      </c>
      <c r="F380" s="34" t="s">
        <v>20</v>
      </c>
      <c r="G380" s="34" t="s">
        <v>21</v>
      </c>
      <c r="H380" s="24">
        <v>-1.8700000000000001E-2</v>
      </c>
      <c r="I380" s="34" t="s">
        <v>4444</v>
      </c>
      <c r="J380" s="34" t="s">
        <v>1261</v>
      </c>
      <c r="K380" s="28">
        <f t="shared" si="61"/>
        <v>87.411381770813776</v>
      </c>
      <c r="L380" s="4">
        <f>K380/MAX(K$2:K380)-1</f>
        <v>-4.9610950000000043E-2</v>
      </c>
      <c r="M380" s="15"/>
      <c r="N380" s="33"/>
      <c r="O380" s="24">
        <f t="shared" si="64"/>
        <v>-2.7036983333333337E-2</v>
      </c>
      <c r="P380" s="4">
        <f t="shared" si="65"/>
        <v>-0.83492919266757581</v>
      </c>
      <c r="Q380" s="4">
        <f t="shared" si="66"/>
        <v>0</v>
      </c>
      <c r="R380" s="28">
        <f t="shared" si="67"/>
        <v>98.183717311890646</v>
      </c>
      <c r="S380" s="4">
        <f>R380/MAX(R$5:R380)-1</f>
        <v>-3.1499999999999972E-2</v>
      </c>
      <c r="T380" s="15"/>
      <c r="U380" s="33">
        <f t="shared" si="68"/>
        <v>10.77233554107687</v>
      </c>
      <c r="V380" s="33"/>
      <c r="W380" s="24">
        <f t="shared" si="69"/>
        <v>-2.0277737500000004E-2</v>
      </c>
      <c r="X380" s="4">
        <f t="shared" si="70"/>
        <v>-1.4465722568901009</v>
      </c>
      <c r="Y380" s="4">
        <f t="shared" si="71"/>
        <v>0</v>
      </c>
      <c r="Z380" s="28">
        <f t="shared" si="62"/>
        <v>95.883521929646207</v>
      </c>
      <c r="AA380" s="4">
        <f>Z380/MAX(Z$5:Z380)-1</f>
        <v>-3.1499999999999972E-2</v>
      </c>
      <c r="AB380" s="33">
        <f t="shared" si="63"/>
        <v>8.4721401588324312</v>
      </c>
    </row>
    <row r="381" spans="1:28" customFormat="1">
      <c r="A381" s="34">
        <v>380</v>
      </c>
      <c r="B381" s="34" t="s">
        <v>1508</v>
      </c>
      <c r="C381" s="34" t="s">
        <v>1513</v>
      </c>
      <c r="D381" s="34" t="s">
        <v>12</v>
      </c>
      <c r="E381" s="34" t="s">
        <v>20</v>
      </c>
      <c r="F381" s="34" t="s">
        <v>20</v>
      </c>
      <c r="G381" s="34" t="s">
        <v>21</v>
      </c>
      <c r="H381" s="24">
        <v>4.0599999999999997E-2</v>
      </c>
      <c r="I381" s="34" t="s">
        <v>5506</v>
      </c>
      <c r="J381" s="34" t="s">
        <v>910</v>
      </c>
      <c r="K381" s="28">
        <f t="shared" si="61"/>
        <v>90.960283870708807</v>
      </c>
      <c r="L381" s="4">
        <f>K381/MAX(K$2:K381)-1</f>
        <v>-1.1025154570000084E-2</v>
      </c>
      <c r="M381" s="15"/>
      <c r="N381" s="33"/>
      <c r="O381" s="24">
        <f t="shared" si="64"/>
        <v>-3.0712034856666699E-2</v>
      </c>
      <c r="P381" s="4">
        <f t="shared" si="65"/>
        <v>1</v>
      </c>
      <c r="Q381" s="4">
        <f t="shared" si="66"/>
        <v>0</v>
      </c>
      <c r="R381" s="28">
        <f t="shared" si="67"/>
        <v>98.183717311890646</v>
      </c>
      <c r="S381" s="4">
        <f>R381/MAX(R$5:R381)-1</f>
        <v>-3.1499999999999972E-2</v>
      </c>
      <c r="T381" s="15"/>
      <c r="U381" s="33">
        <f t="shared" si="68"/>
        <v>7.2234334411818395</v>
      </c>
      <c r="V381" s="33"/>
      <c r="W381" s="24">
        <f t="shared" si="69"/>
        <v>-2.3034026142500025E-2</v>
      </c>
      <c r="X381" s="4">
        <f t="shared" si="70"/>
        <v>1</v>
      </c>
      <c r="Y381" s="4">
        <f t="shared" si="71"/>
        <v>0</v>
      </c>
      <c r="Z381" s="28">
        <f t="shared" si="62"/>
        <v>95.883521929646207</v>
      </c>
      <c r="AA381" s="4">
        <f>Z381/MAX(Z$5:Z381)-1</f>
        <v>-3.1499999999999972E-2</v>
      </c>
      <c r="AB381" s="33">
        <f t="shared" si="63"/>
        <v>4.9232380589374003</v>
      </c>
    </row>
    <row r="382" spans="1:28" customFormat="1">
      <c r="A382" s="34">
        <v>381</v>
      </c>
      <c r="B382" s="34" t="s">
        <v>1513</v>
      </c>
      <c r="C382" s="34" t="s">
        <v>1516</v>
      </c>
      <c r="D382" s="34" t="s">
        <v>12</v>
      </c>
      <c r="E382" s="34" t="s">
        <v>34</v>
      </c>
      <c r="F382" s="34" t="s">
        <v>34</v>
      </c>
      <c r="G382" s="34" t="s">
        <v>35</v>
      </c>
      <c r="H382" s="24">
        <v>6.0000000000000001E-3</v>
      </c>
      <c r="I382" s="34" t="s">
        <v>1454</v>
      </c>
      <c r="J382" s="34" t="s">
        <v>1258</v>
      </c>
      <c r="K382" s="28">
        <f t="shared" si="61"/>
        <v>91.506045573933065</v>
      </c>
      <c r="L382" s="4">
        <f>K382/MAX(K$2:K382)-1</f>
        <v>-5.0913054974200955E-3</v>
      </c>
      <c r="M382" s="15"/>
      <c r="N382" s="33"/>
      <c r="O382" s="24">
        <f t="shared" si="64"/>
        <v>-2.1909136689140074E-2</v>
      </c>
      <c r="P382" s="4">
        <f t="shared" si="65"/>
        <v>1</v>
      </c>
      <c r="Q382" s="4">
        <f t="shared" si="66"/>
        <v>6.0000000000000001E-3</v>
      </c>
      <c r="R382" s="28">
        <f t="shared" si="67"/>
        <v>98.772819615761989</v>
      </c>
      <c r="S382" s="4">
        <f>R382/MAX(R$5:R382)-1</f>
        <v>-2.5688999999999962E-2</v>
      </c>
      <c r="T382" s="15"/>
      <c r="U382" s="33">
        <f t="shared" si="68"/>
        <v>7.2667740418289242</v>
      </c>
      <c r="V382" s="33"/>
      <c r="W382" s="24">
        <f t="shared" si="69"/>
        <v>-2.4306852516855049E-2</v>
      </c>
      <c r="X382" s="4">
        <f t="shared" si="70"/>
        <v>1</v>
      </c>
      <c r="Y382" s="4">
        <f t="shared" si="71"/>
        <v>6.0000000000000001E-3</v>
      </c>
      <c r="Z382" s="28">
        <f t="shared" si="62"/>
        <v>96.458823061224081</v>
      </c>
      <c r="AA382" s="4">
        <f>Z382/MAX(Z$5:Z382)-1</f>
        <v>-2.5689000000000073E-2</v>
      </c>
      <c r="AB382" s="33">
        <f t="shared" si="63"/>
        <v>4.9527774872910157</v>
      </c>
    </row>
    <row r="383" spans="1:28" customFormat="1">
      <c r="A383" s="34">
        <v>382</v>
      </c>
      <c r="B383" s="34" t="s">
        <v>1516</v>
      </c>
      <c r="C383" s="34" t="s">
        <v>1520</v>
      </c>
      <c r="D383" s="34" t="s">
        <v>12</v>
      </c>
      <c r="E383" s="34" t="s">
        <v>34</v>
      </c>
      <c r="F383" s="34" t="s">
        <v>34</v>
      </c>
      <c r="G383" s="34" t="s">
        <v>35</v>
      </c>
      <c r="H383" s="24">
        <v>-3.1899999999999998E-2</v>
      </c>
      <c r="I383" s="34" t="s">
        <v>1537</v>
      </c>
      <c r="J383" s="34" t="s">
        <v>1125</v>
      </c>
      <c r="K383" s="28">
        <f t="shared" si="61"/>
        <v>88.587002720124602</v>
      </c>
      <c r="L383" s="4">
        <f>K383/MAX(K$2:K383)-1</f>
        <v>-3.6828892852052375E-2</v>
      </c>
      <c r="M383" s="15"/>
      <c r="N383" s="33"/>
      <c r="O383" s="24">
        <f t="shared" si="64"/>
        <v>-1.7648450973157519E-2</v>
      </c>
      <c r="P383" s="4">
        <f t="shared" si="65"/>
        <v>-1.0868059700008472</v>
      </c>
      <c r="Q383" s="4">
        <f t="shared" si="66"/>
        <v>-3.1899999999999998E-2</v>
      </c>
      <c r="R383" s="28">
        <f t="shared" si="67"/>
        <v>95.621966670019177</v>
      </c>
      <c r="S383" s="4">
        <f>R383/MAX(R$5:R383)-1</f>
        <v>-5.6769520899999981E-2</v>
      </c>
      <c r="T383" s="15"/>
      <c r="U383" s="33">
        <f t="shared" si="68"/>
        <v>7.0349639498945749</v>
      </c>
      <c r="V383" s="33"/>
      <c r="W383" s="24">
        <f t="shared" si="69"/>
        <v>-2.5639075729868149E-2</v>
      </c>
      <c r="X383" s="4">
        <f t="shared" si="70"/>
        <v>-0.43643605721514711</v>
      </c>
      <c r="Y383" s="4">
        <f t="shared" si="71"/>
        <v>-3.1899999999999998E-2</v>
      </c>
      <c r="Z383" s="28">
        <f t="shared" si="62"/>
        <v>93.381786605571023</v>
      </c>
      <c r="AA383" s="4">
        <f>Z383/MAX(Z$5:Z383)-1</f>
        <v>-5.6769520900000092E-2</v>
      </c>
      <c r="AB383" s="33">
        <f t="shared" si="63"/>
        <v>4.7947838854464209</v>
      </c>
    </row>
    <row r="384" spans="1:28" customFormat="1">
      <c r="A384" s="34">
        <v>383</v>
      </c>
      <c r="B384" s="34" t="s">
        <v>1520</v>
      </c>
      <c r="C384" s="34" t="s">
        <v>1524</v>
      </c>
      <c r="D384" s="34" t="s">
        <v>12</v>
      </c>
      <c r="E384" s="34" t="s">
        <v>34</v>
      </c>
      <c r="F384" s="34" t="s">
        <v>34</v>
      </c>
      <c r="G384" s="34" t="s">
        <v>35</v>
      </c>
      <c r="H384" s="24">
        <v>2.63E-2</v>
      </c>
      <c r="I384" s="34" t="s">
        <v>974</v>
      </c>
      <c r="J384" s="34" t="s">
        <v>1526</v>
      </c>
      <c r="K384" s="28">
        <f t="shared" si="61"/>
        <v>90.916840891663881</v>
      </c>
      <c r="L384" s="4">
        <f>K384/MAX(K$2:K384)-1</f>
        <v>-1.149749273406131E-2</v>
      </c>
      <c r="M384" s="15"/>
      <c r="N384" s="33"/>
      <c r="O384" s="24">
        <f t="shared" si="64"/>
        <v>-1.7805897027844592E-2</v>
      </c>
      <c r="P384" s="4">
        <f t="shared" si="65"/>
        <v>1</v>
      </c>
      <c r="Q384" s="4">
        <f t="shared" si="66"/>
        <v>0</v>
      </c>
      <c r="R384" s="28">
        <f t="shared" si="67"/>
        <v>95.621966670019177</v>
      </c>
      <c r="S384" s="4">
        <f>R384/MAX(R$5:R384)-1</f>
        <v>-5.6769520899999981E-2</v>
      </c>
      <c r="T384" s="15"/>
      <c r="U384" s="33">
        <f t="shared" si="68"/>
        <v>4.7051257783552956</v>
      </c>
      <c r="V384" s="33"/>
      <c r="W384" s="24">
        <f t="shared" si="69"/>
        <v>-1.6110711413383466E-2</v>
      </c>
      <c r="X384" s="4">
        <f t="shared" si="70"/>
        <v>1</v>
      </c>
      <c r="Y384" s="4">
        <f t="shared" si="71"/>
        <v>0</v>
      </c>
      <c r="Z384" s="28">
        <f t="shared" si="62"/>
        <v>93.381786605571023</v>
      </c>
      <c r="AA384" s="4">
        <f>Z384/MAX(Z$5:Z384)-1</f>
        <v>-5.6769520900000092E-2</v>
      </c>
      <c r="AB384" s="33">
        <f t="shared" si="63"/>
        <v>2.4649457139071416</v>
      </c>
    </row>
    <row r="385" spans="1:28" customFormat="1">
      <c r="A385" s="34">
        <v>384</v>
      </c>
      <c r="B385" s="34" t="s">
        <v>1524</v>
      </c>
      <c r="C385" s="34" t="s">
        <v>1528</v>
      </c>
      <c r="D385" s="34" t="s">
        <v>12</v>
      </c>
      <c r="E385" s="34" t="s">
        <v>34</v>
      </c>
      <c r="F385" s="34" t="s">
        <v>34</v>
      </c>
      <c r="G385" s="34" t="s">
        <v>35</v>
      </c>
      <c r="H385" s="24">
        <v>1.7299999999999999E-2</v>
      </c>
      <c r="I385" s="34" t="s">
        <v>3544</v>
      </c>
      <c r="J385" s="34" t="s">
        <v>1710</v>
      </c>
      <c r="K385" s="28">
        <f t="shared" si="61"/>
        <v>92.489702239089681</v>
      </c>
      <c r="L385" s="4">
        <f>K385/MAX(K$2:K385)-1</f>
        <v>0</v>
      </c>
      <c r="M385" s="15"/>
      <c r="N385" s="33"/>
      <c r="O385" s="24">
        <f t="shared" si="64"/>
        <v>-1.6108795195371228E-2</v>
      </c>
      <c r="P385" s="4">
        <f t="shared" si="65"/>
        <v>1</v>
      </c>
      <c r="Q385" s="4">
        <f t="shared" si="66"/>
        <v>1.7299999999999999E-2</v>
      </c>
      <c r="R385" s="28">
        <f t="shared" si="67"/>
        <v>97.276226693410521</v>
      </c>
      <c r="S385" s="4">
        <f>R385/MAX(R$5:R385)-1</f>
        <v>-4.0451633611569893E-2</v>
      </c>
      <c r="T385" s="15"/>
      <c r="U385" s="33">
        <f t="shared" si="68"/>
        <v>4.7865244543208405</v>
      </c>
      <c r="V385" s="33"/>
      <c r="W385" s="24">
        <f t="shared" si="69"/>
        <v>-1.3354422770883445E-2</v>
      </c>
      <c r="X385" s="4">
        <f t="shared" si="70"/>
        <v>1</v>
      </c>
      <c r="Y385" s="4">
        <f t="shared" si="71"/>
        <v>1.7299999999999999E-2</v>
      </c>
      <c r="Z385" s="28">
        <f t="shared" si="62"/>
        <v>94.997291513847415</v>
      </c>
      <c r="AA385" s="4">
        <f>Z385/MAX(Z$5:Z385)-1</f>
        <v>-4.0451633611570004E-2</v>
      </c>
      <c r="AB385" s="33">
        <f t="shared" si="63"/>
        <v>2.5075892747577342</v>
      </c>
    </row>
    <row r="386" spans="1:28" customFormat="1">
      <c r="A386" s="34">
        <v>385</v>
      </c>
      <c r="B386" s="34" t="s">
        <v>1528</v>
      </c>
      <c r="C386" s="34" t="s">
        <v>1532</v>
      </c>
      <c r="D386" s="34" t="s">
        <v>12</v>
      </c>
      <c r="E386" s="34" t="s">
        <v>20</v>
      </c>
      <c r="F386" s="34" t="s">
        <v>20</v>
      </c>
      <c r="G386" s="34" t="s">
        <v>21</v>
      </c>
      <c r="H386" s="24">
        <v>-4.5499999999999999E-2</v>
      </c>
      <c r="I386" s="34" t="s">
        <v>5636</v>
      </c>
      <c r="J386" s="34" t="s">
        <v>5637</v>
      </c>
      <c r="K386" s="28">
        <f t="shared" si="61"/>
        <v>88.281420787211104</v>
      </c>
      <c r="L386" s="4">
        <f>K386/MAX(K$2:K386)-1</f>
        <v>-4.5499999999999985E-2</v>
      </c>
      <c r="M386" s="15"/>
      <c r="N386" s="33"/>
      <c r="O386" s="24">
        <f t="shared" si="64"/>
        <v>-1.8999164244687099E-2</v>
      </c>
      <c r="P386" s="4">
        <f t="shared" si="65"/>
        <v>-1.3948421843199521</v>
      </c>
      <c r="Q386" s="4">
        <f t="shared" si="66"/>
        <v>-4.5499999999999999E-2</v>
      </c>
      <c r="R386" s="28">
        <f t="shared" si="67"/>
        <v>92.850158378860343</v>
      </c>
      <c r="S386" s="4">
        <f>R386/MAX(R$5:R386)-1</f>
        <v>-8.4111084282243453E-2</v>
      </c>
      <c r="T386" s="15"/>
      <c r="U386" s="33">
        <f t="shared" si="68"/>
        <v>4.5687375916492385</v>
      </c>
      <c r="V386" s="33"/>
      <c r="W386" s="24">
        <f t="shared" si="69"/>
        <v>-2.3456596396528417E-2</v>
      </c>
      <c r="X386" s="4">
        <f t="shared" si="70"/>
        <v>-0.9397528623007726</v>
      </c>
      <c r="Y386" s="4">
        <f t="shared" si="71"/>
        <v>-4.5499999999999999E-2</v>
      </c>
      <c r="Z386" s="28">
        <f t="shared" si="62"/>
        <v>90.674914749967357</v>
      </c>
      <c r="AA386" s="4">
        <f>Z386/MAX(Z$5:Z386)-1</f>
        <v>-8.4111084282243564E-2</v>
      </c>
      <c r="AB386" s="33">
        <f t="shared" si="63"/>
        <v>2.3934939627562528</v>
      </c>
    </row>
    <row r="387" spans="1:28" customFormat="1">
      <c r="A387" s="34">
        <v>386</v>
      </c>
      <c r="B387" s="34" t="s">
        <v>1532</v>
      </c>
      <c r="C387" s="34" t="s">
        <v>1536</v>
      </c>
      <c r="D387" s="34" t="s">
        <v>12</v>
      </c>
      <c r="E387" s="34" t="s">
        <v>20</v>
      </c>
      <c r="F387" s="34" t="s">
        <v>20</v>
      </c>
      <c r="G387" s="34" t="s">
        <v>21</v>
      </c>
      <c r="H387" s="24">
        <v>9.5999999999999992E-3</v>
      </c>
      <c r="I387" s="34" t="s">
        <v>1522</v>
      </c>
      <c r="J387" s="34" t="s">
        <v>1057</v>
      </c>
      <c r="K387" s="28">
        <f t="shared" si="61"/>
        <v>89.128922426768341</v>
      </c>
      <c r="L387" s="4">
        <f>K387/MAX(K$2:K387)-1</f>
        <v>-3.6336799999999836E-2</v>
      </c>
      <c r="M387" s="15"/>
      <c r="N387" s="33"/>
      <c r="O387" s="24">
        <f t="shared" si="64"/>
        <v>-2.7278933333333272E-2</v>
      </c>
      <c r="P387" s="4">
        <f t="shared" si="65"/>
        <v>-0.33204621881598195</v>
      </c>
      <c r="Q387" s="4">
        <f t="shared" si="66"/>
        <v>0</v>
      </c>
      <c r="R387" s="28">
        <f t="shared" si="67"/>
        <v>92.850158378860343</v>
      </c>
      <c r="S387" s="4">
        <f>R387/MAX(R$5:R387)-1</f>
        <v>-8.4111084282243453E-2</v>
      </c>
      <c r="T387" s="15"/>
      <c r="U387" s="33">
        <f t="shared" si="68"/>
        <v>3.7212359520920018</v>
      </c>
      <c r="V387" s="33"/>
      <c r="W387" s="24">
        <f t="shared" si="69"/>
        <v>-2.3333573183515283E-2</v>
      </c>
      <c r="X387" s="4">
        <f t="shared" si="70"/>
        <v>-0.55727542088029114</v>
      </c>
      <c r="Y387" s="4">
        <f t="shared" si="71"/>
        <v>0</v>
      </c>
      <c r="Z387" s="28">
        <f t="shared" si="62"/>
        <v>90.674914749967357</v>
      </c>
      <c r="AA387" s="4">
        <f>Z387/MAX(Z$5:Z387)-1</f>
        <v>-8.4111084282243564E-2</v>
      </c>
      <c r="AB387" s="33">
        <f t="shared" si="63"/>
        <v>1.545992323199016</v>
      </c>
    </row>
    <row r="388" spans="1:28" customFormat="1">
      <c r="A388" s="34">
        <v>387</v>
      </c>
      <c r="B388" s="34" t="s">
        <v>1536</v>
      </c>
      <c r="C388" s="34" t="s">
        <v>1539</v>
      </c>
      <c r="D388" s="34" t="s">
        <v>12</v>
      </c>
      <c r="E388" s="34" t="s">
        <v>20</v>
      </c>
      <c r="F388" s="34" t="s">
        <v>20</v>
      </c>
      <c r="G388" s="34" t="s">
        <v>21</v>
      </c>
      <c r="H388" s="24">
        <v>-0.1351</v>
      </c>
      <c r="I388" s="34" t="s">
        <v>306</v>
      </c>
      <c r="J388" s="34" t="s">
        <v>5638</v>
      </c>
      <c r="K388" s="28">
        <f t="shared" ref="K388:K440" si="72">K387*(1+H388)</f>
        <v>77.087605006911943</v>
      </c>
      <c r="L388" s="4">
        <f>K388/MAX(K$2:K388)-1</f>
        <v>-0.16652769831999981</v>
      </c>
      <c r="M388" s="15"/>
      <c r="N388" s="33"/>
      <c r="O388" s="24">
        <f t="shared" si="64"/>
        <v>-8.2788166106666547E-2</v>
      </c>
      <c r="P388" s="4">
        <f t="shared" si="65"/>
        <v>-1.0114915712161199</v>
      </c>
      <c r="Q388" s="4">
        <f t="shared" si="66"/>
        <v>0</v>
      </c>
      <c r="R388" s="28">
        <f t="shared" si="67"/>
        <v>92.850158378860343</v>
      </c>
      <c r="S388" s="4">
        <f>R388/MAX(R$5:R388)-1</f>
        <v>-8.4111084282243453E-2</v>
      </c>
      <c r="T388" s="15"/>
      <c r="U388" s="33">
        <f t="shared" si="68"/>
        <v>15.7625533719484</v>
      </c>
      <c r="V388" s="33"/>
      <c r="W388" s="24">
        <f t="shared" si="69"/>
        <v>-6.2091124579999907E-2</v>
      </c>
      <c r="X388" s="4">
        <f t="shared" si="70"/>
        <v>-1.6819887616214932</v>
      </c>
      <c r="Y388" s="4">
        <f t="shared" si="71"/>
        <v>0</v>
      </c>
      <c r="Z388" s="28">
        <f t="shared" si="62"/>
        <v>90.674914749967357</v>
      </c>
      <c r="AA388" s="4">
        <f>Z388/MAX(Z$5:Z388)-1</f>
        <v>-8.4111084282243564E-2</v>
      </c>
      <c r="AB388" s="33">
        <f t="shared" si="63"/>
        <v>13.587309743055414</v>
      </c>
    </row>
    <row r="389" spans="1:28" customFormat="1">
      <c r="A389" s="34">
        <v>388</v>
      </c>
      <c r="B389" s="34" t="s">
        <v>1539</v>
      </c>
      <c r="C389" s="34" t="s">
        <v>1542</v>
      </c>
      <c r="D389" s="34" t="s">
        <v>12</v>
      </c>
      <c r="E389" s="34" t="s">
        <v>34</v>
      </c>
      <c r="F389" s="34" t="s">
        <v>34</v>
      </c>
      <c r="G389" s="34" t="s">
        <v>35</v>
      </c>
      <c r="H389" s="24">
        <v>2.64E-2</v>
      </c>
      <c r="I389" s="34" t="s">
        <v>865</v>
      </c>
      <c r="J389" s="34" t="s">
        <v>766</v>
      </c>
      <c r="K389" s="28">
        <f t="shared" si="72"/>
        <v>79.122717779094415</v>
      </c>
      <c r="L389" s="4">
        <f>K389/MAX(K$2:K389)-1</f>
        <v>-0.1445240295556478</v>
      </c>
      <c r="M389" s="15">
        <f>K389/K340-1</f>
        <v>0.96183954771559543</v>
      </c>
      <c r="N389" s="33"/>
      <c r="O389" s="24">
        <f t="shared" si="64"/>
        <v>-0.11579617595854914</v>
      </c>
      <c r="P389" s="4">
        <f t="shared" si="65"/>
        <v>-0.24808982990407383</v>
      </c>
      <c r="Q389" s="4">
        <f t="shared" si="66"/>
        <v>0</v>
      </c>
      <c r="R389" s="28">
        <f t="shared" si="67"/>
        <v>92.850158378860343</v>
      </c>
      <c r="S389" s="4">
        <f>R389/MAX(R$5:R389)-1</f>
        <v>-8.4111084282243453E-2</v>
      </c>
      <c r="T389" s="15">
        <f>R389/R340-1</f>
        <v>0.78526409532599462</v>
      </c>
      <c r="U389" s="33">
        <f t="shared" si="68"/>
        <v>13.727440599765927</v>
      </c>
      <c r="V389" s="33"/>
      <c r="W389" s="24">
        <f t="shared" si="69"/>
        <v>-9.8222131968911858E-2</v>
      </c>
      <c r="X389" s="4">
        <f t="shared" si="70"/>
        <v>-0.4713998429741974</v>
      </c>
      <c r="Y389" s="4">
        <f t="shared" si="71"/>
        <v>0</v>
      </c>
      <c r="Z389" s="28">
        <f t="shared" si="62"/>
        <v>90.674914749967357</v>
      </c>
      <c r="AA389" s="4">
        <f>Z389/MAX(Z$5:Z389)-1</f>
        <v>-8.4111084282243564E-2</v>
      </c>
      <c r="AB389" s="33">
        <f t="shared" si="63"/>
        <v>11.552196970872942</v>
      </c>
    </row>
    <row r="390" spans="1:28" customFormat="1">
      <c r="A390" s="34">
        <v>389</v>
      </c>
      <c r="B390" s="34" t="s">
        <v>1542</v>
      </c>
      <c r="C390" s="34" t="s">
        <v>1544</v>
      </c>
      <c r="D390" s="34" t="s">
        <v>12</v>
      </c>
      <c r="E390" s="34" t="s">
        <v>34</v>
      </c>
      <c r="F390" s="34" t="s">
        <v>34</v>
      </c>
      <c r="G390" s="34" t="s">
        <v>35</v>
      </c>
      <c r="H390" s="24">
        <v>6.8000000000000005E-2</v>
      </c>
      <c r="I390" s="34" t="s">
        <v>3162</v>
      </c>
      <c r="J390" s="34" t="s">
        <v>1018</v>
      </c>
      <c r="K390" s="28">
        <f t="shared" si="72"/>
        <v>84.503062588072837</v>
      </c>
      <c r="L390" s="4">
        <f>K390/MAX(K$2:K390)-1</f>
        <v>-8.6351663565431891E-2</v>
      </c>
      <c r="M390" s="15"/>
      <c r="N390" s="33"/>
      <c r="O390" s="24">
        <f t="shared" si="64"/>
        <v>-0.1324677971470265</v>
      </c>
      <c r="P390" s="4">
        <f t="shared" si="65"/>
        <v>0.34813090105522132</v>
      </c>
      <c r="Q390" s="4">
        <f t="shared" si="66"/>
        <v>0</v>
      </c>
      <c r="R390" s="28">
        <f t="shared" si="67"/>
        <v>92.850158378860343</v>
      </c>
      <c r="S390" s="4">
        <f>R390/MAX(R$5:R390)-1</f>
        <v>-8.4111084282243453E-2</v>
      </c>
      <c r="T390" s="15"/>
      <c r="U390" s="33">
        <f t="shared" si="68"/>
        <v>8.3470957907875061</v>
      </c>
      <c r="V390" s="33"/>
      <c r="W390" s="24">
        <f t="shared" si="69"/>
        <v>-0.10843504786026983</v>
      </c>
      <c r="X390" s="4">
        <f t="shared" si="70"/>
        <v>0.20365541151689948</v>
      </c>
      <c r="Y390" s="4">
        <f t="shared" si="71"/>
        <v>0</v>
      </c>
      <c r="Z390" s="28">
        <f t="shared" ref="Z390:Z440" si="73">Z389*(1+Y390)</f>
        <v>90.674914749967357</v>
      </c>
      <c r="AA390" s="4">
        <f>Z390/MAX(Z$5:Z390)-1</f>
        <v>-8.4111084282243564E-2</v>
      </c>
      <c r="AB390" s="33">
        <f t="shared" ref="AB390:AB440" si="74">Z390-$K390</f>
        <v>6.1718521618945203</v>
      </c>
    </row>
    <row r="391" spans="1:28" customFormat="1">
      <c r="A391" s="34">
        <v>390</v>
      </c>
      <c r="B391" s="34" t="s">
        <v>1544</v>
      </c>
      <c r="C391" s="34" t="s">
        <v>1548</v>
      </c>
      <c r="D391" s="34" t="s">
        <v>12</v>
      </c>
      <c r="E391" s="34" t="s">
        <v>20</v>
      </c>
      <c r="F391" s="34" t="s">
        <v>20</v>
      </c>
      <c r="G391" s="34" t="s">
        <v>21</v>
      </c>
      <c r="H391" s="24">
        <v>-1.1900000000000001E-2</v>
      </c>
      <c r="I391" s="34" t="s">
        <v>2538</v>
      </c>
      <c r="J391" s="34" t="s">
        <v>1267</v>
      </c>
      <c r="K391" s="28">
        <f t="shared" si="72"/>
        <v>83.497476143274767</v>
      </c>
      <c r="L391" s="4">
        <f>K391/MAX(K$2:K391)-1</f>
        <v>-9.7224078769003297E-2</v>
      </c>
      <c r="M391" s="15"/>
      <c r="N391" s="33"/>
      <c r="O391" s="24">
        <f t="shared" si="64"/>
        <v>-0.10936659063002767</v>
      </c>
      <c r="P391" s="4">
        <f t="shared" si="65"/>
        <v>0.1110257875926739</v>
      </c>
      <c r="Q391" s="4">
        <f t="shared" si="66"/>
        <v>-1.1900000000000001E-2</v>
      </c>
      <c r="R391" s="28">
        <f t="shared" si="67"/>
        <v>91.745241494151898</v>
      </c>
      <c r="S391" s="4">
        <f>R391/MAX(R$5:R391)-1</f>
        <v>-9.5010162379284835E-2</v>
      </c>
      <c r="T391" s="15"/>
      <c r="U391" s="33">
        <f t="shared" si="68"/>
        <v>8.2477653508771311</v>
      </c>
      <c r="V391" s="33"/>
      <c r="W391" s="24">
        <f t="shared" si="69"/>
        <v>-0.1236568675525207</v>
      </c>
      <c r="X391" s="4">
        <f t="shared" si="70"/>
        <v>0.21375916523431762</v>
      </c>
      <c r="Y391" s="4">
        <f t="shared" si="71"/>
        <v>-1.1900000000000001E-2</v>
      </c>
      <c r="Z391" s="28">
        <f t="shared" si="73"/>
        <v>89.595883264442747</v>
      </c>
      <c r="AA391" s="4">
        <f>Z391/MAX(Z$5:Z391)-1</f>
        <v>-9.5010162379284835E-2</v>
      </c>
      <c r="AB391" s="33">
        <f t="shared" si="74"/>
        <v>6.0984071211679804</v>
      </c>
    </row>
    <row r="392" spans="1:28" customFormat="1">
      <c r="A392" s="34">
        <v>391</v>
      </c>
      <c r="B392" s="34" t="s">
        <v>1548</v>
      </c>
      <c r="C392" s="34" t="s">
        <v>1550</v>
      </c>
      <c r="D392" s="34" t="s">
        <v>12</v>
      </c>
      <c r="E392" s="34" t="s">
        <v>20</v>
      </c>
      <c r="F392" s="34" t="s">
        <v>20</v>
      </c>
      <c r="G392" s="34" t="s">
        <v>21</v>
      </c>
      <c r="H392" s="24">
        <v>5.6599999999999998E-2</v>
      </c>
      <c r="I392" s="34" t="s">
        <v>562</v>
      </c>
      <c r="J392" s="34" t="s">
        <v>55</v>
      </c>
      <c r="K392" s="28">
        <f t="shared" si="72"/>
        <v>88.223433292984112</v>
      </c>
      <c r="L392" s="4">
        <f>K392/MAX(K$2:K392)-1</f>
        <v>-4.6126961627328988E-2</v>
      </c>
      <c r="M392" s="15"/>
      <c r="N392" s="33"/>
      <c r="O392" s="24">
        <f t="shared" si="64"/>
        <v>-7.6567567987254725E-2</v>
      </c>
      <c r="P392" s="4">
        <f t="shared" si="65"/>
        <v>0.39756527678915982</v>
      </c>
      <c r="Q392" s="4">
        <f t="shared" si="66"/>
        <v>5.6599999999999998E-2</v>
      </c>
      <c r="R392" s="28">
        <f t="shared" si="67"/>
        <v>96.938022162720898</v>
      </c>
      <c r="S392" s="4">
        <f>R392/MAX(R$5:R392)-1</f>
        <v>-4.3787737569952245E-2</v>
      </c>
      <c r="T392" s="15"/>
      <c r="U392" s="33">
        <f t="shared" si="68"/>
        <v>8.7145888697367866</v>
      </c>
      <c r="V392" s="33"/>
      <c r="W392" s="24">
        <f t="shared" si="69"/>
        <v>-9.3556683379352995E-2</v>
      </c>
      <c r="X392" s="4">
        <f t="shared" si="70"/>
        <v>0.50696241079545645</v>
      </c>
      <c r="Y392" s="4">
        <f t="shared" si="71"/>
        <v>5.6599999999999998E-2</v>
      </c>
      <c r="Z392" s="28">
        <f t="shared" si="73"/>
        <v>94.667010257210208</v>
      </c>
      <c r="AA392" s="4">
        <f>Z392/MAX(Z$5:Z392)-1</f>
        <v>-4.3787737569952356E-2</v>
      </c>
      <c r="AB392" s="33">
        <f t="shared" si="74"/>
        <v>6.4435769642260965</v>
      </c>
    </row>
    <row r="393" spans="1:28" customFormat="1">
      <c r="A393" s="34">
        <v>392</v>
      </c>
      <c r="B393" s="34" t="s">
        <v>1550</v>
      </c>
      <c r="C393" s="34" t="s">
        <v>1552</v>
      </c>
      <c r="D393" s="34" t="s">
        <v>12</v>
      </c>
      <c r="E393" s="34" t="s">
        <v>20</v>
      </c>
      <c r="F393" s="34" t="s">
        <v>20</v>
      </c>
      <c r="G393" s="34" t="s">
        <v>21</v>
      </c>
      <c r="H393" s="24">
        <v>5.0200000000000002E-2</v>
      </c>
      <c r="I393" s="34" t="s">
        <v>834</v>
      </c>
      <c r="J393" s="34" t="s">
        <v>1309</v>
      </c>
      <c r="K393" s="28">
        <f t="shared" si="72"/>
        <v>92.652249644291913</v>
      </c>
      <c r="L393" s="4">
        <f>K393/MAX(K$2:K393)-1</f>
        <v>0</v>
      </c>
      <c r="M393" s="15"/>
      <c r="N393" s="33"/>
      <c r="O393" s="24">
        <f t="shared" si="64"/>
        <v>-4.7783680132110762E-2</v>
      </c>
      <c r="P393" s="4">
        <f t="shared" si="65"/>
        <v>1</v>
      </c>
      <c r="Q393" s="4">
        <f t="shared" si="66"/>
        <v>5.0200000000000002E-2</v>
      </c>
      <c r="R393" s="28">
        <f t="shared" si="67"/>
        <v>101.80431087528949</v>
      </c>
      <c r="S393" s="4">
        <f>R393/MAX(R$5:R393)-1</f>
        <v>0</v>
      </c>
      <c r="T393" s="15"/>
      <c r="U393" s="33">
        <f t="shared" si="68"/>
        <v>9.1520612309975746</v>
      </c>
      <c r="V393" s="33"/>
      <c r="W393" s="24">
        <f t="shared" si="69"/>
        <v>-5.7425675990441044E-2</v>
      </c>
      <c r="X393" s="4">
        <f t="shared" si="70"/>
        <v>1</v>
      </c>
      <c r="Y393" s="4">
        <f t="shared" si="71"/>
        <v>5.0200000000000002E-2</v>
      </c>
      <c r="Z393" s="28">
        <f t="shared" si="73"/>
        <v>99.419294172122164</v>
      </c>
      <c r="AA393" s="4">
        <f>Z393/MAX(Z$5:Z393)-1</f>
        <v>0</v>
      </c>
      <c r="AB393" s="33">
        <f t="shared" si="74"/>
        <v>6.7670445278302509</v>
      </c>
    </row>
    <row r="394" spans="1:28" customFormat="1">
      <c r="A394" s="34">
        <v>393</v>
      </c>
      <c r="B394" s="34" t="s">
        <v>1552</v>
      </c>
      <c r="C394" s="34" t="s">
        <v>1555</v>
      </c>
      <c r="D394" s="34" t="s">
        <v>12</v>
      </c>
      <c r="E394" s="34" t="s">
        <v>27</v>
      </c>
      <c r="F394" s="34" t="s">
        <v>27</v>
      </c>
      <c r="G394" s="34" t="s">
        <v>28</v>
      </c>
      <c r="H394" s="24">
        <v>-1.1999999999999999E-3</v>
      </c>
      <c r="I394" s="34" t="s">
        <v>4444</v>
      </c>
      <c r="J394" s="34" t="s">
        <v>1351</v>
      </c>
      <c r="K394" s="28">
        <f t="shared" si="72"/>
        <v>92.541066944718764</v>
      </c>
      <c r="L394" s="4">
        <f>K394/MAX(K$2:K394)-1</f>
        <v>-1.1999999999999789E-3</v>
      </c>
      <c r="M394" s="15"/>
      <c r="N394" s="33"/>
      <c r="O394" s="24">
        <f t="shared" si="64"/>
        <v>-1.5775653875776324E-2</v>
      </c>
      <c r="P394" s="4">
        <f t="shared" si="65"/>
        <v>1</v>
      </c>
      <c r="Q394" s="4">
        <f t="shared" si="66"/>
        <v>-1.1999999999999999E-3</v>
      </c>
      <c r="R394" s="28">
        <f t="shared" si="67"/>
        <v>101.68214570223914</v>
      </c>
      <c r="S394" s="4">
        <f>R394/MAX(R$5:R394)-1</f>
        <v>-1.1999999999999789E-3</v>
      </c>
      <c r="T394" s="15"/>
      <c r="U394" s="33">
        <f t="shared" si="68"/>
        <v>9.1410787575203756</v>
      </c>
      <c r="V394" s="33"/>
      <c r="W394" s="24">
        <f t="shared" si="69"/>
        <v>-3.6137760099083066E-2</v>
      </c>
      <c r="X394" s="4">
        <f t="shared" si="70"/>
        <v>1</v>
      </c>
      <c r="Y394" s="4">
        <f t="shared" si="71"/>
        <v>-1.1999999999999999E-3</v>
      </c>
      <c r="Z394" s="28">
        <f t="shared" si="73"/>
        <v>99.299991019115623</v>
      </c>
      <c r="AA394" s="4">
        <f>Z394/MAX(Z$5:Z394)-1</f>
        <v>-1.1999999999999789E-3</v>
      </c>
      <c r="AB394" s="33">
        <f t="shared" si="74"/>
        <v>6.7589240743968588</v>
      </c>
    </row>
    <row r="395" spans="1:28" customFormat="1">
      <c r="A395" s="34">
        <v>394</v>
      </c>
      <c r="B395" s="34" t="s">
        <v>1555</v>
      </c>
      <c r="C395" s="34" t="s">
        <v>1559</v>
      </c>
      <c r="D395" s="34" t="s">
        <v>12</v>
      </c>
      <c r="E395" s="34" t="s">
        <v>13</v>
      </c>
      <c r="F395" s="34" t="s">
        <v>13</v>
      </c>
      <c r="G395" s="34" t="s">
        <v>14</v>
      </c>
      <c r="H395" s="24">
        <v>-1.46E-2</v>
      </c>
      <c r="I395" s="34" t="s">
        <v>3845</v>
      </c>
      <c r="J395" s="34" t="s">
        <v>3462</v>
      </c>
      <c r="K395" s="28">
        <f t="shared" si="72"/>
        <v>91.189967367325877</v>
      </c>
      <c r="L395" s="4">
        <f>K395/MAX(K$2:K395)-1</f>
        <v>-1.5782479999999932E-2</v>
      </c>
      <c r="M395" s="15"/>
      <c r="N395" s="33"/>
      <c r="O395" s="24">
        <f t="shared" si="64"/>
        <v>-5.6608266666666367E-3</v>
      </c>
      <c r="P395" s="4">
        <f t="shared" si="65"/>
        <v>1</v>
      </c>
      <c r="Q395" s="4">
        <f t="shared" si="66"/>
        <v>-1.46E-2</v>
      </c>
      <c r="R395" s="28">
        <f t="shared" si="67"/>
        <v>100.19758637498646</v>
      </c>
      <c r="S395" s="4">
        <f>R395/MAX(R$5:R395)-1</f>
        <v>-1.5782479999999932E-2</v>
      </c>
      <c r="T395" s="15"/>
      <c r="U395" s="33">
        <f t="shared" si="68"/>
        <v>9.0076190076605798</v>
      </c>
      <c r="V395" s="33"/>
      <c r="W395" s="24">
        <f t="shared" si="69"/>
        <v>-1.5777360406832225E-2</v>
      </c>
      <c r="X395" s="4">
        <f t="shared" si="70"/>
        <v>1</v>
      </c>
      <c r="Y395" s="4">
        <f t="shared" si="71"/>
        <v>-1.46E-2</v>
      </c>
      <c r="Z395" s="28">
        <f t="shared" si="73"/>
        <v>97.850211150236547</v>
      </c>
      <c r="AA395" s="4">
        <f>Z395/MAX(Z$5:Z395)-1</f>
        <v>-1.5782479999999821E-2</v>
      </c>
      <c r="AB395" s="33">
        <f t="shared" si="74"/>
        <v>6.6602437829106691</v>
      </c>
    </row>
    <row r="396" spans="1:28" customFormat="1">
      <c r="A396" s="34">
        <v>395</v>
      </c>
      <c r="B396" s="34" t="s">
        <v>1559</v>
      </c>
      <c r="C396" s="34" t="s">
        <v>1564</v>
      </c>
      <c r="D396" s="34" t="s">
        <v>12</v>
      </c>
      <c r="E396" s="34" t="s">
        <v>20</v>
      </c>
      <c r="F396" s="34" t="s">
        <v>20</v>
      </c>
      <c r="G396" s="34" t="s">
        <v>21</v>
      </c>
      <c r="H396" s="24">
        <v>7.4800000000000005E-2</v>
      </c>
      <c r="I396" s="34" t="s">
        <v>3588</v>
      </c>
      <c r="J396" s="34" t="s">
        <v>2586</v>
      </c>
      <c r="K396" s="28">
        <f t="shared" si="72"/>
        <v>98.010976926401852</v>
      </c>
      <c r="L396" s="4">
        <f>K396/MAX(K$2:K396)-1</f>
        <v>0</v>
      </c>
      <c r="M396" s="15"/>
      <c r="N396" s="33"/>
      <c r="O396" s="24">
        <f t="shared" si="64"/>
        <v>-5.6608266666666367E-3</v>
      </c>
      <c r="P396" s="4">
        <f t="shared" si="65"/>
        <v>1</v>
      </c>
      <c r="Q396" s="4">
        <f t="shared" si="66"/>
        <v>7.4800000000000005E-2</v>
      </c>
      <c r="R396" s="28">
        <f t="shared" si="67"/>
        <v>107.69236583583545</v>
      </c>
      <c r="S396" s="4">
        <f>R396/MAX(R$5:R396)-1</f>
        <v>0</v>
      </c>
      <c r="T396" s="15"/>
      <c r="U396" s="33">
        <f t="shared" si="68"/>
        <v>9.6813889094335934</v>
      </c>
      <c r="V396" s="33"/>
      <c r="W396" s="24">
        <f t="shared" si="69"/>
        <v>-4.2456199999999777E-3</v>
      </c>
      <c r="X396" s="4">
        <f t="shared" si="70"/>
        <v>1</v>
      </c>
      <c r="Y396" s="4">
        <f t="shared" si="71"/>
        <v>7.4800000000000005E-2</v>
      </c>
      <c r="Z396" s="28">
        <f t="shared" si="73"/>
        <v>105.16940694427424</v>
      </c>
      <c r="AA396" s="4">
        <f>Z396/MAX(Z$5:Z396)-1</f>
        <v>0</v>
      </c>
      <c r="AB396" s="33">
        <f t="shared" si="74"/>
        <v>7.1584300178723907</v>
      </c>
    </row>
    <row r="397" spans="1:28" customFormat="1">
      <c r="A397" s="34">
        <v>396</v>
      </c>
      <c r="B397" s="34" t="s">
        <v>1564</v>
      </c>
      <c r="C397" s="34" t="s">
        <v>1568</v>
      </c>
      <c r="D397" s="34" t="s">
        <v>12</v>
      </c>
      <c r="E397" s="34" t="s">
        <v>34</v>
      </c>
      <c r="F397" s="34" t="s">
        <v>34</v>
      </c>
      <c r="G397" s="34" t="s">
        <v>35</v>
      </c>
      <c r="H397" s="24">
        <v>6.3399999999999998E-2</v>
      </c>
      <c r="I397" s="34" t="s">
        <v>1371</v>
      </c>
      <c r="J397" s="34" t="s">
        <v>2517</v>
      </c>
      <c r="K397" s="28">
        <f t="shared" si="72"/>
        <v>104.22487286353572</v>
      </c>
      <c r="L397" s="4">
        <f>K397/MAX(K$2:K397)-1</f>
        <v>0</v>
      </c>
      <c r="M397" s="15"/>
      <c r="N397" s="33"/>
      <c r="O397" s="24">
        <f t="shared" si="64"/>
        <v>-5.2608266666666443E-3</v>
      </c>
      <c r="P397" s="4">
        <f t="shared" si="65"/>
        <v>1</v>
      </c>
      <c r="Q397" s="4">
        <f t="shared" si="66"/>
        <v>6.3399999999999998E-2</v>
      </c>
      <c r="R397" s="28">
        <f t="shared" si="67"/>
        <v>114.5200618298274</v>
      </c>
      <c r="S397" s="4">
        <f>R397/MAX(R$5:R397)-1</f>
        <v>0</v>
      </c>
      <c r="T397" s="15"/>
      <c r="U397" s="33">
        <f t="shared" si="68"/>
        <v>10.295188966291676</v>
      </c>
      <c r="V397" s="33"/>
      <c r="W397" s="24">
        <f t="shared" si="69"/>
        <v>-4.2456199999999777E-3</v>
      </c>
      <c r="X397" s="4">
        <f t="shared" si="70"/>
        <v>1</v>
      </c>
      <c r="Y397" s="4">
        <f t="shared" si="71"/>
        <v>6.3399999999999998E-2</v>
      </c>
      <c r="Z397" s="28">
        <f t="shared" si="73"/>
        <v>111.83714734454122</v>
      </c>
      <c r="AA397" s="4">
        <f>Z397/MAX(Z$5:Z397)-1</f>
        <v>0</v>
      </c>
      <c r="AB397" s="33">
        <f t="shared" si="74"/>
        <v>7.6122744810054996</v>
      </c>
    </row>
    <row r="398" spans="1:28" customFormat="1">
      <c r="A398" s="34">
        <v>397</v>
      </c>
      <c r="B398" s="34" t="s">
        <v>1568</v>
      </c>
      <c r="C398" s="34" t="s">
        <v>1571</v>
      </c>
      <c r="D398" s="34" t="s">
        <v>12</v>
      </c>
      <c r="E398" s="34" t="s">
        <v>27</v>
      </c>
      <c r="F398" s="34" t="s">
        <v>27</v>
      </c>
      <c r="G398" s="34" t="s">
        <v>28</v>
      </c>
      <c r="H398" s="24">
        <v>2.6499999999999999E-2</v>
      </c>
      <c r="I398" s="34" t="s">
        <v>784</v>
      </c>
      <c r="J398" s="34" t="s">
        <v>632</v>
      </c>
      <c r="K398" s="28">
        <f t="shared" si="72"/>
        <v>106.98683199441942</v>
      </c>
      <c r="L398" s="4">
        <f>K398/MAX(K$2:K398)-1</f>
        <v>0</v>
      </c>
      <c r="M398" s="15"/>
      <c r="N398" s="33"/>
      <c r="O398" s="24">
        <f t="shared" si="64"/>
        <v>0</v>
      </c>
      <c r="P398" s="4">
        <f t="shared" si="65"/>
        <v>1</v>
      </c>
      <c r="Q398" s="4">
        <f t="shared" si="66"/>
        <v>2.6499999999999999E-2</v>
      </c>
      <c r="R398" s="28">
        <f t="shared" si="67"/>
        <v>117.55484346831783</v>
      </c>
      <c r="S398" s="4">
        <f>R398/MAX(R$5:R398)-1</f>
        <v>0</v>
      </c>
      <c r="T398" s="15"/>
      <c r="U398" s="33">
        <f t="shared" si="68"/>
        <v>10.568011473898409</v>
      </c>
      <c r="V398" s="33"/>
      <c r="W398" s="24">
        <f t="shared" si="69"/>
        <v>-3.945619999999983E-3</v>
      </c>
      <c r="X398" s="4">
        <f t="shared" si="70"/>
        <v>1</v>
      </c>
      <c r="Y398" s="4">
        <f t="shared" si="71"/>
        <v>2.6499999999999999E-2</v>
      </c>
      <c r="Z398" s="28">
        <f t="shared" si="73"/>
        <v>114.80083174917156</v>
      </c>
      <c r="AA398" s="4">
        <f>Z398/MAX(Z$5:Z398)-1</f>
        <v>0</v>
      </c>
      <c r="AB398" s="33">
        <f t="shared" si="74"/>
        <v>7.813999754752146</v>
      </c>
    </row>
    <row r="399" spans="1:28" customFormat="1">
      <c r="A399" s="34">
        <v>398</v>
      </c>
      <c r="B399" s="34" t="s">
        <v>1571</v>
      </c>
      <c r="C399" s="34" t="s">
        <v>1574</v>
      </c>
      <c r="D399" s="34" t="s">
        <v>12</v>
      </c>
      <c r="E399" s="34" t="s">
        <v>20</v>
      </c>
      <c r="F399" s="34" t="s">
        <v>20</v>
      </c>
      <c r="G399" s="34" t="s">
        <v>21</v>
      </c>
      <c r="H399" s="24">
        <v>0.10059999999999999</v>
      </c>
      <c r="I399" s="34" t="s">
        <v>3221</v>
      </c>
      <c r="J399" s="34" t="s">
        <v>2600</v>
      </c>
      <c r="K399" s="28">
        <f t="shared" si="72"/>
        <v>117.74970729305801</v>
      </c>
      <c r="L399" s="4">
        <f>K399/MAX(K$2:K399)-1</f>
        <v>0</v>
      </c>
      <c r="M399" s="15"/>
      <c r="N399" s="33"/>
      <c r="O399" s="24">
        <f t="shared" si="64"/>
        <v>0</v>
      </c>
      <c r="P399" s="4">
        <f t="shared" si="65"/>
        <v>1</v>
      </c>
      <c r="Q399" s="4">
        <f t="shared" si="66"/>
        <v>0.10059999999999999</v>
      </c>
      <c r="R399" s="28">
        <f t="shared" si="67"/>
        <v>129.38086072123059</v>
      </c>
      <c r="S399" s="4">
        <f>R399/MAX(R$5:R399)-1</f>
        <v>0</v>
      </c>
      <c r="T399" s="15"/>
      <c r="U399" s="33">
        <f t="shared" si="68"/>
        <v>11.631153428172581</v>
      </c>
      <c r="V399" s="33"/>
      <c r="W399" s="24">
        <f t="shared" si="69"/>
        <v>0</v>
      </c>
      <c r="X399" s="4">
        <f t="shared" si="70"/>
        <v>1</v>
      </c>
      <c r="Y399" s="4">
        <f t="shared" si="71"/>
        <v>0.10059999999999999</v>
      </c>
      <c r="Z399" s="28">
        <f t="shared" si="73"/>
        <v>126.34979542313823</v>
      </c>
      <c r="AA399" s="4">
        <f>Z399/MAX(Z$5:Z399)-1</f>
        <v>0</v>
      </c>
      <c r="AB399" s="33">
        <f t="shared" si="74"/>
        <v>8.6000881300802234</v>
      </c>
    </row>
    <row r="400" spans="1:28" customFormat="1">
      <c r="A400" s="34">
        <v>399</v>
      </c>
      <c r="B400" s="34" t="s">
        <v>1574</v>
      </c>
      <c r="C400" s="34" t="s">
        <v>1577</v>
      </c>
      <c r="D400" s="34" t="s">
        <v>12</v>
      </c>
      <c r="E400" s="34" t="s">
        <v>20</v>
      </c>
      <c r="F400" s="34" t="s">
        <v>20</v>
      </c>
      <c r="G400" s="34" t="s">
        <v>21</v>
      </c>
      <c r="H400" s="24">
        <v>6.1699999999999998E-2</v>
      </c>
      <c r="I400" s="34" t="s">
        <v>694</v>
      </c>
      <c r="J400" s="34" t="s">
        <v>1056</v>
      </c>
      <c r="K400" s="28">
        <f t="shared" si="72"/>
        <v>125.0148642330397</v>
      </c>
      <c r="L400" s="4">
        <f>K400/MAX(K$2:K400)-1</f>
        <v>0</v>
      </c>
      <c r="M400" s="15"/>
      <c r="N400" s="33"/>
      <c r="O400" s="24">
        <f t="shared" si="64"/>
        <v>0</v>
      </c>
      <c r="P400" s="4">
        <f t="shared" si="65"/>
        <v>1</v>
      </c>
      <c r="Q400" s="4">
        <f t="shared" si="66"/>
        <v>6.1699999999999998E-2</v>
      </c>
      <c r="R400" s="28">
        <f t="shared" si="67"/>
        <v>137.36365982773052</v>
      </c>
      <c r="S400" s="4">
        <f>R400/MAX(R$5:R400)-1</f>
        <v>0</v>
      </c>
      <c r="T400" s="15"/>
      <c r="U400" s="33">
        <f t="shared" si="68"/>
        <v>12.348795594690813</v>
      </c>
      <c r="V400" s="33"/>
      <c r="W400" s="24">
        <f t="shared" si="69"/>
        <v>0</v>
      </c>
      <c r="X400" s="4">
        <f t="shared" si="70"/>
        <v>1</v>
      </c>
      <c r="Y400" s="4">
        <f t="shared" si="71"/>
        <v>6.1699999999999998E-2</v>
      </c>
      <c r="Z400" s="28">
        <f t="shared" si="73"/>
        <v>134.14557780074588</v>
      </c>
      <c r="AA400" s="4">
        <f>Z400/MAX(Z$5:Z400)-1</f>
        <v>0</v>
      </c>
      <c r="AB400" s="33">
        <f t="shared" si="74"/>
        <v>9.1307135677061808</v>
      </c>
    </row>
    <row r="401" spans="1:28" customFormat="1">
      <c r="A401" s="34">
        <v>400</v>
      </c>
      <c r="B401" s="34" t="s">
        <v>1577</v>
      </c>
      <c r="C401" s="34" t="s">
        <v>1581</v>
      </c>
      <c r="D401" s="34" t="s">
        <v>12</v>
      </c>
      <c r="E401" s="34" t="s">
        <v>20</v>
      </c>
      <c r="F401" s="34" t="s">
        <v>20</v>
      </c>
      <c r="G401" s="34" t="s">
        <v>21</v>
      </c>
      <c r="H401" s="24">
        <v>7.46E-2</v>
      </c>
      <c r="I401" s="34" t="s">
        <v>874</v>
      </c>
      <c r="J401" s="34" t="s">
        <v>1401</v>
      </c>
      <c r="K401" s="28">
        <f t="shared" si="72"/>
        <v>134.34097310482446</v>
      </c>
      <c r="L401" s="4">
        <f>K401/MAX(K$2:K401)-1</f>
        <v>0</v>
      </c>
      <c r="M401" s="15"/>
      <c r="N401" s="33"/>
      <c r="O401" s="24">
        <f t="shared" si="64"/>
        <v>0</v>
      </c>
      <c r="P401" s="4">
        <f t="shared" si="65"/>
        <v>1</v>
      </c>
      <c r="Q401" s="4">
        <f t="shared" si="66"/>
        <v>7.46E-2</v>
      </c>
      <c r="R401" s="28">
        <f t="shared" si="67"/>
        <v>147.61098885087921</v>
      </c>
      <c r="S401" s="4">
        <f>R401/MAX(R$5:R401)-1</f>
        <v>0</v>
      </c>
      <c r="T401" s="15"/>
      <c r="U401" s="33">
        <f t="shared" si="68"/>
        <v>13.270015746054753</v>
      </c>
      <c r="V401" s="33"/>
      <c r="W401" s="24">
        <f t="shared" si="69"/>
        <v>0</v>
      </c>
      <c r="X401" s="4">
        <f t="shared" si="70"/>
        <v>1</v>
      </c>
      <c r="Y401" s="4">
        <f t="shared" si="71"/>
        <v>7.46E-2</v>
      </c>
      <c r="Z401" s="28">
        <f t="shared" si="73"/>
        <v>144.15283790468152</v>
      </c>
      <c r="AA401" s="4">
        <f>Z401/MAX(Z$5:Z401)-1</f>
        <v>0</v>
      </c>
      <c r="AB401" s="33">
        <f t="shared" si="74"/>
        <v>9.8118647998570623</v>
      </c>
    </row>
    <row r="402" spans="1:28" customFormat="1">
      <c r="A402" s="34">
        <v>401</v>
      </c>
      <c r="B402" s="34" t="s">
        <v>1581</v>
      </c>
      <c r="C402" s="34" t="s">
        <v>1585</v>
      </c>
      <c r="D402" s="34" t="s">
        <v>12</v>
      </c>
      <c r="E402" s="34" t="s">
        <v>20</v>
      </c>
      <c r="F402" s="34" t="s">
        <v>20</v>
      </c>
      <c r="G402" s="34" t="s">
        <v>21</v>
      </c>
      <c r="H402" s="24">
        <v>0.12759999999999999</v>
      </c>
      <c r="I402" s="34" t="s">
        <v>1499</v>
      </c>
      <c r="J402" s="34" t="s">
        <v>2386</v>
      </c>
      <c r="K402" s="28">
        <f t="shared" si="72"/>
        <v>151.48288127300006</v>
      </c>
      <c r="L402" s="4">
        <f>K402/MAX(K$2:K402)-1</f>
        <v>0</v>
      </c>
      <c r="M402" s="15"/>
      <c r="N402" s="33"/>
      <c r="O402" s="24">
        <f t="shared" si="64"/>
        <v>0</v>
      </c>
      <c r="P402" s="4">
        <f t="shared" si="65"/>
        <v>1</v>
      </c>
      <c r="Q402" s="4">
        <f t="shared" si="66"/>
        <v>0.12759999999999999</v>
      </c>
      <c r="R402" s="28">
        <f t="shared" si="67"/>
        <v>166.44615102825139</v>
      </c>
      <c r="S402" s="4">
        <f>R402/MAX(R$5:R402)-1</f>
        <v>0</v>
      </c>
      <c r="T402" s="15"/>
      <c r="U402" s="33">
        <f t="shared" si="68"/>
        <v>14.963269755251332</v>
      </c>
      <c r="V402" s="33"/>
      <c r="W402" s="24">
        <f t="shared" si="69"/>
        <v>0</v>
      </c>
      <c r="X402" s="4">
        <f t="shared" si="70"/>
        <v>1</v>
      </c>
      <c r="Y402" s="4">
        <f t="shared" si="71"/>
        <v>0.12759999999999999</v>
      </c>
      <c r="Z402" s="28">
        <f t="shared" si="73"/>
        <v>162.54674002131887</v>
      </c>
      <c r="AA402" s="4">
        <f>Z402/MAX(Z$5:Z402)-1</f>
        <v>0</v>
      </c>
      <c r="AB402" s="33">
        <f t="shared" si="74"/>
        <v>11.063858748318808</v>
      </c>
    </row>
    <row r="403" spans="1:28" customFormat="1">
      <c r="A403" s="34">
        <v>402</v>
      </c>
      <c r="B403" s="34" t="s">
        <v>1585</v>
      </c>
      <c r="C403" s="34" t="s">
        <v>1590</v>
      </c>
      <c r="D403" s="34" t="s">
        <v>12</v>
      </c>
      <c r="E403" s="34" t="s">
        <v>94</v>
      </c>
      <c r="F403" s="34" t="s">
        <v>94</v>
      </c>
      <c r="G403" s="34" t="s">
        <v>95</v>
      </c>
      <c r="H403" s="24">
        <v>3.2000000000000001E-2</v>
      </c>
      <c r="I403" s="34" t="s">
        <v>1681</v>
      </c>
      <c r="J403" s="34" t="s">
        <v>309</v>
      </c>
      <c r="K403" s="28">
        <f t="shared" si="72"/>
        <v>156.33033347373606</v>
      </c>
      <c r="L403" s="4">
        <f>K403/MAX(K$2:K403)-1</f>
        <v>0</v>
      </c>
      <c r="M403" s="15"/>
      <c r="N403" s="33"/>
      <c r="O403" s="24">
        <f t="shared" si="64"/>
        <v>0</v>
      </c>
      <c r="P403" s="4">
        <f t="shared" si="65"/>
        <v>1</v>
      </c>
      <c r="Q403" s="4">
        <f t="shared" si="66"/>
        <v>3.2000000000000001E-2</v>
      </c>
      <c r="R403" s="28">
        <f t="shared" si="67"/>
        <v>171.77242786115545</v>
      </c>
      <c r="S403" s="4">
        <f>R403/MAX(R$5:R403)-1</f>
        <v>0</v>
      </c>
      <c r="T403" s="15"/>
      <c r="U403" s="33">
        <f t="shared" si="68"/>
        <v>15.442094387419388</v>
      </c>
      <c r="V403" s="33"/>
      <c r="W403" s="24">
        <f t="shared" si="69"/>
        <v>0</v>
      </c>
      <c r="X403" s="4">
        <f t="shared" si="70"/>
        <v>1</v>
      </c>
      <c r="Y403" s="4">
        <f t="shared" si="71"/>
        <v>3.2000000000000001E-2</v>
      </c>
      <c r="Z403" s="28">
        <f t="shared" si="73"/>
        <v>167.74823570200107</v>
      </c>
      <c r="AA403" s="4">
        <f>Z403/MAX(Z$5:Z403)-1</f>
        <v>0</v>
      </c>
      <c r="AB403" s="33">
        <f t="shared" si="74"/>
        <v>11.417902228265007</v>
      </c>
    </row>
    <row r="404" spans="1:28" customFormat="1">
      <c r="A404" s="34">
        <v>403</v>
      </c>
      <c r="B404" s="34" t="s">
        <v>1590</v>
      </c>
      <c r="C404" s="34" t="s">
        <v>1593</v>
      </c>
      <c r="D404" s="34" t="s">
        <v>12</v>
      </c>
      <c r="E404" s="34" t="s">
        <v>94</v>
      </c>
      <c r="F404" s="34" t="s">
        <v>94</v>
      </c>
      <c r="G404" s="34" t="s">
        <v>95</v>
      </c>
      <c r="H404" s="24">
        <v>3.3399999999999999E-2</v>
      </c>
      <c r="I404" s="34" t="s">
        <v>601</v>
      </c>
      <c r="J404" s="34" t="s">
        <v>4450</v>
      </c>
      <c r="K404" s="28">
        <f t="shared" si="72"/>
        <v>161.55176661175886</v>
      </c>
      <c r="L404" s="4">
        <f>K404/MAX(K$2:K404)-1</f>
        <v>0</v>
      </c>
      <c r="M404" s="15"/>
      <c r="N404" s="33"/>
      <c r="O404" s="24">
        <f t="shared" si="64"/>
        <v>0</v>
      </c>
      <c r="P404" s="4">
        <f t="shared" si="65"/>
        <v>1</v>
      </c>
      <c r="Q404" s="4">
        <f t="shared" si="66"/>
        <v>3.3399999999999999E-2</v>
      </c>
      <c r="R404" s="28">
        <f t="shared" si="67"/>
        <v>177.50962695171805</v>
      </c>
      <c r="S404" s="4">
        <f>R404/MAX(R$5:R404)-1</f>
        <v>0</v>
      </c>
      <c r="T404" s="15"/>
      <c r="U404" s="33">
        <f t="shared" si="68"/>
        <v>15.957860339959183</v>
      </c>
      <c r="V404" s="33"/>
      <c r="W404" s="24">
        <f t="shared" si="69"/>
        <v>0</v>
      </c>
      <c r="X404" s="4">
        <f t="shared" si="70"/>
        <v>1</v>
      </c>
      <c r="Y404" s="4">
        <f t="shared" si="71"/>
        <v>3.3399999999999999E-2</v>
      </c>
      <c r="Z404" s="28">
        <f t="shared" si="73"/>
        <v>173.35102677444792</v>
      </c>
      <c r="AA404" s="4">
        <f>Z404/MAX(Z$5:Z404)-1</f>
        <v>0</v>
      </c>
      <c r="AB404" s="33">
        <f t="shared" si="74"/>
        <v>11.799260162689052</v>
      </c>
    </row>
    <row r="405" spans="1:28" customFormat="1">
      <c r="A405" s="34">
        <v>404</v>
      </c>
      <c r="B405" s="34" t="s">
        <v>1593</v>
      </c>
      <c r="C405" s="34" t="s">
        <v>1595</v>
      </c>
      <c r="D405" s="34" t="s">
        <v>12</v>
      </c>
      <c r="E405" s="34" t="s">
        <v>94</v>
      </c>
      <c r="F405" s="34" t="s">
        <v>94</v>
      </c>
      <c r="G405" s="34" t="s">
        <v>95</v>
      </c>
      <c r="H405" s="24">
        <v>4.0000000000000001E-3</v>
      </c>
      <c r="I405" s="34" t="s">
        <v>3595</v>
      </c>
      <c r="J405" s="34" t="s">
        <v>841</v>
      </c>
      <c r="K405" s="28">
        <f t="shared" si="72"/>
        <v>162.1979736782059</v>
      </c>
      <c r="L405" s="4">
        <f>K405/MAX(K$2:K405)-1</f>
        <v>0</v>
      </c>
      <c r="M405" s="15"/>
      <c r="N405" s="33"/>
      <c r="O405" s="24">
        <f t="shared" ref="O405:O441" si="75">AVERAGE($L403:$L405)</f>
        <v>0</v>
      </c>
      <c r="P405" s="4">
        <f t="shared" ref="P405:P441" si="76">IF(OR(O405=0,$L405&gt;Q$2),100%,($L405-O405)/ABS(O405))</f>
        <v>1</v>
      </c>
      <c r="Q405" s="4">
        <f t="shared" ref="Q405:Q441" si="77">IF(P404&gt;Q$3,$H405,0)</f>
        <v>4.0000000000000001E-3</v>
      </c>
      <c r="R405" s="28">
        <f t="shared" ref="R405:R441" si="78">R404*(1+Q405)</f>
        <v>178.21966545952492</v>
      </c>
      <c r="S405" s="4">
        <f>R405/MAX(R$5:R405)-1</f>
        <v>0</v>
      </c>
      <c r="T405" s="15"/>
      <c r="U405" s="33">
        <f t="shared" ref="U405:U441" si="79">R405-$K405</f>
        <v>16.021691781319021</v>
      </c>
      <c r="V405" s="33"/>
      <c r="W405" s="24">
        <f t="shared" ref="W405:W440" si="80">AVERAGE($L402:$L405)</f>
        <v>0</v>
      </c>
      <c r="X405" s="4">
        <f t="shared" ref="X405:X441" si="81">IF(OR(W405=0,$L405&gt;Y$2),100%,($L405-W405)/ABS(W405))</f>
        <v>1</v>
      </c>
      <c r="Y405" s="4">
        <f t="shared" ref="Y405:Y441" si="82">IF(X404&gt;Y$3,$H405,0)</f>
        <v>4.0000000000000001E-3</v>
      </c>
      <c r="Z405" s="28">
        <f t="shared" si="73"/>
        <v>174.04443088154571</v>
      </c>
      <c r="AA405" s="4">
        <f>Z405/MAX(Z$5:Z405)-1</f>
        <v>0</v>
      </c>
      <c r="AB405" s="33">
        <f t="shared" si="74"/>
        <v>11.84645720333981</v>
      </c>
    </row>
    <row r="406" spans="1:28" customFormat="1">
      <c r="A406" s="34">
        <v>405</v>
      </c>
      <c r="B406" s="34" t="s">
        <v>1595</v>
      </c>
      <c r="C406" s="34" t="s">
        <v>1598</v>
      </c>
      <c r="D406" s="34" t="s">
        <v>12</v>
      </c>
      <c r="E406" s="34" t="s">
        <v>20</v>
      </c>
      <c r="F406" s="34" t="s">
        <v>20</v>
      </c>
      <c r="G406" s="34" t="s">
        <v>21</v>
      </c>
      <c r="H406" s="24">
        <v>5.04E-2</v>
      </c>
      <c r="I406" s="34" t="s">
        <v>305</v>
      </c>
      <c r="J406" s="34" t="s">
        <v>3191</v>
      </c>
      <c r="K406" s="28">
        <f t="shared" si="72"/>
        <v>170.37275155158747</v>
      </c>
      <c r="L406" s="4">
        <f>K406/MAX(K$2:K406)-1</f>
        <v>0</v>
      </c>
      <c r="M406" s="15"/>
      <c r="N406" s="33"/>
      <c r="O406" s="24">
        <f t="shared" si="75"/>
        <v>0</v>
      </c>
      <c r="P406" s="4">
        <f t="shared" si="76"/>
        <v>1</v>
      </c>
      <c r="Q406" s="4">
        <f t="shared" si="77"/>
        <v>5.04E-2</v>
      </c>
      <c r="R406" s="28">
        <f t="shared" si="78"/>
        <v>187.20193659868497</v>
      </c>
      <c r="S406" s="4">
        <f>R406/MAX(R$5:R406)-1</f>
        <v>0</v>
      </c>
      <c r="T406" s="15"/>
      <c r="U406" s="33">
        <f t="shared" si="79"/>
        <v>16.829185047097496</v>
      </c>
      <c r="V406" s="33"/>
      <c r="W406" s="24">
        <f t="shared" si="80"/>
        <v>0</v>
      </c>
      <c r="X406" s="4">
        <f t="shared" si="81"/>
        <v>1</v>
      </c>
      <c r="Y406" s="4">
        <f t="shared" si="82"/>
        <v>5.04E-2</v>
      </c>
      <c r="Z406" s="28">
        <f t="shared" si="73"/>
        <v>182.8162701979756</v>
      </c>
      <c r="AA406" s="4">
        <f>Z406/MAX(Z$5:Z406)-1</f>
        <v>0</v>
      </c>
      <c r="AB406" s="33">
        <f t="shared" si="74"/>
        <v>12.443518646388128</v>
      </c>
    </row>
    <row r="407" spans="1:28" customFormat="1">
      <c r="A407" s="34">
        <v>406</v>
      </c>
      <c r="B407" s="34" t="s">
        <v>1598</v>
      </c>
      <c r="C407" s="34" t="s">
        <v>1601</v>
      </c>
      <c r="D407" s="34" t="s">
        <v>12</v>
      </c>
      <c r="E407" s="34" t="s">
        <v>27</v>
      </c>
      <c r="F407" s="34" t="s">
        <v>27</v>
      </c>
      <c r="G407" s="34" t="s">
        <v>28</v>
      </c>
      <c r="H407" s="24">
        <v>0.1298</v>
      </c>
      <c r="I407" s="34" t="s">
        <v>3588</v>
      </c>
      <c r="J407" s="34" t="s">
        <v>3449</v>
      </c>
      <c r="K407" s="28">
        <f t="shared" si="72"/>
        <v>192.4871347029835</v>
      </c>
      <c r="L407" s="4">
        <f>K407/MAX(K$2:K407)-1</f>
        <v>0</v>
      </c>
      <c r="M407" s="15"/>
      <c r="N407" s="33"/>
      <c r="O407" s="24">
        <f t="shared" si="75"/>
        <v>0</v>
      </c>
      <c r="P407" s="4">
        <f t="shared" si="76"/>
        <v>1</v>
      </c>
      <c r="Q407" s="4">
        <f t="shared" si="77"/>
        <v>0.1298</v>
      </c>
      <c r="R407" s="28">
        <f t="shared" si="78"/>
        <v>211.50074796919426</v>
      </c>
      <c r="S407" s="4">
        <f>R407/MAX(R$5:R407)-1</f>
        <v>0</v>
      </c>
      <c r="T407" s="15"/>
      <c r="U407" s="33">
        <f t="shared" si="79"/>
        <v>19.013613266210768</v>
      </c>
      <c r="V407" s="33"/>
      <c r="W407" s="24">
        <f t="shared" si="80"/>
        <v>0</v>
      </c>
      <c r="X407" s="4">
        <f t="shared" si="81"/>
        <v>1</v>
      </c>
      <c r="Y407" s="4">
        <f t="shared" si="82"/>
        <v>0.1298</v>
      </c>
      <c r="Z407" s="28">
        <f t="shared" si="73"/>
        <v>206.54582206967282</v>
      </c>
      <c r="AA407" s="4">
        <f>Z407/MAX(Z$5:Z407)-1</f>
        <v>0</v>
      </c>
      <c r="AB407" s="33">
        <f t="shared" si="74"/>
        <v>14.058687366689327</v>
      </c>
    </row>
    <row r="408" spans="1:28" customFormat="1">
      <c r="A408" s="34">
        <v>407</v>
      </c>
      <c r="B408" s="34" t="s">
        <v>1601</v>
      </c>
      <c r="C408" s="34" t="s">
        <v>1606</v>
      </c>
      <c r="D408" s="34" t="s">
        <v>12</v>
      </c>
      <c r="E408" s="34" t="s">
        <v>94</v>
      </c>
      <c r="F408" s="34" t="s">
        <v>94</v>
      </c>
      <c r="G408" s="34" t="s">
        <v>95</v>
      </c>
      <c r="H408" s="24">
        <v>0.14030000000000001</v>
      </c>
      <c r="I408" s="34" t="s">
        <v>118</v>
      </c>
      <c r="J408" s="34" t="s">
        <v>1545</v>
      </c>
      <c r="K408" s="28">
        <f t="shared" si="72"/>
        <v>219.49307970181209</v>
      </c>
      <c r="L408" s="4">
        <f>K408/MAX(K$2:K408)-1</f>
        <v>0</v>
      </c>
      <c r="M408" s="15"/>
      <c r="N408" s="33"/>
      <c r="O408" s="24">
        <f t="shared" si="75"/>
        <v>0</v>
      </c>
      <c r="P408" s="4">
        <f t="shared" si="76"/>
        <v>1</v>
      </c>
      <c r="Q408" s="4">
        <f t="shared" si="77"/>
        <v>0.14030000000000001</v>
      </c>
      <c r="R408" s="28">
        <f t="shared" si="78"/>
        <v>241.17430290927223</v>
      </c>
      <c r="S408" s="4">
        <f>R408/MAX(R$5:R408)-1</f>
        <v>0</v>
      </c>
      <c r="T408" s="15"/>
      <c r="U408" s="33">
        <f t="shared" si="79"/>
        <v>21.681223207460135</v>
      </c>
      <c r="V408" s="33"/>
      <c r="W408" s="24">
        <f t="shared" si="80"/>
        <v>0</v>
      </c>
      <c r="X408" s="4">
        <f t="shared" si="81"/>
        <v>1</v>
      </c>
      <c r="Y408" s="4">
        <f t="shared" si="82"/>
        <v>0.14030000000000001</v>
      </c>
      <c r="Z408" s="28">
        <f t="shared" si="73"/>
        <v>235.52420090604795</v>
      </c>
      <c r="AA408" s="4">
        <f>Z408/MAX(Z$5:Z408)-1</f>
        <v>0</v>
      </c>
      <c r="AB408" s="33">
        <f t="shared" si="74"/>
        <v>16.031121204235859</v>
      </c>
    </row>
    <row r="409" spans="1:28" customFormat="1">
      <c r="A409" s="34">
        <v>408</v>
      </c>
      <c r="B409" s="34" t="s">
        <v>1606</v>
      </c>
      <c r="C409" s="34" t="s">
        <v>1611</v>
      </c>
      <c r="D409" s="34" t="s">
        <v>12</v>
      </c>
      <c r="E409" s="34" t="s">
        <v>27</v>
      </c>
      <c r="F409" s="34" t="s">
        <v>27</v>
      </c>
      <c r="G409" s="34" t="s">
        <v>28</v>
      </c>
      <c r="H409" s="24">
        <v>3.6600000000000001E-2</v>
      </c>
      <c r="I409" s="34" t="s">
        <v>4169</v>
      </c>
      <c r="J409" s="34" t="s">
        <v>3566</v>
      </c>
      <c r="K409" s="28">
        <f t="shared" si="72"/>
        <v>227.52652641889841</v>
      </c>
      <c r="L409" s="4">
        <f>K409/MAX(K$2:K409)-1</f>
        <v>0</v>
      </c>
      <c r="M409" s="15"/>
      <c r="N409" s="33"/>
      <c r="O409" s="24">
        <f t="shared" si="75"/>
        <v>0</v>
      </c>
      <c r="P409" s="4">
        <f t="shared" si="76"/>
        <v>1</v>
      </c>
      <c r="Q409" s="4">
        <f t="shared" si="77"/>
        <v>3.6600000000000001E-2</v>
      </c>
      <c r="R409" s="28">
        <f t="shared" si="78"/>
        <v>250.00128239575159</v>
      </c>
      <c r="S409" s="4">
        <f>R409/MAX(R$5:R409)-1</f>
        <v>0</v>
      </c>
      <c r="T409" s="15"/>
      <c r="U409" s="33">
        <f t="shared" si="79"/>
        <v>22.474755976853174</v>
      </c>
      <c r="V409" s="33"/>
      <c r="W409" s="24">
        <f t="shared" si="80"/>
        <v>0</v>
      </c>
      <c r="X409" s="4">
        <f t="shared" si="81"/>
        <v>1</v>
      </c>
      <c r="Y409" s="4">
        <f t="shared" si="82"/>
        <v>3.6600000000000001E-2</v>
      </c>
      <c r="Z409" s="28">
        <f t="shared" si="73"/>
        <v>244.14438665920929</v>
      </c>
      <c r="AA409" s="4">
        <f>Z409/MAX(Z$5:Z409)-1</f>
        <v>0</v>
      </c>
      <c r="AB409" s="33">
        <f t="shared" si="74"/>
        <v>16.617860240310875</v>
      </c>
    </row>
    <row r="410" spans="1:28" customFormat="1">
      <c r="A410" s="34">
        <v>409</v>
      </c>
      <c r="B410" s="34" t="s">
        <v>1611</v>
      </c>
      <c r="C410" s="34" t="s">
        <v>1614</v>
      </c>
      <c r="D410" s="34" t="s">
        <v>12</v>
      </c>
      <c r="E410" s="34" t="s">
        <v>27</v>
      </c>
      <c r="F410" s="34" t="s">
        <v>27</v>
      </c>
      <c r="G410" s="34" t="s">
        <v>28</v>
      </c>
      <c r="H410" s="24">
        <v>0.2137</v>
      </c>
      <c r="I410" s="34" t="s">
        <v>4206</v>
      </c>
      <c r="J410" s="34" t="s">
        <v>3064</v>
      </c>
      <c r="K410" s="28">
        <f t="shared" si="72"/>
        <v>276.14894511461699</v>
      </c>
      <c r="L410" s="4">
        <f>K410/MAX(K$2:K410)-1</f>
        <v>0</v>
      </c>
      <c r="M410" s="15"/>
      <c r="N410" s="33"/>
      <c r="O410" s="24">
        <f t="shared" si="75"/>
        <v>0</v>
      </c>
      <c r="P410" s="4">
        <f t="shared" si="76"/>
        <v>1</v>
      </c>
      <c r="Q410" s="4">
        <f t="shared" si="77"/>
        <v>0.2137</v>
      </c>
      <c r="R410" s="28">
        <f t="shared" si="78"/>
        <v>303.42655644372371</v>
      </c>
      <c r="S410" s="4">
        <f>R410/MAX(R$5:R410)-1</f>
        <v>0</v>
      </c>
      <c r="T410" s="15"/>
      <c r="U410" s="33">
        <f t="shared" si="79"/>
        <v>27.277611329106719</v>
      </c>
      <c r="V410" s="33"/>
      <c r="W410" s="24">
        <f t="shared" si="80"/>
        <v>0</v>
      </c>
      <c r="X410" s="4">
        <f t="shared" si="81"/>
        <v>1</v>
      </c>
      <c r="Y410" s="4">
        <f t="shared" si="82"/>
        <v>0.2137</v>
      </c>
      <c r="Z410" s="28">
        <f t="shared" si="73"/>
        <v>296.31804208828231</v>
      </c>
      <c r="AA410" s="4">
        <f>Z410/MAX(Z$5:Z410)-1</f>
        <v>0</v>
      </c>
      <c r="AB410" s="33">
        <f t="shared" si="74"/>
        <v>20.169096973665319</v>
      </c>
    </row>
    <row r="411" spans="1:28" customFormat="1">
      <c r="A411" s="34">
        <v>410</v>
      </c>
      <c r="B411" s="34" t="s">
        <v>1614</v>
      </c>
      <c r="C411" s="34" t="s">
        <v>1619</v>
      </c>
      <c r="D411" s="34" t="s">
        <v>12</v>
      </c>
      <c r="E411" s="34" t="s">
        <v>20</v>
      </c>
      <c r="F411" s="34" t="s">
        <v>20</v>
      </c>
      <c r="G411" s="34" t="s">
        <v>21</v>
      </c>
      <c r="H411" s="24">
        <v>0.15629999999999999</v>
      </c>
      <c r="I411" s="34" t="s">
        <v>1478</v>
      </c>
      <c r="J411" s="34" t="s">
        <v>5639</v>
      </c>
      <c r="K411" s="28">
        <f t="shared" si="72"/>
        <v>319.31102523603158</v>
      </c>
      <c r="L411" s="4">
        <f>K411/MAX(K$2:K411)-1</f>
        <v>0</v>
      </c>
      <c r="M411" s="15"/>
      <c r="N411" s="33"/>
      <c r="O411" s="24">
        <f t="shared" si="75"/>
        <v>0</v>
      </c>
      <c r="P411" s="4">
        <f t="shared" si="76"/>
        <v>1</v>
      </c>
      <c r="Q411" s="4">
        <f t="shared" si="77"/>
        <v>0.15629999999999999</v>
      </c>
      <c r="R411" s="28">
        <f t="shared" si="78"/>
        <v>350.85212721587772</v>
      </c>
      <c r="S411" s="4">
        <f>R411/MAX(R$5:R411)-1</f>
        <v>0</v>
      </c>
      <c r="T411" s="15"/>
      <c r="U411" s="33">
        <f t="shared" si="79"/>
        <v>31.541101979846133</v>
      </c>
      <c r="V411" s="33"/>
      <c r="W411" s="24">
        <f t="shared" si="80"/>
        <v>0</v>
      </c>
      <c r="X411" s="4">
        <f t="shared" si="81"/>
        <v>1</v>
      </c>
      <c r="Y411" s="4">
        <f t="shared" si="82"/>
        <v>0.15629999999999999</v>
      </c>
      <c r="Z411" s="28">
        <f t="shared" si="73"/>
        <v>342.63255206668083</v>
      </c>
      <c r="AA411" s="4">
        <f>Z411/MAX(Z$5:Z411)-1</f>
        <v>0</v>
      </c>
      <c r="AB411" s="33">
        <f t="shared" si="74"/>
        <v>23.321526830649248</v>
      </c>
    </row>
    <row r="412" spans="1:28" customFormat="1">
      <c r="A412" s="34">
        <v>411</v>
      </c>
      <c r="B412" s="34" t="s">
        <v>1619</v>
      </c>
      <c r="C412" s="34" t="s">
        <v>1622</v>
      </c>
      <c r="D412" s="34" t="s">
        <v>12</v>
      </c>
      <c r="E412" s="34" t="s">
        <v>20</v>
      </c>
      <c r="F412" s="34" t="s">
        <v>20</v>
      </c>
      <c r="G412" s="34" t="s">
        <v>21</v>
      </c>
      <c r="H412" s="24">
        <v>-0.13689999999999999</v>
      </c>
      <c r="I412" s="34" t="s">
        <v>1624</v>
      </c>
      <c r="J412" s="34" t="s">
        <v>1625</v>
      </c>
      <c r="K412" s="28">
        <f t="shared" si="72"/>
        <v>275.59734588121887</v>
      </c>
      <c r="L412" s="4">
        <f>K412/MAX(K$2:K412)-1</f>
        <v>-0.13689999999999991</v>
      </c>
      <c r="M412" s="15"/>
      <c r="N412" s="33"/>
      <c r="O412" s="24">
        <f t="shared" si="75"/>
        <v>-4.5633333333333304E-2</v>
      </c>
      <c r="P412" s="4">
        <f t="shared" si="76"/>
        <v>-2</v>
      </c>
      <c r="Q412" s="4">
        <f t="shared" si="77"/>
        <v>-0.13689999999999999</v>
      </c>
      <c r="R412" s="28">
        <f t="shared" si="78"/>
        <v>302.82047100002404</v>
      </c>
      <c r="S412" s="4">
        <f>R412/MAX(R$5:R412)-1</f>
        <v>-0.13690000000000002</v>
      </c>
      <c r="T412" s="15"/>
      <c r="U412" s="33">
        <f t="shared" si="79"/>
        <v>27.223125118805171</v>
      </c>
      <c r="V412" s="33"/>
      <c r="W412" s="24">
        <f t="shared" si="80"/>
        <v>-3.4224999999999978E-2</v>
      </c>
      <c r="X412" s="4">
        <f t="shared" si="81"/>
        <v>-3</v>
      </c>
      <c r="Y412" s="4">
        <f t="shared" si="82"/>
        <v>-0.13689999999999999</v>
      </c>
      <c r="Z412" s="28">
        <f t="shared" si="73"/>
        <v>295.72615568875221</v>
      </c>
      <c r="AA412" s="4">
        <f>Z412/MAX(Z$5:Z412)-1</f>
        <v>-0.13690000000000002</v>
      </c>
      <c r="AB412" s="33">
        <f t="shared" si="74"/>
        <v>20.128809807533344</v>
      </c>
    </row>
    <row r="413" spans="1:28" customFormat="1">
      <c r="A413" s="34">
        <v>412</v>
      </c>
      <c r="B413" s="34" t="s">
        <v>1622</v>
      </c>
      <c r="C413" s="34" t="s">
        <v>1627</v>
      </c>
      <c r="D413" s="34" t="s">
        <v>12</v>
      </c>
      <c r="E413" s="34" t="s">
        <v>1628</v>
      </c>
      <c r="F413" s="34" t="s">
        <v>1628</v>
      </c>
      <c r="G413" s="34" t="s">
        <v>1629</v>
      </c>
      <c r="H413" s="24">
        <v>-0.15229999999999999</v>
      </c>
      <c r="I413" s="34" t="s">
        <v>5640</v>
      </c>
      <c r="J413" s="34" t="s">
        <v>3982</v>
      </c>
      <c r="K413" s="28">
        <f t="shared" si="72"/>
        <v>233.62387010350923</v>
      </c>
      <c r="L413" s="4">
        <f>K413/MAX(K$2:K413)-1</f>
        <v>-0.26835012999999996</v>
      </c>
      <c r="M413" s="15"/>
      <c r="N413" s="33"/>
      <c r="O413" s="24">
        <f t="shared" si="75"/>
        <v>-0.13508337666666662</v>
      </c>
      <c r="P413" s="4">
        <f t="shared" si="76"/>
        <v>-0.98655183651637623</v>
      </c>
      <c r="Q413" s="4">
        <f t="shared" si="77"/>
        <v>0</v>
      </c>
      <c r="R413" s="28">
        <f t="shared" si="78"/>
        <v>302.82047100002404</v>
      </c>
      <c r="S413" s="4">
        <f>R413/MAX(R$5:R413)-1</f>
        <v>-0.13690000000000002</v>
      </c>
      <c r="T413" s="15"/>
      <c r="U413" s="33">
        <f t="shared" si="79"/>
        <v>69.196600896514809</v>
      </c>
      <c r="V413" s="33"/>
      <c r="W413" s="24">
        <f t="shared" si="80"/>
        <v>-0.10131253249999997</v>
      </c>
      <c r="X413" s="4">
        <f t="shared" si="81"/>
        <v>-1.6487357820218347</v>
      </c>
      <c r="Y413" s="4">
        <f t="shared" si="82"/>
        <v>0</v>
      </c>
      <c r="Z413" s="28">
        <f t="shared" si="73"/>
        <v>295.72615568875221</v>
      </c>
      <c r="AA413" s="4">
        <f>Z413/MAX(Z$5:Z413)-1</f>
        <v>-0.13690000000000002</v>
      </c>
      <c r="AB413" s="33">
        <f t="shared" si="74"/>
        <v>62.102285585242981</v>
      </c>
    </row>
    <row r="414" spans="1:28" customFormat="1">
      <c r="A414" s="34">
        <v>413</v>
      </c>
      <c r="B414" s="34" t="s">
        <v>1627</v>
      </c>
      <c r="C414" s="34" t="s">
        <v>1633</v>
      </c>
      <c r="D414" s="34" t="s">
        <v>12</v>
      </c>
      <c r="E414" s="34" t="s">
        <v>94</v>
      </c>
      <c r="F414" s="34" t="s">
        <v>94</v>
      </c>
      <c r="G414" s="34" t="s">
        <v>95</v>
      </c>
      <c r="H414" s="24">
        <v>-0.1462</v>
      </c>
      <c r="I414" s="34" t="s">
        <v>4288</v>
      </c>
      <c r="J414" s="34" t="s">
        <v>5641</v>
      </c>
      <c r="K414" s="28">
        <f t="shared" si="72"/>
        <v>199.46806029437619</v>
      </c>
      <c r="L414" s="4">
        <f>K414/MAX(K$2:K414)-1</f>
        <v>-0.37531734099399994</v>
      </c>
      <c r="M414" s="15"/>
      <c r="N414" s="33"/>
      <c r="O414" s="24">
        <f t="shared" si="75"/>
        <v>-0.26018915699799994</v>
      </c>
      <c r="P414" s="4">
        <f t="shared" si="76"/>
        <v>-0.44247879244593186</v>
      </c>
      <c r="Q414" s="4">
        <f t="shared" si="77"/>
        <v>0</v>
      </c>
      <c r="R414" s="28">
        <f t="shared" si="78"/>
        <v>302.82047100002404</v>
      </c>
      <c r="S414" s="4">
        <f>R414/MAX(R$5:R414)-1</f>
        <v>-0.13690000000000002</v>
      </c>
      <c r="T414" s="15"/>
      <c r="U414" s="33">
        <f t="shared" si="79"/>
        <v>103.35241070564786</v>
      </c>
      <c r="V414" s="33"/>
      <c r="W414" s="24">
        <f t="shared" si="80"/>
        <v>-0.19514186774849995</v>
      </c>
      <c r="X414" s="4">
        <f t="shared" si="81"/>
        <v>-0.92330505659457585</v>
      </c>
      <c r="Y414" s="4">
        <f t="shared" si="82"/>
        <v>0</v>
      </c>
      <c r="Z414" s="28">
        <f t="shared" si="73"/>
        <v>295.72615568875221</v>
      </c>
      <c r="AA414" s="4">
        <f>Z414/MAX(Z$5:Z414)-1</f>
        <v>-0.13690000000000002</v>
      </c>
      <c r="AB414" s="33">
        <f t="shared" si="74"/>
        <v>96.258095394376028</v>
      </c>
    </row>
    <row r="415" spans="1:28" customFormat="1">
      <c r="A415" s="34">
        <v>414</v>
      </c>
      <c r="B415" s="34" t="s">
        <v>1633</v>
      </c>
      <c r="C415" s="34" t="s">
        <v>1637</v>
      </c>
      <c r="D415" s="34" t="s">
        <v>12</v>
      </c>
      <c r="E415" s="34" t="s">
        <v>1638</v>
      </c>
      <c r="F415" s="34" t="s">
        <v>1638</v>
      </c>
      <c r="G415" s="34" t="s">
        <v>1639</v>
      </c>
      <c r="H415" s="24">
        <v>7.8399999999999997E-2</v>
      </c>
      <c r="I415" s="34" t="s">
        <v>3175</v>
      </c>
      <c r="J415" s="34" t="s">
        <v>1357</v>
      </c>
      <c r="K415" s="28">
        <f t="shared" si="72"/>
        <v>215.10635622145529</v>
      </c>
      <c r="L415" s="4">
        <f>K415/MAX(K$2:K415)-1</f>
        <v>-0.32634222052792961</v>
      </c>
      <c r="M415" s="15"/>
      <c r="N415" s="33"/>
      <c r="O415" s="24">
        <f t="shared" si="75"/>
        <v>-0.32333656384064319</v>
      </c>
      <c r="P415" s="4">
        <f t="shared" si="76"/>
        <v>-9.2957525483191531E-3</v>
      </c>
      <c r="Q415" s="4">
        <f t="shared" si="77"/>
        <v>0</v>
      </c>
      <c r="R415" s="28">
        <f t="shared" si="78"/>
        <v>302.82047100002404</v>
      </c>
      <c r="S415" s="4">
        <f>R415/MAX(R$5:R415)-1</f>
        <v>-0.13690000000000002</v>
      </c>
      <c r="T415" s="15"/>
      <c r="U415" s="33">
        <f t="shared" si="79"/>
        <v>87.714114778568756</v>
      </c>
      <c r="V415" s="33"/>
      <c r="W415" s="24">
        <f t="shared" si="80"/>
        <v>-0.27672742288048235</v>
      </c>
      <c r="X415" s="4">
        <f t="shared" si="81"/>
        <v>-0.17929122141565174</v>
      </c>
      <c r="Y415" s="4">
        <f t="shared" si="82"/>
        <v>0</v>
      </c>
      <c r="Z415" s="28">
        <f t="shared" si="73"/>
        <v>295.72615568875221</v>
      </c>
      <c r="AA415" s="4">
        <f>Z415/MAX(Z$5:Z415)-1</f>
        <v>-0.13690000000000002</v>
      </c>
      <c r="AB415" s="33">
        <f t="shared" si="74"/>
        <v>80.619799467296929</v>
      </c>
    </row>
    <row r="416" spans="1:28" customFormat="1">
      <c r="A416" s="34">
        <v>415</v>
      </c>
      <c r="B416" s="34" t="s">
        <v>1637</v>
      </c>
      <c r="C416" s="34" t="s">
        <v>1643</v>
      </c>
      <c r="D416" s="34" t="s">
        <v>12</v>
      </c>
      <c r="E416" s="34" t="s">
        <v>34</v>
      </c>
      <c r="F416" s="34" t="s">
        <v>34</v>
      </c>
      <c r="G416" s="34" t="s">
        <v>35</v>
      </c>
      <c r="H416" s="24">
        <v>0.16550000000000001</v>
      </c>
      <c r="I416" s="34" t="s">
        <v>1023</v>
      </c>
      <c r="J416" s="34" t="s">
        <v>5642</v>
      </c>
      <c r="K416" s="28">
        <f t="shared" si="72"/>
        <v>250.70645817610614</v>
      </c>
      <c r="L416" s="4">
        <f>K416/MAX(K$2:K416)-1</f>
        <v>-0.21485185802530193</v>
      </c>
      <c r="M416" s="15"/>
      <c r="N416" s="33"/>
      <c r="O416" s="24">
        <f t="shared" si="75"/>
        <v>-0.30550380651574383</v>
      </c>
      <c r="P416" s="4">
        <f t="shared" si="76"/>
        <v>0.29672935838123587</v>
      </c>
      <c r="Q416" s="4">
        <f t="shared" si="77"/>
        <v>0</v>
      </c>
      <c r="R416" s="28">
        <f t="shared" si="78"/>
        <v>302.82047100002404</v>
      </c>
      <c r="S416" s="4">
        <f>R416/MAX(R$5:R416)-1</f>
        <v>-0.13690000000000002</v>
      </c>
      <c r="T416" s="15"/>
      <c r="U416" s="33">
        <f t="shared" si="79"/>
        <v>52.114012823917903</v>
      </c>
      <c r="V416" s="33"/>
      <c r="W416" s="24">
        <f t="shared" si="80"/>
        <v>-0.29621538738680786</v>
      </c>
      <c r="X416" s="4">
        <f t="shared" si="81"/>
        <v>0.27467691695319912</v>
      </c>
      <c r="Y416" s="4">
        <f t="shared" si="82"/>
        <v>0</v>
      </c>
      <c r="Z416" s="28">
        <f t="shared" si="73"/>
        <v>295.72615568875221</v>
      </c>
      <c r="AA416" s="4">
        <f>Z416/MAX(Z$5:Z416)-1</f>
        <v>-0.13690000000000002</v>
      </c>
      <c r="AB416" s="33">
        <f t="shared" si="74"/>
        <v>45.019697512646076</v>
      </c>
    </row>
    <row r="417" spans="1:28" customFormat="1">
      <c r="A417" s="34">
        <v>416</v>
      </c>
      <c r="B417" s="34" t="s">
        <v>1643</v>
      </c>
      <c r="C417" s="34" t="s">
        <v>1646</v>
      </c>
      <c r="D417" s="34" t="s">
        <v>12</v>
      </c>
      <c r="E417" s="34" t="s">
        <v>94</v>
      </c>
      <c r="F417" s="34" t="s">
        <v>94</v>
      </c>
      <c r="G417" s="34" t="s">
        <v>95</v>
      </c>
      <c r="H417" s="24">
        <v>3.3300000000000003E-2</v>
      </c>
      <c r="I417" s="34" t="s">
        <v>5643</v>
      </c>
      <c r="J417" s="34" t="s">
        <v>1684</v>
      </c>
      <c r="K417" s="28">
        <f t="shared" si="72"/>
        <v>259.05498323337048</v>
      </c>
      <c r="L417" s="4">
        <f>K417/MAX(K$2:K417)-1</f>
        <v>-0.18870642489754441</v>
      </c>
      <c r="M417" s="15"/>
      <c r="N417" s="33"/>
      <c r="O417" s="24">
        <f t="shared" si="75"/>
        <v>-0.24330016781692532</v>
      </c>
      <c r="P417" s="4">
        <f t="shared" si="76"/>
        <v>0.22438843100371697</v>
      </c>
      <c r="Q417" s="4">
        <f t="shared" si="77"/>
        <v>3.3300000000000003E-2</v>
      </c>
      <c r="R417" s="28">
        <f t="shared" si="78"/>
        <v>312.90439268432488</v>
      </c>
      <c r="S417" s="4">
        <f>R417/MAX(R$5:R417)-1</f>
        <v>-0.10815876999999996</v>
      </c>
      <c r="T417" s="15"/>
      <c r="U417" s="33">
        <f t="shared" si="79"/>
        <v>53.849409450954397</v>
      </c>
      <c r="V417" s="33"/>
      <c r="W417" s="24">
        <f t="shared" si="80"/>
        <v>-0.276304461111194</v>
      </c>
      <c r="X417" s="4">
        <f t="shared" si="81"/>
        <v>0.31703446213413566</v>
      </c>
      <c r="Y417" s="4">
        <f t="shared" si="82"/>
        <v>3.3300000000000003E-2</v>
      </c>
      <c r="Z417" s="28">
        <f t="shared" si="73"/>
        <v>305.57383667318771</v>
      </c>
      <c r="AA417" s="4">
        <f>Z417/MAX(Z$5:Z417)-1</f>
        <v>-0.10815876999999985</v>
      </c>
      <c r="AB417" s="33">
        <f t="shared" si="74"/>
        <v>46.518853439817235</v>
      </c>
    </row>
    <row r="418" spans="1:28" customFormat="1">
      <c r="A418" s="34">
        <v>417</v>
      </c>
      <c r="B418" s="34" t="s">
        <v>1646</v>
      </c>
      <c r="C418" s="34" t="s">
        <v>1651</v>
      </c>
      <c r="D418" s="34" t="s">
        <v>12</v>
      </c>
      <c r="E418" s="34" t="s">
        <v>1628</v>
      </c>
      <c r="F418" s="34" t="s">
        <v>1628</v>
      </c>
      <c r="G418" s="34" t="s">
        <v>1629</v>
      </c>
      <c r="H418" s="24">
        <v>-7.4399999999999994E-2</v>
      </c>
      <c r="I418" s="34" t="s">
        <v>2779</v>
      </c>
      <c r="J418" s="34" t="s">
        <v>5644</v>
      </c>
      <c r="K418" s="28">
        <f t="shared" si="72"/>
        <v>239.78129248080771</v>
      </c>
      <c r="L418" s="4">
        <f>K418/MAX(K$2:K418)-1</f>
        <v>-0.2490666668851671</v>
      </c>
      <c r="M418" s="15"/>
      <c r="N418" s="33"/>
      <c r="O418" s="24">
        <f t="shared" si="75"/>
        <v>-0.21754164993600447</v>
      </c>
      <c r="P418" s="4">
        <f t="shared" si="76"/>
        <v>-0.14491485634330956</v>
      </c>
      <c r="Q418" s="4">
        <f t="shared" si="77"/>
        <v>-7.4399999999999994E-2</v>
      </c>
      <c r="R418" s="28">
        <f t="shared" si="78"/>
        <v>289.62430586861109</v>
      </c>
      <c r="S418" s="4">
        <f>R418/MAX(R$5:R418)-1</f>
        <v>-0.17451175751199999</v>
      </c>
      <c r="T418" s="15"/>
      <c r="U418" s="33">
        <f t="shared" si="79"/>
        <v>49.843013387803381</v>
      </c>
      <c r="V418" s="33"/>
      <c r="W418" s="24">
        <f t="shared" si="80"/>
        <v>-0.24474179258398576</v>
      </c>
      <c r="X418" s="4">
        <f t="shared" si="81"/>
        <v>-1.767117195440664E-2</v>
      </c>
      <c r="Y418" s="4">
        <f t="shared" si="82"/>
        <v>-7.4399999999999994E-2</v>
      </c>
      <c r="Z418" s="28">
        <f t="shared" si="73"/>
        <v>282.83914322470253</v>
      </c>
      <c r="AA418" s="4">
        <f>Z418/MAX(Z$5:Z418)-1</f>
        <v>-0.17451175751199999</v>
      </c>
      <c r="AB418" s="33">
        <f t="shared" si="74"/>
        <v>43.057850743894818</v>
      </c>
    </row>
    <row r="419" spans="1:28" customFormat="1">
      <c r="A419" s="34">
        <v>418</v>
      </c>
      <c r="B419" s="34" t="s">
        <v>1651</v>
      </c>
      <c r="C419" s="34" t="s">
        <v>1655</v>
      </c>
      <c r="D419" s="34" t="s">
        <v>12</v>
      </c>
      <c r="E419" s="34" t="s">
        <v>1628</v>
      </c>
      <c r="F419" s="34" t="s">
        <v>1628</v>
      </c>
      <c r="G419" s="34" t="s">
        <v>1629</v>
      </c>
      <c r="H419" s="24">
        <v>0.2732</v>
      </c>
      <c r="I419" s="34" t="s">
        <v>4303</v>
      </c>
      <c r="J419" s="34" t="s">
        <v>5645</v>
      </c>
      <c r="K419" s="28">
        <f t="shared" si="72"/>
        <v>305.28954158656438</v>
      </c>
      <c r="L419" s="4">
        <f>K419/MAX(K$2:K419)-1</f>
        <v>-4.3911680278194809E-2</v>
      </c>
      <c r="M419" s="15"/>
      <c r="N419" s="33"/>
      <c r="O419" s="24">
        <f t="shared" si="75"/>
        <v>-0.16056159068696876</v>
      </c>
      <c r="P419" s="4">
        <f t="shared" si="76"/>
        <v>0.72651192548406474</v>
      </c>
      <c r="Q419" s="4">
        <f t="shared" si="77"/>
        <v>0</v>
      </c>
      <c r="R419" s="28">
        <f t="shared" si="78"/>
        <v>289.62430586861109</v>
      </c>
      <c r="S419" s="4">
        <f>R419/MAX(R$5:R419)-1</f>
        <v>-0.17451175751199999</v>
      </c>
      <c r="T419" s="15"/>
      <c r="U419" s="33">
        <f t="shared" si="79"/>
        <v>-15.665235717953294</v>
      </c>
      <c r="V419" s="33"/>
      <c r="W419" s="24">
        <f t="shared" si="80"/>
        <v>-0.17413415752155206</v>
      </c>
      <c r="X419" s="4">
        <f t="shared" si="81"/>
        <v>0.74782845075780158</v>
      </c>
      <c r="Y419" s="4">
        <f t="shared" si="82"/>
        <v>0</v>
      </c>
      <c r="Z419" s="28">
        <f t="shared" si="73"/>
        <v>282.83914322470253</v>
      </c>
      <c r="AA419" s="4">
        <f>Z419/MAX(Z$5:Z419)-1</f>
        <v>-0.17451175751199999</v>
      </c>
      <c r="AB419" s="33">
        <f t="shared" si="74"/>
        <v>-22.450398361861858</v>
      </c>
    </row>
    <row r="420" spans="1:28" customFormat="1">
      <c r="A420" s="34">
        <v>419</v>
      </c>
      <c r="B420" s="34" t="s">
        <v>1655</v>
      </c>
      <c r="C420" s="34" t="s">
        <v>1660</v>
      </c>
      <c r="D420" s="34" t="s">
        <v>12</v>
      </c>
      <c r="E420" s="34" t="s">
        <v>27</v>
      </c>
      <c r="F420" s="34" t="s">
        <v>27</v>
      </c>
      <c r="G420" s="34" t="s">
        <v>28</v>
      </c>
      <c r="H420" s="24">
        <v>9.5200000000000007E-2</v>
      </c>
      <c r="I420" s="34" t="s">
        <v>794</v>
      </c>
      <c r="J420" s="34" t="s">
        <v>2914</v>
      </c>
      <c r="K420" s="28">
        <f t="shared" si="72"/>
        <v>334.35310594560531</v>
      </c>
      <c r="L420" s="4">
        <f>K420/MAX(K$2:K420)-1</f>
        <v>0</v>
      </c>
      <c r="M420" s="15"/>
      <c r="N420" s="33"/>
      <c r="O420" s="24">
        <f t="shared" si="75"/>
        <v>-9.7659449054453965E-2</v>
      </c>
      <c r="P420" s="4">
        <f t="shared" si="76"/>
        <v>1</v>
      </c>
      <c r="Q420" s="4">
        <f t="shared" si="77"/>
        <v>9.5200000000000007E-2</v>
      </c>
      <c r="R420" s="28">
        <f t="shared" si="78"/>
        <v>317.19653978730287</v>
      </c>
      <c r="S420" s="4">
        <f>R420/MAX(R$5:R420)-1</f>
        <v>-9.5925276827142358E-2</v>
      </c>
      <c r="T420" s="15"/>
      <c r="U420" s="33">
        <f t="shared" si="79"/>
        <v>-17.156566158302439</v>
      </c>
      <c r="V420" s="33"/>
      <c r="W420" s="24">
        <f t="shared" si="80"/>
        <v>-0.12042119301522658</v>
      </c>
      <c r="X420" s="4">
        <f t="shared" si="81"/>
        <v>1</v>
      </c>
      <c r="Y420" s="4">
        <f t="shared" si="82"/>
        <v>9.5200000000000007E-2</v>
      </c>
      <c r="Z420" s="28">
        <f t="shared" si="73"/>
        <v>309.76542965969418</v>
      </c>
      <c r="AA420" s="4">
        <f>Z420/MAX(Z$5:Z420)-1</f>
        <v>-9.5925276827142469E-2</v>
      </c>
      <c r="AB420" s="33">
        <f t="shared" si="74"/>
        <v>-24.58767628591113</v>
      </c>
    </row>
    <row r="421" spans="1:28" customFormat="1">
      <c r="A421" s="34">
        <v>420</v>
      </c>
      <c r="B421" s="34" t="s">
        <v>1660</v>
      </c>
      <c r="C421" s="34" t="s">
        <v>1663</v>
      </c>
      <c r="D421" s="34" t="s">
        <v>12</v>
      </c>
      <c r="E421" s="34" t="s">
        <v>1628</v>
      </c>
      <c r="F421" s="34" t="s">
        <v>1628</v>
      </c>
      <c r="G421" s="34" t="s">
        <v>1629</v>
      </c>
      <c r="H421" s="24">
        <v>-0.24399999999999999</v>
      </c>
      <c r="I421" s="34" t="s">
        <v>5646</v>
      </c>
      <c r="J421" s="34" t="s">
        <v>2467</v>
      </c>
      <c r="K421" s="28">
        <f t="shared" si="72"/>
        <v>252.77094809487761</v>
      </c>
      <c r="L421" s="4">
        <f>K421/MAX(K$2:K421)-1</f>
        <v>-0.24399999999999999</v>
      </c>
      <c r="M421" s="15"/>
      <c r="N421" s="33"/>
      <c r="O421" s="24">
        <f t="shared" si="75"/>
        <v>-9.5970560092731597E-2</v>
      </c>
      <c r="P421" s="4">
        <f t="shared" si="76"/>
        <v>-1.5424463477574257</v>
      </c>
      <c r="Q421" s="4">
        <f t="shared" si="77"/>
        <v>-0.24399999999999999</v>
      </c>
      <c r="R421" s="28">
        <f t="shared" si="78"/>
        <v>239.80058407920097</v>
      </c>
      <c r="S421" s="4">
        <f>R421/MAX(R$5:R421)-1</f>
        <v>-0.31651950928131967</v>
      </c>
      <c r="T421" s="15"/>
      <c r="U421" s="33">
        <f t="shared" si="79"/>
        <v>-12.970364015676637</v>
      </c>
      <c r="V421" s="33"/>
      <c r="W421" s="24">
        <f t="shared" si="80"/>
        <v>-0.13424458679084048</v>
      </c>
      <c r="X421" s="4">
        <f t="shared" si="81"/>
        <v>-0.81757794360947855</v>
      </c>
      <c r="Y421" s="4">
        <f t="shared" si="82"/>
        <v>-0.24399999999999999</v>
      </c>
      <c r="Z421" s="28">
        <f t="shared" si="73"/>
        <v>234.18266482272881</v>
      </c>
      <c r="AA421" s="4">
        <f>Z421/MAX(Z$5:Z421)-1</f>
        <v>-0.31651950928131967</v>
      </c>
      <c r="AB421" s="33">
        <f t="shared" si="74"/>
        <v>-18.5882832721488</v>
      </c>
    </row>
    <row r="422" spans="1:28" customFormat="1">
      <c r="A422" s="34">
        <v>421</v>
      </c>
      <c r="B422" s="34" t="s">
        <v>1663</v>
      </c>
      <c r="C422" s="34" t="s">
        <v>1667</v>
      </c>
      <c r="D422" s="34" t="s">
        <v>12</v>
      </c>
      <c r="E422" s="34" t="s">
        <v>94</v>
      </c>
      <c r="F422" s="34" t="s">
        <v>94</v>
      </c>
      <c r="G422" s="34" t="s">
        <v>95</v>
      </c>
      <c r="H422" s="24">
        <v>-5.3999999999999999E-2</v>
      </c>
      <c r="I422" s="34" t="s">
        <v>553</v>
      </c>
      <c r="J422" s="34" t="s">
        <v>2986</v>
      </c>
      <c r="K422" s="28">
        <f t="shared" si="72"/>
        <v>239.12131689775421</v>
      </c>
      <c r="L422" s="4">
        <f>K422/MAX(K$2:K422)-1</f>
        <v>-0.28482400000000008</v>
      </c>
      <c r="M422" s="15"/>
      <c r="N422" s="33"/>
      <c r="O422" s="24">
        <f t="shared" si="75"/>
        <v>-0.17627466666666669</v>
      </c>
      <c r="P422" s="4">
        <f t="shared" si="76"/>
        <v>-0.61579655991407367</v>
      </c>
      <c r="Q422" s="4">
        <f t="shared" si="77"/>
        <v>0</v>
      </c>
      <c r="R422" s="28">
        <f t="shared" si="78"/>
        <v>239.80058407920097</v>
      </c>
      <c r="S422" s="4">
        <f>R422/MAX(R$5:R422)-1</f>
        <v>-0.31651950928131967</v>
      </c>
      <c r="T422" s="15"/>
      <c r="U422" s="33">
        <f t="shared" si="79"/>
        <v>0.67926718144676101</v>
      </c>
      <c r="V422" s="33"/>
      <c r="W422" s="24">
        <f t="shared" si="80"/>
        <v>-0.14318392006954872</v>
      </c>
      <c r="X422" s="4">
        <f t="shared" si="81"/>
        <v>-0.98921778270669314</v>
      </c>
      <c r="Y422" s="4">
        <f t="shared" si="82"/>
        <v>0</v>
      </c>
      <c r="Z422" s="28">
        <f t="shared" si="73"/>
        <v>234.18266482272881</v>
      </c>
      <c r="AA422" s="4">
        <f>Z422/MAX(Z$5:Z422)-1</f>
        <v>-0.31651950928131967</v>
      </c>
      <c r="AB422" s="33">
        <f t="shared" si="74"/>
        <v>-4.9386520750254022</v>
      </c>
    </row>
    <row r="423" spans="1:28" customFormat="1">
      <c r="A423" s="34">
        <v>422</v>
      </c>
      <c r="B423" s="34" t="s">
        <v>1667</v>
      </c>
      <c r="C423" s="34" t="s">
        <v>1670</v>
      </c>
      <c r="D423" s="34" t="s">
        <v>12</v>
      </c>
      <c r="E423" s="34" t="s">
        <v>94</v>
      </c>
      <c r="F423" s="34" t="s">
        <v>94</v>
      </c>
      <c r="G423" s="34" t="s">
        <v>95</v>
      </c>
      <c r="H423" s="24">
        <v>8.0999999999999996E-3</v>
      </c>
      <c r="I423" s="34" t="s">
        <v>3535</v>
      </c>
      <c r="J423" s="34" t="s">
        <v>794</v>
      </c>
      <c r="K423" s="28">
        <f t="shared" si="72"/>
        <v>241.05819956462602</v>
      </c>
      <c r="L423" s="4">
        <f>K423/MAX(K$2:K423)-1</f>
        <v>-0.27903107440000008</v>
      </c>
      <c r="M423" s="15"/>
      <c r="N423" s="33"/>
      <c r="O423" s="24">
        <f t="shared" si="75"/>
        <v>-0.26928502480000005</v>
      </c>
      <c r="P423" s="4">
        <f t="shared" si="76"/>
        <v>-3.6192319298997376E-2</v>
      </c>
      <c r="Q423" s="4">
        <f t="shared" si="77"/>
        <v>0</v>
      </c>
      <c r="R423" s="28">
        <f t="shared" si="78"/>
        <v>239.80058407920097</v>
      </c>
      <c r="S423" s="4">
        <f>R423/MAX(R$5:R423)-1</f>
        <v>-0.31651950928131967</v>
      </c>
      <c r="T423" s="15"/>
      <c r="U423" s="33">
        <f t="shared" si="79"/>
        <v>-1.257615485425049</v>
      </c>
      <c r="V423" s="33"/>
      <c r="W423" s="24">
        <f t="shared" si="80"/>
        <v>-0.20196376860000004</v>
      </c>
      <c r="X423" s="4">
        <f t="shared" si="81"/>
        <v>-0.38158975906532983</v>
      </c>
      <c r="Y423" s="4">
        <f t="shared" si="82"/>
        <v>0</v>
      </c>
      <c r="Z423" s="28">
        <f t="shared" si="73"/>
        <v>234.18266482272881</v>
      </c>
      <c r="AA423" s="4">
        <f>Z423/MAX(Z$5:Z423)-1</f>
        <v>-0.31651950928131967</v>
      </c>
      <c r="AB423" s="33">
        <f t="shared" si="74"/>
        <v>-6.8755347418972121</v>
      </c>
    </row>
    <row r="424" spans="1:28" customFormat="1">
      <c r="A424" s="34">
        <v>423</v>
      </c>
      <c r="B424" s="34" t="s">
        <v>1670</v>
      </c>
      <c r="C424" s="34" t="s">
        <v>1673</v>
      </c>
      <c r="D424" s="34" t="s">
        <v>12</v>
      </c>
      <c r="E424" s="34" t="s">
        <v>94</v>
      </c>
      <c r="F424" s="34" t="s">
        <v>94</v>
      </c>
      <c r="G424" s="34" t="s">
        <v>95</v>
      </c>
      <c r="H424" s="24">
        <v>-7.3999999999999996E-2</v>
      </c>
      <c r="I424" s="34" t="s">
        <v>1379</v>
      </c>
      <c r="J424" s="34" t="s">
        <v>1026</v>
      </c>
      <c r="K424" s="28">
        <f t="shared" si="72"/>
        <v>223.21989279684371</v>
      </c>
      <c r="L424" s="4">
        <f>K424/MAX(K$2:K424)-1</f>
        <v>-0.33238277489439993</v>
      </c>
      <c r="M424" s="15"/>
      <c r="N424" s="33"/>
      <c r="O424" s="24">
        <f t="shared" si="75"/>
        <v>-0.29874594976480001</v>
      </c>
      <c r="P424" s="4">
        <f t="shared" si="76"/>
        <v>-0.11259340973854839</v>
      </c>
      <c r="Q424" s="4">
        <f t="shared" si="77"/>
        <v>0</v>
      </c>
      <c r="R424" s="28">
        <f t="shared" si="78"/>
        <v>239.80058407920097</v>
      </c>
      <c r="S424" s="4">
        <f>R424/MAX(R$5:R424)-1</f>
        <v>-0.31651950928131967</v>
      </c>
      <c r="T424" s="15"/>
      <c r="U424" s="33">
        <f t="shared" si="79"/>
        <v>16.580691282357265</v>
      </c>
      <c r="V424" s="33"/>
      <c r="W424" s="24">
        <f t="shared" si="80"/>
        <v>-0.28505946232360002</v>
      </c>
      <c r="X424" s="4">
        <f t="shared" si="81"/>
        <v>-0.16601207406010751</v>
      </c>
      <c r="Y424" s="4">
        <f t="shared" si="82"/>
        <v>0</v>
      </c>
      <c r="Z424" s="28">
        <f t="shared" si="73"/>
        <v>234.18266482272881</v>
      </c>
      <c r="AA424" s="4">
        <f>Z424/MAX(Z$5:Z424)-1</f>
        <v>-0.31651950928131967</v>
      </c>
      <c r="AB424" s="33">
        <f t="shared" si="74"/>
        <v>10.962772025885101</v>
      </c>
    </row>
    <row r="425" spans="1:28" customFormat="1">
      <c r="A425" s="34">
        <v>424</v>
      </c>
      <c r="B425" s="34" t="s">
        <v>1673</v>
      </c>
      <c r="C425" s="34" t="s">
        <v>1677</v>
      </c>
      <c r="D425" s="34" t="s">
        <v>12</v>
      </c>
      <c r="E425" s="34" t="s">
        <v>27</v>
      </c>
      <c r="F425" s="34" t="s">
        <v>27</v>
      </c>
      <c r="G425" s="34" t="s">
        <v>28</v>
      </c>
      <c r="H425" s="24">
        <v>5.62E-2</v>
      </c>
      <c r="I425" s="34" t="s">
        <v>408</v>
      </c>
      <c r="J425" s="34" t="s">
        <v>2542</v>
      </c>
      <c r="K425" s="28">
        <f t="shared" si="72"/>
        <v>235.76485077202634</v>
      </c>
      <c r="L425" s="4">
        <f>K425/MAX(K$2:K425)-1</f>
        <v>-0.29486268684346528</v>
      </c>
      <c r="M425" s="15"/>
      <c r="N425" s="33"/>
      <c r="O425" s="24">
        <f t="shared" si="75"/>
        <v>-0.30209217871262178</v>
      </c>
      <c r="P425" s="4">
        <f t="shared" si="76"/>
        <v>2.3931410273398263E-2</v>
      </c>
      <c r="Q425" s="4">
        <f t="shared" si="77"/>
        <v>0</v>
      </c>
      <c r="R425" s="28">
        <f t="shared" si="78"/>
        <v>239.80058407920097</v>
      </c>
      <c r="S425" s="4">
        <f>R425/MAX(R$5:R425)-1</f>
        <v>-0.31651950928131967</v>
      </c>
      <c r="T425" s="15"/>
      <c r="U425" s="33">
        <f t="shared" si="79"/>
        <v>4.0357333071746382</v>
      </c>
      <c r="V425" s="33"/>
      <c r="W425" s="24">
        <f t="shared" si="80"/>
        <v>-0.29777513403446632</v>
      </c>
      <c r="X425" s="4">
        <f t="shared" si="81"/>
        <v>9.7806930738008786E-3</v>
      </c>
      <c r="Y425" s="4">
        <f t="shared" si="82"/>
        <v>0</v>
      </c>
      <c r="Z425" s="28">
        <f t="shared" si="73"/>
        <v>234.18266482272881</v>
      </c>
      <c r="AA425" s="4">
        <f>Z425/MAX(Z$5:Z425)-1</f>
        <v>-0.31651950928131967</v>
      </c>
      <c r="AB425" s="33">
        <f t="shared" si="74"/>
        <v>-1.582185949297525</v>
      </c>
    </row>
    <row r="426" spans="1:28" customFormat="1">
      <c r="A426" s="34">
        <v>425</v>
      </c>
      <c r="B426" s="34" t="s">
        <v>1677</v>
      </c>
      <c r="C426" s="34" t="s">
        <v>1680</v>
      </c>
      <c r="D426" s="34" t="s">
        <v>12</v>
      </c>
      <c r="E426" s="34" t="s">
        <v>94</v>
      </c>
      <c r="F426" s="34" t="s">
        <v>94</v>
      </c>
      <c r="G426" s="34" t="s">
        <v>95</v>
      </c>
      <c r="H426" s="24">
        <v>4.2999999999999997E-2</v>
      </c>
      <c r="I426" s="34" t="s">
        <v>2511</v>
      </c>
      <c r="J426" s="34" t="s">
        <v>1217</v>
      </c>
      <c r="K426" s="28">
        <f t="shared" si="72"/>
        <v>245.90273935522345</v>
      </c>
      <c r="L426" s="4">
        <f>K426/MAX(K$2:K426)-1</f>
        <v>-0.26454178237773429</v>
      </c>
      <c r="M426" s="15"/>
      <c r="N426" s="33"/>
      <c r="O426" s="24">
        <f t="shared" si="75"/>
        <v>-0.29726241470519982</v>
      </c>
      <c r="P426" s="4">
        <f t="shared" si="76"/>
        <v>0.11007322388844595</v>
      </c>
      <c r="Q426" s="4">
        <f t="shared" si="77"/>
        <v>4.2999999999999997E-2</v>
      </c>
      <c r="R426" s="28">
        <f t="shared" si="78"/>
        <v>250.1120091946066</v>
      </c>
      <c r="S426" s="4">
        <f>R426/MAX(R$5:R426)-1</f>
        <v>-0.28712984818041642</v>
      </c>
      <c r="T426" s="15"/>
      <c r="U426" s="33">
        <f t="shared" si="79"/>
        <v>4.209269839383154</v>
      </c>
      <c r="V426" s="33"/>
      <c r="W426" s="24">
        <f t="shared" si="80"/>
        <v>-0.2927045796288999</v>
      </c>
      <c r="X426" s="4">
        <f t="shared" si="81"/>
        <v>9.6215772526932405E-2</v>
      </c>
      <c r="Y426" s="4">
        <f t="shared" si="82"/>
        <v>0</v>
      </c>
      <c r="Z426" s="28">
        <f t="shared" si="73"/>
        <v>234.18266482272881</v>
      </c>
      <c r="AA426" s="4">
        <f>Z426/MAX(Z$5:Z426)-1</f>
        <v>-0.31651950928131967</v>
      </c>
      <c r="AB426" s="33">
        <f t="shared" si="74"/>
        <v>-11.720074532494635</v>
      </c>
    </row>
    <row r="427" spans="1:28" customFormat="1">
      <c r="A427" s="34">
        <v>426</v>
      </c>
      <c r="B427" s="34" t="s">
        <v>1680</v>
      </c>
      <c r="C427" s="34" t="s">
        <v>1683</v>
      </c>
      <c r="D427" s="34" t="s">
        <v>12</v>
      </c>
      <c r="E427" s="34" t="s">
        <v>20</v>
      </c>
      <c r="F427" s="34" t="s">
        <v>20</v>
      </c>
      <c r="G427" s="34" t="s">
        <v>21</v>
      </c>
      <c r="H427" s="24">
        <v>0.11550000000000001</v>
      </c>
      <c r="I427" s="34" t="s">
        <v>274</v>
      </c>
      <c r="J427" s="34" t="s">
        <v>66</v>
      </c>
      <c r="K427" s="28">
        <f t="shared" si="72"/>
        <v>274.30450575075173</v>
      </c>
      <c r="L427" s="4">
        <f>K427/MAX(K$2:K427)-1</f>
        <v>-0.17959635824236264</v>
      </c>
      <c r="M427" s="15"/>
      <c r="N427" s="33"/>
      <c r="O427" s="24">
        <f t="shared" si="75"/>
        <v>-0.24633360915452074</v>
      </c>
      <c r="P427" s="4">
        <f t="shared" si="76"/>
        <v>0.27092223079594063</v>
      </c>
      <c r="Q427" s="4">
        <f t="shared" si="77"/>
        <v>0.11550000000000001</v>
      </c>
      <c r="R427" s="28">
        <f t="shared" si="78"/>
        <v>278.99994625658366</v>
      </c>
      <c r="S427" s="4">
        <f>R427/MAX(R$5:R427)-1</f>
        <v>-0.20479334564525453</v>
      </c>
      <c r="T427" s="15"/>
      <c r="U427" s="33">
        <f t="shared" si="79"/>
        <v>4.6954405058319253</v>
      </c>
      <c r="V427" s="33"/>
      <c r="W427" s="24">
        <f t="shared" si="80"/>
        <v>-0.26784590058949054</v>
      </c>
      <c r="X427" s="4">
        <f t="shared" si="81"/>
        <v>0.32947878669377906</v>
      </c>
      <c r="Y427" s="4">
        <f t="shared" si="82"/>
        <v>0.11550000000000001</v>
      </c>
      <c r="Z427" s="28">
        <f t="shared" si="73"/>
        <v>261.23076260975398</v>
      </c>
      <c r="AA427" s="4">
        <f>Z427/MAX(Z$5:Z427)-1</f>
        <v>-0.23757751260331206</v>
      </c>
      <c r="AB427" s="33">
        <f t="shared" si="74"/>
        <v>-13.073743140997749</v>
      </c>
    </row>
    <row r="428" spans="1:28" customFormat="1">
      <c r="A428" s="34">
        <v>427</v>
      </c>
      <c r="B428" s="34" t="s">
        <v>1683</v>
      </c>
      <c r="C428" s="34" t="s">
        <v>1687</v>
      </c>
      <c r="D428" s="34" t="s">
        <v>12</v>
      </c>
      <c r="E428" s="34" t="s">
        <v>34</v>
      </c>
      <c r="F428" s="34" t="s">
        <v>34</v>
      </c>
      <c r="G428" s="34" t="s">
        <v>35</v>
      </c>
      <c r="H428" s="24">
        <v>7.9000000000000008E-3</v>
      </c>
      <c r="I428" s="34" t="s">
        <v>1398</v>
      </c>
      <c r="J428" s="34" t="s">
        <v>1243</v>
      </c>
      <c r="K428" s="28">
        <f t="shared" si="72"/>
        <v>276.47151134618269</v>
      </c>
      <c r="L428" s="4">
        <f>K428/MAX(K$2:K428)-1</f>
        <v>-0.17311516947247729</v>
      </c>
      <c r="M428" s="15"/>
      <c r="N428" s="33"/>
      <c r="O428" s="24">
        <f t="shared" si="75"/>
        <v>-0.20575110336419142</v>
      </c>
      <c r="P428" s="4">
        <f t="shared" si="76"/>
        <v>0.15861851216392567</v>
      </c>
      <c r="Q428" s="4">
        <f t="shared" si="77"/>
        <v>7.9000000000000008E-3</v>
      </c>
      <c r="R428" s="28">
        <f t="shared" si="78"/>
        <v>281.20404583201065</v>
      </c>
      <c r="S428" s="4">
        <f>R428/MAX(R$5:R428)-1</f>
        <v>-0.19851121307585207</v>
      </c>
      <c r="T428" s="15"/>
      <c r="U428" s="33">
        <f t="shared" si="79"/>
        <v>4.732534485827955</v>
      </c>
      <c r="V428" s="33"/>
      <c r="W428" s="24">
        <f t="shared" si="80"/>
        <v>-0.22802899923400988</v>
      </c>
      <c r="X428" s="4">
        <f t="shared" si="81"/>
        <v>0.24081950079155698</v>
      </c>
      <c r="Y428" s="4">
        <f t="shared" si="82"/>
        <v>7.9000000000000008E-3</v>
      </c>
      <c r="Z428" s="28">
        <f t="shared" si="73"/>
        <v>263.29448563437103</v>
      </c>
      <c r="AA428" s="4">
        <f>Z428/MAX(Z$5:Z428)-1</f>
        <v>-0.23155437495287823</v>
      </c>
      <c r="AB428" s="33">
        <f t="shared" si="74"/>
        <v>-13.177025711811666</v>
      </c>
    </row>
    <row r="429" spans="1:28" customFormat="1">
      <c r="A429" s="34">
        <v>428</v>
      </c>
      <c r="B429" s="34" t="s">
        <v>1687</v>
      </c>
      <c r="C429" s="34" t="s">
        <v>1689</v>
      </c>
      <c r="D429" s="34" t="s">
        <v>12</v>
      </c>
      <c r="E429" s="34" t="s">
        <v>20</v>
      </c>
      <c r="F429" s="34" t="s">
        <v>20</v>
      </c>
      <c r="G429" s="34" t="s">
        <v>21</v>
      </c>
      <c r="H429" s="24">
        <v>0.1138</v>
      </c>
      <c r="I429" s="34" t="s">
        <v>756</v>
      </c>
      <c r="J429" s="34" t="s">
        <v>2216</v>
      </c>
      <c r="K429" s="28">
        <f t="shared" si="72"/>
        <v>307.93396933737824</v>
      </c>
      <c r="L429" s="4">
        <f>K429/MAX(K$2:K429)-1</f>
        <v>-7.901567575844537E-2</v>
      </c>
      <c r="M429" s="15"/>
      <c r="N429" s="33"/>
      <c r="O429" s="24">
        <f t="shared" si="75"/>
        <v>-0.14390906782442844</v>
      </c>
      <c r="P429" s="4">
        <f t="shared" si="76"/>
        <v>0.45093330842191359</v>
      </c>
      <c r="Q429" s="4">
        <f t="shared" si="77"/>
        <v>0.1138</v>
      </c>
      <c r="R429" s="28">
        <f t="shared" si="78"/>
        <v>313.20506624769342</v>
      </c>
      <c r="S429" s="4">
        <f>R429/MAX(R$5:R429)-1</f>
        <v>-0.10730178912388422</v>
      </c>
      <c r="T429" s="15"/>
      <c r="U429" s="33">
        <f t="shared" si="79"/>
        <v>5.2710969103151797</v>
      </c>
      <c r="V429" s="33"/>
      <c r="W429" s="24">
        <f t="shared" si="80"/>
        <v>-0.1740672464627549</v>
      </c>
      <c r="X429" s="4">
        <f t="shared" si="81"/>
        <v>0.54606235599095132</v>
      </c>
      <c r="Y429" s="4">
        <f t="shared" si="82"/>
        <v>0.1138</v>
      </c>
      <c r="Z429" s="28">
        <f t="shared" si="73"/>
        <v>293.25739809956241</v>
      </c>
      <c r="AA429" s="4">
        <f>Z429/MAX(Z$5:Z429)-1</f>
        <v>-0.1441052628225159</v>
      </c>
      <c r="AB429" s="33">
        <f t="shared" si="74"/>
        <v>-14.676571237815836</v>
      </c>
    </row>
    <row r="430" spans="1:28" customFormat="1">
      <c r="A430" s="34">
        <v>429</v>
      </c>
      <c r="B430" s="34" t="s">
        <v>1689</v>
      </c>
      <c r="C430" s="34" t="s">
        <v>1693</v>
      </c>
      <c r="D430" s="34" t="s">
        <v>12</v>
      </c>
      <c r="E430" s="34" t="s">
        <v>27</v>
      </c>
      <c r="F430" s="34" t="s">
        <v>27</v>
      </c>
      <c r="G430" s="34" t="s">
        <v>28</v>
      </c>
      <c r="H430" s="24">
        <v>6.8400000000000002E-2</v>
      </c>
      <c r="I430" s="34" t="s">
        <v>1370</v>
      </c>
      <c r="J430" s="34" t="s">
        <v>806</v>
      </c>
      <c r="K430" s="28">
        <f t="shared" si="72"/>
        <v>328.99665284005494</v>
      </c>
      <c r="L430" s="4">
        <f>K430/MAX(K$2:K430)-1</f>
        <v>-1.6020347980322924E-2</v>
      </c>
      <c r="M430" s="15"/>
      <c r="N430" s="33"/>
      <c r="O430" s="24">
        <f t="shared" si="75"/>
        <v>-8.9383731070415195E-2</v>
      </c>
      <c r="P430" s="4">
        <f t="shared" si="76"/>
        <v>1</v>
      </c>
      <c r="Q430" s="4">
        <f t="shared" si="77"/>
        <v>6.8400000000000002E-2</v>
      </c>
      <c r="R430" s="28">
        <f t="shared" si="78"/>
        <v>334.62829277903563</v>
      </c>
      <c r="S430" s="4">
        <f>R430/MAX(R$5:R430)-1</f>
        <v>-4.6241231499957958E-2</v>
      </c>
      <c r="T430" s="15"/>
      <c r="U430" s="33">
        <f t="shared" si="79"/>
        <v>5.6316399389806975</v>
      </c>
      <c r="V430" s="33"/>
      <c r="W430" s="24">
        <f t="shared" si="80"/>
        <v>-0.11193688786340206</v>
      </c>
      <c r="X430" s="4">
        <f t="shared" si="81"/>
        <v>1</v>
      </c>
      <c r="Y430" s="4">
        <f t="shared" si="82"/>
        <v>6.8400000000000002E-2</v>
      </c>
      <c r="Z430" s="28">
        <f t="shared" si="73"/>
        <v>313.3162041295725</v>
      </c>
      <c r="AA430" s="4">
        <f>Z430/MAX(Z$5:Z430)-1</f>
        <v>-8.5562062799576011E-2</v>
      </c>
      <c r="AB430" s="33">
        <f t="shared" si="74"/>
        <v>-15.680448710482437</v>
      </c>
    </row>
    <row r="431" spans="1:28" customFormat="1">
      <c r="A431" s="34">
        <v>430</v>
      </c>
      <c r="B431" s="34" t="s">
        <v>1693</v>
      </c>
      <c r="C431" s="34" t="s">
        <v>1697</v>
      </c>
      <c r="D431" s="34" t="s">
        <v>12</v>
      </c>
      <c r="E431" s="34" t="s">
        <v>27</v>
      </c>
      <c r="F431" s="34" t="s">
        <v>27</v>
      </c>
      <c r="G431" s="34" t="s">
        <v>28</v>
      </c>
      <c r="H431" s="24">
        <v>0.11600000000000001</v>
      </c>
      <c r="I431" s="34" t="s">
        <v>4841</v>
      </c>
      <c r="J431" s="34" t="s">
        <v>1719</v>
      </c>
      <c r="K431" s="28">
        <f t="shared" si="72"/>
        <v>367.16026456950135</v>
      </c>
      <c r="L431" s="4">
        <f>K431/MAX(K$2:K431)-1</f>
        <v>0</v>
      </c>
      <c r="M431" s="15"/>
      <c r="N431" s="33"/>
      <c r="O431" s="24">
        <f t="shared" si="75"/>
        <v>-3.1678674579589429E-2</v>
      </c>
      <c r="P431" s="4">
        <f t="shared" si="76"/>
        <v>1</v>
      </c>
      <c r="Q431" s="4">
        <f t="shared" si="77"/>
        <v>0.11600000000000001</v>
      </c>
      <c r="R431" s="28">
        <f t="shared" si="78"/>
        <v>373.44517474140378</v>
      </c>
      <c r="S431" s="4">
        <f>R431/MAX(R$5:R431)-1</f>
        <v>0</v>
      </c>
      <c r="T431" s="15"/>
      <c r="U431" s="33">
        <f t="shared" si="79"/>
        <v>6.2849101719024247</v>
      </c>
      <c r="V431" s="33"/>
      <c r="W431" s="24">
        <f t="shared" si="80"/>
        <v>-6.7037798302811397E-2</v>
      </c>
      <c r="X431" s="4">
        <f t="shared" si="81"/>
        <v>1</v>
      </c>
      <c r="Y431" s="4">
        <f t="shared" si="82"/>
        <v>0.11600000000000001</v>
      </c>
      <c r="Z431" s="28">
        <f t="shared" si="73"/>
        <v>349.66088380860293</v>
      </c>
      <c r="AA431" s="4">
        <f>Z431/MAX(Z$5:Z431)-1</f>
        <v>0</v>
      </c>
      <c r="AB431" s="33">
        <f t="shared" si="74"/>
        <v>-17.499380760898418</v>
      </c>
    </row>
    <row r="432" spans="1:28" customFormat="1">
      <c r="A432" s="34">
        <v>431</v>
      </c>
      <c r="B432" s="34" t="s">
        <v>1697</v>
      </c>
      <c r="C432" s="34" t="s">
        <v>1702</v>
      </c>
      <c r="D432" s="34" t="s">
        <v>12</v>
      </c>
      <c r="E432" s="34" t="s">
        <v>20</v>
      </c>
      <c r="F432" s="34" t="s">
        <v>20</v>
      </c>
      <c r="G432" s="34" t="s">
        <v>21</v>
      </c>
      <c r="H432" s="24">
        <v>5.3699999999999998E-2</v>
      </c>
      <c r="I432" s="34" t="s">
        <v>1635</v>
      </c>
      <c r="J432" s="34" t="s">
        <v>2816</v>
      </c>
      <c r="K432" s="28">
        <f t="shared" si="72"/>
        <v>386.87677077688357</v>
      </c>
      <c r="L432" s="4">
        <f>K432/MAX(K$2:K432)-1</f>
        <v>0</v>
      </c>
      <c r="M432" s="15"/>
      <c r="N432" s="33"/>
      <c r="O432" s="24">
        <f t="shared" si="75"/>
        <v>-5.3401159934409748E-3</v>
      </c>
      <c r="P432" s="4">
        <f t="shared" si="76"/>
        <v>1</v>
      </c>
      <c r="Q432" s="4">
        <f t="shared" si="77"/>
        <v>5.3699999999999998E-2</v>
      </c>
      <c r="R432" s="28">
        <f t="shared" si="78"/>
        <v>393.49918062501717</v>
      </c>
      <c r="S432" s="4">
        <f>R432/MAX(R$5:R432)-1</f>
        <v>0</v>
      </c>
      <c r="T432" s="15"/>
      <c r="U432" s="33">
        <f t="shared" si="79"/>
        <v>6.6224098481336</v>
      </c>
      <c r="V432" s="33"/>
      <c r="W432" s="24">
        <f t="shared" si="80"/>
        <v>-2.3759005934692073E-2</v>
      </c>
      <c r="X432" s="4">
        <f t="shared" si="81"/>
        <v>1</v>
      </c>
      <c r="Y432" s="4">
        <f t="shared" si="82"/>
        <v>5.3699999999999998E-2</v>
      </c>
      <c r="Z432" s="28">
        <f t="shared" si="73"/>
        <v>368.43767326912496</v>
      </c>
      <c r="AA432" s="4">
        <f>Z432/MAX(Z$5:Z432)-1</f>
        <v>0</v>
      </c>
      <c r="AB432" s="33">
        <f t="shared" si="74"/>
        <v>-18.439097507758618</v>
      </c>
    </row>
    <row r="433" spans="1:28" customFormat="1">
      <c r="A433" s="34">
        <v>432</v>
      </c>
      <c r="B433" s="34" t="s">
        <v>1702</v>
      </c>
      <c r="C433" s="34" t="s">
        <v>1704</v>
      </c>
      <c r="D433" s="34" t="s">
        <v>12</v>
      </c>
      <c r="E433" s="34" t="s">
        <v>94</v>
      </c>
      <c r="F433" s="34" t="s">
        <v>94</v>
      </c>
      <c r="G433" s="34" t="s">
        <v>95</v>
      </c>
      <c r="H433" s="24">
        <v>0.1008</v>
      </c>
      <c r="I433" s="34" t="s">
        <v>1121</v>
      </c>
      <c r="J433" s="34" t="s">
        <v>4748</v>
      </c>
      <c r="K433" s="28">
        <f t="shared" si="72"/>
        <v>425.87394927119345</v>
      </c>
      <c r="L433" s="4">
        <f>K433/MAX(K$2:K433)-1</f>
        <v>0</v>
      </c>
      <c r="M433" s="15"/>
      <c r="N433" s="33"/>
      <c r="O433" s="24">
        <f t="shared" si="75"/>
        <v>0</v>
      </c>
      <c r="P433" s="4">
        <f t="shared" si="76"/>
        <v>1</v>
      </c>
      <c r="Q433" s="4">
        <f t="shared" si="77"/>
        <v>0.1008</v>
      </c>
      <c r="R433" s="28">
        <f t="shared" si="78"/>
        <v>433.16389803201889</v>
      </c>
      <c r="S433" s="4">
        <f>R433/MAX(R$5:R433)-1</f>
        <v>0</v>
      </c>
      <c r="T433" s="15"/>
      <c r="U433" s="33">
        <f t="shared" si="79"/>
        <v>7.289948760825439</v>
      </c>
      <c r="V433" s="33"/>
      <c r="W433" s="24">
        <f t="shared" si="80"/>
        <v>-4.0050869950807311E-3</v>
      </c>
      <c r="X433" s="4">
        <f t="shared" si="81"/>
        <v>1</v>
      </c>
      <c r="Y433" s="4">
        <f t="shared" si="82"/>
        <v>0.1008</v>
      </c>
      <c r="Z433" s="28">
        <f t="shared" si="73"/>
        <v>405.57619073465276</v>
      </c>
      <c r="AA433" s="4">
        <f>Z433/MAX(Z$5:Z433)-1</f>
        <v>0</v>
      </c>
      <c r="AB433" s="33">
        <f t="shared" si="74"/>
        <v>-20.297758536540698</v>
      </c>
    </row>
    <row r="434" spans="1:28" customFormat="1">
      <c r="A434" s="34">
        <v>433</v>
      </c>
      <c r="B434" s="34" t="s">
        <v>1704</v>
      </c>
      <c r="C434" s="34" t="s">
        <v>1708</v>
      </c>
      <c r="D434" s="34" t="s">
        <v>12</v>
      </c>
      <c r="E434" s="34" t="s">
        <v>34</v>
      </c>
      <c r="F434" s="34" t="s">
        <v>34</v>
      </c>
      <c r="G434" s="34" t="s">
        <v>35</v>
      </c>
      <c r="H434" s="24">
        <v>-4.3099999999999999E-2</v>
      </c>
      <c r="I434" s="34" t="s">
        <v>1214</v>
      </c>
      <c r="J434" s="34" t="s">
        <v>4907</v>
      </c>
      <c r="K434" s="28">
        <f t="shared" si="72"/>
        <v>407.51878205760499</v>
      </c>
      <c r="L434" s="4">
        <f>K434/MAX(K$2:K434)-1</f>
        <v>-4.3100000000000027E-2</v>
      </c>
      <c r="M434" s="15"/>
      <c r="N434" s="33"/>
      <c r="O434" s="24">
        <f t="shared" si="75"/>
        <v>-1.4366666666666675E-2</v>
      </c>
      <c r="P434" s="4">
        <f t="shared" si="76"/>
        <v>-2.0000000000000004</v>
      </c>
      <c r="Q434" s="4">
        <f t="shared" si="77"/>
        <v>-4.3099999999999999E-2</v>
      </c>
      <c r="R434" s="28">
        <f t="shared" si="78"/>
        <v>414.49453402683889</v>
      </c>
      <c r="S434" s="4">
        <f>R434/MAX(R$5:R434)-1</f>
        <v>-4.3099999999999916E-2</v>
      </c>
      <c r="T434" s="15"/>
      <c r="U434" s="33">
        <f t="shared" si="79"/>
        <v>6.9757519692338974</v>
      </c>
      <c r="V434" s="33"/>
      <c r="W434" s="24">
        <f t="shared" si="80"/>
        <v>-1.0775000000000007E-2</v>
      </c>
      <c r="X434" s="4">
        <f t="shared" si="81"/>
        <v>-3</v>
      </c>
      <c r="Y434" s="4">
        <f t="shared" si="82"/>
        <v>-4.3099999999999999E-2</v>
      </c>
      <c r="Z434" s="28">
        <f t="shared" si="73"/>
        <v>388.09585691398922</v>
      </c>
      <c r="AA434" s="4">
        <f>Z434/MAX(Z$5:Z434)-1</f>
        <v>-4.3100000000000027E-2</v>
      </c>
      <c r="AB434" s="33">
        <f t="shared" si="74"/>
        <v>-19.422925143615771</v>
      </c>
    </row>
    <row r="435" spans="1:28" customFormat="1">
      <c r="A435" s="34">
        <v>434</v>
      </c>
      <c r="B435" s="34" t="s">
        <v>1708</v>
      </c>
      <c r="C435" s="34" t="s">
        <v>1712</v>
      </c>
      <c r="D435" s="34" t="s">
        <v>12</v>
      </c>
      <c r="E435" s="34" t="s">
        <v>27</v>
      </c>
      <c r="F435" s="34" t="s">
        <v>27</v>
      </c>
      <c r="G435" s="34" t="s">
        <v>28</v>
      </c>
      <c r="H435" s="24">
        <v>7.2499999999999995E-2</v>
      </c>
      <c r="I435" s="34" t="s">
        <v>574</v>
      </c>
      <c r="J435" s="34" t="s">
        <v>5484</v>
      </c>
      <c r="K435" s="28">
        <f t="shared" si="72"/>
        <v>437.06389375678134</v>
      </c>
      <c r="L435" s="4">
        <f>K435/MAX(K$2:K435)-1</f>
        <v>0</v>
      </c>
      <c r="M435" s="15"/>
      <c r="N435" s="33"/>
      <c r="O435" s="24">
        <f t="shared" si="75"/>
        <v>-1.4366666666666675E-2</v>
      </c>
      <c r="P435" s="4">
        <f t="shared" si="76"/>
        <v>1</v>
      </c>
      <c r="Q435" s="4">
        <f t="shared" si="77"/>
        <v>0</v>
      </c>
      <c r="R435" s="28">
        <f t="shared" si="78"/>
        <v>414.49453402683889</v>
      </c>
      <c r="S435" s="4">
        <f>R435/MAX(R$5:R435)-1</f>
        <v>-4.3099999999999916E-2</v>
      </c>
      <c r="T435" s="15"/>
      <c r="U435" s="33">
        <f t="shared" si="79"/>
        <v>-22.569359729942448</v>
      </c>
      <c r="V435" s="33"/>
      <c r="W435" s="24">
        <f t="shared" si="80"/>
        <v>-1.0775000000000007E-2</v>
      </c>
      <c r="X435" s="4">
        <f t="shared" si="81"/>
        <v>1</v>
      </c>
      <c r="Y435" s="4">
        <f t="shared" si="82"/>
        <v>0</v>
      </c>
      <c r="Z435" s="28">
        <f t="shared" si="73"/>
        <v>388.09585691398922</v>
      </c>
      <c r="AA435" s="4">
        <f>Z435/MAX(Z$5:Z435)-1</f>
        <v>-4.3100000000000027E-2</v>
      </c>
      <c r="AB435" s="33">
        <f t="shared" si="74"/>
        <v>-48.968036842792117</v>
      </c>
    </row>
    <row r="436" spans="1:28" customFormat="1">
      <c r="A436" s="34">
        <v>435</v>
      </c>
      <c r="B436" s="34" t="s">
        <v>1712</v>
      </c>
      <c r="C436" s="34" t="s">
        <v>1717</v>
      </c>
      <c r="D436" s="34" t="s">
        <v>12</v>
      </c>
      <c r="E436" s="34" t="s">
        <v>27</v>
      </c>
      <c r="F436" s="34" t="s">
        <v>27</v>
      </c>
      <c r="G436" s="34" t="s">
        <v>28</v>
      </c>
      <c r="H436" s="24">
        <v>8.1299999999999997E-2</v>
      </c>
      <c r="I436" s="34" t="s">
        <v>182</v>
      </c>
      <c r="J436" s="34" t="s">
        <v>3934</v>
      </c>
      <c r="K436" s="28">
        <f t="shared" si="72"/>
        <v>472.59718831920765</v>
      </c>
      <c r="L436" s="4">
        <f>K436/MAX(K$2:K436)-1</f>
        <v>0</v>
      </c>
      <c r="M436" s="15"/>
      <c r="N436" s="33"/>
      <c r="O436" s="24">
        <f t="shared" si="75"/>
        <v>-1.4366666666666675E-2</v>
      </c>
      <c r="P436" s="4">
        <f t="shared" si="76"/>
        <v>1</v>
      </c>
      <c r="Q436" s="4">
        <f t="shared" si="77"/>
        <v>8.1299999999999997E-2</v>
      </c>
      <c r="R436" s="28">
        <f t="shared" si="78"/>
        <v>448.19293964322088</v>
      </c>
      <c r="S436" s="4">
        <f>R436/MAX(R$5:R436)-1</f>
        <v>0</v>
      </c>
      <c r="T436" s="15"/>
      <c r="U436" s="33">
        <f t="shared" si="79"/>
        <v>-24.404248675986764</v>
      </c>
      <c r="V436" s="33"/>
      <c r="W436" s="24">
        <f t="shared" si="80"/>
        <v>-1.0775000000000007E-2</v>
      </c>
      <c r="X436" s="4">
        <f t="shared" si="81"/>
        <v>1</v>
      </c>
      <c r="Y436" s="4">
        <f t="shared" si="82"/>
        <v>8.1299999999999997E-2</v>
      </c>
      <c r="Z436" s="28">
        <f t="shared" si="73"/>
        <v>419.64805008109653</v>
      </c>
      <c r="AA436" s="4">
        <f>Z436/MAX(Z$5:Z436)-1</f>
        <v>0</v>
      </c>
      <c r="AB436" s="33">
        <f t="shared" si="74"/>
        <v>-52.949138238111118</v>
      </c>
    </row>
    <row r="437" spans="1:28" customFormat="1">
      <c r="A437" s="34">
        <v>436</v>
      </c>
      <c r="B437" s="34" t="s">
        <v>1717</v>
      </c>
      <c r="C437" s="34" t="s">
        <v>1721</v>
      </c>
      <c r="D437" s="34" t="s">
        <v>12</v>
      </c>
      <c r="E437" s="34" t="s">
        <v>27</v>
      </c>
      <c r="F437" s="34" t="s">
        <v>27</v>
      </c>
      <c r="G437" s="34" t="s">
        <v>28</v>
      </c>
      <c r="H437" s="24">
        <v>7.7499999999999999E-2</v>
      </c>
      <c r="I437" s="34" t="s">
        <v>4384</v>
      </c>
      <c r="J437" s="34" t="s">
        <v>4680</v>
      </c>
      <c r="K437" s="28">
        <f t="shared" si="72"/>
        <v>509.22347041394619</v>
      </c>
      <c r="L437" s="4">
        <f>K437/MAX(K$2:K437)-1</f>
        <v>0</v>
      </c>
      <c r="M437" s="15"/>
      <c r="N437" s="33"/>
      <c r="O437" s="24">
        <f t="shared" si="75"/>
        <v>0</v>
      </c>
      <c r="P437" s="4">
        <f t="shared" si="76"/>
        <v>1</v>
      </c>
      <c r="Q437" s="4">
        <f t="shared" si="77"/>
        <v>7.7499999999999999E-2</v>
      </c>
      <c r="R437" s="28">
        <f t="shared" si="78"/>
        <v>482.92789246557044</v>
      </c>
      <c r="S437" s="4">
        <f>R437/MAX(R$5:R437)-1</f>
        <v>0</v>
      </c>
      <c r="T437" s="15"/>
      <c r="U437" s="33">
        <f t="shared" si="79"/>
        <v>-26.295577948375751</v>
      </c>
      <c r="V437" s="33"/>
      <c r="W437" s="24">
        <f t="shared" si="80"/>
        <v>-1.0775000000000007E-2</v>
      </c>
      <c r="X437" s="4">
        <f t="shared" si="81"/>
        <v>1</v>
      </c>
      <c r="Y437" s="4">
        <f t="shared" si="82"/>
        <v>7.7499999999999999E-2</v>
      </c>
      <c r="Z437" s="28">
        <f t="shared" si="73"/>
        <v>452.17077396238147</v>
      </c>
      <c r="AA437" s="4">
        <f>Z437/MAX(Z$5:Z437)-1</f>
        <v>0</v>
      </c>
      <c r="AB437" s="33">
        <f t="shared" si="74"/>
        <v>-57.052696451564714</v>
      </c>
    </row>
    <row r="438" spans="1:28" customFormat="1">
      <c r="A438" s="34">
        <v>437</v>
      </c>
      <c r="B438" s="34" t="s">
        <v>1721</v>
      </c>
      <c r="C438" s="34" t="s">
        <v>1724</v>
      </c>
      <c r="D438" s="34" t="s">
        <v>12</v>
      </c>
      <c r="E438" s="34" t="s">
        <v>20</v>
      </c>
      <c r="F438" s="34" t="s">
        <v>20</v>
      </c>
      <c r="G438" s="34" t="s">
        <v>21</v>
      </c>
      <c r="H438" s="24">
        <v>4.6300000000000001E-2</v>
      </c>
      <c r="I438" s="34" t="s">
        <v>4195</v>
      </c>
      <c r="J438" s="34" t="s">
        <v>1713</v>
      </c>
      <c r="K438" s="28">
        <f t="shared" si="72"/>
        <v>532.80051709411191</v>
      </c>
      <c r="L438" s="4">
        <f>K438/MAX(K$2:K438)-1</f>
        <v>0</v>
      </c>
      <c r="M438" s="15">
        <f>K438/K389-1</f>
        <v>5.733850050268205</v>
      </c>
      <c r="N438" s="33"/>
      <c r="O438" s="24">
        <f t="shared" si="75"/>
        <v>0</v>
      </c>
      <c r="P438" s="4">
        <f t="shared" si="76"/>
        <v>1</v>
      </c>
      <c r="Q438" s="4">
        <f t="shared" si="77"/>
        <v>4.6300000000000001E-2</v>
      </c>
      <c r="R438" s="28">
        <f t="shared" si="78"/>
        <v>505.28745388672633</v>
      </c>
      <c r="S438" s="4">
        <f>R438/MAX(R$5:R438)-1</f>
        <v>0</v>
      </c>
      <c r="T438" s="15">
        <f>R438/R389-1</f>
        <v>4.4419665265941823</v>
      </c>
      <c r="U438" s="33">
        <f t="shared" si="79"/>
        <v>-27.513063207385585</v>
      </c>
      <c r="V438" s="33"/>
      <c r="W438" s="24">
        <f t="shared" si="80"/>
        <v>0</v>
      </c>
      <c r="X438" s="4">
        <f t="shared" si="81"/>
        <v>1</v>
      </c>
      <c r="Y438" s="4">
        <f t="shared" si="82"/>
        <v>4.6300000000000001E-2</v>
      </c>
      <c r="Z438" s="28">
        <f t="shared" si="73"/>
        <v>473.10628079683971</v>
      </c>
      <c r="AA438" s="4">
        <f>Z438/MAX(Z$5:Z438)-1</f>
        <v>0</v>
      </c>
      <c r="AB438" s="33">
        <f t="shared" si="74"/>
        <v>-59.694236297272198</v>
      </c>
    </row>
    <row r="439" spans="1:28" customFormat="1">
      <c r="A439" s="34">
        <v>438</v>
      </c>
      <c r="B439" s="34" t="s">
        <v>1724</v>
      </c>
      <c r="C439" s="34" t="s">
        <v>1727</v>
      </c>
      <c r="D439" s="34" t="s">
        <v>12</v>
      </c>
      <c r="E439" s="34" t="s">
        <v>20</v>
      </c>
      <c r="F439" s="34" t="s">
        <v>20</v>
      </c>
      <c r="G439" s="34" t="s">
        <v>21</v>
      </c>
      <c r="H439" s="24">
        <v>-0.21199999999999999</v>
      </c>
      <c r="I439" s="34" t="s">
        <v>5647</v>
      </c>
      <c r="J439" s="34" t="s">
        <v>2335</v>
      </c>
      <c r="K439" s="28">
        <f t="shared" si="72"/>
        <v>419.84680747016023</v>
      </c>
      <c r="L439" s="4">
        <f>K439/MAX(K$2:K439)-1</f>
        <v>-0.21199999999999997</v>
      </c>
      <c r="M439" s="15"/>
      <c r="N439" s="33"/>
      <c r="O439" s="24">
        <f t="shared" si="75"/>
        <v>-7.0666666666666655E-2</v>
      </c>
      <c r="P439" s="4">
        <f t="shared" si="76"/>
        <v>-2</v>
      </c>
      <c r="Q439" s="4">
        <f t="shared" si="77"/>
        <v>-0.21199999999999999</v>
      </c>
      <c r="R439" s="28">
        <f t="shared" si="78"/>
        <v>398.16651366274039</v>
      </c>
      <c r="S439" s="4">
        <f>R439/MAX(R$5:R439)-1</f>
        <v>-0.21199999999999997</v>
      </c>
      <c r="T439" s="15"/>
      <c r="U439" s="33">
        <f t="shared" si="79"/>
        <v>-21.680293807419844</v>
      </c>
      <c r="V439" s="33"/>
      <c r="W439" s="24">
        <f t="shared" si="80"/>
        <v>-5.2999999999999992E-2</v>
      </c>
      <c r="X439" s="4">
        <f t="shared" si="81"/>
        <v>-3</v>
      </c>
      <c r="Y439" s="4">
        <f t="shared" si="82"/>
        <v>-0.21199999999999999</v>
      </c>
      <c r="Z439" s="28">
        <f t="shared" si="73"/>
        <v>372.80774926790968</v>
      </c>
      <c r="AA439" s="4">
        <f>Z439/MAX(Z$5:Z439)-1</f>
        <v>-0.21199999999999997</v>
      </c>
      <c r="AB439" s="33">
        <f t="shared" si="74"/>
        <v>-47.039058202250544</v>
      </c>
    </row>
    <row r="440" spans="1:28" customFormat="1">
      <c r="A440" s="34">
        <v>439</v>
      </c>
      <c r="B440" s="34" t="s">
        <v>1727</v>
      </c>
      <c r="C440" s="34" t="s">
        <v>5648</v>
      </c>
      <c r="D440" s="34" t="s">
        <v>12</v>
      </c>
      <c r="E440" s="34" t="s">
        <v>27</v>
      </c>
      <c r="F440" s="34" t="s">
        <v>27</v>
      </c>
      <c r="G440" s="34" t="s">
        <v>28</v>
      </c>
      <c r="H440" s="24">
        <v>-0.1032</v>
      </c>
      <c r="I440" s="34" t="s">
        <v>2755</v>
      </c>
      <c r="J440" s="34" t="s">
        <v>3981</v>
      </c>
      <c r="K440" s="28">
        <f t="shared" si="72"/>
        <v>376.51861693923973</v>
      </c>
      <c r="L440" s="4">
        <f>K440/MAX(K$2:K440)-1</f>
        <v>-0.29332159999999985</v>
      </c>
      <c r="M440" s="15"/>
      <c r="N440" s="33"/>
      <c r="O440" s="24">
        <f t="shared" si="75"/>
        <v>-0.16844053333333328</v>
      </c>
      <c r="P440" s="4">
        <f t="shared" si="76"/>
        <v>-0.74139557857807747</v>
      </c>
      <c r="Q440" s="4">
        <f t="shared" si="77"/>
        <v>0</v>
      </c>
      <c r="R440" s="28">
        <f t="shared" si="78"/>
        <v>398.16651366274039</v>
      </c>
      <c r="S440" s="4">
        <f>R440/MAX(R$5:R440)-1</f>
        <v>-0.21199999999999997</v>
      </c>
      <c r="T440" s="15"/>
      <c r="U440" s="33">
        <f t="shared" si="79"/>
        <v>21.647896723500651</v>
      </c>
      <c r="V440" s="33"/>
      <c r="W440" s="24">
        <f t="shared" si="80"/>
        <v>-0.12633039999999995</v>
      </c>
      <c r="X440" s="4">
        <f t="shared" si="81"/>
        <v>-1.3218607714374366</v>
      </c>
      <c r="Y440" s="4">
        <f t="shared" si="82"/>
        <v>0</v>
      </c>
      <c r="Z440" s="28">
        <f t="shared" si="73"/>
        <v>372.80774926790968</v>
      </c>
      <c r="AA440" s="4">
        <f>Z440/MAX(Z$5:Z440)-1</f>
        <v>-0.21199999999999997</v>
      </c>
      <c r="AB440" s="33">
        <f t="shared" si="74"/>
        <v>-3.7108676713300497</v>
      </c>
    </row>
    <row r="441" spans="1:28" customForma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28"/>
      <c r="L441" s="4"/>
      <c r="M441" s="15"/>
      <c r="N441" s="33"/>
      <c r="O441" s="24">
        <f t="shared" si="75"/>
        <v>-0.25266079999999991</v>
      </c>
      <c r="P441" s="4">
        <f t="shared" si="76"/>
        <v>1</v>
      </c>
      <c r="Q441" s="4">
        <f t="shared" si="77"/>
        <v>0</v>
      </c>
      <c r="R441" s="28">
        <f t="shared" si="78"/>
        <v>398.16651366274039</v>
      </c>
      <c r="S441" s="4">
        <f>R441/MAX(R$5:R441)-1</f>
        <v>-0.21199999999999997</v>
      </c>
      <c r="T441" s="15"/>
      <c r="U441" s="33">
        <f t="shared" si="79"/>
        <v>398.16651366274039</v>
      </c>
      <c r="V441" s="33"/>
      <c r="X441" s="4">
        <f t="shared" si="81"/>
        <v>1</v>
      </c>
      <c r="Y441" s="4">
        <f t="shared" si="82"/>
        <v>0</v>
      </c>
      <c r="Z441" s="28"/>
      <c r="AA441" s="4"/>
      <c r="AB441" s="33"/>
    </row>
    <row r="448" spans="1:28" customForma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28" t="s">
        <v>5578</v>
      </c>
      <c r="L448" s="4">
        <f>MIN(L2:L440)</f>
        <v>-0.58765608793179624</v>
      </c>
      <c r="M448" s="15"/>
      <c r="N448" s="33"/>
      <c r="P448" s="4"/>
      <c r="Q448" s="4"/>
      <c r="R448" s="28" t="s">
        <v>5579</v>
      </c>
      <c r="S448" s="4">
        <f>MIN(S2:S440)</f>
        <v>-0.31651950928131967</v>
      </c>
      <c r="T448" s="15"/>
      <c r="U448" s="33">
        <f>COUNT(U2:U440)</f>
        <v>436</v>
      </c>
      <c r="V448" s="33"/>
      <c r="X448" s="4"/>
      <c r="Y448" s="4"/>
      <c r="Z448" s="28" t="s">
        <v>5579</v>
      </c>
      <c r="AA448" s="4">
        <f>MIN(AA2:AA440)</f>
        <v>-0.31651950928131967</v>
      </c>
      <c r="AB448" s="33">
        <f>COUNT(AB2:AB440)</f>
        <v>436</v>
      </c>
    </row>
    <row r="449" spans="12:28" customFormat="1">
      <c r="L449" s="4">
        <f>AVERAGEIF(L2:L440,"&lt;0")</f>
        <v>-0.13946054707055494</v>
      </c>
      <c r="M449" s="15"/>
      <c r="N449" s="33"/>
      <c r="P449" s="4"/>
      <c r="Q449" s="4"/>
      <c r="R449" s="28" t="s">
        <v>5585</v>
      </c>
      <c r="S449" s="4">
        <f>AVERAGEIF(S2:S440,"&lt;0")</f>
        <v>-9.721810189630295E-2</v>
      </c>
      <c r="T449" s="15"/>
      <c r="U449" s="33">
        <f>COUNTIF(U2:U440,"&gt;0")</f>
        <v>365</v>
      </c>
      <c r="V449" s="33"/>
      <c r="X449" s="4"/>
      <c r="Y449" s="4"/>
      <c r="Z449" s="28" t="s">
        <v>5585</v>
      </c>
      <c r="AA449" s="4">
        <f>AVERAGEIF(AA2:AA440,"&lt;0")</f>
        <v>-0.10407533057650896</v>
      </c>
      <c r="AB449" s="33">
        <f>COUNTIF(AB2:AB440,"&gt;0")</f>
        <v>318</v>
      </c>
    </row>
    <row r="450" spans="12:28" customFormat="1">
      <c r="L450" s="4"/>
      <c r="M450" s="15"/>
      <c r="N450" s="33"/>
      <c r="P450" s="4"/>
      <c r="Q450" s="4"/>
      <c r="R450" s="28" t="s">
        <v>5586</v>
      </c>
      <c r="S450" s="4">
        <f>MEDIAN(S2:S440)</f>
        <v>-4.1685989999999951E-2</v>
      </c>
      <c r="T450" s="15"/>
      <c r="U450" s="33"/>
      <c r="V450" s="33"/>
      <c r="X450" s="4"/>
      <c r="Y450" s="4"/>
      <c r="Z450" s="28" t="s">
        <v>5586</v>
      </c>
      <c r="AA450" s="4">
        <f>MEDIAN(AA2:AA440)</f>
        <v>-3.6877481600890327E-2</v>
      </c>
      <c r="AB450" s="33"/>
    </row>
    <row r="451" spans="12:28" customFormat="1">
      <c r="L451" s="14">
        <f>COUNTIF(L2:L440,"&lt;0")</f>
        <v>290</v>
      </c>
      <c r="M451" s="15"/>
      <c r="N451" s="33"/>
      <c r="P451" s="4"/>
      <c r="Q451" s="4"/>
      <c r="R451" s="28" t="s">
        <v>5587</v>
      </c>
      <c r="S451" s="14">
        <f>COUNTIF(S2:S440,"&lt;0")</f>
        <v>297</v>
      </c>
      <c r="T451" s="15"/>
      <c r="U451" s="33"/>
      <c r="V451" s="33"/>
      <c r="X451" s="4"/>
      <c r="Y451" s="4"/>
      <c r="Z451" s="28" t="s">
        <v>5587</v>
      </c>
      <c r="AA451" s="14">
        <f>COUNTIF(AA2:AA440,"&lt;0")</f>
        <v>297</v>
      </c>
      <c r="AB451" s="33"/>
    </row>
    <row r="454" spans="12:28" customFormat="1" ht="15" customHeight="1">
      <c r="L454" s="4"/>
      <c r="M454" s="15"/>
      <c r="N454" s="33"/>
      <c r="P454" s="4"/>
      <c r="Q454" s="4"/>
      <c r="R454" s="28"/>
      <c r="S454" s="4"/>
      <c r="T454" s="15"/>
      <c r="U454" s="33"/>
      <c r="V454" s="33"/>
      <c r="X454" s="4"/>
      <c r="Y454" s="4"/>
      <c r="Z454" s="28"/>
      <c r="AA454" s="4"/>
      <c r="AB454" s="3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54"/>
  <sheetViews>
    <sheetView tabSelected="1" topLeftCell="H1" workbookViewId="0">
      <pane ySplit="1" topLeftCell="A427" activePane="bottomLeft" state="frozen"/>
      <selection pane="bottomLeft" activeCell="U168" sqref="U168"/>
    </sheetView>
  </sheetViews>
  <sheetFormatPr defaultColWidth="11.5546875" defaultRowHeight="14.4"/>
  <cols>
    <col min="1" max="3" width="11.5546875" style="34"/>
    <col min="4" max="7" width="0" style="34" hidden="1" customWidth="1"/>
    <col min="8" max="8" width="11.5546875" style="34"/>
    <col min="9" max="10" width="0" style="34" hidden="1" customWidth="1"/>
    <col min="11" max="11" width="11.5546875" style="28"/>
    <col min="12" max="12" width="11.5546875" style="4"/>
    <col min="13" max="15" width="11.5546875" style="15"/>
    <col min="16" max="16" width="13.44140625" style="15" customWidth="1"/>
    <col min="17" max="17" width="13.21875" style="4" customWidth="1"/>
    <col min="18" max="18" width="11.5546875" style="34"/>
    <col min="19" max="19" width="15.44140625" style="4" customWidth="1"/>
    <col min="20" max="20" width="17.5546875" style="4" customWidth="1"/>
    <col min="21" max="21" width="11.5546875" style="28"/>
    <col min="22" max="22" width="11.5546875" style="4"/>
    <col min="23" max="23" width="11.5546875" style="15"/>
    <col min="24" max="25" width="11.5546875" style="33"/>
    <col min="26" max="26" width="11.5546875" style="34"/>
    <col min="27" max="27" width="15.44140625" style="4" customWidth="1"/>
    <col min="28" max="28" width="14.6640625" style="4" customWidth="1"/>
    <col min="29" max="29" width="11.5546875" style="28"/>
    <col min="30" max="30" width="11.5546875" style="4"/>
    <col min="31" max="31" width="11.5546875" style="33"/>
    <col min="32" max="33" width="11.5546875" style="4"/>
    <col min="34" max="34" width="11.5546875" style="28"/>
    <col min="35" max="35" width="11.5546875" style="4"/>
    <col min="36" max="36" width="11.5546875" style="34"/>
    <col min="37" max="37" width="10.33203125" style="4" customWidth="1"/>
    <col min="38" max="38" width="11.5546875" style="4"/>
    <col min="39" max="39" width="11.5546875" style="28"/>
    <col min="40" max="40" width="11.5546875" style="4"/>
    <col min="41" max="41" width="11.5546875" style="34"/>
    <col min="42" max="43" width="11.5546875" style="4"/>
    <col min="44" max="44" width="11.5546875" style="14"/>
    <col min="45" max="45" width="11.5546875" style="4"/>
    <col min="46" max="16384" width="11.5546875" style="34"/>
  </cols>
  <sheetData>
    <row r="1" spans="1:4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5590</v>
      </c>
      <c r="J1" s="35" t="s">
        <v>8</v>
      </c>
      <c r="K1" s="27" t="s">
        <v>5577</v>
      </c>
      <c r="L1" s="26" t="s">
        <v>5575</v>
      </c>
      <c r="M1" s="29" t="s">
        <v>5650</v>
      </c>
      <c r="N1" s="29"/>
      <c r="O1" s="29" t="s">
        <v>5651</v>
      </c>
      <c r="P1" s="29" t="s">
        <v>5655</v>
      </c>
      <c r="Q1" s="30" t="s">
        <v>5656</v>
      </c>
      <c r="R1" s="23" t="s">
        <v>5588</v>
      </c>
      <c r="S1" s="30" t="s">
        <v>5583</v>
      </c>
      <c r="T1" s="30" t="s">
        <v>5657</v>
      </c>
      <c r="U1" s="31"/>
      <c r="V1" s="30" t="s">
        <v>5436</v>
      </c>
      <c r="W1" s="29" t="s">
        <v>5650</v>
      </c>
      <c r="X1" s="32" t="s">
        <v>5581</v>
      </c>
      <c r="Y1" s="32"/>
      <c r="Z1" s="23" t="s">
        <v>5584</v>
      </c>
      <c r="AA1" s="30" t="s">
        <v>5583</v>
      </c>
      <c r="AB1" s="30" t="s">
        <v>5580</v>
      </c>
      <c r="AC1" s="31"/>
      <c r="AD1" s="30" t="s">
        <v>5436</v>
      </c>
      <c r="AE1" s="32" t="s">
        <v>5581</v>
      </c>
      <c r="AF1" s="30"/>
      <c r="AG1" s="30"/>
      <c r="AH1" s="31"/>
      <c r="AI1" s="30"/>
      <c r="AJ1" s="23"/>
      <c r="AK1" s="25"/>
      <c r="AN1" s="26"/>
      <c r="AP1" s="25"/>
      <c r="AS1" s="26"/>
    </row>
    <row r="2" spans="1:45">
      <c r="A2" s="34">
        <v>1</v>
      </c>
      <c r="B2" s="34" t="s">
        <v>10</v>
      </c>
      <c r="C2" s="34" t="s">
        <v>11</v>
      </c>
      <c r="D2" s="34" t="s">
        <v>12</v>
      </c>
      <c r="E2" s="34" t="s">
        <v>12</v>
      </c>
      <c r="F2" s="34" t="s">
        <v>13</v>
      </c>
      <c r="G2" s="34" t="s">
        <v>14</v>
      </c>
      <c r="H2" s="24">
        <v>5.4100000000000002E-2</v>
      </c>
      <c r="I2" s="34" t="s">
        <v>4131</v>
      </c>
      <c r="J2" s="34" t="s">
        <v>237</v>
      </c>
      <c r="K2" s="28">
        <f>1*(1+H2)</f>
        <v>1.0541</v>
      </c>
      <c r="L2" s="4">
        <f>K2/MAX(K2:K$2)-1</f>
        <v>0</v>
      </c>
      <c r="S2" s="4" t="s">
        <v>5582</v>
      </c>
      <c r="T2" s="4">
        <v>-0.02</v>
      </c>
      <c r="AA2" s="4" t="s">
        <v>5582</v>
      </c>
      <c r="AB2" s="4">
        <v>-0.02</v>
      </c>
    </row>
    <row r="3" spans="1:45">
      <c r="A3" s="34">
        <v>2</v>
      </c>
      <c r="B3" s="34" t="s">
        <v>11</v>
      </c>
      <c r="C3" s="34" t="s">
        <v>19</v>
      </c>
      <c r="D3" s="34" t="s">
        <v>12</v>
      </c>
      <c r="E3" s="34" t="s">
        <v>20</v>
      </c>
      <c r="F3" s="34" t="s">
        <v>20</v>
      </c>
      <c r="G3" s="34" t="s">
        <v>21</v>
      </c>
      <c r="H3" s="24">
        <v>0.1197</v>
      </c>
      <c r="I3" s="34" t="s">
        <v>1960</v>
      </c>
      <c r="J3" s="34" t="s">
        <v>187</v>
      </c>
      <c r="K3" s="28">
        <f>K2*(1+H3)</f>
        <v>1.1802757699999999</v>
      </c>
      <c r="L3" s="4">
        <f>K3/MAX(K$2:K3)-1</f>
        <v>0</v>
      </c>
      <c r="T3" s="4">
        <v>0.02</v>
      </c>
      <c r="AB3" s="4">
        <v>0.02</v>
      </c>
    </row>
    <row r="4" spans="1:45">
      <c r="A4" s="34">
        <v>3</v>
      </c>
      <c r="B4" s="34" t="s">
        <v>19</v>
      </c>
      <c r="C4" s="34" t="s">
        <v>26</v>
      </c>
      <c r="D4" s="34" t="s">
        <v>12</v>
      </c>
      <c r="E4" s="34" t="s">
        <v>27</v>
      </c>
      <c r="F4" s="34" t="s">
        <v>27</v>
      </c>
      <c r="G4" s="34" t="s">
        <v>28</v>
      </c>
      <c r="H4" s="24">
        <v>4.3799999999999999E-2</v>
      </c>
      <c r="I4" s="34" t="s">
        <v>211</v>
      </c>
      <c r="J4" s="34" t="s">
        <v>689</v>
      </c>
      <c r="K4" s="28">
        <f t="shared" ref="K4:K67" si="0">K3*(1+H4)</f>
        <v>1.2319718487260001</v>
      </c>
      <c r="L4" s="4">
        <f>K4/MAX(K$2:K4)-1</f>
        <v>0</v>
      </c>
      <c r="U4" s="28">
        <v>1.23</v>
      </c>
      <c r="AC4" s="28">
        <v>1.23</v>
      </c>
    </row>
    <row r="5" spans="1:45">
      <c r="A5" s="34">
        <v>4</v>
      </c>
      <c r="B5" s="34" t="s">
        <v>26</v>
      </c>
      <c r="C5" s="34" t="s">
        <v>33</v>
      </c>
      <c r="D5" s="34" t="s">
        <v>12</v>
      </c>
      <c r="E5" s="34" t="s">
        <v>34</v>
      </c>
      <c r="F5" s="34" t="s">
        <v>34</v>
      </c>
      <c r="G5" s="34" t="s">
        <v>35</v>
      </c>
      <c r="H5" s="24">
        <v>-1.43E-2</v>
      </c>
      <c r="I5" s="34" t="s">
        <v>5591</v>
      </c>
      <c r="J5" s="34" t="s">
        <v>5592</v>
      </c>
      <c r="K5" s="28">
        <f t="shared" si="0"/>
        <v>1.2143546512892183</v>
      </c>
      <c r="L5" s="4">
        <f>K5/MAX(K$2:K5)-1</f>
        <v>-1.4299999999999979E-2</v>
      </c>
      <c r="T5" s="4">
        <f>$H5</f>
        <v>-1.43E-2</v>
      </c>
      <c r="U5" s="28">
        <f>U4*(1+T5)</f>
        <v>1.2124109999999999</v>
      </c>
      <c r="V5" s="4">
        <f>U5/MAX(U$5:U5)-1</f>
        <v>0</v>
      </c>
      <c r="X5" s="33">
        <f t="shared" ref="X5:X20" si="1">U5-$K5</f>
        <v>-1.9436512892183622E-3</v>
      </c>
      <c r="AB5" s="4">
        <f>$H5</f>
        <v>-1.43E-2</v>
      </c>
      <c r="AC5" s="28">
        <f>AC4*(1+AB5)</f>
        <v>1.2124109999999999</v>
      </c>
      <c r="AD5" s="4">
        <f>AC5/MAX(AC$5:AC5)-1</f>
        <v>0</v>
      </c>
      <c r="AE5" s="33">
        <f>AC5-$K5</f>
        <v>-1.9436512892183622E-3</v>
      </c>
    </row>
    <row r="6" spans="1:45">
      <c r="A6" s="34">
        <v>5</v>
      </c>
      <c r="B6" s="34" t="s">
        <v>33</v>
      </c>
      <c r="C6" s="34" t="s">
        <v>39</v>
      </c>
      <c r="D6" s="34" t="s">
        <v>12</v>
      </c>
      <c r="E6" s="34" t="s">
        <v>34</v>
      </c>
      <c r="F6" s="34" t="s">
        <v>34</v>
      </c>
      <c r="G6" s="34" t="s">
        <v>35</v>
      </c>
      <c r="H6" s="24">
        <v>8.9499999999999996E-2</v>
      </c>
      <c r="I6" s="34" t="s">
        <v>465</v>
      </c>
      <c r="J6" s="34" t="s">
        <v>1578</v>
      </c>
      <c r="K6" s="28">
        <f t="shared" si="0"/>
        <v>1.3230393925796031</v>
      </c>
      <c r="L6" s="4">
        <f>K6/MAX(K$2:K6)-1</f>
        <v>0</v>
      </c>
      <c r="S6" s="4">
        <v>1</v>
      </c>
      <c r="T6" s="4">
        <f t="shared" ref="T6:T17" si="2">$H6</f>
        <v>8.9499999999999996E-2</v>
      </c>
      <c r="U6" s="28">
        <f t="shared" ref="U6:U69" si="3">U5*(1+T6)</f>
        <v>1.3209217844999999</v>
      </c>
      <c r="V6" s="4">
        <f>U6/MAX(U$5:U6)-1</f>
        <v>0</v>
      </c>
      <c r="X6" s="33">
        <f t="shared" si="1"/>
        <v>-2.1176080796032615E-3</v>
      </c>
      <c r="AA6" s="4">
        <v>1</v>
      </c>
      <c r="AB6" s="4">
        <f t="shared" ref="AB6:AB17" si="4">$H6</f>
        <v>8.9499999999999996E-2</v>
      </c>
      <c r="AC6" s="28">
        <f t="shared" ref="AC6:AC69" si="5">AC5*(1+AB6)</f>
        <v>1.3209217844999999</v>
      </c>
      <c r="AD6" s="4">
        <f>AC6/MAX(AC$5:AC6)-1</f>
        <v>0</v>
      </c>
      <c r="AE6" s="33">
        <f t="shared" ref="AE6:AE69" si="6">AC6-$K6</f>
        <v>-2.1176080796032615E-3</v>
      </c>
    </row>
    <row r="7" spans="1:45">
      <c r="A7" s="34">
        <v>6</v>
      </c>
      <c r="B7" s="34" t="s">
        <v>39</v>
      </c>
      <c r="C7" s="34" t="s">
        <v>44</v>
      </c>
      <c r="D7" s="34" t="s">
        <v>12</v>
      </c>
      <c r="E7" s="34" t="s">
        <v>20</v>
      </c>
      <c r="F7" s="34" t="s">
        <v>20</v>
      </c>
      <c r="G7" s="34" t="s">
        <v>21</v>
      </c>
      <c r="H7" s="24">
        <v>0.1095</v>
      </c>
      <c r="I7" s="34" t="s">
        <v>5335</v>
      </c>
      <c r="J7" s="34" t="s">
        <v>1330</v>
      </c>
      <c r="K7" s="28">
        <f t="shared" si="0"/>
        <v>1.4679122060670695</v>
      </c>
      <c r="L7" s="4">
        <f>K7/MAX(K$2:K7)-1</f>
        <v>0</v>
      </c>
      <c r="S7" s="4">
        <v>1</v>
      </c>
      <c r="T7" s="4">
        <f t="shared" si="2"/>
        <v>0.1095</v>
      </c>
      <c r="U7" s="28">
        <f t="shared" si="3"/>
        <v>1.4655627199027497</v>
      </c>
      <c r="V7" s="4">
        <f>U7/MAX(U$5:U7)-1</f>
        <v>0</v>
      </c>
      <c r="X7" s="33">
        <f t="shared" si="1"/>
        <v>-2.3494861643198472E-3</v>
      </c>
      <c r="AA7" s="4">
        <v>1</v>
      </c>
      <c r="AB7" s="4">
        <f t="shared" si="4"/>
        <v>0.1095</v>
      </c>
      <c r="AC7" s="28">
        <f t="shared" si="5"/>
        <v>1.4655627199027497</v>
      </c>
      <c r="AD7" s="4">
        <f>AC7/MAX(AC$5:AC7)-1</f>
        <v>0</v>
      </c>
      <c r="AE7" s="33">
        <f t="shared" si="6"/>
        <v>-2.3494861643198472E-3</v>
      </c>
    </row>
    <row r="8" spans="1:45">
      <c r="A8" s="34">
        <v>7</v>
      </c>
      <c r="B8" s="34" t="s">
        <v>44</v>
      </c>
      <c r="C8" s="34" t="s">
        <v>49</v>
      </c>
      <c r="D8" s="34" t="s">
        <v>12</v>
      </c>
      <c r="E8" s="34" t="s">
        <v>34</v>
      </c>
      <c r="F8" s="34" t="s">
        <v>34</v>
      </c>
      <c r="G8" s="34" t="s">
        <v>35</v>
      </c>
      <c r="H8" s="24">
        <v>6.5100000000000005E-2</v>
      </c>
      <c r="I8" s="34" t="s">
        <v>5593</v>
      </c>
      <c r="J8" s="34" t="s">
        <v>5594</v>
      </c>
      <c r="K8" s="28">
        <f t="shared" si="0"/>
        <v>1.5634732906820357</v>
      </c>
      <c r="L8" s="4">
        <f>K8/MAX(K$2:K8)-1</f>
        <v>0</v>
      </c>
      <c r="S8" s="4">
        <v>1</v>
      </c>
      <c r="T8" s="4">
        <f t="shared" si="2"/>
        <v>6.5100000000000005E-2</v>
      </c>
      <c r="U8" s="28">
        <f t="shared" si="3"/>
        <v>1.5609708529684185</v>
      </c>
      <c r="V8" s="4">
        <f>U8/MAX(U$5:U8)-1</f>
        <v>0</v>
      </c>
      <c r="X8" s="33">
        <f t="shared" si="1"/>
        <v>-2.5024377136171339E-3</v>
      </c>
      <c r="AA8" s="4">
        <v>1</v>
      </c>
      <c r="AB8" s="4">
        <f t="shared" si="4"/>
        <v>6.5100000000000005E-2</v>
      </c>
      <c r="AC8" s="28">
        <f t="shared" si="5"/>
        <v>1.5609708529684185</v>
      </c>
      <c r="AD8" s="4">
        <f>AC8/MAX(AC$5:AC8)-1</f>
        <v>0</v>
      </c>
      <c r="AE8" s="33">
        <f t="shared" si="6"/>
        <v>-2.5024377136171339E-3</v>
      </c>
    </row>
    <row r="9" spans="1:45">
      <c r="A9" s="34">
        <v>8</v>
      </c>
      <c r="B9" s="34" t="s">
        <v>49</v>
      </c>
      <c r="C9" s="34" t="s">
        <v>54</v>
      </c>
      <c r="D9" s="34" t="s">
        <v>12</v>
      </c>
      <c r="E9" s="34" t="s">
        <v>27</v>
      </c>
      <c r="F9" s="34" t="s">
        <v>27</v>
      </c>
      <c r="G9" s="34" t="s">
        <v>28</v>
      </c>
      <c r="H9" s="24">
        <v>4.3299999999999998E-2</v>
      </c>
      <c r="I9" s="34" t="s">
        <v>469</v>
      </c>
      <c r="J9" s="34" t="s">
        <v>361</v>
      </c>
      <c r="K9" s="28">
        <f t="shared" si="0"/>
        <v>1.6311716841685677</v>
      </c>
      <c r="L9" s="4">
        <f>K9/MAX(K$2:K9)-1</f>
        <v>0</v>
      </c>
      <c r="S9" s="4">
        <v>1</v>
      </c>
      <c r="T9" s="4">
        <f t="shared" si="2"/>
        <v>4.3299999999999998E-2</v>
      </c>
      <c r="U9" s="28">
        <f t="shared" si="3"/>
        <v>1.6285608909019509</v>
      </c>
      <c r="V9" s="4">
        <f>U9/MAX(U$5:U9)-1</f>
        <v>0</v>
      </c>
      <c r="X9" s="33">
        <f t="shared" si="1"/>
        <v>-2.6107932666168399E-3</v>
      </c>
      <c r="AA9" s="4">
        <v>1</v>
      </c>
      <c r="AB9" s="4">
        <f t="shared" si="4"/>
        <v>4.3299999999999998E-2</v>
      </c>
      <c r="AC9" s="28">
        <f t="shared" si="5"/>
        <v>1.6285608909019509</v>
      </c>
      <c r="AD9" s="4">
        <f>AC9/MAX(AC$5:AC9)-1</f>
        <v>0</v>
      </c>
      <c r="AE9" s="33">
        <f t="shared" si="6"/>
        <v>-2.6107932666168399E-3</v>
      </c>
    </row>
    <row r="10" spans="1:45">
      <c r="A10" s="34">
        <v>9</v>
      </c>
      <c r="B10" s="34" t="s">
        <v>54</v>
      </c>
      <c r="C10" s="34" t="s">
        <v>59</v>
      </c>
      <c r="D10" s="34" t="s">
        <v>12</v>
      </c>
      <c r="E10" s="34" t="s">
        <v>34</v>
      </c>
      <c r="F10" s="34" t="s">
        <v>34</v>
      </c>
      <c r="G10" s="34" t="s">
        <v>35</v>
      </c>
      <c r="H10" s="24">
        <v>8.2699999999999996E-2</v>
      </c>
      <c r="I10" s="34" t="s">
        <v>2532</v>
      </c>
      <c r="J10" s="34" t="s">
        <v>5595</v>
      </c>
      <c r="K10" s="28">
        <f t="shared" si="0"/>
        <v>1.7660695824493082</v>
      </c>
      <c r="L10" s="4">
        <f>K10/MAX(K$2:K10)-1</f>
        <v>0</v>
      </c>
      <c r="S10" s="4">
        <v>1</v>
      </c>
      <c r="T10" s="4">
        <f t="shared" si="2"/>
        <v>8.2699999999999996E-2</v>
      </c>
      <c r="U10" s="28">
        <f t="shared" si="3"/>
        <v>1.7632428765795423</v>
      </c>
      <c r="V10" s="4">
        <f>U10/MAX(U$5:U10)-1</f>
        <v>0</v>
      </c>
      <c r="X10" s="33">
        <f t="shared" si="1"/>
        <v>-2.8267058697659664E-3</v>
      </c>
      <c r="AA10" s="4">
        <v>1</v>
      </c>
      <c r="AB10" s="4">
        <f t="shared" si="4"/>
        <v>8.2699999999999996E-2</v>
      </c>
      <c r="AC10" s="28">
        <f t="shared" si="5"/>
        <v>1.7632428765795423</v>
      </c>
      <c r="AD10" s="4">
        <f>AC10/MAX(AC$5:AC10)-1</f>
        <v>0</v>
      </c>
      <c r="AE10" s="33">
        <f t="shared" si="6"/>
        <v>-2.8267058697659664E-3</v>
      </c>
    </row>
    <row r="11" spans="1:45">
      <c r="A11" s="34">
        <v>10</v>
      </c>
      <c r="B11" s="34" t="s">
        <v>59</v>
      </c>
      <c r="C11" s="34" t="s">
        <v>64</v>
      </c>
      <c r="D11" s="34" t="s">
        <v>12</v>
      </c>
      <c r="E11" s="34" t="s">
        <v>20</v>
      </c>
      <c r="F11" s="34" t="s">
        <v>20</v>
      </c>
      <c r="G11" s="34" t="s">
        <v>21</v>
      </c>
      <c r="H11" s="24">
        <v>0.12180000000000001</v>
      </c>
      <c r="I11" s="34" t="s">
        <v>141</v>
      </c>
      <c r="J11" s="34" t="s">
        <v>3687</v>
      </c>
      <c r="K11" s="28">
        <f t="shared" si="0"/>
        <v>1.9811768575916338</v>
      </c>
      <c r="L11" s="4">
        <f>K11/MAX(K$2:K11)-1</f>
        <v>0</v>
      </c>
      <c r="S11" s="4">
        <v>1</v>
      </c>
      <c r="T11" s="4">
        <f t="shared" si="2"/>
        <v>0.12180000000000001</v>
      </c>
      <c r="U11" s="28">
        <f t="shared" si="3"/>
        <v>1.9780058589469303</v>
      </c>
      <c r="V11" s="4">
        <f>U11/MAX(U$5:U11)-1</f>
        <v>0</v>
      </c>
      <c r="X11" s="33">
        <f t="shared" si="1"/>
        <v>-3.1709986447034932E-3</v>
      </c>
      <c r="AA11" s="4">
        <v>1</v>
      </c>
      <c r="AB11" s="4">
        <f t="shared" si="4"/>
        <v>0.12180000000000001</v>
      </c>
      <c r="AC11" s="28">
        <f t="shared" si="5"/>
        <v>1.9780058589469303</v>
      </c>
      <c r="AD11" s="4">
        <f>AC11/MAX(AC$5:AC11)-1</f>
        <v>0</v>
      </c>
      <c r="AE11" s="33">
        <f t="shared" si="6"/>
        <v>-3.1709986447034932E-3</v>
      </c>
    </row>
    <row r="12" spans="1:45">
      <c r="A12" s="34">
        <v>11</v>
      </c>
      <c r="B12" s="34" t="s">
        <v>64</v>
      </c>
      <c r="C12" s="34" t="s">
        <v>69</v>
      </c>
      <c r="D12" s="34" t="s">
        <v>12</v>
      </c>
      <c r="E12" s="34" t="s">
        <v>20</v>
      </c>
      <c r="F12" s="34" t="s">
        <v>20</v>
      </c>
      <c r="G12" s="34" t="s">
        <v>21</v>
      </c>
      <c r="H12" s="24">
        <v>-1E-4</v>
      </c>
      <c r="I12" s="34" t="s">
        <v>137</v>
      </c>
      <c r="J12" s="34" t="s">
        <v>2429</v>
      </c>
      <c r="K12" s="28">
        <f t="shared" si="0"/>
        <v>1.9809787399058747</v>
      </c>
      <c r="L12" s="4">
        <f>K12/MAX(K$2:K12)-1</f>
        <v>-9.9999999999988987E-5</v>
      </c>
      <c r="S12" s="4">
        <v>1</v>
      </c>
      <c r="T12" s="4">
        <f t="shared" si="2"/>
        <v>-1E-4</v>
      </c>
      <c r="U12" s="28">
        <f t="shared" si="3"/>
        <v>1.9778080583610356</v>
      </c>
      <c r="V12" s="4">
        <f>U12/MAX(U$5:U12)-1</f>
        <v>-9.9999999999988987E-5</v>
      </c>
      <c r="X12" s="33">
        <f t="shared" si="1"/>
        <v>-3.1706815448391268E-3</v>
      </c>
      <c r="AA12" s="4">
        <v>1</v>
      </c>
      <c r="AB12" s="4">
        <f t="shared" si="4"/>
        <v>-1E-4</v>
      </c>
      <c r="AC12" s="28">
        <f t="shared" si="5"/>
        <v>1.9778080583610356</v>
      </c>
      <c r="AD12" s="4">
        <f>AC12/MAX(AC$5:AC12)-1</f>
        <v>-9.9999999999988987E-5</v>
      </c>
      <c r="AE12" s="33">
        <f t="shared" si="6"/>
        <v>-3.1706815448391268E-3</v>
      </c>
    </row>
    <row r="13" spans="1:45">
      <c r="A13" s="34">
        <v>12</v>
      </c>
      <c r="B13" s="34" t="s">
        <v>69</v>
      </c>
      <c r="C13" s="34" t="s">
        <v>73</v>
      </c>
      <c r="D13" s="34" t="s">
        <v>12</v>
      </c>
      <c r="E13" s="34" t="s">
        <v>20</v>
      </c>
      <c r="F13" s="34" t="s">
        <v>20</v>
      </c>
      <c r="G13" s="34" t="s">
        <v>21</v>
      </c>
      <c r="H13" s="24">
        <v>9.9400000000000002E-2</v>
      </c>
      <c r="I13" s="34" t="s">
        <v>1694</v>
      </c>
      <c r="J13" s="34" t="s">
        <v>1277</v>
      </c>
      <c r="K13" s="28">
        <f t="shared" si="0"/>
        <v>2.1778880266525187</v>
      </c>
      <c r="L13" s="4">
        <f>K13/MAX(K$2:K13)-1</f>
        <v>0</v>
      </c>
      <c r="S13" s="4">
        <v>1</v>
      </c>
      <c r="T13" s="4">
        <f t="shared" si="2"/>
        <v>9.9400000000000002E-2</v>
      </c>
      <c r="U13" s="28">
        <f t="shared" si="3"/>
        <v>2.1744021793621222</v>
      </c>
      <c r="V13" s="4">
        <f>U13/MAX(U$5:U13)-1</f>
        <v>0</v>
      </c>
      <c r="X13" s="33">
        <f t="shared" si="1"/>
        <v>-3.485847290396471E-3</v>
      </c>
      <c r="AA13" s="4">
        <v>1</v>
      </c>
      <c r="AB13" s="4">
        <f t="shared" si="4"/>
        <v>9.9400000000000002E-2</v>
      </c>
      <c r="AC13" s="28">
        <f t="shared" si="5"/>
        <v>2.1744021793621222</v>
      </c>
      <c r="AD13" s="4">
        <f>AC13/MAX(AC$5:AC13)-1</f>
        <v>0</v>
      </c>
      <c r="AE13" s="33">
        <f t="shared" si="6"/>
        <v>-3.485847290396471E-3</v>
      </c>
    </row>
    <row r="14" spans="1:45">
      <c r="A14" s="34">
        <v>13</v>
      </c>
      <c r="B14" s="34" t="s">
        <v>73</v>
      </c>
      <c r="C14" s="34" t="s">
        <v>78</v>
      </c>
      <c r="D14" s="34" t="s">
        <v>12</v>
      </c>
      <c r="E14" s="34" t="s">
        <v>27</v>
      </c>
      <c r="F14" s="34" t="s">
        <v>27</v>
      </c>
      <c r="G14" s="34" t="s">
        <v>28</v>
      </c>
      <c r="H14" s="24">
        <v>2.8899999999999999E-2</v>
      </c>
      <c r="I14" s="34" t="s">
        <v>837</v>
      </c>
      <c r="J14" s="34" t="s">
        <v>815</v>
      </c>
      <c r="K14" s="28">
        <f t="shared" si="0"/>
        <v>2.2408289906227763</v>
      </c>
      <c r="L14" s="4">
        <f>K14/MAX(K$2:K14)-1</f>
        <v>0</v>
      </c>
      <c r="S14" s="4">
        <v>1</v>
      </c>
      <c r="T14" s="4">
        <f t="shared" si="2"/>
        <v>2.8899999999999999E-2</v>
      </c>
      <c r="U14" s="28">
        <f t="shared" si="3"/>
        <v>2.2372424023456872</v>
      </c>
      <c r="V14" s="4">
        <f>U14/MAX(U$5:U14)-1</f>
        <v>0</v>
      </c>
      <c r="X14" s="33">
        <f t="shared" si="1"/>
        <v>-3.5865882770891311E-3</v>
      </c>
      <c r="AA14" s="4">
        <v>1</v>
      </c>
      <c r="AB14" s="4">
        <f t="shared" si="4"/>
        <v>2.8899999999999999E-2</v>
      </c>
      <c r="AC14" s="28">
        <f t="shared" si="5"/>
        <v>2.2372424023456872</v>
      </c>
      <c r="AD14" s="4">
        <f>AC14/MAX(AC$5:AC14)-1</f>
        <v>0</v>
      </c>
      <c r="AE14" s="33">
        <f t="shared" si="6"/>
        <v>-3.5865882770891311E-3</v>
      </c>
    </row>
    <row r="15" spans="1:45">
      <c r="A15" s="34">
        <v>14</v>
      </c>
      <c r="B15" s="34" t="s">
        <v>78</v>
      </c>
      <c r="C15" s="34" t="s">
        <v>83</v>
      </c>
      <c r="D15" s="34" t="s">
        <v>12</v>
      </c>
      <c r="E15" s="34" t="s">
        <v>13</v>
      </c>
      <c r="F15" s="34" t="s">
        <v>13</v>
      </c>
      <c r="G15" s="34" t="s">
        <v>14</v>
      </c>
      <c r="H15" s="24">
        <v>8.5900000000000004E-2</v>
      </c>
      <c r="I15" s="34" t="s">
        <v>1609</v>
      </c>
      <c r="J15" s="34" t="s">
        <v>2366</v>
      </c>
      <c r="K15" s="28">
        <f t="shared" si="0"/>
        <v>2.4333162009172731</v>
      </c>
      <c r="L15" s="4">
        <f>K15/MAX(K$2:K15)-1</f>
        <v>0</v>
      </c>
      <c r="S15" s="4">
        <v>1</v>
      </c>
      <c r="T15" s="4">
        <f t="shared" si="2"/>
        <v>8.5900000000000004E-2</v>
      </c>
      <c r="U15" s="28">
        <f t="shared" si="3"/>
        <v>2.4294215247071818</v>
      </c>
      <c r="V15" s="4">
        <f>U15/MAX(U$5:U15)-1</f>
        <v>0</v>
      </c>
      <c r="X15" s="33">
        <f t="shared" si="1"/>
        <v>-3.894676210091319E-3</v>
      </c>
      <c r="AA15" s="4">
        <v>1</v>
      </c>
      <c r="AB15" s="4">
        <f t="shared" si="4"/>
        <v>8.5900000000000004E-2</v>
      </c>
      <c r="AC15" s="28">
        <f t="shared" si="5"/>
        <v>2.4294215247071818</v>
      </c>
      <c r="AD15" s="4">
        <f>AC15/MAX(AC$5:AC15)-1</f>
        <v>0</v>
      </c>
      <c r="AE15" s="33">
        <f t="shared" si="6"/>
        <v>-3.894676210091319E-3</v>
      </c>
    </row>
    <row r="16" spans="1:45">
      <c r="A16" s="34">
        <v>15</v>
      </c>
      <c r="B16" s="34" t="s">
        <v>83</v>
      </c>
      <c r="C16" s="34" t="s">
        <v>88</v>
      </c>
      <c r="D16" s="34" t="s">
        <v>12</v>
      </c>
      <c r="E16" s="34" t="s">
        <v>27</v>
      </c>
      <c r="F16" s="34" t="s">
        <v>27</v>
      </c>
      <c r="G16" s="34" t="s">
        <v>28</v>
      </c>
      <c r="H16" s="24">
        <v>6.9900000000000004E-2</v>
      </c>
      <c r="I16" s="34" t="s">
        <v>306</v>
      </c>
      <c r="J16" s="34" t="s">
        <v>304</v>
      </c>
      <c r="K16" s="28">
        <f t="shared" si="0"/>
        <v>2.6034050033613907</v>
      </c>
      <c r="L16" s="4">
        <f>K16/MAX(K$2:K16)-1</f>
        <v>0</v>
      </c>
      <c r="S16" s="4">
        <v>1</v>
      </c>
      <c r="T16" s="4">
        <f t="shared" si="2"/>
        <v>6.9900000000000004E-2</v>
      </c>
      <c r="U16" s="28">
        <f t="shared" si="3"/>
        <v>2.599238089284214</v>
      </c>
      <c r="V16" s="4">
        <f>U16/MAX(U$5:U16)-1</f>
        <v>0</v>
      </c>
      <c r="X16" s="33">
        <f t="shared" si="1"/>
        <v>-4.166914077176731E-3</v>
      </c>
      <c r="AA16" s="4">
        <v>1</v>
      </c>
      <c r="AB16" s="4">
        <f t="shared" si="4"/>
        <v>6.9900000000000004E-2</v>
      </c>
      <c r="AC16" s="28">
        <f t="shared" si="5"/>
        <v>2.599238089284214</v>
      </c>
      <c r="AD16" s="4">
        <f>AC16/MAX(AC$5:AC16)-1</f>
        <v>0</v>
      </c>
      <c r="AE16" s="33">
        <f t="shared" si="6"/>
        <v>-4.166914077176731E-3</v>
      </c>
    </row>
    <row r="17" spans="1:45">
      <c r="A17" s="34">
        <v>16</v>
      </c>
      <c r="B17" s="34" t="s">
        <v>88</v>
      </c>
      <c r="C17" s="34" t="s">
        <v>93</v>
      </c>
      <c r="D17" s="34" t="s">
        <v>12</v>
      </c>
      <c r="E17" s="34" t="s">
        <v>94</v>
      </c>
      <c r="F17" s="34" t="s">
        <v>94</v>
      </c>
      <c r="G17" s="34" t="s">
        <v>95</v>
      </c>
      <c r="H17" s="24">
        <v>0.1229</v>
      </c>
      <c r="I17" s="34" t="s">
        <v>1050</v>
      </c>
      <c r="J17" s="34" t="s">
        <v>3208</v>
      </c>
      <c r="K17" s="28">
        <f t="shared" si="0"/>
        <v>2.9233634782745055</v>
      </c>
      <c r="L17" s="4">
        <f>K17/MAX(K$2:K17)-1</f>
        <v>0</v>
      </c>
      <c r="S17" s="4">
        <v>1</v>
      </c>
      <c r="T17" s="4">
        <f t="shared" si="2"/>
        <v>0.1229</v>
      </c>
      <c r="U17" s="28">
        <f t="shared" si="3"/>
        <v>2.9186844504572438</v>
      </c>
      <c r="V17" s="4">
        <f>U17/MAX(U$5:U17)-1</f>
        <v>0</v>
      </c>
      <c r="X17" s="33">
        <f t="shared" si="1"/>
        <v>-4.679027817261705E-3</v>
      </c>
      <c r="AA17" s="4">
        <v>1</v>
      </c>
      <c r="AB17" s="4">
        <f t="shared" si="4"/>
        <v>0.1229</v>
      </c>
      <c r="AC17" s="28">
        <f t="shared" si="5"/>
        <v>2.9186844504572438</v>
      </c>
      <c r="AD17" s="4">
        <f>AC17/MAX(AC$5:AC17)-1</f>
        <v>0</v>
      </c>
      <c r="AE17" s="33">
        <f t="shared" si="6"/>
        <v>-4.679027817261705E-3</v>
      </c>
      <c r="AF17" s="34"/>
      <c r="AG17" s="34"/>
      <c r="AH17" s="34"/>
      <c r="AI17" s="34"/>
      <c r="AK17" s="34"/>
      <c r="AL17" s="34"/>
      <c r="AM17" s="34"/>
      <c r="AN17" s="34"/>
      <c r="AP17" s="34"/>
      <c r="AQ17" s="34"/>
      <c r="AR17" s="34"/>
      <c r="AS17" s="34"/>
    </row>
    <row r="18" spans="1:45">
      <c r="A18" s="34">
        <v>17</v>
      </c>
      <c r="B18" s="34" t="s">
        <v>93</v>
      </c>
      <c r="C18" s="34" t="s">
        <v>99</v>
      </c>
      <c r="D18" s="34" t="s">
        <v>12</v>
      </c>
      <c r="E18" s="34" t="s">
        <v>20</v>
      </c>
      <c r="F18" s="34" t="s">
        <v>20</v>
      </c>
      <c r="G18" s="34" t="s">
        <v>21</v>
      </c>
      <c r="H18" s="24">
        <v>3.8699999999999998E-2</v>
      </c>
      <c r="I18" s="34" t="s">
        <v>1478</v>
      </c>
      <c r="J18" s="34" t="s">
        <v>624</v>
      </c>
      <c r="K18" s="28">
        <f t="shared" si="0"/>
        <v>3.0364976448837289</v>
      </c>
      <c r="L18" s="4">
        <f>K18/MAX(K$2:K18)-1</f>
        <v>0</v>
      </c>
      <c r="S18" s="4">
        <v>1</v>
      </c>
      <c r="T18" s="4">
        <f t="shared" ref="T18:T19" si="7">IF(S17&gt;T$3,$H18,0)</f>
        <v>3.8699999999999998E-2</v>
      </c>
      <c r="U18" s="28">
        <f t="shared" si="3"/>
        <v>3.0316375386899388</v>
      </c>
      <c r="V18" s="4">
        <f>U18/MAX(U$5:U18)-1</f>
        <v>0</v>
      </c>
      <c r="X18" s="33">
        <f t="shared" si="1"/>
        <v>-4.8601061937900703E-3</v>
      </c>
      <c r="AA18" s="4">
        <v>1</v>
      </c>
      <c r="AB18" s="4">
        <f>IF(AA17&gt;AB$2,H18,0)</f>
        <v>3.8699999999999998E-2</v>
      </c>
      <c r="AC18" s="28">
        <f t="shared" si="5"/>
        <v>3.0316375386899388</v>
      </c>
      <c r="AD18" s="4">
        <f>AC18/MAX(AC$5:AC18)-1</f>
        <v>0</v>
      </c>
      <c r="AE18" s="33">
        <f t="shared" si="6"/>
        <v>-4.8601061937900703E-3</v>
      </c>
      <c r="AF18" s="34"/>
      <c r="AG18" s="34"/>
      <c r="AH18" s="34"/>
      <c r="AI18" s="34"/>
      <c r="AK18" s="34"/>
      <c r="AL18" s="34"/>
      <c r="AM18" s="34"/>
      <c r="AN18" s="34"/>
      <c r="AP18" s="34"/>
      <c r="AQ18" s="34"/>
      <c r="AR18" s="34"/>
      <c r="AS18" s="34"/>
    </row>
    <row r="19" spans="1:45">
      <c r="A19" s="34">
        <v>18</v>
      </c>
      <c r="B19" s="34" t="s">
        <v>99</v>
      </c>
      <c r="C19" s="34" t="s">
        <v>103</v>
      </c>
      <c r="D19" s="34" t="s">
        <v>12</v>
      </c>
      <c r="E19" s="34" t="s">
        <v>34</v>
      </c>
      <c r="F19" s="34" t="s">
        <v>34</v>
      </c>
      <c r="G19" s="34" t="s">
        <v>35</v>
      </c>
      <c r="H19" s="24">
        <v>6.8199999999999997E-2</v>
      </c>
      <c r="I19" s="34" t="s">
        <v>430</v>
      </c>
      <c r="J19" s="34" t="s">
        <v>789</v>
      </c>
      <c r="K19" s="28">
        <f t="shared" si="0"/>
        <v>3.2435867842647994</v>
      </c>
      <c r="L19" s="4">
        <f>K19/MAX(K$2:K19)-1</f>
        <v>0</v>
      </c>
      <c r="S19" s="4">
        <v>1</v>
      </c>
      <c r="T19" s="4">
        <f t="shared" si="7"/>
        <v>6.8199999999999997E-2</v>
      </c>
      <c r="U19" s="28">
        <f t="shared" si="3"/>
        <v>3.2383952188285927</v>
      </c>
      <c r="V19" s="4">
        <f>U19/MAX(U$5:U19)-1</f>
        <v>0</v>
      </c>
      <c r="X19" s="33">
        <f t="shared" si="1"/>
        <v>-5.191565436206691E-3</v>
      </c>
      <c r="AA19" s="4">
        <v>1</v>
      </c>
      <c r="AB19" s="4">
        <f>IF(AA18&gt;AB$2,H19,0)</f>
        <v>6.8199999999999997E-2</v>
      </c>
      <c r="AC19" s="28">
        <f t="shared" si="5"/>
        <v>3.2383952188285927</v>
      </c>
      <c r="AD19" s="4">
        <f>AC19/MAX(AC$5:AC19)-1</f>
        <v>0</v>
      </c>
      <c r="AE19" s="33">
        <f t="shared" si="6"/>
        <v>-5.191565436206691E-3</v>
      </c>
      <c r="AF19" s="34"/>
      <c r="AG19" s="34"/>
      <c r="AH19" s="34"/>
      <c r="AI19" s="34"/>
      <c r="AK19" s="34"/>
      <c r="AL19" s="34"/>
      <c r="AM19" s="34"/>
      <c r="AN19" s="34"/>
      <c r="AP19" s="34"/>
      <c r="AQ19" s="34"/>
      <c r="AR19" s="34"/>
      <c r="AS19" s="34"/>
    </row>
    <row r="20" spans="1:45">
      <c r="A20" s="34">
        <v>19</v>
      </c>
      <c r="B20" s="34" t="s">
        <v>103</v>
      </c>
      <c r="C20" s="34" t="s">
        <v>108</v>
      </c>
      <c r="D20" s="34" t="s">
        <v>12</v>
      </c>
      <c r="E20" s="34" t="s">
        <v>20</v>
      </c>
      <c r="F20" s="34" t="s">
        <v>20</v>
      </c>
      <c r="G20" s="34" t="s">
        <v>21</v>
      </c>
      <c r="H20" s="24">
        <v>-0.21390000000000001</v>
      </c>
      <c r="I20" s="34" t="s">
        <v>1533</v>
      </c>
      <c r="J20" s="34" t="s">
        <v>5596</v>
      </c>
      <c r="K20" s="28">
        <f t="shared" si="0"/>
        <v>2.549783571110559</v>
      </c>
      <c r="L20" s="4">
        <f>K20/MAX(K$2:K20)-1</f>
        <v>-0.21389999999999998</v>
      </c>
      <c r="R20" s="24">
        <f>AVERAGE($L18:$L20)</f>
        <v>-7.1299999999999988E-2</v>
      </c>
      <c r="S20" s="4">
        <f>IF(OR(R20=0,$L20&gt;T$2),100%,($L20-R20)/ABS(R20))</f>
        <v>-2.0000000000000004</v>
      </c>
      <c r="T20" s="4">
        <f>IF(S19&gt;T$3,$H20,0)</f>
        <v>-0.21390000000000001</v>
      </c>
      <c r="U20" s="28">
        <f t="shared" si="3"/>
        <v>2.5457024815211566</v>
      </c>
      <c r="V20" s="4">
        <f>U20/MAX(U$5:U20)-1</f>
        <v>-0.21389999999999998</v>
      </c>
      <c r="X20" s="33">
        <f t="shared" si="1"/>
        <v>-4.0810895894023425E-3</v>
      </c>
      <c r="Z20" s="24">
        <f>AVERAGE($L17:$L20)</f>
        <v>-5.3474999999999995E-2</v>
      </c>
      <c r="AA20" s="4">
        <f>IF(OR(Z20=0,$L20&gt;AB$2),100%,($L20-Z20)/ABS(Z20))</f>
        <v>-3</v>
      </c>
      <c r="AB20" s="4">
        <f>IF(AA19&gt;AB$3,$H20,0)</f>
        <v>-0.21390000000000001</v>
      </c>
      <c r="AC20" s="28">
        <f t="shared" si="5"/>
        <v>2.5457024815211566</v>
      </c>
      <c r="AD20" s="4">
        <f>AC20/MAX(AC$5:AC20)-1</f>
        <v>-0.21389999999999998</v>
      </c>
      <c r="AE20" s="33">
        <f t="shared" si="6"/>
        <v>-4.0810895894023425E-3</v>
      </c>
      <c r="AF20" s="34"/>
      <c r="AG20" s="34"/>
      <c r="AH20" s="34"/>
      <c r="AI20" s="34"/>
      <c r="AK20" s="34"/>
      <c r="AL20" s="34"/>
      <c r="AM20" s="34"/>
      <c r="AN20" s="34"/>
      <c r="AP20" s="34"/>
      <c r="AQ20" s="34"/>
      <c r="AR20" s="34"/>
      <c r="AS20" s="34"/>
    </row>
    <row r="21" spans="1:45">
      <c r="A21" s="34">
        <v>20</v>
      </c>
      <c r="B21" s="34" t="s">
        <v>108</v>
      </c>
      <c r="C21" s="34" t="s">
        <v>111</v>
      </c>
      <c r="D21" s="34" t="s">
        <v>12</v>
      </c>
      <c r="E21" s="34" t="s">
        <v>20</v>
      </c>
      <c r="F21" s="34" t="s">
        <v>20</v>
      </c>
      <c r="G21" s="34" t="s">
        <v>21</v>
      </c>
      <c r="H21" s="24">
        <v>-2.1999999999999999E-2</v>
      </c>
      <c r="I21" s="34" t="s">
        <v>61</v>
      </c>
      <c r="J21" s="34" t="s">
        <v>1325</v>
      </c>
      <c r="K21" s="28">
        <f t="shared" si="0"/>
        <v>2.4936883325461268</v>
      </c>
      <c r="L21" s="4">
        <f>K21/MAX(K$2:K21)-1</f>
        <v>-0.23119419999999991</v>
      </c>
      <c r="R21" s="24">
        <f t="shared" ref="R21:R84" si="8">AVERAGE($L19:$L21)</f>
        <v>-0.1483647333333333</v>
      </c>
      <c r="S21" s="4">
        <f t="shared" ref="S21:S84" si="9">IF(OR(R21=0,$L21&gt;T$2),100%,($L21-R21)/ABS(R21))</f>
        <v>-0.55828271857957223</v>
      </c>
      <c r="T21" s="4">
        <f t="shared" ref="T21:T84" si="10">IF(S20&gt;T$3,$H21,0)</f>
        <v>0</v>
      </c>
      <c r="U21" s="28">
        <f t="shared" si="3"/>
        <v>2.5457024815211566</v>
      </c>
      <c r="V21" s="4">
        <f>U21/MAX(U$5:U21)-1</f>
        <v>-0.21389999999999998</v>
      </c>
      <c r="X21" s="33">
        <f t="shared" ref="X21:X84" si="11">U21-$K21</f>
        <v>5.2014148975029872E-2</v>
      </c>
      <c r="Z21" s="24">
        <f t="shared" ref="Z21:Z84" si="12">AVERAGE($L18:$L21)</f>
        <v>-0.11127354999999997</v>
      </c>
      <c r="AA21" s="4">
        <f t="shared" ref="AA21:AA84" si="13">IF(OR(Z21=0,$L21&gt;AB$2),100%,($L21-Z21)/ABS(Z21))</f>
        <v>-1.0777102914394299</v>
      </c>
      <c r="AB21" s="4">
        <f t="shared" ref="AB21:AB84" si="14">IF(AA20&gt;AB$3,$H21,0)</f>
        <v>0</v>
      </c>
      <c r="AC21" s="28">
        <f t="shared" si="5"/>
        <v>2.5457024815211566</v>
      </c>
      <c r="AD21" s="4">
        <f>AC21/MAX(AC$5:AC21)-1</f>
        <v>-0.21389999999999998</v>
      </c>
      <c r="AE21" s="33">
        <f t="shared" si="6"/>
        <v>5.2014148975029872E-2</v>
      </c>
      <c r="AF21" s="34"/>
      <c r="AG21" s="34"/>
      <c r="AH21" s="34"/>
      <c r="AI21" s="34"/>
      <c r="AK21" s="34"/>
      <c r="AL21" s="34"/>
      <c r="AM21" s="34"/>
      <c r="AN21" s="34"/>
      <c r="AP21" s="34"/>
      <c r="AQ21" s="34"/>
      <c r="AR21" s="34"/>
      <c r="AS21" s="34"/>
    </row>
    <row r="22" spans="1:45">
      <c r="A22" s="34">
        <v>21</v>
      </c>
      <c r="B22" s="34" t="s">
        <v>111</v>
      </c>
      <c r="C22" s="34" t="s">
        <v>116</v>
      </c>
      <c r="D22" s="34" t="s">
        <v>12</v>
      </c>
      <c r="E22" s="34" t="s">
        <v>34</v>
      </c>
      <c r="F22" s="34" t="s">
        <v>34</v>
      </c>
      <c r="G22" s="34" t="s">
        <v>35</v>
      </c>
      <c r="H22" s="24">
        <v>9.3399999999999997E-2</v>
      </c>
      <c r="I22" s="34" t="s">
        <v>771</v>
      </c>
      <c r="J22" s="34" t="s">
        <v>5454</v>
      </c>
      <c r="K22" s="28">
        <f t="shared" si="0"/>
        <v>2.726598822805935</v>
      </c>
      <c r="L22" s="4">
        <f>K22/MAX(K$2:K22)-1</f>
        <v>-0.15938773827999986</v>
      </c>
      <c r="R22" s="24">
        <f t="shared" si="8"/>
        <v>-0.20149397942666658</v>
      </c>
      <c r="S22" s="4">
        <f t="shared" si="9"/>
        <v>0.20897021968833179</v>
      </c>
      <c r="T22" s="4">
        <f t="shared" si="10"/>
        <v>0</v>
      </c>
      <c r="U22" s="28">
        <f t="shared" si="3"/>
        <v>2.5457024815211566</v>
      </c>
      <c r="V22" s="4">
        <f>U22/MAX(U$5:U22)-1</f>
        <v>-0.21389999999999998</v>
      </c>
      <c r="X22" s="33">
        <f t="shared" si="11"/>
        <v>-0.18089634128477838</v>
      </c>
      <c r="Z22" s="24">
        <f t="shared" si="12"/>
        <v>-0.15112048456999994</v>
      </c>
      <c r="AA22" s="4">
        <f t="shared" si="13"/>
        <v>-5.4706373748890938E-2</v>
      </c>
      <c r="AB22" s="4">
        <f t="shared" si="14"/>
        <v>0</v>
      </c>
      <c r="AC22" s="28">
        <f t="shared" si="5"/>
        <v>2.5457024815211566</v>
      </c>
      <c r="AD22" s="4">
        <f>AC22/MAX(AC$5:AC22)-1</f>
        <v>-0.21389999999999998</v>
      </c>
      <c r="AE22" s="33">
        <f t="shared" si="6"/>
        <v>-0.18089634128477838</v>
      </c>
      <c r="AF22" s="34"/>
      <c r="AG22" s="34"/>
      <c r="AH22" s="34"/>
      <c r="AI22" s="34"/>
      <c r="AK22" s="34"/>
      <c r="AL22" s="34"/>
      <c r="AM22" s="34"/>
      <c r="AN22" s="34"/>
      <c r="AP22" s="34"/>
      <c r="AQ22" s="34"/>
      <c r="AR22" s="34"/>
      <c r="AS22" s="34"/>
    </row>
    <row r="23" spans="1:45">
      <c r="A23" s="34">
        <v>22</v>
      </c>
      <c r="B23" s="34" t="s">
        <v>116</v>
      </c>
      <c r="C23" s="34" t="s">
        <v>121</v>
      </c>
      <c r="D23" s="34" t="s">
        <v>12</v>
      </c>
      <c r="E23" s="34" t="s">
        <v>34</v>
      </c>
      <c r="F23" s="34" t="s">
        <v>34</v>
      </c>
      <c r="G23" s="34" t="s">
        <v>35</v>
      </c>
      <c r="H23" s="24">
        <v>-2.3E-2</v>
      </c>
      <c r="I23" s="34" t="s">
        <v>918</v>
      </c>
      <c r="J23" s="34" t="s">
        <v>132</v>
      </c>
      <c r="K23" s="28">
        <f t="shared" si="0"/>
        <v>2.6638870498813985</v>
      </c>
      <c r="L23" s="4">
        <f>K23/MAX(K$2:K23)-1</f>
        <v>-0.17872182029955996</v>
      </c>
      <c r="R23" s="24">
        <f t="shared" si="8"/>
        <v>-0.18976791952651992</v>
      </c>
      <c r="S23" s="4">
        <f t="shared" si="9"/>
        <v>5.8208464605189872E-2</v>
      </c>
      <c r="T23" s="4">
        <f t="shared" si="10"/>
        <v>-2.3E-2</v>
      </c>
      <c r="U23" s="28">
        <f t="shared" si="3"/>
        <v>2.4871513244461698</v>
      </c>
      <c r="V23" s="4">
        <f>U23/MAX(U$5:U23)-1</f>
        <v>-0.23198030000000014</v>
      </c>
      <c r="X23" s="33">
        <f t="shared" si="11"/>
        <v>-0.17673572543522864</v>
      </c>
      <c r="Z23" s="24">
        <f t="shared" si="12"/>
        <v>-0.19580093964488993</v>
      </c>
      <c r="AA23" s="4">
        <f t="shared" si="13"/>
        <v>8.7226952926299187E-2</v>
      </c>
      <c r="AB23" s="4">
        <f t="shared" si="14"/>
        <v>0</v>
      </c>
      <c r="AC23" s="28">
        <f t="shared" si="5"/>
        <v>2.5457024815211566</v>
      </c>
      <c r="AD23" s="4">
        <f>AC23/MAX(AC$5:AC23)-1</f>
        <v>-0.21389999999999998</v>
      </c>
      <c r="AE23" s="33">
        <f t="shared" si="6"/>
        <v>-0.11818456836024183</v>
      </c>
      <c r="AF23" s="34"/>
      <c r="AG23" s="34"/>
      <c r="AH23" s="34"/>
      <c r="AI23" s="34"/>
      <c r="AK23" s="34"/>
      <c r="AL23" s="34"/>
      <c r="AM23" s="34"/>
      <c r="AN23" s="34"/>
      <c r="AP23" s="34"/>
      <c r="AQ23" s="34"/>
      <c r="AR23" s="34"/>
      <c r="AS23" s="34"/>
    </row>
    <row r="24" spans="1:45">
      <c r="A24" s="34">
        <v>23</v>
      </c>
      <c r="B24" s="34" t="s">
        <v>121</v>
      </c>
      <c r="C24" s="34" t="s">
        <v>126</v>
      </c>
      <c r="D24" s="34" t="s">
        <v>12</v>
      </c>
      <c r="E24" s="34" t="s">
        <v>20</v>
      </c>
      <c r="F24" s="34" t="s">
        <v>20</v>
      </c>
      <c r="G24" s="34" t="s">
        <v>21</v>
      </c>
      <c r="H24" s="24">
        <v>-8.9599999999999999E-2</v>
      </c>
      <c r="I24" s="34" t="s">
        <v>5597</v>
      </c>
      <c r="J24" s="34" t="s">
        <v>1509</v>
      </c>
      <c r="K24" s="28">
        <f t="shared" si="0"/>
        <v>2.4252027702120249</v>
      </c>
      <c r="L24" s="4">
        <f>K24/MAX(K$2:K24)-1</f>
        <v>-0.25230834520071943</v>
      </c>
      <c r="R24" s="24">
        <f t="shared" si="8"/>
        <v>-0.19680596792675975</v>
      </c>
      <c r="S24" s="4">
        <f t="shared" si="9"/>
        <v>-0.28201572268689828</v>
      </c>
      <c r="T24" s="4">
        <f t="shared" si="10"/>
        <v>-8.9599999999999999E-2</v>
      </c>
      <c r="U24" s="28">
        <f t="shared" si="3"/>
        <v>2.2643025657757931</v>
      </c>
      <c r="V24" s="4">
        <f>U24/MAX(U$5:U24)-1</f>
        <v>-0.30079486512000009</v>
      </c>
      <c r="X24" s="33">
        <f t="shared" si="11"/>
        <v>-0.16090020443623176</v>
      </c>
      <c r="Z24" s="24">
        <f t="shared" si="12"/>
        <v>-0.20540302594506979</v>
      </c>
      <c r="AA24" s="4">
        <f t="shared" si="13"/>
        <v>-0.228357489086813</v>
      </c>
      <c r="AB24" s="4">
        <f t="shared" si="14"/>
        <v>-8.9599999999999999E-2</v>
      </c>
      <c r="AC24" s="28">
        <f t="shared" si="5"/>
        <v>2.3176075391768611</v>
      </c>
      <c r="AD24" s="4">
        <f>AC24/MAX(AC$5:AC24)-1</f>
        <v>-0.28433456000000001</v>
      </c>
      <c r="AE24" s="33">
        <f t="shared" si="6"/>
        <v>-0.10759523103516377</v>
      </c>
      <c r="AF24" s="34"/>
      <c r="AG24" s="34"/>
      <c r="AH24" s="34"/>
      <c r="AI24" s="34"/>
      <c r="AK24" s="34"/>
      <c r="AL24" s="34"/>
      <c r="AM24" s="34"/>
      <c r="AN24" s="34"/>
      <c r="AP24" s="34"/>
      <c r="AQ24" s="34"/>
      <c r="AR24" s="34"/>
      <c r="AS24" s="34"/>
    </row>
    <row r="25" spans="1:45">
      <c r="A25" s="34">
        <v>24</v>
      </c>
      <c r="B25" s="34" t="s">
        <v>126</v>
      </c>
      <c r="C25" s="34" t="s">
        <v>131</v>
      </c>
      <c r="D25" s="34" t="s">
        <v>12</v>
      </c>
      <c r="E25" s="34" t="s">
        <v>34</v>
      </c>
      <c r="F25" s="34" t="s">
        <v>34</v>
      </c>
      <c r="G25" s="34" t="s">
        <v>35</v>
      </c>
      <c r="H25" s="24">
        <v>-2.3300000000000001E-2</v>
      </c>
      <c r="I25" s="34" t="s">
        <v>36</v>
      </c>
      <c r="J25" s="34" t="s">
        <v>3033</v>
      </c>
      <c r="K25" s="28">
        <f t="shared" si="0"/>
        <v>2.3686955456660845</v>
      </c>
      <c r="L25" s="4">
        <f>K25/MAX(K$2:K25)-1</f>
        <v>-0.26972956075754273</v>
      </c>
      <c r="R25" s="24">
        <f t="shared" si="8"/>
        <v>-0.23358657541927405</v>
      </c>
      <c r="S25" s="4">
        <f t="shared" si="9"/>
        <v>-0.15473057590486167</v>
      </c>
      <c r="T25" s="4">
        <f t="shared" si="10"/>
        <v>0</v>
      </c>
      <c r="U25" s="28">
        <f t="shared" si="3"/>
        <v>2.2643025657757931</v>
      </c>
      <c r="V25" s="4">
        <f>U25/MAX(U$5:U25)-1</f>
        <v>-0.30079486512000009</v>
      </c>
      <c r="X25" s="33">
        <f t="shared" si="11"/>
        <v>-0.10439297989029139</v>
      </c>
      <c r="Z25" s="24">
        <f t="shared" si="12"/>
        <v>-0.2150368661344555</v>
      </c>
      <c r="AA25" s="4">
        <f t="shared" si="13"/>
        <v>-0.25434101420027988</v>
      </c>
      <c r="AB25" s="4">
        <f t="shared" si="14"/>
        <v>0</v>
      </c>
      <c r="AC25" s="28">
        <f t="shared" si="5"/>
        <v>2.3176075391768611</v>
      </c>
      <c r="AD25" s="4">
        <f>AC25/MAX(AC$5:AC25)-1</f>
        <v>-0.28433456000000001</v>
      </c>
      <c r="AE25" s="33">
        <f t="shared" si="6"/>
        <v>-5.1088006489223403E-2</v>
      </c>
      <c r="AF25" s="34"/>
      <c r="AG25" s="34"/>
      <c r="AH25" s="34"/>
      <c r="AI25" s="34"/>
      <c r="AK25" s="34"/>
      <c r="AL25" s="34"/>
      <c r="AM25" s="34"/>
      <c r="AN25" s="34"/>
      <c r="AP25" s="34"/>
      <c r="AQ25" s="34"/>
      <c r="AR25" s="34"/>
      <c r="AS25" s="34"/>
    </row>
    <row r="26" spans="1:45">
      <c r="A26" s="34">
        <v>25</v>
      </c>
      <c r="B26" s="34" t="s">
        <v>131</v>
      </c>
      <c r="C26" s="34" t="s">
        <v>135</v>
      </c>
      <c r="D26" s="34" t="s">
        <v>12</v>
      </c>
      <c r="E26" s="34" t="s">
        <v>20</v>
      </c>
      <c r="F26" s="34" t="s">
        <v>20</v>
      </c>
      <c r="G26" s="34" t="s">
        <v>21</v>
      </c>
      <c r="H26" s="24">
        <v>5.7200000000000001E-2</v>
      </c>
      <c r="I26" s="34" t="s">
        <v>232</v>
      </c>
      <c r="J26" s="34" t="s">
        <v>491</v>
      </c>
      <c r="K26" s="28">
        <f t="shared" si="0"/>
        <v>2.5041849308781843</v>
      </c>
      <c r="L26" s="4">
        <f>K26/MAX(K$2:K26)-1</f>
        <v>-0.22795809163287428</v>
      </c>
      <c r="R26" s="24">
        <f t="shared" si="8"/>
        <v>-0.24999866586371214</v>
      </c>
      <c r="S26" s="4">
        <f t="shared" si="9"/>
        <v>8.8162767407940379E-2</v>
      </c>
      <c r="T26" s="4">
        <f t="shared" si="10"/>
        <v>0</v>
      </c>
      <c r="U26" s="28">
        <f t="shared" si="3"/>
        <v>2.2643025657757931</v>
      </c>
      <c r="V26" s="4">
        <f>U26/MAX(U$5:U26)-1</f>
        <v>-0.30079486512000009</v>
      </c>
      <c r="X26" s="33">
        <f t="shared" si="11"/>
        <v>-0.23988236510239114</v>
      </c>
      <c r="Z26" s="24">
        <f t="shared" si="12"/>
        <v>-0.2321794544726741</v>
      </c>
      <c r="AA26" s="4">
        <f t="shared" si="13"/>
        <v>1.8181465924223903E-2</v>
      </c>
      <c r="AB26" s="4">
        <f t="shared" si="14"/>
        <v>0</v>
      </c>
      <c r="AC26" s="28">
        <f t="shared" si="5"/>
        <v>2.3176075391768611</v>
      </c>
      <c r="AD26" s="4">
        <f>AC26/MAX(AC$5:AC26)-1</f>
        <v>-0.28433456000000001</v>
      </c>
      <c r="AE26" s="33">
        <f t="shared" si="6"/>
        <v>-0.18657739170132315</v>
      </c>
      <c r="AF26" s="34"/>
      <c r="AG26" s="34"/>
      <c r="AH26" s="34"/>
      <c r="AI26" s="34"/>
      <c r="AK26" s="34"/>
      <c r="AL26" s="34"/>
      <c r="AM26" s="34"/>
      <c r="AN26" s="34"/>
      <c r="AP26" s="34"/>
      <c r="AQ26" s="34"/>
      <c r="AR26" s="34"/>
      <c r="AS26" s="34"/>
    </row>
    <row r="27" spans="1:45">
      <c r="A27" s="34">
        <v>26</v>
      </c>
      <c r="B27" s="34" t="s">
        <v>135</v>
      </c>
      <c r="C27" s="34" t="s">
        <v>140</v>
      </c>
      <c r="D27" s="34" t="s">
        <v>12</v>
      </c>
      <c r="E27" s="34" t="s">
        <v>20</v>
      </c>
      <c r="F27" s="34" t="s">
        <v>20</v>
      </c>
      <c r="G27" s="34" t="s">
        <v>21</v>
      </c>
      <c r="H27" s="24">
        <v>4.2999999999999997E-2</v>
      </c>
      <c r="I27" s="34" t="s">
        <v>459</v>
      </c>
      <c r="J27" s="34" t="s">
        <v>548</v>
      </c>
      <c r="K27" s="28">
        <f t="shared" si="0"/>
        <v>2.6118648829059459</v>
      </c>
      <c r="L27" s="4">
        <f>K27/MAX(K$2:K27)-1</f>
        <v>-0.194760289573088</v>
      </c>
      <c r="R27" s="24">
        <f t="shared" si="8"/>
        <v>-0.23081598065450168</v>
      </c>
      <c r="S27" s="4">
        <f t="shared" si="9"/>
        <v>0.15620968261891652</v>
      </c>
      <c r="T27" s="4">
        <f t="shared" si="10"/>
        <v>4.2999999999999997E-2</v>
      </c>
      <c r="U27" s="28">
        <f t="shared" si="3"/>
        <v>2.3616675761041521</v>
      </c>
      <c r="V27" s="4">
        <f>U27/MAX(U$5:U27)-1</f>
        <v>-0.27072904432016009</v>
      </c>
      <c r="X27" s="33">
        <f t="shared" si="11"/>
        <v>-0.25019730680179375</v>
      </c>
      <c r="Z27" s="24">
        <f t="shared" si="12"/>
        <v>-0.23618907179105611</v>
      </c>
      <c r="AA27" s="4">
        <f t="shared" si="13"/>
        <v>0.17540516122870389</v>
      </c>
      <c r="AB27" s="4">
        <f t="shared" si="14"/>
        <v>0</v>
      </c>
      <c r="AC27" s="28">
        <f t="shared" si="5"/>
        <v>2.3176075391768611</v>
      </c>
      <c r="AD27" s="4">
        <f>AC27/MAX(AC$5:AC27)-1</f>
        <v>-0.28433456000000001</v>
      </c>
      <c r="AE27" s="33">
        <f t="shared" si="6"/>
        <v>-0.29425734372908474</v>
      </c>
      <c r="AF27" s="34"/>
      <c r="AG27" s="34"/>
      <c r="AH27" s="34"/>
      <c r="AI27" s="34"/>
      <c r="AK27" s="34"/>
      <c r="AL27" s="34"/>
      <c r="AM27" s="34"/>
      <c r="AN27" s="34"/>
      <c r="AP27" s="34"/>
      <c r="AQ27" s="34"/>
      <c r="AR27" s="34"/>
      <c r="AS27" s="34"/>
    </row>
    <row r="28" spans="1:45">
      <c r="A28" s="34">
        <v>27</v>
      </c>
      <c r="B28" s="34" t="s">
        <v>140</v>
      </c>
      <c r="C28" s="34" t="s">
        <v>145</v>
      </c>
      <c r="D28" s="34" t="s">
        <v>12</v>
      </c>
      <c r="E28" s="34" t="s">
        <v>20</v>
      </c>
      <c r="F28" s="34" t="s">
        <v>20</v>
      </c>
      <c r="G28" s="34" t="s">
        <v>21</v>
      </c>
      <c r="H28" s="24">
        <v>0.14449999999999999</v>
      </c>
      <c r="I28" s="34" t="s">
        <v>2664</v>
      </c>
      <c r="J28" s="34" t="s">
        <v>464</v>
      </c>
      <c r="K28" s="28">
        <f t="shared" si="0"/>
        <v>2.989279358485855</v>
      </c>
      <c r="L28" s="4">
        <f>K28/MAX(K$2:K28)-1</f>
        <v>-7.8403151416399197E-2</v>
      </c>
      <c r="R28" s="24">
        <f t="shared" si="8"/>
        <v>-0.1670405108741205</v>
      </c>
      <c r="S28" s="4">
        <f t="shared" si="9"/>
        <v>0.53063391026454199</v>
      </c>
      <c r="T28" s="4">
        <f t="shared" si="10"/>
        <v>0.14449999999999999</v>
      </c>
      <c r="U28" s="28">
        <f t="shared" si="3"/>
        <v>2.7029285408512025</v>
      </c>
      <c r="V28" s="4">
        <f>U28/MAX(U$5:U28)-1</f>
        <v>-0.16534939122442305</v>
      </c>
      <c r="X28" s="33">
        <f t="shared" si="11"/>
        <v>-0.28635081763465253</v>
      </c>
      <c r="Z28" s="24">
        <f t="shared" si="12"/>
        <v>-0.19271277334497605</v>
      </c>
      <c r="AA28" s="4">
        <f t="shared" si="13"/>
        <v>0.59316058787629322</v>
      </c>
      <c r="AB28" s="4">
        <f t="shared" si="14"/>
        <v>0.14449999999999999</v>
      </c>
      <c r="AC28" s="28">
        <f t="shared" si="5"/>
        <v>2.6525018285879178</v>
      </c>
      <c r="AD28" s="4">
        <f>AC28/MAX(AC$5:AC28)-1</f>
        <v>-0.18092090391999993</v>
      </c>
      <c r="AE28" s="33">
        <f t="shared" si="6"/>
        <v>-0.33677752989793719</v>
      </c>
      <c r="AF28" s="34"/>
      <c r="AG28" s="34"/>
      <c r="AH28" s="34"/>
      <c r="AI28" s="34"/>
      <c r="AK28" s="34"/>
      <c r="AL28" s="34"/>
      <c r="AM28" s="34"/>
      <c r="AN28" s="34"/>
      <c r="AP28" s="34"/>
      <c r="AQ28" s="34"/>
      <c r="AR28" s="34"/>
      <c r="AS28" s="34"/>
    </row>
    <row r="29" spans="1:45">
      <c r="A29" s="34">
        <v>28</v>
      </c>
      <c r="B29" s="34" t="s">
        <v>145</v>
      </c>
      <c r="C29" s="34" t="s">
        <v>149</v>
      </c>
      <c r="D29" s="34" t="s">
        <v>12</v>
      </c>
      <c r="E29" s="34" t="s">
        <v>20</v>
      </c>
      <c r="F29" s="34" t="s">
        <v>20</v>
      </c>
      <c r="G29" s="34" t="s">
        <v>21</v>
      </c>
      <c r="H29" s="24">
        <v>3.6200000000000003E-2</v>
      </c>
      <c r="I29" s="34" t="s">
        <v>2342</v>
      </c>
      <c r="J29" s="34" t="s">
        <v>5598</v>
      </c>
      <c r="K29" s="28">
        <f t="shared" si="0"/>
        <v>3.0974912712630429</v>
      </c>
      <c r="L29" s="4">
        <f>K29/MAX(K$2:K29)-1</f>
        <v>-4.5041345497672802E-2</v>
      </c>
      <c r="R29" s="24">
        <f t="shared" si="8"/>
        <v>-0.10606826216238667</v>
      </c>
      <c r="S29" s="4">
        <f t="shared" si="9"/>
        <v>0.57535511019577057</v>
      </c>
      <c r="T29" s="4">
        <f t="shared" si="10"/>
        <v>3.6200000000000003E-2</v>
      </c>
      <c r="U29" s="28">
        <f t="shared" si="3"/>
        <v>2.8007745540300162</v>
      </c>
      <c r="V29" s="4">
        <f>U29/MAX(U$5:U29)-1</f>
        <v>-0.13513503918674719</v>
      </c>
      <c r="X29" s="33">
        <f t="shared" si="11"/>
        <v>-0.29671671723302673</v>
      </c>
      <c r="Z29" s="24">
        <f t="shared" si="12"/>
        <v>-0.13654071953000857</v>
      </c>
      <c r="AA29" s="4">
        <f t="shared" si="13"/>
        <v>0.67012517838846064</v>
      </c>
      <c r="AB29" s="4">
        <f t="shared" si="14"/>
        <v>3.6200000000000003E-2</v>
      </c>
      <c r="AC29" s="28">
        <f t="shared" si="5"/>
        <v>2.7485223947828006</v>
      </c>
      <c r="AD29" s="4">
        <f>AC29/MAX(AC$5:AC29)-1</f>
        <v>-0.15127024064190386</v>
      </c>
      <c r="AE29" s="33">
        <f t="shared" si="6"/>
        <v>-0.34896887648024233</v>
      </c>
      <c r="AF29" s="34"/>
      <c r="AG29" s="34"/>
      <c r="AH29" s="34"/>
      <c r="AI29" s="34"/>
      <c r="AK29" s="34"/>
      <c r="AL29" s="34"/>
      <c r="AM29" s="34"/>
      <c r="AN29" s="34"/>
      <c r="AP29" s="34"/>
      <c r="AQ29" s="34"/>
      <c r="AR29" s="34"/>
      <c r="AS29" s="34"/>
    </row>
    <row r="30" spans="1:45">
      <c r="A30" s="34">
        <v>29</v>
      </c>
      <c r="B30" s="34" t="s">
        <v>149</v>
      </c>
      <c r="C30" s="34" t="s">
        <v>154</v>
      </c>
      <c r="D30" s="34" t="s">
        <v>12</v>
      </c>
      <c r="E30" s="34" t="s">
        <v>13</v>
      </c>
      <c r="F30" s="34" t="s">
        <v>13</v>
      </c>
      <c r="G30" s="34" t="s">
        <v>14</v>
      </c>
      <c r="H30" s="24">
        <v>-1.9599999999999999E-2</v>
      </c>
      <c r="I30" s="34" t="s">
        <v>3674</v>
      </c>
      <c r="J30" s="34" t="s">
        <v>1026</v>
      </c>
      <c r="K30" s="28">
        <f t="shared" si="0"/>
        <v>3.0367804423462874</v>
      </c>
      <c r="L30" s="4">
        <f>K30/MAX(K$2:K30)-1</f>
        <v>-6.3758535125918447E-2</v>
      </c>
      <c r="R30" s="24">
        <f t="shared" si="8"/>
        <v>-6.2401010679996816E-2</v>
      </c>
      <c r="S30" s="4">
        <f t="shared" si="9"/>
        <v>-2.1754847095077547E-2</v>
      </c>
      <c r="T30" s="4">
        <f t="shared" si="10"/>
        <v>-1.9599999999999999E-2</v>
      </c>
      <c r="U30" s="28">
        <f t="shared" si="3"/>
        <v>2.7458793727710278</v>
      </c>
      <c r="V30" s="4">
        <f>U30/MAX(U$5:U30)-1</f>
        <v>-0.15208639241868693</v>
      </c>
      <c r="X30" s="33">
        <f t="shared" si="11"/>
        <v>-0.29090106957525963</v>
      </c>
      <c r="Z30" s="24">
        <f t="shared" si="12"/>
        <v>-9.5490830403269611E-2</v>
      </c>
      <c r="AA30" s="4">
        <f t="shared" si="13"/>
        <v>0.33230725027043695</v>
      </c>
      <c r="AB30" s="4">
        <f t="shared" si="14"/>
        <v>-1.9599999999999999E-2</v>
      </c>
      <c r="AC30" s="28">
        <f t="shared" si="5"/>
        <v>2.6946513558450578</v>
      </c>
      <c r="AD30" s="4">
        <f>AC30/MAX(AC$5:AC30)-1</f>
        <v>-0.16790534392532253</v>
      </c>
      <c r="AE30" s="33">
        <f t="shared" si="6"/>
        <v>-0.34212908650122964</v>
      </c>
      <c r="AF30" s="34"/>
      <c r="AG30" s="34"/>
      <c r="AH30" s="34"/>
      <c r="AI30" s="34"/>
      <c r="AK30" s="34"/>
      <c r="AL30" s="34"/>
      <c r="AM30" s="34"/>
      <c r="AN30" s="34"/>
      <c r="AP30" s="34"/>
      <c r="AQ30" s="34"/>
      <c r="AR30" s="34"/>
      <c r="AS30" s="34"/>
    </row>
    <row r="31" spans="1:45">
      <c r="A31" s="34">
        <v>30</v>
      </c>
      <c r="B31" s="34" t="s">
        <v>154</v>
      </c>
      <c r="C31" s="34" t="s">
        <v>158</v>
      </c>
      <c r="D31" s="34" t="s">
        <v>12</v>
      </c>
      <c r="E31" s="34" t="s">
        <v>20</v>
      </c>
      <c r="F31" s="34" t="s">
        <v>20</v>
      </c>
      <c r="G31" s="34" t="s">
        <v>21</v>
      </c>
      <c r="H31" s="24">
        <v>4.8399999999999999E-2</v>
      </c>
      <c r="I31" s="34" t="s">
        <v>5599</v>
      </c>
      <c r="J31" s="34" t="s">
        <v>4343</v>
      </c>
      <c r="K31" s="28">
        <f t="shared" si="0"/>
        <v>3.1837606157558476</v>
      </c>
      <c r="L31" s="4">
        <f>K31/MAX(K$2:K31)-1</f>
        <v>-1.8444448226012877E-2</v>
      </c>
      <c r="R31" s="24">
        <f t="shared" si="8"/>
        <v>-4.2414776283201373E-2</v>
      </c>
      <c r="S31" s="4">
        <f t="shared" si="9"/>
        <v>1</v>
      </c>
      <c r="T31" s="4">
        <f t="shared" si="10"/>
        <v>0</v>
      </c>
      <c r="U31" s="28">
        <f t="shared" si="3"/>
        <v>2.7458793727710278</v>
      </c>
      <c r="V31" s="4">
        <f>U31/MAX(U$5:U31)-1</f>
        <v>-0.15208639241868693</v>
      </c>
      <c r="X31" s="33">
        <f t="shared" si="11"/>
        <v>-0.43788124298481979</v>
      </c>
      <c r="Z31" s="24">
        <f t="shared" si="12"/>
        <v>-5.1411870066500831E-2</v>
      </c>
      <c r="AA31" s="4">
        <f t="shared" si="13"/>
        <v>1</v>
      </c>
      <c r="AB31" s="4">
        <f t="shared" si="14"/>
        <v>4.8399999999999999E-2</v>
      </c>
      <c r="AC31" s="28">
        <f t="shared" si="5"/>
        <v>2.8250724814679584</v>
      </c>
      <c r="AD31" s="4">
        <f>AC31/MAX(AC$5:AC31)-1</f>
        <v>-0.12763196257130816</v>
      </c>
      <c r="AE31" s="33">
        <f t="shared" si="6"/>
        <v>-0.35868813428788915</v>
      </c>
      <c r="AF31" s="34"/>
      <c r="AG31" s="34"/>
      <c r="AH31" s="34"/>
      <c r="AI31" s="34"/>
      <c r="AK31" s="34"/>
      <c r="AL31" s="34"/>
      <c r="AM31" s="34"/>
      <c r="AN31" s="34"/>
      <c r="AP31" s="34"/>
      <c r="AQ31" s="34"/>
      <c r="AR31" s="34"/>
      <c r="AS31" s="34"/>
    </row>
    <row r="32" spans="1:45">
      <c r="A32" s="34">
        <v>31</v>
      </c>
      <c r="B32" s="34" t="s">
        <v>158</v>
      </c>
      <c r="C32" s="34" t="s">
        <v>162</v>
      </c>
      <c r="D32" s="34" t="s">
        <v>12</v>
      </c>
      <c r="E32" s="34" t="s">
        <v>20</v>
      </c>
      <c r="F32" s="34" t="s">
        <v>20</v>
      </c>
      <c r="G32" s="34" t="s">
        <v>21</v>
      </c>
      <c r="H32" s="24">
        <v>5.7599999999999998E-2</v>
      </c>
      <c r="I32" s="34" t="s">
        <v>1900</v>
      </c>
      <c r="J32" s="34" t="s">
        <v>5600</v>
      </c>
      <c r="K32" s="28">
        <f t="shared" si="0"/>
        <v>3.3671452272233848</v>
      </c>
      <c r="L32" s="4">
        <f>K32/MAX(K$2:K32)-1</f>
        <v>0</v>
      </c>
      <c r="R32" s="24">
        <f t="shared" si="8"/>
        <v>-2.7400994450643774E-2</v>
      </c>
      <c r="S32" s="4">
        <f t="shared" si="9"/>
        <v>1</v>
      </c>
      <c r="T32" s="4">
        <f t="shared" si="10"/>
        <v>5.7599999999999998E-2</v>
      </c>
      <c r="U32" s="28">
        <f t="shared" si="3"/>
        <v>2.9040420246426391</v>
      </c>
      <c r="V32" s="4">
        <f>U32/MAX(U$5:U32)-1</f>
        <v>-0.10324656862200332</v>
      </c>
      <c r="X32" s="33">
        <f t="shared" si="11"/>
        <v>-0.46310320258074578</v>
      </c>
      <c r="Z32" s="24">
        <f t="shared" si="12"/>
        <v>-3.1811082212401032E-2</v>
      </c>
      <c r="AA32" s="4">
        <f t="shared" si="13"/>
        <v>1</v>
      </c>
      <c r="AB32" s="4">
        <f t="shared" si="14"/>
        <v>5.7599999999999998E-2</v>
      </c>
      <c r="AC32" s="28">
        <f t="shared" si="5"/>
        <v>2.987796656400513</v>
      </c>
      <c r="AD32" s="4">
        <f>AC32/MAX(AC$5:AC32)-1</f>
        <v>-7.738356361541554E-2</v>
      </c>
      <c r="AE32" s="33">
        <f t="shared" si="6"/>
        <v>-0.37934857082287188</v>
      </c>
      <c r="AF32" s="34"/>
      <c r="AG32" s="34"/>
      <c r="AH32" s="34"/>
      <c r="AI32" s="34"/>
      <c r="AK32" s="34"/>
      <c r="AL32" s="34"/>
      <c r="AM32" s="34"/>
      <c r="AN32" s="34"/>
      <c r="AP32" s="34"/>
      <c r="AQ32" s="34"/>
      <c r="AR32" s="34"/>
      <c r="AS32" s="34"/>
    </row>
    <row r="33" spans="1:45">
      <c r="A33" s="34">
        <v>32</v>
      </c>
      <c r="B33" s="34" t="s">
        <v>162</v>
      </c>
      <c r="C33" s="34" t="s">
        <v>166</v>
      </c>
      <c r="D33" s="34" t="s">
        <v>12</v>
      </c>
      <c r="E33" s="34" t="s">
        <v>34</v>
      </c>
      <c r="F33" s="34" t="s">
        <v>34</v>
      </c>
      <c r="G33" s="34" t="s">
        <v>35</v>
      </c>
      <c r="H33" s="24">
        <v>4.2900000000000001E-2</v>
      </c>
      <c r="I33" s="34" t="s">
        <v>4249</v>
      </c>
      <c r="J33" s="34" t="s">
        <v>966</v>
      </c>
      <c r="K33" s="28">
        <f t="shared" si="0"/>
        <v>3.5115957574712677</v>
      </c>
      <c r="L33" s="4">
        <f>K33/MAX(K$2:K33)-1</f>
        <v>0</v>
      </c>
      <c r="R33" s="24">
        <f t="shared" si="8"/>
        <v>-6.1481494086709594E-3</v>
      </c>
      <c r="S33" s="4">
        <f t="shared" si="9"/>
        <v>1</v>
      </c>
      <c r="T33" s="4">
        <f t="shared" si="10"/>
        <v>4.2900000000000001E-2</v>
      </c>
      <c r="U33" s="28">
        <f t="shared" si="3"/>
        <v>3.0286254274998079</v>
      </c>
      <c r="V33" s="4">
        <f>U33/MAX(U$5:U33)-1</f>
        <v>-6.4775846415887295E-2</v>
      </c>
      <c r="X33" s="33">
        <f t="shared" si="11"/>
        <v>-0.48297032997145983</v>
      </c>
      <c r="Z33" s="24">
        <f t="shared" si="12"/>
        <v>-2.0550745837982831E-2</v>
      </c>
      <c r="AA33" s="4">
        <f t="shared" si="13"/>
        <v>1</v>
      </c>
      <c r="AB33" s="4">
        <f t="shared" si="14"/>
        <v>4.2900000000000001E-2</v>
      </c>
      <c r="AC33" s="28">
        <f t="shared" si="5"/>
        <v>3.1159731329600948</v>
      </c>
      <c r="AD33" s="4">
        <f>AC33/MAX(AC$5:AC33)-1</f>
        <v>-3.7803318494516902E-2</v>
      </c>
      <c r="AE33" s="33">
        <f t="shared" si="6"/>
        <v>-0.39562262451117292</v>
      </c>
      <c r="AF33" s="34"/>
      <c r="AG33" s="34"/>
      <c r="AH33" s="34"/>
      <c r="AI33" s="34"/>
      <c r="AK33" s="34"/>
      <c r="AL33" s="34"/>
      <c r="AM33" s="34"/>
      <c r="AN33" s="34"/>
      <c r="AP33" s="34"/>
      <c r="AQ33" s="34"/>
      <c r="AR33" s="34"/>
      <c r="AS33" s="34"/>
    </row>
    <row r="34" spans="1:45">
      <c r="A34" s="34">
        <v>33</v>
      </c>
      <c r="B34" s="34" t="s">
        <v>166</v>
      </c>
      <c r="C34" s="34" t="s">
        <v>171</v>
      </c>
      <c r="D34" s="34" t="s">
        <v>12</v>
      </c>
      <c r="E34" s="34" t="s">
        <v>34</v>
      </c>
      <c r="F34" s="34" t="s">
        <v>34</v>
      </c>
      <c r="G34" s="34" t="s">
        <v>35</v>
      </c>
      <c r="H34" s="24">
        <v>7.51E-2</v>
      </c>
      <c r="I34" s="34" t="s">
        <v>1442</v>
      </c>
      <c r="J34" s="34" t="s">
        <v>4230</v>
      </c>
      <c r="K34" s="28">
        <f t="shared" si="0"/>
        <v>3.7753165988573598</v>
      </c>
      <c r="L34" s="4">
        <f>K34/MAX(K$2:K34)-1</f>
        <v>0</v>
      </c>
      <c r="R34" s="24">
        <f t="shared" si="8"/>
        <v>0</v>
      </c>
      <c r="S34" s="4">
        <f t="shared" si="9"/>
        <v>1</v>
      </c>
      <c r="T34" s="4">
        <f t="shared" si="10"/>
        <v>7.51E-2</v>
      </c>
      <c r="U34" s="28">
        <f t="shared" si="3"/>
        <v>3.2560751971050435</v>
      </c>
      <c r="V34" s="4">
        <f>U34/MAX(U$5:U34)-1</f>
        <v>0</v>
      </c>
      <c r="X34" s="33">
        <f t="shared" si="11"/>
        <v>-0.51924140175231637</v>
      </c>
      <c r="Z34" s="24">
        <f t="shared" si="12"/>
        <v>-4.6111120565032193E-3</v>
      </c>
      <c r="AA34" s="4">
        <f t="shared" si="13"/>
        <v>1</v>
      </c>
      <c r="AB34" s="4">
        <f t="shared" si="14"/>
        <v>7.51E-2</v>
      </c>
      <c r="AC34" s="28">
        <f t="shared" si="5"/>
        <v>3.3499827152453978</v>
      </c>
      <c r="AD34" s="4">
        <f>AC34/MAX(AC$5:AC34)-1</f>
        <v>0</v>
      </c>
      <c r="AE34" s="33">
        <f t="shared" si="6"/>
        <v>-0.425333883611962</v>
      </c>
      <c r="AF34" s="34"/>
      <c r="AG34" s="34"/>
      <c r="AH34" s="34"/>
      <c r="AI34" s="34"/>
      <c r="AK34" s="34"/>
      <c r="AL34" s="34"/>
      <c r="AM34" s="34"/>
      <c r="AN34" s="34"/>
      <c r="AP34" s="34"/>
      <c r="AQ34" s="34"/>
      <c r="AR34" s="34"/>
      <c r="AS34" s="34"/>
    </row>
    <row r="35" spans="1:45">
      <c r="A35" s="34">
        <v>34</v>
      </c>
      <c r="B35" s="34" t="s">
        <v>171</v>
      </c>
      <c r="C35" s="34" t="s">
        <v>175</v>
      </c>
      <c r="D35" s="34" t="s">
        <v>12</v>
      </c>
      <c r="E35" s="34" t="s">
        <v>27</v>
      </c>
      <c r="F35" s="34" t="s">
        <v>27</v>
      </c>
      <c r="G35" s="34" t="s">
        <v>28</v>
      </c>
      <c r="H35" s="24">
        <v>3.4000000000000002E-2</v>
      </c>
      <c r="I35" s="34" t="s">
        <v>673</v>
      </c>
      <c r="J35" s="34" t="s">
        <v>156</v>
      </c>
      <c r="K35" s="28">
        <f t="shared" si="0"/>
        <v>3.90367736321851</v>
      </c>
      <c r="L35" s="4">
        <f>K35/MAX(K$2:K35)-1</f>
        <v>0</v>
      </c>
      <c r="R35" s="24">
        <f t="shared" si="8"/>
        <v>0</v>
      </c>
      <c r="S35" s="4">
        <f t="shared" si="9"/>
        <v>1</v>
      </c>
      <c r="T35" s="4">
        <f t="shared" si="10"/>
        <v>3.4000000000000002E-2</v>
      </c>
      <c r="U35" s="28">
        <f t="shared" si="3"/>
        <v>3.3667817538066149</v>
      </c>
      <c r="V35" s="4">
        <f>U35/MAX(U$5:U35)-1</f>
        <v>0</v>
      </c>
      <c r="X35" s="33">
        <f t="shared" si="11"/>
        <v>-0.53689560941189507</v>
      </c>
      <c r="Z35" s="24">
        <f t="shared" si="12"/>
        <v>0</v>
      </c>
      <c r="AA35" s="4">
        <f t="shared" si="13"/>
        <v>1</v>
      </c>
      <c r="AB35" s="4">
        <f t="shared" si="14"/>
        <v>3.4000000000000002E-2</v>
      </c>
      <c r="AC35" s="28">
        <f t="shared" si="5"/>
        <v>3.4638821275637413</v>
      </c>
      <c r="AD35" s="4">
        <f>AC35/MAX(AC$5:AC35)-1</f>
        <v>0</v>
      </c>
      <c r="AE35" s="33">
        <f t="shared" si="6"/>
        <v>-0.43979523565476875</v>
      </c>
      <c r="AF35" s="34"/>
      <c r="AG35" s="34"/>
      <c r="AH35" s="34"/>
      <c r="AI35" s="34"/>
      <c r="AK35" s="34"/>
      <c r="AL35" s="34"/>
      <c r="AM35" s="34"/>
      <c r="AN35" s="34"/>
      <c r="AP35" s="34"/>
      <c r="AQ35" s="34"/>
      <c r="AR35" s="34"/>
      <c r="AS35" s="34"/>
    </row>
    <row r="36" spans="1:45">
      <c r="A36" s="34">
        <v>35</v>
      </c>
      <c r="B36" s="34" t="s">
        <v>175</v>
      </c>
      <c r="C36" s="34" t="s">
        <v>180</v>
      </c>
      <c r="D36" s="34" t="s">
        <v>12</v>
      </c>
      <c r="E36" s="34" t="s">
        <v>20</v>
      </c>
      <c r="F36" s="34" t="s">
        <v>20</v>
      </c>
      <c r="G36" s="34" t="s">
        <v>21</v>
      </c>
      <c r="H36" s="24">
        <v>3.6600000000000001E-2</v>
      </c>
      <c r="I36" s="34" t="s">
        <v>684</v>
      </c>
      <c r="J36" s="34" t="s">
        <v>1133</v>
      </c>
      <c r="K36" s="28">
        <f t="shared" si="0"/>
        <v>4.0465519547123074</v>
      </c>
      <c r="L36" s="4">
        <f>K36/MAX(K$2:K36)-1</f>
        <v>0</v>
      </c>
      <c r="R36" s="24">
        <f t="shared" si="8"/>
        <v>0</v>
      </c>
      <c r="S36" s="4">
        <f t="shared" si="9"/>
        <v>1</v>
      </c>
      <c r="T36" s="4">
        <f t="shared" si="10"/>
        <v>3.6600000000000001E-2</v>
      </c>
      <c r="U36" s="28">
        <f t="shared" si="3"/>
        <v>3.490005965995937</v>
      </c>
      <c r="V36" s="4">
        <f>U36/MAX(U$5:U36)-1</f>
        <v>0</v>
      </c>
      <c r="X36" s="33">
        <f t="shared" si="11"/>
        <v>-0.5565459887163704</v>
      </c>
      <c r="Z36" s="24">
        <f t="shared" si="12"/>
        <v>0</v>
      </c>
      <c r="AA36" s="4">
        <f t="shared" si="13"/>
        <v>1</v>
      </c>
      <c r="AB36" s="4">
        <f t="shared" si="14"/>
        <v>3.6600000000000001E-2</v>
      </c>
      <c r="AC36" s="28">
        <f t="shared" si="5"/>
        <v>3.590660213432574</v>
      </c>
      <c r="AD36" s="4">
        <f>AC36/MAX(AC$5:AC36)-1</f>
        <v>0</v>
      </c>
      <c r="AE36" s="33">
        <f t="shared" si="6"/>
        <v>-0.45589174127973342</v>
      </c>
      <c r="AF36" s="34"/>
      <c r="AG36" s="34"/>
      <c r="AH36" s="34"/>
      <c r="AI36" s="34"/>
      <c r="AK36" s="34"/>
      <c r="AL36" s="34"/>
      <c r="AM36" s="34"/>
      <c r="AN36" s="34"/>
      <c r="AP36" s="34"/>
      <c r="AQ36" s="34"/>
      <c r="AR36" s="34"/>
      <c r="AS36" s="34"/>
    </row>
    <row r="37" spans="1:45">
      <c r="A37" s="34">
        <v>36</v>
      </c>
      <c r="B37" s="34" t="s">
        <v>180</v>
      </c>
      <c r="C37" s="34" t="s">
        <v>185</v>
      </c>
      <c r="D37" s="34" t="s">
        <v>12</v>
      </c>
      <c r="E37" s="34" t="s">
        <v>34</v>
      </c>
      <c r="F37" s="34" t="s">
        <v>34</v>
      </c>
      <c r="G37" s="34" t="s">
        <v>35</v>
      </c>
      <c r="H37" s="24">
        <v>-1.0500000000000001E-2</v>
      </c>
      <c r="I37" s="34" t="s">
        <v>1057</v>
      </c>
      <c r="J37" s="34" t="s">
        <v>4440</v>
      </c>
      <c r="K37" s="28">
        <f t="shared" si="0"/>
        <v>4.0040631591878286</v>
      </c>
      <c r="L37" s="4">
        <f>K37/MAX(K$2:K37)-1</f>
        <v>-1.0499999999999954E-2</v>
      </c>
      <c r="R37" s="24">
        <f t="shared" si="8"/>
        <v>-3.4999999999999845E-3</v>
      </c>
      <c r="S37" s="4">
        <f t="shared" si="9"/>
        <v>1</v>
      </c>
      <c r="T37" s="4">
        <f t="shared" si="10"/>
        <v>-1.0500000000000001E-2</v>
      </c>
      <c r="U37" s="28">
        <f t="shared" si="3"/>
        <v>3.45336090335298</v>
      </c>
      <c r="V37" s="4">
        <f>U37/MAX(U$5:U37)-1</f>
        <v>-1.0499999999999954E-2</v>
      </c>
      <c r="X37" s="33">
        <f t="shared" si="11"/>
        <v>-0.55070225583484866</v>
      </c>
      <c r="Z37" s="24">
        <f t="shared" si="12"/>
        <v>-2.6249999999999885E-3</v>
      </c>
      <c r="AA37" s="4">
        <f t="shared" si="13"/>
        <v>1</v>
      </c>
      <c r="AB37" s="4">
        <f t="shared" si="14"/>
        <v>-1.0500000000000001E-2</v>
      </c>
      <c r="AC37" s="28">
        <f t="shared" si="5"/>
        <v>3.5529582811915321</v>
      </c>
      <c r="AD37" s="4">
        <f>AC37/MAX(AC$5:AC37)-1</f>
        <v>-1.0499999999999954E-2</v>
      </c>
      <c r="AE37" s="33">
        <f t="shared" si="6"/>
        <v>-0.4511048779962965</v>
      </c>
      <c r="AF37" s="34"/>
      <c r="AG37" s="34"/>
      <c r="AH37" s="34"/>
      <c r="AI37" s="34"/>
      <c r="AK37" s="34"/>
      <c r="AL37" s="34"/>
      <c r="AM37" s="34"/>
      <c r="AN37" s="34"/>
      <c r="AP37" s="34"/>
      <c r="AQ37" s="34"/>
      <c r="AR37" s="34"/>
      <c r="AS37" s="34"/>
    </row>
    <row r="38" spans="1:45">
      <c r="A38" s="34">
        <v>37</v>
      </c>
      <c r="B38" s="34" t="s">
        <v>185</v>
      </c>
      <c r="C38" s="34" t="s">
        <v>190</v>
      </c>
      <c r="D38" s="34" t="s">
        <v>12</v>
      </c>
      <c r="E38" s="34" t="s">
        <v>27</v>
      </c>
      <c r="F38" s="34" t="s">
        <v>27</v>
      </c>
      <c r="G38" s="34" t="s">
        <v>28</v>
      </c>
      <c r="H38" s="24">
        <v>-2.01E-2</v>
      </c>
      <c r="I38" s="34" t="s">
        <v>1401</v>
      </c>
      <c r="J38" s="34" t="s">
        <v>5601</v>
      </c>
      <c r="K38" s="28">
        <f t="shared" si="0"/>
        <v>3.9235814896881531</v>
      </c>
      <c r="L38" s="4">
        <f>K38/MAX(K$2:K38)-1</f>
        <v>-3.038894999999997E-2</v>
      </c>
      <c r="R38" s="24">
        <f t="shared" si="8"/>
        <v>-1.3629649999999974E-2</v>
      </c>
      <c r="S38" s="4">
        <f t="shared" si="9"/>
        <v>-1.2296207165994746</v>
      </c>
      <c r="T38" s="4">
        <f t="shared" si="10"/>
        <v>-2.01E-2</v>
      </c>
      <c r="U38" s="28">
        <f t="shared" si="3"/>
        <v>3.3839483491955851</v>
      </c>
      <c r="V38" s="4">
        <f>U38/MAX(U$5:U38)-1</f>
        <v>-3.038894999999997E-2</v>
      </c>
      <c r="X38" s="33">
        <f t="shared" si="11"/>
        <v>-0.53963314049256805</v>
      </c>
      <c r="Z38" s="24">
        <f t="shared" si="12"/>
        <v>-1.0222237499999981E-2</v>
      </c>
      <c r="AA38" s="4">
        <f t="shared" si="13"/>
        <v>-1.9728276221326326</v>
      </c>
      <c r="AB38" s="4">
        <f t="shared" si="14"/>
        <v>-2.01E-2</v>
      </c>
      <c r="AC38" s="28">
        <f t="shared" si="5"/>
        <v>3.4815438197395823</v>
      </c>
      <c r="AD38" s="4">
        <f>AC38/MAX(AC$5:AC38)-1</f>
        <v>-3.038894999999997E-2</v>
      </c>
      <c r="AE38" s="33">
        <f t="shared" si="6"/>
        <v>-0.44203766994857085</v>
      </c>
      <c r="AF38" s="34"/>
      <c r="AG38" s="34"/>
      <c r="AH38" s="34"/>
      <c r="AI38" s="34"/>
      <c r="AK38" s="34"/>
      <c r="AL38" s="34"/>
      <c r="AM38" s="34"/>
      <c r="AN38" s="34"/>
      <c r="AP38" s="34"/>
      <c r="AQ38" s="34"/>
      <c r="AR38" s="34"/>
      <c r="AS38" s="34"/>
    </row>
    <row r="39" spans="1:45">
      <c r="A39" s="34">
        <v>38</v>
      </c>
      <c r="B39" s="34" t="s">
        <v>190</v>
      </c>
      <c r="C39" s="34" t="s">
        <v>194</v>
      </c>
      <c r="D39" s="34" t="s">
        <v>12</v>
      </c>
      <c r="E39" s="34" t="s">
        <v>34</v>
      </c>
      <c r="F39" s="34" t="s">
        <v>34</v>
      </c>
      <c r="G39" s="34" t="s">
        <v>35</v>
      </c>
      <c r="H39" s="24">
        <v>-1.61E-2</v>
      </c>
      <c r="I39" s="34" t="s">
        <v>970</v>
      </c>
      <c r="J39" s="34" t="s">
        <v>237</v>
      </c>
      <c r="K39" s="28">
        <f t="shared" si="0"/>
        <v>3.8604118277041737</v>
      </c>
      <c r="L39" s="4">
        <f>K39/MAX(K$2:K39)-1</f>
        <v>-4.5999687904999975E-2</v>
      </c>
      <c r="R39" s="24">
        <f t="shared" si="8"/>
        <v>-2.8962879301666633E-2</v>
      </c>
      <c r="S39" s="4">
        <f t="shared" si="9"/>
        <v>-0.58822910615634061</v>
      </c>
      <c r="T39" s="4">
        <f t="shared" si="10"/>
        <v>0</v>
      </c>
      <c r="U39" s="28">
        <f t="shared" si="3"/>
        <v>3.3839483491955851</v>
      </c>
      <c r="V39" s="4">
        <f>U39/MAX(U$5:U39)-1</f>
        <v>-3.038894999999997E-2</v>
      </c>
      <c r="X39" s="33">
        <f t="shared" si="11"/>
        <v>-0.47646347850858861</v>
      </c>
      <c r="Z39" s="24">
        <f t="shared" si="12"/>
        <v>-2.1722159476249975E-2</v>
      </c>
      <c r="AA39" s="4">
        <f t="shared" si="13"/>
        <v>-1.1176388082084541</v>
      </c>
      <c r="AB39" s="4">
        <f t="shared" si="14"/>
        <v>0</v>
      </c>
      <c r="AC39" s="28">
        <f t="shared" si="5"/>
        <v>3.4815438197395823</v>
      </c>
      <c r="AD39" s="4">
        <f>AC39/MAX(AC$5:AC39)-1</f>
        <v>-3.038894999999997E-2</v>
      </c>
      <c r="AE39" s="33">
        <f t="shared" si="6"/>
        <v>-0.37886800796459141</v>
      </c>
      <c r="AF39" s="34"/>
      <c r="AG39" s="34"/>
      <c r="AH39" s="34"/>
      <c r="AI39" s="34"/>
      <c r="AK39" s="34"/>
      <c r="AL39" s="34"/>
      <c r="AM39" s="34"/>
      <c r="AN39" s="34"/>
      <c r="AP39" s="34"/>
      <c r="AQ39" s="34"/>
      <c r="AR39" s="34"/>
      <c r="AS39" s="34"/>
    </row>
    <row r="40" spans="1:45">
      <c r="A40" s="34">
        <v>39</v>
      </c>
      <c r="B40" s="34" t="s">
        <v>194</v>
      </c>
      <c r="C40" s="34" t="s">
        <v>198</v>
      </c>
      <c r="D40" s="34" t="s">
        <v>12</v>
      </c>
      <c r="E40" s="34" t="s">
        <v>20</v>
      </c>
      <c r="F40" s="34" t="s">
        <v>20</v>
      </c>
      <c r="G40" s="34" t="s">
        <v>21</v>
      </c>
      <c r="H40" s="24">
        <v>-0.1321</v>
      </c>
      <c r="I40" s="34" t="s">
        <v>301</v>
      </c>
      <c r="J40" s="34" t="s">
        <v>5602</v>
      </c>
      <c r="K40" s="28">
        <f t="shared" si="0"/>
        <v>3.3504514252644522</v>
      </c>
      <c r="L40" s="4">
        <f>K40/MAX(K$2:K40)-1</f>
        <v>-0.17202312913274953</v>
      </c>
      <c r="R40" s="24">
        <f t="shared" si="8"/>
        <v>-8.2803922345916492E-2</v>
      </c>
      <c r="S40" s="4">
        <f t="shared" si="9"/>
        <v>-1.0774756105648771</v>
      </c>
      <c r="T40" s="4">
        <f t="shared" si="10"/>
        <v>0</v>
      </c>
      <c r="U40" s="28">
        <f t="shared" si="3"/>
        <v>3.3839483491955851</v>
      </c>
      <c r="V40" s="4">
        <f>U40/MAX(U$5:U40)-1</f>
        <v>-3.038894999999997E-2</v>
      </c>
      <c r="X40" s="33">
        <f t="shared" si="11"/>
        <v>3.3496923931132905E-2</v>
      </c>
      <c r="Z40" s="24">
        <f t="shared" si="12"/>
        <v>-6.4727941759437357E-2</v>
      </c>
      <c r="AA40" s="4">
        <f t="shared" si="13"/>
        <v>-1.6576332331418293</v>
      </c>
      <c r="AB40" s="4">
        <f t="shared" si="14"/>
        <v>0</v>
      </c>
      <c r="AC40" s="28">
        <f t="shared" si="5"/>
        <v>3.4815438197395823</v>
      </c>
      <c r="AD40" s="4">
        <f>AC40/MAX(AC$5:AC40)-1</f>
        <v>-3.038894999999997E-2</v>
      </c>
      <c r="AE40" s="33">
        <f t="shared" si="6"/>
        <v>0.1310923944751301</v>
      </c>
      <c r="AF40" s="34"/>
      <c r="AG40" s="34"/>
      <c r="AH40" s="34"/>
      <c r="AI40" s="34"/>
      <c r="AK40" s="34"/>
      <c r="AL40" s="34"/>
      <c r="AM40" s="34"/>
      <c r="AN40" s="34"/>
      <c r="AP40" s="34"/>
      <c r="AQ40" s="34"/>
      <c r="AR40" s="34"/>
      <c r="AS40" s="34"/>
    </row>
    <row r="41" spans="1:45">
      <c r="A41" s="34">
        <v>40</v>
      </c>
      <c r="B41" s="34" t="s">
        <v>198</v>
      </c>
      <c r="C41" s="34" t="s">
        <v>202</v>
      </c>
      <c r="D41" s="34" t="s">
        <v>12</v>
      </c>
      <c r="E41" s="34" t="s">
        <v>20</v>
      </c>
      <c r="F41" s="34" t="s">
        <v>20</v>
      </c>
      <c r="G41" s="34" t="s">
        <v>21</v>
      </c>
      <c r="H41" s="24">
        <v>5.9999999999999995E-4</v>
      </c>
      <c r="I41" s="34" t="s">
        <v>91</v>
      </c>
      <c r="J41" s="34" t="s">
        <v>321</v>
      </c>
      <c r="K41" s="28">
        <f t="shared" si="0"/>
        <v>3.3524616961196108</v>
      </c>
      <c r="L41" s="4">
        <f>K41/MAX(K$2:K41)-1</f>
        <v>-0.17152634301022918</v>
      </c>
      <c r="R41" s="24">
        <f t="shared" si="8"/>
        <v>-0.1298497200159929</v>
      </c>
      <c r="S41" s="4">
        <f t="shared" si="9"/>
        <v>-0.32096043787466916</v>
      </c>
      <c r="T41" s="4">
        <f t="shared" si="10"/>
        <v>0</v>
      </c>
      <c r="U41" s="28">
        <f t="shared" si="3"/>
        <v>3.3839483491955851</v>
      </c>
      <c r="V41" s="4">
        <f>U41/MAX(U$5:U41)-1</f>
        <v>-3.038894999999997E-2</v>
      </c>
      <c r="X41" s="33">
        <f t="shared" si="11"/>
        <v>3.1486653075974314E-2</v>
      </c>
      <c r="Z41" s="24">
        <f t="shared" si="12"/>
        <v>-0.10498452751199466</v>
      </c>
      <c r="AA41" s="4">
        <f t="shared" si="13"/>
        <v>-0.63382497473860611</v>
      </c>
      <c r="AB41" s="4">
        <f t="shared" si="14"/>
        <v>0</v>
      </c>
      <c r="AC41" s="28">
        <f t="shared" si="5"/>
        <v>3.4815438197395823</v>
      </c>
      <c r="AD41" s="4">
        <f>AC41/MAX(AC$5:AC41)-1</f>
        <v>-3.038894999999997E-2</v>
      </c>
      <c r="AE41" s="33">
        <f t="shared" si="6"/>
        <v>0.12908212361997151</v>
      </c>
      <c r="AF41" s="34"/>
      <c r="AG41" s="34"/>
      <c r="AH41" s="34"/>
      <c r="AI41" s="34"/>
      <c r="AK41" s="34"/>
      <c r="AL41" s="34"/>
      <c r="AM41" s="34"/>
      <c r="AN41" s="34"/>
      <c r="AP41" s="34"/>
      <c r="AQ41" s="34"/>
      <c r="AR41" s="34"/>
      <c r="AS41" s="34"/>
    </row>
    <row r="42" spans="1:45">
      <c r="A42" s="34">
        <v>41</v>
      </c>
      <c r="B42" s="34" t="s">
        <v>202</v>
      </c>
      <c r="C42" s="34" t="s">
        <v>206</v>
      </c>
      <c r="D42" s="34" t="s">
        <v>12</v>
      </c>
      <c r="E42" s="34" t="s">
        <v>13</v>
      </c>
      <c r="F42" s="34" t="s">
        <v>13</v>
      </c>
      <c r="G42" s="34" t="s">
        <v>14</v>
      </c>
      <c r="H42" s="24">
        <v>1.72E-2</v>
      </c>
      <c r="I42" s="34" t="s">
        <v>3965</v>
      </c>
      <c r="J42" s="34" t="s">
        <v>2145</v>
      </c>
      <c r="K42" s="28">
        <f t="shared" si="0"/>
        <v>3.4101240372928685</v>
      </c>
      <c r="L42" s="4">
        <f>K42/MAX(K$2:K42)-1</f>
        <v>-0.157276596110005</v>
      </c>
      <c r="R42" s="24">
        <f t="shared" si="8"/>
        <v>-0.16694202275099457</v>
      </c>
      <c r="S42" s="4">
        <f t="shared" si="9"/>
        <v>5.7896906253533394E-2</v>
      </c>
      <c r="T42" s="4">
        <f t="shared" si="10"/>
        <v>0</v>
      </c>
      <c r="U42" s="28">
        <f t="shared" si="3"/>
        <v>3.3839483491955851</v>
      </c>
      <c r="V42" s="4">
        <f>U42/MAX(U$5:U42)-1</f>
        <v>-3.038894999999997E-2</v>
      </c>
      <c r="X42" s="33">
        <f t="shared" si="11"/>
        <v>-2.6175688097283434E-2</v>
      </c>
      <c r="Z42" s="24">
        <f t="shared" si="12"/>
        <v>-0.13670643903949592</v>
      </c>
      <c r="AA42" s="4">
        <f t="shared" si="13"/>
        <v>-0.1504695551653287</v>
      </c>
      <c r="AB42" s="4">
        <f t="shared" si="14"/>
        <v>0</v>
      </c>
      <c r="AC42" s="28">
        <f t="shared" si="5"/>
        <v>3.4815438197395823</v>
      </c>
      <c r="AD42" s="4">
        <f>AC42/MAX(AC$5:AC42)-1</f>
        <v>-3.038894999999997E-2</v>
      </c>
      <c r="AE42" s="33">
        <f t="shared" si="6"/>
        <v>7.1419782446713764E-2</v>
      </c>
      <c r="AF42" s="34"/>
      <c r="AG42" s="34"/>
      <c r="AH42" s="34"/>
      <c r="AI42" s="34"/>
      <c r="AK42" s="34"/>
      <c r="AL42" s="34"/>
      <c r="AM42" s="34"/>
      <c r="AN42" s="34"/>
      <c r="AP42" s="34"/>
      <c r="AQ42" s="34"/>
      <c r="AR42" s="34"/>
      <c r="AS42" s="34"/>
    </row>
    <row r="43" spans="1:45">
      <c r="A43" s="34">
        <v>42</v>
      </c>
      <c r="B43" s="34" t="s">
        <v>206</v>
      </c>
      <c r="C43" s="34" t="s">
        <v>210</v>
      </c>
      <c r="D43" s="34" t="s">
        <v>12</v>
      </c>
      <c r="E43" s="34" t="s">
        <v>13</v>
      </c>
      <c r="F43" s="34" t="s">
        <v>13</v>
      </c>
      <c r="G43" s="34" t="s">
        <v>14</v>
      </c>
      <c r="H43" s="24">
        <v>4.8800000000000003E-2</v>
      </c>
      <c r="I43" s="34" t="s">
        <v>449</v>
      </c>
      <c r="J43" s="34" t="s">
        <v>3893</v>
      </c>
      <c r="K43" s="28">
        <f t="shared" si="0"/>
        <v>3.5765380903127602</v>
      </c>
      <c r="L43" s="4">
        <f>K43/MAX(K$2:K43)-1</f>
        <v>-0.11615169400017333</v>
      </c>
      <c r="R43" s="24">
        <f t="shared" si="8"/>
        <v>-0.14831821104013584</v>
      </c>
      <c r="S43" s="4">
        <f t="shared" si="9"/>
        <v>0.21687503385041537</v>
      </c>
      <c r="T43" s="4">
        <f t="shared" si="10"/>
        <v>4.8800000000000003E-2</v>
      </c>
      <c r="U43" s="28">
        <f t="shared" si="3"/>
        <v>3.5490850286363296</v>
      </c>
      <c r="V43" s="4">
        <f>U43/MAX(U$5:U43)-1</f>
        <v>0</v>
      </c>
      <c r="X43" s="33">
        <f t="shared" si="11"/>
        <v>-2.7453061676430579E-2</v>
      </c>
      <c r="Z43" s="24">
        <f t="shared" si="12"/>
        <v>-0.15424444056328926</v>
      </c>
      <c r="AA43" s="4">
        <f t="shared" si="13"/>
        <v>0.24696349783502108</v>
      </c>
      <c r="AB43" s="4">
        <f t="shared" si="14"/>
        <v>0</v>
      </c>
      <c r="AC43" s="28">
        <f t="shared" si="5"/>
        <v>3.4815438197395823</v>
      </c>
      <c r="AD43" s="4">
        <f>AC43/MAX(AC$5:AC43)-1</f>
        <v>-3.038894999999997E-2</v>
      </c>
      <c r="AE43" s="33">
        <f t="shared" si="6"/>
        <v>-9.4994270573177886E-2</v>
      </c>
      <c r="AF43" s="34"/>
      <c r="AG43" s="34"/>
      <c r="AH43" s="34"/>
      <c r="AI43" s="34"/>
      <c r="AK43" s="34"/>
      <c r="AL43" s="34"/>
      <c r="AM43" s="34"/>
      <c r="AN43" s="34"/>
      <c r="AP43" s="34"/>
      <c r="AQ43" s="34"/>
      <c r="AR43" s="34"/>
      <c r="AS43" s="34"/>
    </row>
    <row r="44" spans="1:45">
      <c r="A44" s="34">
        <v>43</v>
      </c>
      <c r="B44" s="34" t="s">
        <v>210</v>
      </c>
      <c r="C44" s="34" t="s">
        <v>214</v>
      </c>
      <c r="D44" s="34" t="s">
        <v>12</v>
      </c>
      <c r="E44" s="34" t="s">
        <v>34</v>
      </c>
      <c r="F44" s="34" t="s">
        <v>34</v>
      </c>
      <c r="G44" s="34" t="s">
        <v>35</v>
      </c>
      <c r="H44" s="24">
        <v>9.5999999999999992E-3</v>
      </c>
      <c r="I44" s="34" t="s">
        <v>4102</v>
      </c>
      <c r="J44" s="34" t="s">
        <v>3641</v>
      </c>
      <c r="K44" s="28">
        <f t="shared" si="0"/>
        <v>3.6108728559797627</v>
      </c>
      <c r="L44" s="4">
        <f>K44/MAX(K$2:K44)-1</f>
        <v>-0.107666750262575</v>
      </c>
      <c r="R44" s="24">
        <f t="shared" si="8"/>
        <v>-0.12703168012425112</v>
      </c>
      <c r="S44" s="4">
        <f t="shared" si="9"/>
        <v>0.1524417361301926</v>
      </c>
      <c r="T44" s="4">
        <f t="shared" si="10"/>
        <v>9.5999999999999992E-3</v>
      </c>
      <c r="U44" s="28">
        <f t="shared" si="3"/>
        <v>3.5831562449112386</v>
      </c>
      <c r="V44" s="4">
        <f>U44/MAX(U$5:U44)-1</f>
        <v>0</v>
      </c>
      <c r="X44" s="33">
        <f t="shared" si="11"/>
        <v>-2.7716611068524077E-2</v>
      </c>
      <c r="Z44" s="24">
        <f t="shared" si="12"/>
        <v>-0.13815534584574563</v>
      </c>
      <c r="AA44" s="4">
        <f t="shared" si="13"/>
        <v>0.22068342992106882</v>
      </c>
      <c r="AB44" s="4">
        <f t="shared" si="14"/>
        <v>9.5999999999999992E-3</v>
      </c>
      <c r="AC44" s="28">
        <f t="shared" si="5"/>
        <v>3.5149666404090825</v>
      </c>
      <c r="AD44" s="4">
        <f>AC44/MAX(AC$5:AC44)-1</f>
        <v>-2.1080683919999954E-2</v>
      </c>
      <c r="AE44" s="33">
        <f t="shared" si="6"/>
        <v>-9.5906215570680242E-2</v>
      </c>
      <c r="AF44" s="34"/>
      <c r="AG44" s="34"/>
      <c r="AH44" s="34"/>
      <c r="AI44" s="34"/>
      <c r="AK44" s="34"/>
      <c r="AL44" s="34"/>
      <c r="AM44" s="34"/>
      <c r="AN44" s="34"/>
      <c r="AP44" s="34"/>
      <c r="AQ44" s="34"/>
      <c r="AR44" s="34"/>
      <c r="AS44" s="34"/>
    </row>
    <row r="45" spans="1:45">
      <c r="A45" s="34">
        <v>44</v>
      </c>
      <c r="B45" s="34" t="s">
        <v>214</v>
      </c>
      <c r="C45" s="34" t="s">
        <v>219</v>
      </c>
      <c r="D45" s="34" t="s">
        <v>12</v>
      </c>
      <c r="E45" s="34" t="s">
        <v>34</v>
      </c>
      <c r="F45" s="34" t="s">
        <v>34</v>
      </c>
      <c r="G45" s="34" t="s">
        <v>35</v>
      </c>
      <c r="H45" s="24">
        <v>2.6200000000000001E-2</v>
      </c>
      <c r="I45" s="34" t="s">
        <v>658</v>
      </c>
      <c r="J45" s="34" t="s">
        <v>431</v>
      </c>
      <c r="K45" s="28">
        <f t="shared" si="0"/>
        <v>3.7054777248064323</v>
      </c>
      <c r="L45" s="4">
        <f>K45/MAX(K$2:K45)-1</f>
        <v>-8.4287619119454482E-2</v>
      </c>
      <c r="R45" s="24">
        <f t="shared" si="8"/>
        <v>-0.10270202112740094</v>
      </c>
      <c r="S45" s="4">
        <f t="shared" si="9"/>
        <v>0.17929931471459123</v>
      </c>
      <c r="T45" s="4">
        <f t="shared" si="10"/>
        <v>2.6200000000000001E-2</v>
      </c>
      <c r="U45" s="28">
        <f t="shared" si="3"/>
        <v>3.6770349385279131</v>
      </c>
      <c r="V45" s="4">
        <f>U45/MAX(U$5:U45)-1</f>
        <v>0</v>
      </c>
      <c r="X45" s="33">
        <f t="shared" si="11"/>
        <v>-2.8442786278519261E-2</v>
      </c>
      <c r="Z45" s="24">
        <f t="shared" si="12"/>
        <v>-0.11634566487305195</v>
      </c>
      <c r="AA45" s="4">
        <f t="shared" si="13"/>
        <v>0.27554138599471595</v>
      </c>
      <c r="AB45" s="4">
        <f t="shared" si="14"/>
        <v>2.6200000000000001E-2</v>
      </c>
      <c r="AC45" s="28">
        <f t="shared" si="5"/>
        <v>3.6070587663878002</v>
      </c>
      <c r="AD45" s="4">
        <f>AC45/MAX(AC$5:AC45)-1</f>
        <v>0</v>
      </c>
      <c r="AE45" s="33">
        <f t="shared" si="6"/>
        <v>-9.841895841863213E-2</v>
      </c>
      <c r="AF45" s="34"/>
      <c r="AG45" s="34"/>
      <c r="AH45" s="34"/>
      <c r="AI45" s="34"/>
      <c r="AK45" s="34"/>
      <c r="AL45" s="34"/>
      <c r="AM45" s="34"/>
      <c r="AN45" s="34"/>
      <c r="AP45" s="34"/>
      <c r="AQ45" s="34"/>
      <c r="AR45" s="34"/>
      <c r="AS45" s="34"/>
    </row>
    <row r="46" spans="1:45">
      <c r="A46" s="34">
        <v>45</v>
      </c>
      <c r="B46" s="34" t="s">
        <v>219</v>
      </c>
      <c r="C46" s="34" t="s">
        <v>224</v>
      </c>
      <c r="D46" s="34" t="s">
        <v>12</v>
      </c>
      <c r="E46" s="34" t="s">
        <v>20</v>
      </c>
      <c r="F46" s="34" t="s">
        <v>20</v>
      </c>
      <c r="G46" s="34" t="s">
        <v>21</v>
      </c>
      <c r="H46" s="24">
        <v>4.41E-2</v>
      </c>
      <c r="I46" s="34" t="s">
        <v>4184</v>
      </c>
      <c r="J46" s="34" t="s">
        <v>191</v>
      </c>
      <c r="K46" s="28">
        <f t="shared" si="0"/>
        <v>3.8688892924703961</v>
      </c>
      <c r="L46" s="4">
        <f>K46/MAX(K$2:K46)-1</f>
        <v>-4.3904703122622402E-2</v>
      </c>
      <c r="R46" s="24">
        <f t="shared" si="8"/>
        <v>-7.861969083488396E-2</v>
      </c>
      <c r="S46" s="4">
        <f t="shared" si="9"/>
        <v>0.44155589196057154</v>
      </c>
      <c r="T46" s="4">
        <f t="shared" si="10"/>
        <v>4.41E-2</v>
      </c>
      <c r="U46" s="28">
        <f t="shared" si="3"/>
        <v>3.8391921793169943</v>
      </c>
      <c r="V46" s="4">
        <f>U46/MAX(U$5:U46)-1</f>
        <v>0</v>
      </c>
      <c r="X46" s="33">
        <f t="shared" si="11"/>
        <v>-2.9697113153401844E-2</v>
      </c>
      <c r="Z46" s="24">
        <f t="shared" si="12"/>
        <v>-8.8002691626206303E-2</v>
      </c>
      <c r="AA46" s="4">
        <f t="shared" si="13"/>
        <v>0.50109817880220353</v>
      </c>
      <c r="AB46" s="4">
        <f t="shared" si="14"/>
        <v>4.41E-2</v>
      </c>
      <c r="AC46" s="28">
        <f t="shared" si="5"/>
        <v>3.7661300579855022</v>
      </c>
      <c r="AD46" s="4">
        <f>AC46/MAX(AC$5:AC46)-1</f>
        <v>0</v>
      </c>
      <c r="AE46" s="33">
        <f t="shared" si="6"/>
        <v>-0.10275923448489399</v>
      </c>
      <c r="AF46" s="34"/>
      <c r="AG46" s="34"/>
      <c r="AH46" s="34"/>
      <c r="AI46" s="34"/>
      <c r="AK46" s="34"/>
      <c r="AL46" s="34"/>
      <c r="AM46" s="34"/>
      <c r="AN46" s="34"/>
      <c r="AP46" s="34"/>
      <c r="AQ46" s="34"/>
      <c r="AR46" s="34"/>
      <c r="AS46" s="34"/>
    </row>
    <row r="47" spans="1:45">
      <c r="A47" s="34">
        <v>46</v>
      </c>
      <c r="B47" s="34" t="s">
        <v>224</v>
      </c>
      <c r="C47" s="34" t="s">
        <v>229</v>
      </c>
      <c r="D47" s="34" t="s">
        <v>12</v>
      </c>
      <c r="E47" s="34" t="s">
        <v>13</v>
      </c>
      <c r="F47" s="34" t="s">
        <v>13</v>
      </c>
      <c r="G47" s="34" t="s">
        <v>14</v>
      </c>
      <c r="H47" s="24">
        <v>0.03</v>
      </c>
      <c r="I47" s="34" t="s">
        <v>767</v>
      </c>
      <c r="J47" s="34" t="s">
        <v>697</v>
      </c>
      <c r="K47" s="28">
        <f t="shared" si="0"/>
        <v>3.9849559712445082</v>
      </c>
      <c r="L47" s="4">
        <f>K47/MAX(K$2:K47)-1</f>
        <v>-1.5221844216301017E-2</v>
      </c>
      <c r="R47" s="24">
        <f t="shared" si="8"/>
        <v>-4.7804722152792634E-2</v>
      </c>
      <c r="S47" s="4">
        <f t="shared" si="9"/>
        <v>1</v>
      </c>
      <c r="T47" s="4">
        <f t="shared" si="10"/>
        <v>0.03</v>
      </c>
      <c r="U47" s="28">
        <f t="shared" si="3"/>
        <v>3.9543679446965041</v>
      </c>
      <c r="V47" s="4">
        <f>U47/MAX(U$5:U47)-1</f>
        <v>0</v>
      </c>
      <c r="X47" s="33">
        <f t="shared" si="11"/>
        <v>-3.0588026548004077E-2</v>
      </c>
      <c r="Z47" s="24">
        <f t="shared" si="12"/>
        <v>-6.2770229180238224E-2</v>
      </c>
      <c r="AA47" s="4">
        <f t="shared" si="13"/>
        <v>1</v>
      </c>
      <c r="AB47" s="4">
        <f t="shared" si="14"/>
        <v>0.03</v>
      </c>
      <c r="AC47" s="28">
        <f t="shared" si="5"/>
        <v>3.8791139597250672</v>
      </c>
      <c r="AD47" s="4">
        <f>AC47/MAX(AC$5:AC47)-1</f>
        <v>0</v>
      </c>
      <c r="AE47" s="33">
        <f t="shared" si="6"/>
        <v>-0.10584201151944095</v>
      </c>
      <c r="AF47" s="34"/>
      <c r="AG47" s="34"/>
      <c r="AH47" s="34"/>
      <c r="AI47" s="34"/>
      <c r="AK47" s="34"/>
      <c r="AL47" s="34"/>
      <c r="AM47" s="34"/>
      <c r="AN47" s="34"/>
      <c r="AP47" s="34"/>
      <c r="AQ47" s="34"/>
      <c r="AR47" s="34"/>
      <c r="AS47" s="34"/>
    </row>
    <row r="48" spans="1:45">
      <c r="A48" s="34">
        <v>47</v>
      </c>
      <c r="B48" s="34" t="s">
        <v>229</v>
      </c>
      <c r="C48" s="34" t="s">
        <v>234</v>
      </c>
      <c r="D48" s="34" t="s">
        <v>12</v>
      </c>
      <c r="E48" s="34" t="s">
        <v>13</v>
      </c>
      <c r="F48" s="34" t="s">
        <v>13</v>
      </c>
      <c r="G48" s="34" t="s">
        <v>14</v>
      </c>
      <c r="H48" s="24">
        <v>3.5900000000000001E-2</v>
      </c>
      <c r="I48" s="34" t="s">
        <v>1357</v>
      </c>
      <c r="J48" s="34" t="s">
        <v>2056</v>
      </c>
      <c r="K48" s="28">
        <f t="shared" si="0"/>
        <v>4.1280158906121862</v>
      </c>
      <c r="L48" s="4">
        <f>K48/MAX(K$2:K48)-1</f>
        <v>0</v>
      </c>
      <c r="R48" s="24">
        <f t="shared" si="8"/>
        <v>-1.9708849112974474E-2</v>
      </c>
      <c r="S48" s="4">
        <f t="shared" si="9"/>
        <v>1</v>
      </c>
      <c r="T48" s="4">
        <f t="shared" si="10"/>
        <v>3.5900000000000001E-2</v>
      </c>
      <c r="U48" s="28">
        <f t="shared" si="3"/>
        <v>4.0963297539111085</v>
      </c>
      <c r="V48" s="4">
        <f>U48/MAX(U$5:U48)-1</f>
        <v>0</v>
      </c>
      <c r="X48" s="33">
        <f t="shared" si="11"/>
        <v>-3.1686136701077672E-2</v>
      </c>
      <c r="Z48" s="24">
        <f t="shared" si="12"/>
        <v>-3.5853541614594475E-2</v>
      </c>
      <c r="AA48" s="4">
        <f t="shared" si="13"/>
        <v>1</v>
      </c>
      <c r="AB48" s="4">
        <f t="shared" si="14"/>
        <v>3.5900000000000001E-2</v>
      </c>
      <c r="AC48" s="28">
        <f t="shared" si="5"/>
        <v>4.0183741508791977</v>
      </c>
      <c r="AD48" s="4">
        <f>AC48/MAX(AC$5:AC48)-1</f>
        <v>0</v>
      </c>
      <c r="AE48" s="33">
        <f t="shared" si="6"/>
        <v>-0.10964173973298852</v>
      </c>
      <c r="AF48" s="34"/>
      <c r="AG48" s="34"/>
      <c r="AH48" s="34"/>
      <c r="AI48" s="34"/>
      <c r="AK48" s="34"/>
      <c r="AL48" s="34"/>
      <c r="AM48" s="34"/>
      <c r="AN48" s="34"/>
      <c r="AP48" s="34"/>
      <c r="AQ48" s="34"/>
      <c r="AR48" s="34"/>
      <c r="AS48" s="34"/>
    </row>
    <row r="49" spans="1:45">
      <c r="A49" s="34">
        <v>48</v>
      </c>
      <c r="B49" s="34" t="s">
        <v>234</v>
      </c>
      <c r="C49" s="34" t="s">
        <v>239</v>
      </c>
      <c r="D49" s="34" t="s">
        <v>12</v>
      </c>
      <c r="E49" s="34" t="s">
        <v>13</v>
      </c>
      <c r="F49" s="34" t="s">
        <v>13</v>
      </c>
      <c r="G49" s="34" t="s">
        <v>14</v>
      </c>
      <c r="H49" s="24">
        <v>4.8399999999999999E-2</v>
      </c>
      <c r="I49" s="34" t="s">
        <v>1578</v>
      </c>
      <c r="J49" s="34" t="s">
        <v>1561</v>
      </c>
      <c r="K49" s="28">
        <f t="shared" si="0"/>
        <v>4.3278118597178157</v>
      </c>
      <c r="L49" s="4">
        <f>K49/MAX(K$2:K49)-1</f>
        <v>0</v>
      </c>
      <c r="M49" s="15">
        <f>K49/1-1</f>
        <v>3.3278118597178157</v>
      </c>
      <c r="R49" s="24">
        <f t="shared" si="8"/>
        <v>-5.0739480721003387E-3</v>
      </c>
      <c r="S49" s="4">
        <f t="shared" si="9"/>
        <v>1</v>
      </c>
      <c r="T49" s="4">
        <f t="shared" si="10"/>
        <v>4.8399999999999999E-2</v>
      </c>
      <c r="U49" s="28">
        <f t="shared" si="3"/>
        <v>4.2945921140004062</v>
      </c>
      <c r="V49" s="4">
        <f>U49/MAX(U$5:U49)-1</f>
        <v>0</v>
      </c>
      <c r="W49" s="15">
        <f>U49/1-1</f>
        <v>3.2945921140004062</v>
      </c>
      <c r="X49" s="33">
        <f t="shared" si="11"/>
        <v>-3.3219745717409488E-2</v>
      </c>
      <c r="Z49" s="24">
        <f t="shared" si="12"/>
        <v>-1.4781636834730855E-2</v>
      </c>
      <c r="AA49" s="4">
        <f t="shared" si="13"/>
        <v>1</v>
      </c>
      <c r="AB49" s="4">
        <f t="shared" si="14"/>
        <v>4.8399999999999999E-2</v>
      </c>
      <c r="AC49" s="28">
        <f t="shared" si="5"/>
        <v>4.2128634597817509</v>
      </c>
      <c r="AD49" s="4">
        <f>AC49/MAX(AC$5:AC49)-1</f>
        <v>0</v>
      </c>
      <c r="AE49" s="33">
        <f t="shared" si="6"/>
        <v>-0.11494839993606476</v>
      </c>
      <c r="AF49" s="34"/>
      <c r="AG49" s="34"/>
      <c r="AH49" s="34"/>
      <c r="AI49" s="34"/>
      <c r="AK49" s="34"/>
      <c r="AL49" s="34"/>
      <c r="AM49" s="34"/>
      <c r="AN49" s="34"/>
      <c r="AP49" s="34"/>
      <c r="AQ49" s="34"/>
      <c r="AR49" s="34"/>
      <c r="AS49" s="34"/>
    </row>
    <row r="50" spans="1:45">
      <c r="A50" s="34">
        <v>49</v>
      </c>
      <c r="B50" s="34" t="s">
        <v>239</v>
      </c>
      <c r="C50" s="34" t="s">
        <v>243</v>
      </c>
      <c r="D50" s="34" t="s">
        <v>12</v>
      </c>
      <c r="E50" s="34" t="s">
        <v>13</v>
      </c>
      <c r="F50" s="34" t="s">
        <v>13</v>
      </c>
      <c r="G50" s="34" t="s">
        <v>14</v>
      </c>
      <c r="H50" s="24">
        <v>3.1600000000000003E-2</v>
      </c>
      <c r="I50" s="34" t="s">
        <v>619</v>
      </c>
      <c r="J50" s="34" t="s">
        <v>288</v>
      </c>
      <c r="K50" s="28">
        <f t="shared" si="0"/>
        <v>4.464570714484899</v>
      </c>
      <c r="L50" s="4">
        <f>K50/MAX(K$2:K50)-1</f>
        <v>0</v>
      </c>
      <c r="R50" s="24">
        <f t="shared" si="8"/>
        <v>0</v>
      </c>
      <c r="S50" s="4">
        <f t="shared" si="9"/>
        <v>1</v>
      </c>
      <c r="T50" s="4">
        <f t="shared" si="10"/>
        <v>3.1600000000000003E-2</v>
      </c>
      <c r="U50" s="28">
        <f t="shared" si="3"/>
        <v>4.4303012248028191</v>
      </c>
      <c r="V50" s="4">
        <f>U50/MAX(U$5:U50)-1</f>
        <v>0</v>
      </c>
      <c r="X50" s="33">
        <f t="shared" si="11"/>
        <v>-3.4269489682079879E-2</v>
      </c>
      <c r="Z50" s="24">
        <f t="shared" si="12"/>
        <v>-3.8054610540752543E-3</v>
      </c>
      <c r="AA50" s="4">
        <f t="shared" si="13"/>
        <v>1</v>
      </c>
      <c r="AB50" s="4">
        <f t="shared" si="14"/>
        <v>3.1600000000000003E-2</v>
      </c>
      <c r="AC50" s="28">
        <f t="shared" si="5"/>
        <v>4.3459899451108548</v>
      </c>
      <c r="AD50" s="4">
        <f>AC50/MAX(AC$5:AC50)-1</f>
        <v>0</v>
      </c>
      <c r="AE50" s="33">
        <f t="shared" si="6"/>
        <v>-0.11858076937404416</v>
      </c>
      <c r="AF50" s="34"/>
      <c r="AG50" s="34"/>
      <c r="AH50" s="34"/>
      <c r="AI50" s="34"/>
      <c r="AK50" s="34"/>
      <c r="AL50" s="34"/>
      <c r="AM50" s="34"/>
      <c r="AN50" s="34"/>
      <c r="AP50" s="34"/>
      <c r="AQ50" s="34"/>
      <c r="AR50" s="34"/>
      <c r="AS50" s="34"/>
    </row>
    <row r="51" spans="1:45">
      <c r="A51" s="34">
        <v>50</v>
      </c>
      <c r="B51" s="34" t="s">
        <v>243</v>
      </c>
      <c r="C51" s="34" t="s">
        <v>248</v>
      </c>
      <c r="D51" s="34" t="s">
        <v>12</v>
      </c>
      <c r="E51" s="34" t="s">
        <v>13</v>
      </c>
      <c r="F51" s="34" t="s">
        <v>13</v>
      </c>
      <c r="G51" s="34" t="s">
        <v>14</v>
      </c>
      <c r="H51" s="24">
        <v>8.6699999999999999E-2</v>
      </c>
      <c r="I51" s="34" t="s">
        <v>236</v>
      </c>
      <c r="J51" s="34" t="s">
        <v>542</v>
      </c>
      <c r="K51" s="28">
        <f t="shared" si="0"/>
        <v>4.8516489954307396</v>
      </c>
      <c r="L51" s="4">
        <f>K51/MAX(K$2:K51)-1</f>
        <v>0</v>
      </c>
      <c r="R51" s="24">
        <f t="shared" si="8"/>
        <v>0</v>
      </c>
      <c r="S51" s="4">
        <f t="shared" si="9"/>
        <v>1</v>
      </c>
      <c r="T51" s="4">
        <f t="shared" si="10"/>
        <v>8.6699999999999999E-2</v>
      </c>
      <c r="U51" s="28">
        <f t="shared" si="3"/>
        <v>4.8144083409932232</v>
      </c>
      <c r="V51" s="4">
        <f>U51/MAX(U$5:U51)-1</f>
        <v>0</v>
      </c>
      <c r="X51" s="33">
        <f t="shared" si="11"/>
        <v>-3.7240654437516341E-2</v>
      </c>
      <c r="Z51" s="24">
        <f t="shared" si="12"/>
        <v>0</v>
      </c>
      <c r="AA51" s="4">
        <f t="shared" si="13"/>
        <v>1</v>
      </c>
      <c r="AB51" s="4">
        <f t="shared" si="14"/>
        <v>8.6699999999999999E-2</v>
      </c>
      <c r="AC51" s="28">
        <f t="shared" si="5"/>
        <v>4.7227872733519662</v>
      </c>
      <c r="AD51" s="4">
        <f>AC51/MAX(AC$5:AC51)-1</f>
        <v>0</v>
      </c>
      <c r="AE51" s="33">
        <f t="shared" si="6"/>
        <v>-0.12886172207877333</v>
      </c>
      <c r="AF51" s="34"/>
      <c r="AG51" s="34"/>
      <c r="AH51" s="34"/>
      <c r="AI51" s="34"/>
      <c r="AK51" s="34"/>
      <c r="AL51" s="34"/>
      <c r="AM51" s="34"/>
      <c r="AN51" s="34"/>
      <c r="AP51" s="34"/>
      <c r="AQ51" s="34"/>
      <c r="AR51" s="34"/>
      <c r="AS51" s="34"/>
    </row>
    <row r="52" spans="1:45">
      <c r="A52" s="34">
        <v>51</v>
      </c>
      <c r="B52" s="34" t="s">
        <v>248</v>
      </c>
      <c r="C52" s="34" t="s">
        <v>253</v>
      </c>
      <c r="D52" s="34" t="s">
        <v>12</v>
      </c>
      <c r="E52" s="34" t="s">
        <v>34</v>
      </c>
      <c r="F52" s="34" t="s">
        <v>34</v>
      </c>
      <c r="G52" s="34" t="s">
        <v>35</v>
      </c>
      <c r="H52" s="24">
        <v>-0.1595</v>
      </c>
      <c r="I52" s="34" t="s">
        <v>5603</v>
      </c>
      <c r="J52" s="34" t="s">
        <v>1517</v>
      </c>
      <c r="K52" s="28">
        <f t="shared" si="0"/>
        <v>4.0778109806595371</v>
      </c>
      <c r="L52" s="4">
        <f>K52/MAX(K$2:K52)-1</f>
        <v>-0.15949999999999986</v>
      </c>
      <c r="R52" s="24">
        <f t="shared" si="8"/>
        <v>-5.3166666666666619E-2</v>
      </c>
      <c r="S52" s="4">
        <f t="shared" si="9"/>
        <v>-2.0000000000000004</v>
      </c>
      <c r="T52" s="4">
        <f t="shared" si="10"/>
        <v>-0.1595</v>
      </c>
      <c r="U52" s="28">
        <f t="shared" si="3"/>
        <v>4.0465102106048043</v>
      </c>
      <c r="V52" s="4">
        <f>U52/MAX(U$5:U52)-1</f>
        <v>-0.15949999999999998</v>
      </c>
      <c r="X52" s="33">
        <f t="shared" si="11"/>
        <v>-3.1300770054732752E-2</v>
      </c>
      <c r="Z52" s="24">
        <f t="shared" si="12"/>
        <v>-3.9874999999999966E-2</v>
      </c>
      <c r="AA52" s="4">
        <f t="shared" si="13"/>
        <v>-3</v>
      </c>
      <c r="AB52" s="4">
        <f t="shared" si="14"/>
        <v>-0.1595</v>
      </c>
      <c r="AC52" s="28">
        <f t="shared" si="5"/>
        <v>3.9695027032523278</v>
      </c>
      <c r="AD52" s="4">
        <f>AC52/MAX(AC$5:AC52)-1</f>
        <v>-0.15949999999999998</v>
      </c>
      <c r="AE52" s="33">
        <f t="shared" si="6"/>
        <v>-0.10830827740720927</v>
      </c>
      <c r="AF52" s="34"/>
      <c r="AG52" s="34"/>
      <c r="AH52" s="34"/>
      <c r="AI52" s="34"/>
      <c r="AK52" s="34"/>
      <c r="AL52" s="34"/>
      <c r="AM52" s="34"/>
      <c r="AN52" s="34"/>
      <c r="AP52" s="34"/>
      <c r="AQ52" s="34"/>
      <c r="AR52" s="34"/>
      <c r="AS52" s="34"/>
    </row>
    <row r="53" spans="1:45">
      <c r="A53" s="34">
        <v>52</v>
      </c>
      <c r="B53" s="34" t="s">
        <v>253</v>
      </c>
      <c r="C53" s="34" t="s">
        <v>257</v>
      </c>
      <c r="D53" s="34" t="s">
        <v>12</v>
      </c>
      <c r="E53" s="34" t="s">
        <v>34</v>
      </c>
      <c r="F53" s="34" t="s">
        <v>34</v>
      </c>
      <c r="G53" s="34" t="s">
        <v>35</v>
      </c>
      <c r="H53" s="24">
        <v>3.8100000000000002E-2</v>
      </c>
      <c r="I53" s="34" t="s">
        <v>1448</v>
      </c>
      <c r="J53" s="34" t="s">
        <v>4324</v>
      </c>
      <c r="K53" s="28">
        <f t="shared" si="0"/>
        <v>4.2331755790226655</v>
      </c>
      <c r="L53" s="4">
        <f>K53/MAX(K$2:K53)-1</f>
        <v>-0.12747694999999992</v>
      </c>
      <c r="R53" s="24">
        <f t="shared" si="8"/>
        <v>-9.5658983333333267E-2</v>
      </c>
      <c r="S53" s="4">
        <f t="shared" si="9"/>
        <v>-0.33261869986422266</v>
      </c>
      <c r="T53" s="4">
        <f t="shared" si="10"/>
        <v>0</v>
      </c>
      <c r="U53" s="28">
        <f t="shared" si="3"/>
        <v>4.0465102106048043</v>
      </c>
      <c r="V53" s="4">
        <f>U53/MAX(U$5:U53)-1</f>
        <v>-0.15949999999999998</v>
      </c>
      <c r="X53" s="33">
        <f t="shared" si="11"/>
        <v>-0.18666536841786119</v>
      </c>
      <c r="Z53" s="24">
        <f t="shared" si="12"/>
        <v>-7.1744237499999947E-2</v>
      </c>
      <c r="AA53" s="4">
        <f t="shared" si="13"/>
        <v>-0.77682493315229695</v>
      </c>
      <c r="AB53" s="4">
        <f t="shared" si="14"/>
        <v>0</v>
      </c>
      <c r="AC53" s="28">
        <f t="shared" si="5"/>
        <v>3.9695027032523278</v>
      </c>
      <c r="AD53" s="4">
        <f>AC53/MAX(AC$5:AC53)-1</f>
        <v>-0.15949999999999998</v>
      </c>
      <c r="AE53" s="33">
        <f t="shared" si="6"/>
        <v>-0.26367287577033771</v>
      </c>
      <c r="AF53" s="34"/>
      <c r="AG53" s="34"/>
      <c r="AH53" s="34"/>
      <c r="AI53" s="34"/>
      <c r="AK53" s="34"/>
      <c r="AL53" s="34"/>
      <c r="AM53" s="34"/>
      <c r="AN53" s="34"/>
      <c r="AP53" s="34"/>
      <c r="AQ53" s="34"/>
      <c r="AR53" s="34"/>
      <c r="AS53" s="34"/>
    </row>
    <row r="54" spans="1:45">
      <c r="A54" s="34">
        <v>53</v>
      </c>
      <c r="B54" s="34" t="s">
        <v>257</v>
      </c>
      <c r="C54" s="34" t="s">
        <v>262</v>
      </c>
      <c r="D54" s="34" t="s">
        <v>12</v>
      </c>
      <c r="E54" s="34" t="s">
        <v>13</v>
      </c>
      <c r="F54" s="34" t="s">
        <v>13</v>
      </c>
      <c r="G54" s="34" t="s">
        <v>14</v>
      </c>
      <c r="H54" s="24">
        <v>3.1300000000000001E-2</v>
      </c>
      <c r="I54" s="34" t="s">
        <v>1499</v>
      </c>
      <c r="J54" s="34" t="s">
        <v>1386</v>
      </c>
      <c r="K54" s="28">
        <f t="shared" si="0"/>
        <v>4.3656739746460751</v>
      </c>
      <c r="L54" s="4">
        <f>K54/MAX(K$2:K54)-1</f>
        <v>-0.1001669785349999</v>
      </c>
      <c r="R54" s="24">
        <f t="shared" si="8"/>
        <v>-0.12904797617833322</v>
      </c>
      <c r="S54" s="4">
        <f t="shared" si="9"/>
        <v>0.22380046939614354</v>
      </c>
      <c r="T54" s="4">
        <f t="shared" si="10"/>
        <v>0</v>
      </c>
      <c r="U54" s="28">
        <f t="shared" si="3"/>
        <v>4.0465102106048043</v>
      </c>
      <c r="V54" s="4">
        <f>U54/MAX(U$5:U54)-1</f>
        <v>-0.15949999999999998</v>
      </c>
      <c r="X54" s="33">
        <f t="shared" si="11"/>
        <v>-0.31916376404127078</v>
      </c>
      <c r="Z54" s="24">
        <f t="shared" si="12"/>
        <v>-9.678598213374992E-2</v>
      </c>
      <c r="AA54" s="4">
        <f t="shared" si="13"/>
        <v>-3.4932707471808551E-2</v>
      </c>
      <c r="AB54" s="4">
        <f t="shared" si="14"/>
        <v>0</v>
      </c>
      <c r="AC54" s="28">
        <f t="shared" si="5"/>
        <v>3.9695027032523278</v>
      </c>
      <c r="AD54" s="4">
        <f>AC54/MAX(AC$5:AC54)-1</f>
        <v>-0.15949999999999998</v>
      </c>
      <c r="AE54" s="33">
        <f t="shared" si="6"/>
        <v>-0.3961712713937473</v>
      </c>
      <c r="AF54" s="34"/>
      <c r="AG54" s="34"/>
      <c r="AH54" s="34"/>
      <c r="AI54" s="34"/>
      <c r="AK54" s="34"/>
      <c r="AL54" s="34"/>
      <c r="AM54" s="34"/>
      <c r="AN54" s="34"/>
      <c r="AP54" s="34"/>
      <c r="AQ54" s="34"/>
      <c r="AR54" s="34"/>
      <c r="AS54" s="34"/>
    </row>
    <row r="55" spans="1:45">
      <c r="A55" s="34">
        <v>54</v>
      </c>
      <c r="B55" s="34" t="s">
        <v>262</v>
      </c>
      <c r="C55" s="34" t="s">
        <v>266</v>
      </c>
      <c r="D55" s="34" t="s">
        <v>12</v>
      </c>
      <c r="E55" s="34" t="s">
        <v>34</v>
      </c>
      <c r="F55" s="34" t="s">
        <v>34</v>
      </c>
      <c r="G55" s="34" t="s">
        <v>35</v>
      </c>
      <c r="H55" s="24">
        <v>7.5200000000000003E-2</v>
      </c>
      <c r="I55" s="34" t="s">
        <v>366</v>
      </c>
      <c r="J55" s="34" t="s">
        <v>306</v>
      </c>
      <c r="K55" s="28">
        <f t="shared" si="0"/>
        <v>4.6939726575394598</v>
      </c>
      <c r="L55" s="4">
        <f>K55/MAX(K$2:K55)-1</f>
        <v>-3.2499535320831829E-2</v>
      </c>
      <c r="R55" s="24">
        <f t="shared" si="8"/>
        <v>-8.6714487951943878E-2</v>
      </c>
      <c r="S55" s="4">
        <f t="shared" si="9"/>
        <v>0.62521216363703058</v>
      </c>
      <c r="T55" s="4">
        <f t="shared" si="10"/>
        <v>7.5200000000000003E-2</v>
      </c>
      <c r="U55" s="28">
        <f t="shared" si="3"/>
        <v>4.3508077784422854</v>
      </c>
      <c r="V55" s="4">
        <f>U55/MAX(U$5:U55)-1</f>
        <v>-9.6294400000000002E-2</v>
      </c>
      <c r="X55" s="33">
        <f t="shared" si="11"/>
        <v>-0.34316487909717441</v>
      </c>
      <c r="Z55" s="24">
        <f t="shared" si="12"/>
        <v>-0.10491086596395788</v>
      </c>
      <c r="AA55" s="4">
        <f t="shared" si="13"/>
        <v>0.69021764311813949</v>
      </c>
      <c r="AB55" s="4">
        <f t="shared" si="14"/>
        <v>0</v>
      </c>
      <c r="AC55" s="28">
        <f t="shared" si="5"/>
        <v>3.9695027032523278</v>
      </c>
      <c r="AD55" s="4">
        <f>AC55/MAX(AC$5:AC55)-1</f>
        <v>-0.15949999999999998</v>
      </c>
      <c r="AE55" s="33">
        <f t="shared" si="6"/>
        <v>-0.72446995428713201</v>
      </c>
      <c r="AF55" s="34"/>
      <c r="AG55" s="34"/>
      <c r="AH55" s="34"/>
      <c r="AI55" s="34"/>
      <c r="AK55" s="34"/>
      <c r="AL55" s="34"/>
      <c r="AM55" s="34"/>
      <c r="AN55" s="34"/>
      <c r="AP55" s="34"/>
      <c r="AQ55" s="34"/>
      <c r="AR55" s="34"/>
      <c r="AS55" s="34"/>
    </row>
    <row r="56" spans="1:45">
      <c r="A56" s="34">
        <v>55</v>
      </c>
      <c r="B56" s="34" t="s">
        <v>266</v>
      </c>
      <c r="C56" s="34" t="s">
        <v>271</v>
      </c>
      <c r="D56" s="34" t="s">
        <v>12</v>
      </c>
      <c r="E56" s="34" t="s">
        <v>34</v>
      </c>
      <c r="F56" s="34" t="s">
        <v>34</v>
      </c>
      <c r="G56" s="34" t="s">
        <v>35</v>
      </c>
      <c r="H56" s="24">
        <v>-2.1100000000000001E-2</v>
      </c>
      <c r="I56" s="34" t="s">
        <v>4246</v>
      </c>
      <c r="J56" s="34" t="s">
        <v>3267</v>
      </c>
      <c r="K56" s="28">
        <f t="shared" si="0"/>
        <v>4.5949298344653773</v>
      </c>
      <c r="L56" s="4">
        <f>K56/MAX(K$2:K56)-1</f>
        <v>-5.2913795125562268E-2</v>
      </c>
      <c r="R56" s="24">
        <f t="shared" si="8"/>
        <v>-6.1860102993797995E-2</v>
      </c>
      <c r="S56" s="4">
        <f t="shared" si="9"/>
        <v>0.14462161288565378</v>
      </c>
      <c r="T56" s="4">
        <f t="shared" si="10"/>
        <v>-2.1100000000000001E-2</v>
      </c>
      <c r="U56" s="28">
        <f t="shared" si="3"/>
        <v>4.259005734317153</v>
      </c>
      <c r="V56" s="4">
        <f>U56/MAX(U$5:U56)-1</f>
        <v>-0.11536258816</v>
      </c>
      <c r="X56" s="33">
        <f t="shared" si="11"/>
        <v>-0.33592410014822427</v>
      </c>
      <c r="Z56" s="24">
        <f t="shared" si="12"/>
        <v>-7.8264314745348479E-2</v>
      </c>
      <c r="AA56" s="4">
        <f t="shared" si="13"/>
        <v>0.32390904721098168</v>
      </c>
      <c r="AB56" s="4">
        <f t="shared" si="14"/>
        <v>-2.1100000000000001E-2</v>
      </c>
      <c r="AC56" s="28">
        <f t="shared" si="5"/>
        <v>3.8857461962137037</v>
      </c>
      <c r="AD56" s="4">
        <f>AC56/MAX(AC$5:AC56)-1</f>
        <v>-0.17723454999999999</v>
      </c>
      <c r="AE56" s="33">
        <f t="shared" si="6"/>
        <v>-0.70918363825167363</v>
      </c>
      <c r="AF56" s="34"/>
      <c r="AG56" s="34"/>
      <c r="AH56" s="34"/>
      <c r="AI56" s="34"/>
      <c r="AK56" s="34"/>
      <c r="AL56" s="34"/>
      <c r="AM56" s="34"/>
      <c r="AN56" s="34"/>
      <c r="AP56" s="34"/>
      <c r="AQ56" s="34"/>
      <c r="AR56" s="34"/>
      <c r="AS56" s="34"/>
    </row>
    <row r="57" spans="1:45">
      <c r="A57" s="34">
        <v>56</v>
      </c>
      <c r="B57" s="34" t="s">
        <v>271</v>
      </c>
      <c r="C57" s="34" t="s">
        <v>276</v>
      </c>
      <c r="D57" s="34" t="s">
        <v>12</v>
      </c>
      <c r="E57" s="34" t="s">
        <v>34</v>
      </c>
      <c r="F57" s="34" t="s">
        <v>34</v>
      </c>
      <c r="G57" s="34" t="s">
        <v>35</v>
      </c>
      <c r="H57" s="24">
        <v>5.28E-2</v>
      </c>
      <c r="I57" s="34" t="s">
        <v>2568</v>
      </c>
      <c r="J57" s="34" t="s">
        <v>700</v>
      </c>
      <c r="K57" s="28">
        <f t="shared" si="0"/>
        <v>4.8375421297251489</v>
      </c>
      <c r="L57" s="4">
        <f>K57/MAX(K$2:K57)-1</f>
        <v>-2.9076435081920593E-3</v>
      </c>
      <c r="R57" s="24">
        <f t="shared" si="8"/>
        <v>-2.944032465152872E-2</v>
      </c>
      <c r="S57" s="4">
        <f t="shared" si="9"/>
        <v>1</v>
      </c>
      <c r="T57" s="4">
        <f t="shared" si="10"/>
        <v>5.28E-2</v>
      </c>
      <c r="U57" s="28">
        <f t="shared" si="3"/>
        <v>4.4838812370890988</v>
      </c>
      <c r="V57" s="4">
        <f>U57/MAX(U$5:U57)-1</f>
        <v>-6.865373281484799E-2</v>
      </c>
      <c r="X57" s="33">
        <f t="shared" si="11"/>
        <v>-0.35366089263605005</v>
      </c>
      <c r="Z57" s="24">
        <f t="shared" si="12"/>
        <v>-4.7121988122396513E-2</v>
      </c>
      <c r="AA57" s="4">
        <f t="shared" si="13"/>
        <v>1</v>
      </c>
      <c r="AB57" s="4">
        <f t="shared" si="14"/>
        <v>5.28E-2</v>
      </c>
      <c r="AC57" s="28">
        <f t="shared" si="5"/>
        <v>4.0909135953737872</v>
      </c>
      <c r="AD57" s="4">
        <f>AC57/MAX(AC$5:AC57)-1</f>
        <v>-0.13379253423999993</v>
      </c>
      <c r="AE57" s="33">
        <f t="shared" si="6"/>
        <v>-0.74662853435136167</v>
      </c>
      <c r="AF57" s="34"/>
      <c r="AG57" s="34"/>
      <c r="AH57" s="34"/>
      <c r="AI57" s="34"/>
      <c r="AK57" s="34"/>
      <c r="AL57" s="34"/>
      <c r="AM57" s="34"/>
      <c r="AN57" s="34"/>
      <c r="AP57" s="34"/>
      <c r="AQ57" s="34"/>
      <c r="AR57" s="34"/>
      <c r="AS57" s="34"/>
    </row>
    <row r="58" spans="1:45">
      <c r="A58" s="34">
        <v>57</v>
      </c>
      <c r="B58" s="34" t="s">
        <v>276</v>
      </c>
      <c r="C58" s="34" t="s">
        <v>281</v>
      </c>
      <c r="D58" s="34" t="s">
        <v>12</v>
      </c>
      <c r="E58" s="34" t="s">
        <v>13</v>
      </c>
      <c r="F58" s="34" t="s">
        <v>13</v>
      </c>
      <c r="G58" s="34" t="s">
        <v>14</v>
      </c>
      <c r="H58" s="24">
        <v>-1.1599999999999999E-2</v>
      </c>
      <c r="I58" s="34" t="s">
        <v>3496</v>
      </c>
      <c r="J58" s="34" t="s">
        <v>1422</v>
      </c>
      <c r="K58" s="28">
        <f t="shared" si="0"/>
        <v>4.781426641020337</v>
      </c>
      <c r="L58" s="4">
        <f>K58/MAX(K$2:K58)-1</f>
        <v>-1.4473914843497027E-2</v>
      </c>
      <c r="R58" s="24">
        <f t="shared" si="8"/>
        <v>-2.3431784492417118E-2</v>
      </c>
      <c r="S58" s="4">
        <f t="shared" si="9"/>
        <v>1</v>
      </c>
      <c r="T58" s="4">
        <f t="shared" si="10"/>
        <v>-1.1599999999999999E-2</v>
      </c>
      <c r="U58" s="28">
        <f t="shared" si="3"/>
        <v>4.4318682147388646</v>
      </c>
      <c r="V58" s="4">
        <f>U58/MAX(U$5:U58)-1</f>
        <v>-7.9457349514195919E-2</v>
      </c>
      <c r="X58" s="33">
        <f t="shared" si="11"/>
        <v>-0.34955842628147238</v>
      </c>
      <c r="Z58" s="24">
        <f t="shared" si="12"/>
        <v>-2.5698722199520796E-2</v>
      </c>
      <c r="AA58" s="4">
        <f t="shared" si="13"/>
        <v>1</v>
      </c>
      <c r="AB58" s="4">
        <f t="shared" si="14"/>
        <v>-1.1599999999999999E-2</v>
      </c>
      <c r="AC58" s="28">
        <f t="shared" si="5"/>
        <v>4.0434589976674511</v>
      </c>
      <c r="AD58" s="4">
        <f>AC58/MAX(AC$5:AC58)-1</f>
        <v>-0.14384054084281606</v>
      </c>
      <c r="AE58" s="33">
        <f t="shared" si="6"/>
        <v>-0.73796764335288589</v>
      </c>
      <c r="AF58" s="34"/>
      <c r="AG58" s="34"/>
      <c r="AH58" s="34"/>
      <c r="AI58" s="34"/>
      <c r="AK58" s="34"/>
      <c r="AL58" s="34"/>
      <c r="AM58" s="34"/>
      <c r="AN58" s="34"/>
      <c r="AP58" s="34"/>
      <c r="AQ58" s="34"/>
      <c r="AR58" s="34"/>
      <c r="AS58" s="34"/>
    </row>
    <row r="59" spans="1:45">
      <c r="A59" s="34">
        <v>58</v>
      </c>
      <c r="B59" s="34" t="s">
        <v>281</v>
      </c>
      <c r="C59" s="34" t="s">
        <v>286</v>
      </c>
      <c r="D59" s="34" t="s">
        <v>12</v>
      </c>
      <c r="E59" s="34" t="s">
        <v>34</v>
      </c>
      <c r="F59" s="34" t="s">
        <v>34</v>
      </c>
      <c r="G59" s="34" t="s">
        <v>35</v>
      </c>
      <c r="H59" s="24">
        <v>-0.17030000000000001</v>
      </c>
      <c r="I59" s="34" t="s">
        <v>5604</v>
      </c>
      <c r="J59" s="34" t="s">
        <v>296</v>
      </c>
      <c r="K59" s="28">
        <f t="shared" si="0"/>
        <v>3.9671496840545735</v>
      </c>
      <c r="L59" s="4">
        <f>K59/MAX(K$2:K59)-1</f>
        <v>-0.18230900714564957</v>
      </c>
      <c r="R59" s="24">
        <f t="shared" si="8"/>
        <v>-6.6563521832446224E-2</v>
      </c>
      <c r="S59" s="4">
        <f t="shared" si="9"/>
        <v>-1.7388726156130683</v>
      </c>
      <c r="T59" s="4">
        <f t="shared" si="10"/>
        <v>-0.17030000000000001</v>
      </c>
      <c r="U59" s="28">
        <f t="shared" si="3"/>
        <v>3.677121057768836</v>
      </c>
      <c r="V59" s="4">
        <f>U59/MAX(U$5:U59)-1</f>
        <v>-0.23622576289192831</v>
      </c>
      <c r="X59" s="33">
        <f t="shared" si="11"/>
        <v>-0.29002862628573745</v>
      </c>
      <c r="Z59" s="24">
        <f t="shared" si="12"/>
        <v>-6.3151090155725231E-2</v>
      </c>
      <c r="AA59" s="4">
        <f t="shared" si="13"/>
        <v>-1.8868703089066401</v>
      </c>
      <c r="AB59" s="4">
        <f t="shared" si="14"/>
        <v>-0.17030000000000001</v>
      </c>
      <c r="AC59" s="28">
        <f t="shared" si="5"/>
        <v>3.3548579303646839</v>
      </c>
      <c r="AD59" s="4">
        <f>AC59/MAX(AC$5:AC59)-1</f>
        <v>-0.28964449673728454</v>
      </c>
      <c r="AE59" s="33">
        <f t="shared" si="6"/>
        <v>-0.61229175368988953</v>
      </c>
      <c r="AF59" s="34"/>
      <c r="AG59" s="34"/>
      <c r="AH59" s="34"/>
      <c r="AI59" s="34"/>
      <c r="AK59" s="34"/>
      <c r="AL59" s="34"/>
      <c r="AM59" s="34"/>
      <c r="AN59" s="34"/>
      <c r="AP59" s="34"/>
      <c r="AQ59" s="34"/>
      <c r="AR59" s="34"/>
      <c r="AS59" s="34"/>
    </row>
    <row r="60" spans="1:45">
      <c r="A60" s="34">
        <v>59</v>
      </c>
      <c r="B60" s="34" t="s">
        <v>286</v>
      </c>
      <c r="C60" s="34" t="s">
        <v>290</v>
      </c>
      <c r="D60" s="34" t="s">
        <v>12</v>
      </c>
      <c r="E60" s="34" t="s">
        <v>13</v>
      </c>
      <c r="F60" s="34" t="s">
        <v>13</v>
      </c>
      <c r="G60" s="34" t="s">
        <v>14</v>
      </c>
      <c r="H60" s="24">
        <v>8.3699999999999997E-2</v>
      </c>
      <c r="I60" s="34" t="s">
        <v>1422</v>
      </c>
      <c r="J60" s="34" t="s">
        <v>3890</v>
      </c>
      <c r="K60" s="28">
        <f t="shared" si="0"/>
        <v>4.2992001126099408</v>
      </c>
      <c r="L60" s="4">
        <f>K60/MAX(K$2:K60)-1</f>
        <v>-0.11386827104374053</v>
      </c>
      <c r="R60" s="24">
        <f t="shared" si="8"/>
        <v>-0.10355039767762904</v>
      </c>
      <c r="S60" s="4">
        <f t="shared" si="9"/>
        <v>-9.9641079102688573E-2</v>
      </c>
      <c r="T60" s="4">
        <f t="shared" si="10"/>
        <v>0</v>
      </c>
      <c r="U60" s="28">
        <f t="shared" si="3"/>
        <v>3.677121057768836</v>
      </c>
      <c r="V60" s="4">
        <f>U60/MAX(U$5:U60)-1</f>
        <v>-0.23622576289192831</v>
      </c>
      <c r="X60" s="33">
        <f t="shared" si="11"/>
        <v>-0.62207905484110482</v>
      </c>
      <c r="Z60" s="24">
        <f t="shared" si="12"/>
        <v>-7.8389709135269797E-2</v>
      </c>
      <c r="AA60" s="4">
        <f t="shared" si="13"/>
        <v>-0.45259208510709864</v>
      </c>
      <c r="AB60" s="4">
        <f t="shared" si="14"/>
        <v>0</v>
      </c>
      <c r="AC60" s="28">
        <f t="shared" si="5"/>
        <v>3.3548579303646839</v>
      </c>
      <c r="AD60" s="4">
        <f>AC60/MAX(AC$5:AC60)-1</f>
        <v>-0.28964449673728454</v>
      </c>
      <c r="AE60" s="33">
        <f t="shared" si="6"/>
        <v>-0.9443421822452569</v>
      </c>
      <c r="AF60" s="34"/>
      <c r="AG60" s="34"/>
      <c r="AH60" s="34"/>
      <c r="AI60" s="34"/>
      <c r="AK60" s="34"/>
      <c r="AL60" s="34"/>
      <c r="AM60" s="34"/>
      <c r="AN60" s="34"/>
      <c r="AP60" s="34"/>
      <c r="AQ60" s="34"/>
      <c r="AR60" s="34"/>
      <c r="AS60" s="34"/>
    </row>
    <row r="61" spans="1:45">
      <c r="A61" s="34">
        <v>60</v>
      </c>
      <c r="B61" s="34" t="s">
        <v>290</v>
      </c>
      <c r="C61" s="34" t="s">
        <v>294</v>
      </c>
      <c r="D61" s="34" t="s">
        <v>12</v>
      </c>
      <c r="E61" s="34" t="s">
        <v>34</v>
      </c>
      <c r="F61" s="34" t="s">
        <v>34</v>
      </c>
      <c r="G61" s="34" t="s">
        <v>35</v>
      </c>
      <c r="H61" s="24">
        <v>-0.122</v>
      </c>
      <c r="I61" s="34" t="s">
        <v>5605</v>
      </c>
      <c r="J61" s="34" t="s">
        <v>4134</v>
      </c>
      <c r="K61" s="28">
        <f t="shared" si="0"/>
        <v>3.774697698871528</v>
      </c>
      <c r="L61" s="4">
        <f>K61/MAX(K$2:K61)-1</f>
        <v>-0.22197634197640415</v>
      </c>
      <c r="R61" s="24">
        <f t="shared" si="8"/>
        <v>-0.17271787338859809</v>
      </c>
      <c r="S61" s="4">
        <f t="shared" si="9"/>
        <v>-0.28519612719512466</v>
      </c>
      <c r="T61" s="4">
        <f t="shared" si="10"/>
        <v>0</v>
      </c>
      <c r="U61" s="28">
        <f t="shared" si="3"/>
        <v>3.677121057768836</v>
      </c>
      <c r="V61" s="4">
        <f>U61/MAX(U$5:U61)-1</f>
        <v>-0.23622576289192831</v>
      </c>
      <c r="X61" s="33">
        <f t="shared" si="11"/>
        <v>-9.757664110269193E-2</v>
      </c>
      <c r="Z61" s="24">
        <f t="shared" si="12"/>
        <v>-0.13315688375232282</v>
      </c>
      <c r="AA61" s="4">
        <f t="shared" si="13"/>
        <v>-0.66702866364227253</v>
      </c>
      <c r="AB61" s="4">
        <f t="shared" si="14"/>
        <v>0</v>
      </c>
      <c r="AC61" s="28">
        <f t="shared" si="5"/>
        <v>3.3548579303646839</v>
      </c>
      <c r="AD61" s="4">
        <f>AC61/MAX(AC$5:AC61)-1</f>
        <v>-0.28964449673728454</v>
      </c>
      <c r="AE61" s="33">
        <f t="shared" si="6"/>
        <v>-0.41983976850684401</v>
      </c>
      <c r="AF61" s="34"/>
      <c r="AG61" s="34"/>
      <c r="AH61" s="34"/>
      <c r="AI61" s="34"/>
      <c r="AK61" s="34"/>
      <c r="AL61" s="34"/>
      <c r="AM61" s="34"/>
      <c r="AN61" s="34"/>
      <c r="AP61" s="34"/>
      <c r="AQ61" s="34"/>
      <c r="AR61" s="34"/>
      <c r="AS61" s="34"/>
    </row>
    <row r="62" spans="1:45">
      <c r="A62" s="34">
        <v>61</v>
      </c>
      <c r="B62" s="34" t="s">
        <v>294</v>
      </c>
      <c r="C62" s="34" t="s">
        <v>298</v>
      </c>
      <c r="D62" s="34" t="s">
        <v>12</v>
      </c>
      <c r="E62" s="34" t="s">
        <v>34</v>
      </c>
      <c r="F62" s="34" t="s">
        <v>34</v>
      </c>
      <c r="G62" s="34" t="s">
        <v>35</v>
      </c>
      <c r="H62" s="24">
        <v>-2.0199999999999999E-2</v>
      </c>
      <c r="I62" s="34" t="s">
        <v>1370</v>
      </c>
      <c r="J62" s="34" t="s">
        <v>4218</v>
      </c>
      <c r="K62" s="28">
        <f t="shared" si="0"/>
        <v>3.6984488053543232</v>
      </c>
      <c r="L62" s="4">
        <f>K62/MAX(K$2:K62)-1</f>
        <v>-0.23769241986848078</v>
      </c>
      <c r="R62" s="24">
        <f t="shared" si="8"/>
        <v>-0.19117901096287515</v>
      </c>
      <c r="S62" s="4">
        <f t="shared" si="9"/>
        <v>-0.24329767515450748</v>
      </c>
      <c r="T62" s="4">
        <f t="shared" si="10"/>
        <v>0</v>
      </c>
      <c r="U62" s="28">
        <f t="shared" si="3"/>
        <v>3.677121057768836</v>
      </c>
      <c r="V62" s="4">
        <f>U62/MAX(U$5:U62)-1</f>
        <v>-0.23622576289192831</v>
      </c>
      <c r="X62" s="33">
        <f t="shared" si="11"/>
        <v>-2.1327747585487167E-2</v>
      </c>
      <c r="Z62" s="24">
        <f t="shared" si="12"/>
        <v>-0.18896151000856876</v>
      </c>
      <c r="AA62" s="4">
        <f t="shared" si="13"/>
        <v>-0.25788802099275265</v>
      </c>
      <c r="AB62" s="4">
        <f t="shared" si="14"/>
        <v>0</v>
      </c>
      <c r="AC62" s="28">
        <f t="shared" si="5"/>
        <v>3.3548579303646839</v>
      </c>
      <c r="AD62" s="4">
        <f>AC62/MAX(AC$5:AC62)-1</f>
        <v>-0.28964449673728454</v>
      </c>
      <c r="AE62" s="33">
        <f t="shared" si="6"/>
        <v>-0.34359087498963925</v>
      </c>
      <c r="AF62" s="34"/>
      <c r="AG62" s="34"/>
      <c r="AH62" s="34"/>
      <c r="AI62" s="34"/>
      <c r="AK62" s="34"/>
      <c r="AL62" s="34"/>
      <c r="AM62" s="34"/>
      <c r="AN62" s="34"/>
      <c r="AP62" s="34"/>
      <c r="AQ62" s="34"/>
      <c r="AR62" s="34"/>
      <c r="AS62" s="34"/>
    </row>
    <row r="63" spans="1:45">
      <c r="A63" s="34">
        <v>62</v>
      </c>
      <c r="B63" s="34" t="s">
        <v>298</v>
      </c>
      <c r="C63" s="34" t="s">
        <v>303</v>
      </c>
      <c r="D63" s="34" t="s">
        <v>12</v>
      </c>
      <c r="E63" s="34" t="s">
        <v>34</v>
      </c>
      <c r="F63" s="34" t="s">
        <v>34</v>
      </c>
      <c r="G63" s="34" t="s">
        <v>35</v>
      </c>
      <c r="H63" s="24">
        <v>1.4800000000000001E-2</v>
      </c>
      <c r="I63" s="34" t="s">
        <v>4453</v>
      </c>
      <c r="J63" s="34" t="s">
        <v>4188</v>
      </c>
      <c r="K63" s="28">
        <f t="shared" si="0"/>
        <v>3.7531858476735671</v>
      </c>
      <c r="L63" s="4">
        <f>K63/MAX(K$2:K63)-1</f>
        <v>-0.22641026768253436</v>
      </c>
      <c r="R63" s="24">
        <f t="shared" si="8"/>
        <v>-0.22869300984247309</v>
      </c>
      <c r="S63" s="4">
        <f t="shared" si="9"/>
        <v>9.9816875098679998E-3</v>
      </c>
      <c r="T63" s="4">
        <f t="shared" si="10"/>
        <v>0</v>
      </c>
      <c r="U63" s="28">
        <f t="shared" si="3"/>
        <v>3.677121057768836</v>
      </c>
      <c r="V63" s="4">
        <f>U63/MAX(U$5:U63)-1</f>
        <v>-0.23622576289192831</v>
      </c>
      <c r="X63" s="33">
        <f t="shared" si="11"/>
        <v>-7.6064789904731089E-2</v>
      </c>
      <c r="Z63" s="24">
        <f t="shared" si="12"/>
        <v>-0.19998682514278995</v>
      </c>
      <c r="AA63" s="4">
        <f t="shared" si="13"/>
        <v>-0.13212591639913357</v>
      </c>
      <c r="AB63" s="4">
        <f t="shared" si="14"/>
        <v>0</v>
      </c>
      <c r="AC63" s="28">
        <f t="shared" si="5"/>
        <v>3.3548579303646839</v>
      </c>
      <c r="AD63" s="4">
        <f>AC63/MAX(AC$5:AC63)-1</f>
        <v>-0.28964449673728454</v>
      </c>
      <c r="AE63" s="33">
        <f t="shared" si="6"/>
        <v>-0.39832791730888317</v>
      </c>
      <c r="AF63" s="34"/>
      <c r="AG63" s="34"/>
      <c r="AH63" s="34"/>
      <c r="AI63" s="34"/>
      <c r="AK63" s="34"/>
      <c r="AL63" s="34"/>
      <c r="AM63" s="34"/>
      <c r="AN63" s="34"/>
      <c r="AP63" s="34"/>
      <c r="AQ63" s="34"/>
      <c r="AR63" s="34"/>
      <c r="AS63" s="34"/>
    </row>
    <row r="64" spans="1:45">
      <c r="A64" s="34">
        <v>63</v>
      </c>
      <c r="B64" s="34" t="s">
        <v>303</v>
      </c>
      <c r="C64" s="34" t="s">
        <v>308</v>
      </c>
      <c r="D64" s="34" t="s">
        <v>12</v>
      </c>
      <c r="E64" s="34" t="s">
        <v>34</v>
      </c>
      <c r="F64" s="34" t="s">
        <v>34</v>
      </c>
      <c r="G64" s="34" t="s">
        <v>35</v>
      </c>
      <c r="H64" s="24">
        <v>-4.5900000000000003E-2</v>
      </c>
      <c r="I64" s="34" t="s">
        <v>2224</v>
      </c>
      <c r="J64" s="34" t="s">
        <v>4194</v>
      </c>
      <c r="K64" s="28">
        <f t="shared" si="0"/>
        <v>3.5809146172653503</v>
      </c>
      <c r="L64" s="4">
        <f>K64/MAX(K$2:K64)-1</f>
        <v>-0.26191803639590605</v>
      </c>
      <c r="R64" s="24">
        <f t="shared" si="8"/>
        <v>-0.24200690798230706</v>
      </c>
      <c r="S64" s="4">
        <f t="shared" si="9"/>
        <v>-8.2275041566394772E-2</v>
      </c>
      <c r="T64" s="4">
        <f t="shared" si="10"/>
        <v>0</v>
      </c>
      <c r="U64" s="28">
        <f t="shared" si="3"/>
        <v>3.677121057768836</v>
      </c>
      <c r="V64" s="4">
        <f>U64/MAX(U$5:U64)-1</f>
        <v>-0.23622576289192831</v>
      </c>
      <c r="X64" s="33">
        <f t="shared" si="11"/>
        <v>9.6206440503485702E-2</v>
      </c>
      <c r="Z64" s="24">
        <f t="shared" si="12"/>
        <v>-0.23699926648083133</v>
      </c>
      <c r="AA64" s="4">
        <f t="shared" si="13"/>
        <v>-0.10514281451200257</v>
      </c>
      <c r="AB64" s="4">
        <f t="shared" si="14"/>
        <v>0</v>
      </c>
      <c r="AC64" s="28">
        <f t="shared" si="5"/>
        <v>3.3548579303646839</v>
      </c>
      <c r="AD64" s="4">
        <f>AC64/MAX(AC$5:AC64)-1</f>
        <v>-0.28964449673728454</v>
      </c>
      <c r="AE64" s="33">
        <f t="shared" si="6"/>
        <v>-0.22605668690066638</v>
      </c>
      <c r="AF64" s="34"/>
      <c r="AG64" s="34"/>
      <c r="AH64" s="34"/>
      <c r="AI64" s="34"/>
      <c r="AK64" s="34"/>
      <c r="AL64" s="34"/>
      <c r="AM64" s="34"/>
      <c r="AN64" s="34"/>
      <c r="AP64" s="34"/>
      <c r="AQ64" s="34"/>
      <c r="AR64" s="34"/>
      <c r="AS64" s="34"/>
    </row>
    <row r="65" spans="1:45">
      <c r="A65" s="34">
        <v>64</v>
      </c>
      <c r="B65" s="34" t="s">
        <v>308</v>
      </c>
      <c r="C65" s="34" t="s">
        <v>312</v>
      </c>
      <c r="D65" s="34" t="s">
        <v>12</v>
      </c>
      <c r="E65" s="34" t="s">
        <v>20</v>
      </c>
      <c r="F65" s="34" t="s">
        <v>20</v>
      </c>
      <c r="G65" s="34" t="s">
        <v>21</v>
      </c>
      <c r="H65" s="24">
        <v>0.1179</v>
      </c>
      <c r="I65" s="34" t="s">
        <v>2647</v>
      </c>
      <c r="J65" s="34" t="s">
        <v>114</v>
      </c>
      <c r="K65" s="28">
        <f t="shared" si="0"/>
        <v>4.0031044506409357</v>
      </c>
      <c r="L65" s="4">
        <f>K65/MAX(K$2:K65)-1</f>
        <v>-0.17489817288698317</v>
      </c>
      <c r="R65" s="24">
        <f t="shared" si="8"/>
        <v>-0.22107549232180787</v>
      </c>
      <c r="S65" s="4">
        <f t="shared" si="9"/>
        <v>0.20887579600006873</v>
      </c>
      <c r="T65" s="4">
        <f t="shared" si="10"/>
        <v>0</v>
      </c>
      <c r="U65" s="28">
        <f t="shared" si="3"/>
        <v>3.677121057768836</v>
      </c>
      <c r="V65" s="4">
        <f>U65/MAX(U$5:U65)-1</f>
        <v>-0.23622576289192831</v>
      </c>
      <c r="X65" s="33">
        <f t="shared" si="11"/>
        <v>-0.32598339287209965</v>
      </c>
      <c r="Z65" s="24">
        <f t="shared" si="12"/>
        <v>-0.22522972420847609</v>
      </c>
      <c r="AA65" s="4">
        <f t="shared" si="13"/>
        <v>0.22346762399311584</v>
      </c>
      <c r="AB65" s="4">
        <f t="shared" si="14"/>
        <v>0</v>
      </c>
      <c r="AC65" s="28">
        <f t="shared" si="5"/>
        <v>3.3548579303646839</v>
      </c>
      <c r="AD65" s="4">
        <f>AC65/MAX(AC$5:AC65)-1</f>
        <v>-0.28964449673728454</v>
      </c>
      <c r="AE65" s="33">
        <f t="shared" si="6"/>
        <v>-0.64824652027625174</v>
      </c>
      <c r="AF65" s="34"/>
      <c r="AG65" s="34"/>
      <c r="AH65" s="34"/>
      <c r="AI65" s="34"/>
      <c r="AK65" s="34"/>
      <c r="AL65" s="34"/>
      <c r="AM65" s="34"/>
      <c r="AN65" s="34"/>
      <c r="AP65" s="34"/>
      <c r="AQ65" s="34"/>
      <c r="AR65" s="34"/>
      <c r="AS65" s="34"/>
    </row>
    <row r="66" spans="1:45">
      <c r="A66" s="34">
        <v>65</v>
      </c>
      <c r="B66" s="34" t="s">
        <v>312</v>
      </c>
      <c r="C66" s="34" t="s">
        <v>316</v>
      </c>
      <c r="D66" s="34" t="s">
        <v>12</v>
      </c>
      <c r="E66" s="34" t="s">
        <v>20</v>
      </c>
      <c r="F66" s="34" t="s">
        <v>20</v>
      </c>
      <c r="G66" s="34" t="s">
        <v>21</v>
      </c>
      <c r="H66" s="24">
        <v>2.4299999999999999E-2</v>
      </c>
      <c r="I66" s="34" t="s">
        <v>2007</v>
      </c>
      <c r="J66" s="34" t="s">
        <v>278</v>
      </c>
      <c r="K66" s="28">
        <f t="shared" si="0"/>
        <v>4.1003798887915099</v>
      </c>
      <c r="L66" s="4">
        <f>K66/MAX(K$2:K66)-1</f>
        <v>-0.15484819848813702</v>
      </c>
      <c r="R66" s="24">
        <f t="shared" si="8"/>
        <v>-0.19722146925700876</v>
      </c>
      <c r="S66" s="4">
        <f t="shared" si="9"/>
        <v>0.21485120726716164</v>
      </c>
      <c r="T66" s="4">
        <f t="shared" si="10"/>
        <v>2.4299999999999999E-2</v>
      </c>
      <c r="U66" s="28">
        <f t="shared" si="3"/>
        <v>3.7664750994726188</v>
      </c>
      <c r="V66" s="4">
        <f>U66/MAX(U$5:U66)-1</f>
        <v>-0.21766604893020214</v>
      </c>
      <c r="X66" s="33">
        <f t="shared" si="11"/>
        <v>-0.33390478931889112</v>
      </c>
      <c r="Z66" s="24">
        <f t="shared" si="12"/>
        <v>-0.20451866886339015</v>
      </c>
      <c r="AA66" s="4">
        <f t="shared" si="13"/>
        <v>0.24286521446328652</v>
      </c>
      <c r="AB66" s="4">
        <f t="shared" si="14"/>
        <v>2.4299999999999999E-2</v>
      </c>
      <c r="AC66" s="28">
        <f t="shared" si="5"/>
        <v>3.4363809780725458</v>
      </c>
      <c r="AD66" s="4">
        <f>AC66/MAX(AC$5:AC66)-1</f>
        <v>-0.27238285800800044</v>
      </c>
      <c r="AE66" s="33">
        <f t="shared" si="6"/>
        <v>-0.66399891071896411</v>
      </c>
      <c r="AF66" s="34"/>
      <c r="AG66" s="34"/>
      <c r="AH66" s="34"/>
      <c r="AI66" s="34"/>
      <c r="AK66" s="34"/>
      <c r="AL66" s="34"/>
      <c r="AM66" s="34"/>
      <c r="AN66" s="34"/>
      <c r="AP66" s="34"/>
      <c r="AQ66" s="34"/>
      <c r="AR66" s="34"/>
      <c r="AS66" s="34"/>
    </row>
    <row r="67" spans="1:45">
      <c r="A67" s="34">
        <v>66</v>
      </c>
      <c r="B67" s="34" t="s">
        <v>316</v>
      </c>
      <c r="C67" s="34" t="s">
        <v>320</v>
      </c>
      <c r="D67" s="34" t="s">
        <v>12</v>
      </c>
      <c r="E67" s="34" t="s">
        <v>13</v>
      </c>
      <c r="F67" s="34" t="s">
        <v>13</v>
      </c>
      <c r="G67" s="34" t="s">
        <v>14</v>
      </c>
      <c r="H67" s="24">
        <v>-1.3899999999999999E-2</v>
      </c>
      <c r="I67" s="34" t="s">
        <v>156</v>
      </c>
      <c r="J67" s="34" t="s">
        <v>1675</v>
      </c>
      <c r="K67" s="28">
        <f t="shared" si="0"/>
        <v>4.0433846083373082</v>
      </c>
      <c r="L67" s="4">
        <f>K67/MAX(K$2:K67)-1</f>
        <v>-0.1665958085291519</v>
      </c>
      <c r="R67" s="24">
        <f t="shared" si="8"/>
        <v>-0.16544739330142402</v>
      </c>
      <c r="S67" s="4">
        <f t="shared" si="9"/>
        <v>-6.9412712090036509E-3</v>
      </c>
      <c r="T67" s="4">
        <f t="shared" si="10"/>
        <v>-1.3899999999999999E-2</v>
      </c>
      <c r="U67" s="28">
        <f t="shared" si="3"/>
        <v>3.7141210955899493</v>
      </c>
      <c r="V67" s="4">
        <f>U67/MAX(U$5:U67)-1</f>
        <v>-0.22854049085007244</v>
      </c>
      <c r="X67" s="33">
        <f t="shared" si="11"/>
        <v>-0.32926351274735888</v>
      </c>
      <c r="Z67" s="24">
        <f t="shared" si="12"/>
        <v>-0.18956505407504454</v>
      </c>
      <c r="AA67" s="4">
        <f t="shared" si="13"/>
        <v>0.12116814282024592</v>
      </c>
      <c r="AB67" s="4">
        <f t="shared" si="14"/>
        <v>-1.3899999999999999E-2</v>
      </c>
      <c r="AC67" s="28">
        <f t="shared" si="5"/>
        <v>3.3886152824773372</v>
      </c>
      <c r="AD67" s="4">
        <f>AC67/MAX(AC$5:AC67)-1</f>
        <v>-0.28249673628168936</v>
      </c>
      <c r="AE67" s="33">
        <f t="shared" si="6"/>
        <v>-0.65476932585997094</v>
      </c>
      <c r="AF67" s="34"/>
      <c r="AG67" s="34"/>
      <c r="AH67" s="34"/>
      <c r="AI67" s="34"/>
      <c r="AK67" s="34"/>
      <c r="AL67" s="34"/>
      <c r="AM67" s="34"/>
      <c r="AN67" s="34"/>
      <c r="AP67" s="34"/>
      <c r="AQ67" s="34"/>
      <c r="AR67" s="34"/>
      <c r="AS67" s="34"/>
    </row>
    <row r="68" spans="1:45">
      <c r="A68" s="34">
        <v>67</v>
      </c>
      <c r="B68" s="34" t="s">
        <v>320</v>
      </c>
      <c r="C68" s="34" t="s">
        <v>325</v>
      </c>
      <c r="D68" s="34" t="s">
        <v>12</v>
      </c>
      <c r="E68" s="34" t="s">
        <v>34</v>
      </c>
      <c r="F68" s="34" t="s">
        <v>34</v>
      </c>
      <c r="G68" s="34" t="s">
        <v>35</v>
      </c>
      <c r="H68" s="24">
        <v>-4.1399999999999999E-2</v>
      </c>
      <c r="I68" s="34" t="s">
        <v>5606</v>
      </c>
      <c r="J68" s="34" t="s">
        <v>436</v>
      </c>
      <c r="K68" s="28">
        <f t="shared" ref="K68:K131" si="15">K67*(1+H68)</f>
        <v>3.8759884855521438</v>
      </c>
      <c r="L68" s="4">
        <f>K68/MAX(K$2:K68)-1</f>
        <v>-0.20109874205604494</v>
      </c>
      <c r="R68" s="24">
        <f t="shared" si="8"/>
        <v>-0.17418091635777797</v>
      </c>
      <c r="S68" s="4">
        <f t="shared" si="9"/>
        <v>-0.15453946540834682</v>
      </c>
      <c r="T68" s="4">
        <f t="shared" si="10"/>
        <v>0</v>
      </c>
      <c r="U68" s="28">
        <f t="shared" si="3"/>
        <v>3.7141210955899493</v>
      </c>
      <c r="V68" s="4">
        <f>U68/MAX(U$5:U68)-1</f>
        <v>-0.22854049085007244</v>
      </c>
      <c r="X68" s="33">
        <f t="shared" si="11"/>
        <v>-0.16186738996219452</v>
      </c>
      <c r="Z68" s="24">
        <f t="shared" si="12"/>
        <v>-0.17436023049007926</v>
      </c>
      <c r="AA68" s="4">
        <f t="shared" si="13"/>
        <v>-0.15335212330708092</v>
      </c>
      <c r="AB68" s="4">
        <f t="shared" si="14"/>
        <v>-4.1399999999999999E-2</v>
      </c>
      <c r="AC68" s="28">
        <f t="shared" si="5"/>
        <v>3.2483266097827754</v>
      </c>
      <c r="AD68" s="4">
        <f>AC68/MAX(AC$5:AC68)-1</f>
        <v>-0.31220137139962745</v>
      </c>
      <c r="AE68" s="33">
        <f t="shared" si="6"/>
        <v>-0.62766187576936838</v>
      </c>
      <c r="AF68" s="34"/>
      <c r="AG68" s="34"/>
      <c r="AH68" s="34"/>
      <c r="AI68" s="34"/>
      <c r="AK68" s="34"/>
      <c r="AL68" s="34"/>
      <c r="AM68" s="34"/>
      <c r="AN68" s="34"/>
      <c r="AP68" s="34"/>
      <c r="AQ68" s="34"/>
      <c r="AR68" s="34"/>
      <c r="AS68" s="34"/>
    </row>
    <row r="69" spans="1:45">
      <c r="A69" s="34">
        <v>68</v>
      </c>
      <c r="B69" s="34" t="s">
        <v>325</v>
      </c>
      <c r="C69" s="34" t="s">
        <v>329</v>
      </c>
      <c r="D69" s="34" t="s">
        <v>12</v>
      </c>
      <c r="E69" s="34" t="s">
        <v>34</v>
      </c>
      <c r="F69" s="34" t="s">
        <v>34</v>
      </c>
      <c r="G69" s="34" t="s">
        <v>35</v>
      </c>
      <c r="H69" s="24">
        <v>-2.1600000000000001E-2</v>
      </c>
      <c r="I69" s="34" t="s">
        <v>4163</v>
      </c>
      <c r="J69" s="34" t="s">
        <v>861</v>
      </c>
      <c r="K69" s="28">
        <f t="shared" si="15"/>
        <v>3.7922671342642178</v>
      </c>
      <c r="L69" s="4">
        <f>K69/MAX(K$2:K69)-1</f>
        <v>-0.21835500922763429</v>
      </c>
      <c r="R69" s="24">
        <f t="shared" si="8"/>
        <v>-0.1953498532709437</v>
      </c>
      <c r="S69" s="4">
        <f t="shared" si="9"/>
        <v>-0.11776387630444343</v>
      </c>
      <c r="T69" s="4">
        <f t="shared" si="10"/>
        <v>0</v>
      </c>
      <c r="U69" s="28">
        <f t="shared" si="3"/>
        <v>3.7141210955899493</v>
      </c>
      <c r="V69" s="4">
        <f>U69/MAX(U$5:U69)-1</f>
        <v>-0.22854049085007244</v>
      </c>
      <c r="X69" s="33">
        <f t="shared" si="11"/>
        <v>-7.8146038674268503E-2</v>
      </c>
      <c r="Z69" s="24">
        <f t="shared" si="12"/>
        <v>-0.18522443957524204</v>
      </c>
      <c r="AA69" s="4">
        <f t="shared" si="13"/>
        <v>-0.17886716098786695</v>
      </c>
      <c r="AB69" s="4">
        <f t="shared" si="14"/>
        <v>0</v>
      </c>
      <c r="AC69" s="28">
        <f t="shared" si="5"/>
        <v>3.2483266097827754</v>
      </c>
      <c r="AD69" s="4">
        <f>AC69/MAX(AC$5:AC69)-1</f>
        <v>-0.31220137139962745</v>
      </c>
      <c r="AE69" s="33">
        <f t="shared" si="6"/>
        <v>-0.54394052448144237</v>
      </c>
      <c r="AF69" s="34"/>
      <c r="AG69" s="34"/>
      <c r="AH69" s="34"/>
      <c r="AI69" s="34"/>
      <c r="AK69" s="34"/>
      <c r="AL69" s="34"/>
      <c r="AM69" s="34"/>
      <c r="AN69" s="34"/>
      <c r="AP69" s="34"/>
      <c r="AQ69" s="34"/>
      <c r="AR69" s="34"/>
      <c r="AS69" s="34"/>
    </row>
    <row r="70" spans="1:45">
      <c r="A70" s="34">
        <v>69</v>
      </c>
      <c r="B70" s="34" t="s">
        <v>329</v>
      </c>
      <c r="C70" s="34" t="s">
        <v>334</v>
      </c>
      <c r="D70" s="34" t="s">
        <v>12</v>
      </c>
      <c r="E70" s="34" t="s">
        <v>13</v>
      </c>
      <c r="F70" s="34" t="s">
        <v>13</v>
      </c>
      <c r="G70" s="34" t="s">
        <v>14</v>
      </c>
      <c r="H70" s="24">
        <v>3.3999999999999998E-3</v>
      </c>
      <c r="I70" s="34" t="s">
        <v>3479</v>
      </c>
      <c r="J70" s="34" t="s">
        <v>1056</v>
      </c>
      <c r="K70" s="28">
        <f t="shared" si="15"/>
        <v>3.8051608425207166</v>
      </c>
      <c r="L70" s="4">
        <f>K70/MAX(K$2:K70)-1</f>
        <v>-0.21569741625900818</v>
      </c>
      <c r="R70" s="24">
        <f t="shared" si="8"/>
        <v>-0.21171705584756248</v>
      </c>
      <c r="S70" s="4">
        <f t="shared" si="9"/>
        <v>-1.8800376736353173E-2</v>
      </c>
      <c r="T70" s="4">
        <f t="shared" si="10"/>
        <v>0</v>
      </c>
      <c r="U70" s="28">
        <f t="shared" ref="U70:U133" si="16">U69*(1+T70)</f>
        <v>3.7141210955899493</v>
      </c>
      <c r="V70" s="4">
        <f>U70/MAX(U$5:U70)-1</f>
        <v>-0.22854049085007244</v>
      </c>
      <c r="X70" s="33">
        <f t="shared" si="11"/>
        <v>-9.1039746930767329E-2</v>
      </c>
      <c r="Z70" s="24">
        <f t="shared" si="12"/>
        <v>-0.20043674401795983</v>
      </c>
      <c r="AA70" s="4">
        <f t="shared" si="13"/>
        <v>-7.6137099092374705E-2</v>
      </c>
      <c r="AB70" s="4">
        <f t="shared" si="14"/>
        <v>0</v>
      </c>
      <c r="AC70" s="28">
        <f t="shared" ref="AC70:AC133" si="17">AC69*(1+AB70)</f>
        <v>3.2483266097827754</v>
      </c>
      <c r="AD70" s="4">
        <f>AC70/MAX(AC$5:AC70)-1</f>
        <v>-0.31220137139962745</v>
      </c>
      <c r="AE70" s="33">
        <f t="shared" ref="AE70:AE133" si="18">AC70-$K70</f>
        <v>-0.55683423273794119</v>
      </c>
      <c r="AF70" s="34"/>
      <c r="AG70" s="34"/>
      <c r="AH70" s="34"/>
      <c r="AI70" s="34"/>
      <c r="AK70" s="34"/>
      <c r="AL70" s="34"/>
      <c r="AM70" s="34"/>
      <c r="AN70" s="34"/>
      <c r="AP70" s="34"/>
      <c r="AQ70" s="34"/>
      <c r="AR70" s="34"/>
      <c r="AS70" s="34"/>
    </row>
    <row r="71" spans="1:45">
      <c r="A71" s="34">
        <v>70</v>
      </c>
      <c r="B71" s="34" t="s">
        <v>334</v>
      </c>
      <c r="C71" s="34" t="s">
        <v>339</v>
      </c>
      <c r="D71" s="34" t="s">
        <v>12</v>
      </c>
      <c r="E71" s="34" t="s">
        <v>13</v>
      </c>
      <c r="F71" s="34" t="s">
        <v>13</v>
      </c>
      <c r="G71" s="34" t="s">
        <v>14</v>
      </c>
      <c r="H71" s="24">
        <v>-0.12809999999999999</v>
      </c>
      <c r="I71" s="34" t="s">
        <v>5607</v>
      </c>
      <c r="J71" s="34" t="s">
        <v>704</v>
      </c>
      <c r="K71" s="28">
        <f t="shared" si="15"/>
        <v>3.3177197385938126</v>
      </c>
      <c r="L71" s="4">
        <f>K71/MAX(K$2:K71)-1</f>
        <v>-0.31616657723622921</v>
      </c>
      <c r="R71" s="24">
        <f t="shared" si="8"/>
        <v>-0.25007300090762391</v>
      </c>
      <c r="S71" s="4">
        <f t="shared" si="9"/>
        <v>-0.26429712959305046</v>
      </c>
      <c r="T71" s="4">
        <f t="shared" si="10"/>
        <v>0</v>
      </c>
      <c r="U71" s="28">
        <f t="shared" si="16"/>
        <v>3.7141210955899493</v>
      </c>
      <c r="V71" s="4">
        <f>U71/MAX(U$5:U71)-1</f>
        <v>-0.22854049085007244</v>
      </c>
      <c r="X71" s="33">
        <f t="shared" si="11"/>
        <v>0.39640135699613666</v>
      </c>
      <c r="Z71" s="24">
        <f t="shared" si="12"/>
        <v>-0.23782943619472915</v>
      </c>
      <c r="AA71" s="4">
        <f t="shared" si="13"/>
        <v>-0.32938370579729015</v>
      </c>
      <c r="AB71" s="4">
        <f t="shared" si="14"/>
        <v>0</v>
      </c>
      <c r="AC71" s="28">
        <f t="shared" si="17"/>
        <v>3.2483266097827754</v>
      </c>
      <c r="AD71" s="4">
        <f>AC71/MAX(AC$5:AC71)-1</f>
        <v>-0.31220137139962745</v>
      </c>
      <c r="AE71" s="33">
        <f t="shared" si="18"/>
        <v>-6.9393128811037208E-2</v>
      </c>
      <c r="AF71" s="34"/>
      <c r="AG71" s="34"/>
      <c r="AH71" s="34"/>
      <c r="AI71" s="34"/>
      <c r="AK71" s="34"/>
      <c r="AL71" s="34"/>
      <c r="AM71" s="34"/>
      <c r="AN71" s="34"/>
      <c r="AP71" s="34"/>
      <c r="AQ71" s="34"/>
      <c r="AR71" s="34"/>
      <c r="AS71" s="34"/>
    </row>
    <row r="72" spans="1:45">
      <c r="A72" s="34">
        <v>71</v>
      </c>
      <c r="B72" s="34" t="s">
        <v>339</v>
      </c>
      <c r="C72" s="34" t="s">
        <v>342</v>
      </c>
      <c r="D72" s="34" t="s">
        <v>12</v>
      </c>
      <c r="E72" s="34" t="s">
        <v>34</v>
      </c>
      <c r="F72" s="34" t="s">
        <v>34</v>
      </c>
      <c r="G72" s="34" t="s">
        <v>35</v>
      </c>
      <c r="H72" s="24">
        <v>-8.48E-2</v>
      </c>
      <c r="I72" s="34" t="s">
        <v>3574</v>
      </c>
      <c r="J72" s="34" t="s">
        <v>1510</v>
      </c>
      <c r="K72" s="28">
        <f t="shared" si="15"/>
        <v>3.0363771047610575</v>
      </c>
      <c r="L72" s="4">
        <f>K72/MAX(K$2:K72)-1</f>
        <v>-0.37415565148659702</v>
      </c>
      <c r="R72" s="24">
        <f t="shared" si="8"/>
        <v>-0.30200654832727813</v>
      </c>
      <c r="S72" s="4">
        <f t="shared" si="9"/>
        <v>-0.23889913499866375</v>
      </c>
      <c r="T72" s="4">
        <f t="shared" si="10"/>
        <v>0</v>
      </c>
      <c r="U72" s="28">
        <f t="shared" si="16"/>
        <v>3.7141210955899493</v>
      </c>
      <c r="V72" s="4">
        <f>U72/MAX(U$5:U72)-1</f>
        <v>-0.22854049085007244</v>
      </c>
      <c r="X72" s="33">
        <f t="shared" si="11"/>
        <v>0.67774399082889181</v>
      </c>
      <c r="Z72" s="24">
        <f t="shared" si="12"/>
        <v>-0.2810936635523672</v>
      </c>
      <c r="AA72" s="4">
        <f t="shared" si="13"/>
        <v>-0.33107109835968446</v>
      </c>
      <c r="AB72" s="4">
        <f t="shared" si="14"/>
        <v>0</v>
      </c>
      <c r="AC72" s="28">
        <f t="shared" si="17"/>
        <v>3.2483266097827754</v>
      </c>
      <c r="AD72" s="4">
        <f>AC72/MAX(AC$5:AC72)-1</f>
        <v>-0.31220137139962745</v>
      </c>
      <c r="AE72" s="33">
        <f t="shared" si="18"/>
        <v>0.21194950502171794</v>
      </c>
      <c r="AF72" s="34"/>
      <c r="AG72" s="34"/>
      <c r="AH72" s="34"/>
      <c r="AI72" s="34"/>
      <c r="AK72" s="34"/>
      <c r="AL72" s="34"/>
      <c r="AM72" s="34"/>
      <c r="AN72" s="34"/>
      <c r="AP72" s="34"/>
      <c r="AQ72" s="34"/>
      <c r="AR72" s="34"/>
      <c r="AS72" s="34"/>
    </row>
    <row r="73" spans="1:45">
      <c r="A73" s="34">
        <v>72</v>
      </c>
      <c r="B73" s="34" t="s">
        <v>342</v>
      </c>
      <c r="C73" s="34" t="s">
        <v>346</v>
      </c>
      <c r="D73" s="34" t="s">
        <v>12</v>
      </c>
      <c r="E73" s="34" t="s">
        <v>20</v>
      </c>
      <c r="F73" s="34" t="s">
        <v>20</v>
      </c>
      <c r="G73" s="34" t="s">
        <v>21</v>
      </c>
      <c r="H73" s="24">
        <v>2.1700000000000001E-2</v>
      </c>
      <c r="I73" s="34" t="s">
        <v>1069</v>
      </c>
      <c r="J73" s="34" t="s">
        <v>119</v>
      </c>
      <c r="K73" s="28">
        <f t="shared" si="15"/>
        <v>3.1022664879343727</v>
      </c>
      <c r="L73" s="4">
        <f>K73/MAX(K$2:K73)-1</f>
        <v>-0.36057482912385608</v>
      </c>
      <c r="R73" s="24">
        <f t="shared" si="8"/>
        <v>-0.35029901928222745</v>
      </c>
      <c r="S73" s="4">
        <f t="shared" si="9"/>
        <v>-2.9334395119586826E-2</v>
      </c>
      <c r="T73" s="4">
        <f t="shared" si="10"/>
        <v>0</v>
      </c>
      <c r="U73" s="28">
        <f t="shared" si="16"/>
        <v>3.7141210955899493</v>
      </c>
      <c r="V73" s="4">
        <f>U73/MAX(U$5:U73)-1</f>
        <v>-0.22854049085007244</v>
      </c>
      <c r="X73" s="33">
        <f t="shared" si="11"/>
        <v>0.61185460765557664</v>
      </c>
      <c r="Z73" s="24">
        <f t="shared" si="12"/>
        <v>-0.31664861852642262</v>
      </c>
      <c r="AA73" s="4">
        <f t="shared" si="13"/>
        <v>-0.1387222556089189</v>
      </c>
      <c r="AB73" s="4">
        <f t="shared" si="14"/>
        <v>0</v>
      </c>
      <c r="AC73" s="28">
        <f t="shared" si="17"/>
        <v>3.2483266097827754</v>
      </c>
      <c r="AD73" s="4">
        <f>AC73/MAX(AC$5:AC73)-1</f>
        <v>-0.31220137139962745</v>
      </c>
      <c r="AE73" s="33">
        <f t="shared" si="18"/>
        <v>0.14606012184840278</v>
      </c>
      <c r="AF73" s="34"/>
      <c r="AG73" s="34"/>
      <c r="AH73" s="34"/>
      <c r="AI73" s="34"/>
      <c r="AK73" s="34"/>
      <c r="AL73" s="34"/>
      <c r="AM73" s="34"/>
      <c r="AN73" s="34"/>
      <c r="AP73" s="34"/>
      <c r="AQ73" s="34"/>
      <c r="AR73" s="34"/>
      <c r="AS73" s="34"/>
    </row>
    <row r="74" spans="1:45">
      <c r="A74" s="34">
        <v>73</v>
      </c>
      <c r="B74" s="34" t="s">
        <v>346</v>
      </c>
      <c r="C74" s="34" t="s">
        <v>351</v>
      </c>
      <c r="D74" s="34" t="s">
        <v>12</v>
      </c>
      <c r="E74" s="34" t="s">
        <v>34</v>
      </c>
      <c r="F74" s="34" t="s">
        <v>34</v>
      </c>
      <c r="G74" s="34" t="s">
        <v>35</v>
      </c>
      <c r="H74" s="24">
        <v>7.3400000000000007E-2</v>
      </c>
      <c r="I74" s="34" t="s">
        <v>993</v>
      </c>
      <c r="J74" s="34" t="s">
        <v>469</v>
      </c>
      <c r="K74" s="28">
        <f t="shared" si="15"/>
        <v>3.3299728481487554</v>
      </c>
      <c r="L74" s="4">
        <f>K74/MAX(K$2:K74)-1</f>
        <v>-0.31364102158154716</v>
      </c>
      <c r="R74" s="24">
        <f t="shared" si="8"/>
        <v>-0.34945716739733346</v>
      </c>
      <c r="S74" s="4">
        <f t="shared" si="9"/>
        <v>0.10249080332944858</v>
      </c>
      <c r="T74" s="4">
        <f t="shared" si="10"/>
        <v>0</v>
      </c>
      <c r="U74" s="28">
        <f t="shared" si="16"/>
        <v>3.7141210955899493</v>
      </c>
      <c r="V74" s="4">
        <f>U74/MAX(U$5:U74)-1</f>
        <v>-0.22854049085007244</v>
      </c>
      <c r="X74" s="33">
        <f t="shared" si="11"/>
        <v>0.38414824744119391</v>
      </c>
      <c r="Z74" s="24">
        <f t="shared" si="12"/>
        <v>-0.34113451985705734</v>
      </c>
      <c r="AA74" s="4">
        <f t="shared" si="13"/>
        <v>8.0594301295074264E-2</v>
      </c>
      <c r="AB74" s="4">
        <f t="shared" si="14"/>
        <v>0</v>
      </c>
      <c r="AC74" s="28">
        <f t="shared" si="17"/>
        <v>3.2483266097827754</v>
      </c>
      <c r="AD74" s="4">
        <f>AC74/MAX(AC$5:AC74)-1</f>
        <v>-0.31220137139962745</v>
      </c>
      <c r="AE74" s="33">
        <f t="shared" si="18"/>
        <v>-8.1646238365979951E-2</v>
      </c>
      <c r="AF74" s="34"/>
      <c r="AG74" s="34"/>
      <c r="AH74" s="34"/>
      <c r="AI74" s="34"/>
      <c r="AK74" s="34"/>
      <c r="AL74" s="34"/>
      <c r="AM74" s="34"/>
      <c r="AN74" s="34"/>
      <c r="AP74" s="34"/>
      <c r="AQ74" s="34"/>
      <c r="AR74" s="34"/>
      <c r="AS74" s="34"/>
    </row>
    <row r="75" spans="1:45">
      <c r="A75" s="34">
        <v>74</v>
      </c>
      <c r="B75" s="34" t="s">
        <v>351</v>
      </c>
      <c r="C75" s="34" t="s">
        <v>356</v>
      </c>
      <c r="D75" s="34" t="s">
        <v>12</v>
      </c>
      <c r="E75" s="34" t="s">
        <v>34</v>
      </c>
      <c r="F75" s="34" t="s">
        <v>34</v>
      </c>
      <c r="G75" s="34" t="s">
        <v>35</v>
      </c>
      <c r="H75" s="24">
        <v>4.6199999999999998E-2</v>
      </c>
      <c r="I75" s="34" t="s">
        <v>967</v>
      </c>
      <c r="J75" s="34" t="s">
        <v>763</v>
      </c>
      <c r="K75" s="28">
        <f t="shared" si="15"/>
        <v>3.4838175937332281</v>
      </c>
      <c r="L75" s="4">
        <f>K75/MAX(K$2:K75)-1</f>
        <v>-0.28193123677861465</v>
      </c>
      <c r="R75" s="24">
        <f t="shared" si="8"/>
        <v>-0.31871569582800596</v>
      </c>
      <c r="S75" s="4">
        <f t="shared" si="9"/>
        <v>0.11541464550036452</v>
      </c>
      <c r="T75" s="4">
        <f t="shared" si="10"/>
        <v>4.6199999999999998E-2</v>
      </c>
      <c r="U75" s="28">
        <f t="shared" si="16"/>
        <v>3.8857134902062049</v>
      </c>
      <c r="V75" s="4">
        <f>U75/MAX(U$5:U75)-1</f>
        <v>-0.19289906152734571</v>
      </c>
      <c r="X75" s="33">
        <f t="shared" si="11"/>
        <v>0.40189589647297685</v>
      </c>
      <c r="Z75" s="24">
        <f t="shared" si="12"/>
        <v>-0.33257568474265375</v>
      </c>
      <c r="AA75" s="4">
        <f t="shared" si="13"/>
        <v>0.15227946686249075</v>
      </c>
      <c r="AB75" s="4">
        <f t="shared" si="14"/>
        <v>4.6199999999999998E-2</v>
      </c>
      <c r="AC75" s="28">
        <f t="shared" si="17"/>
        <v>3.3983992991547396</v>
      </c>
      <c r="AD75" s="4">
        <f>AC75/MAX(AC$5:AC75)-1</f>
        <v>-0.28042507475829015</v>
      </c>
      <c r="AE75" s="33">
        <f t="shared" si="18"/>
        <v>-8.5418294578488485E-2</v>
      </c>
      <c r="AF75" s="34"/>
      <c r="AG75" s="34"/>
      <c r="AH75" s="34"/>
      <c r="AI75" s="34"/>
      <c r="AK75" s="34"/>
      <c r="AL75" s="34"/>
      <c r="AM75" s="34"/>
      <c r="AN75" s="34"/>
      <c r="AP75" s="34"/>
      <c r="AQ75" s="34"/>
      <c r="AR75" s="34"/>
      <c r="AS75" s="34"/>
    </row>
    <row r="76" spans="1:45">
      <c r="A76" s="34">
        <v>75</v>
      </c>
      <c r="B76" s="34" t="s">
        <v>356</v>
      </c>
      <c r="C76" s="34" t="s">
        <v>360</v>
      </c>
      <c r="D76" s="34" t="s">
        <v>12</v>
      </c>
      <c r="E76" s="34" t="s">
        <v>20</v>
      </c>
      <c r="F76" s="34" t="s">
        <v>20</v>
      </c>
      <c r="G76" s="34" t="s">
        <v>21</v>
      </c>
      <c r="H76" s="24">
        <v>2.3999999999999998E-3</v>
      </c>
      <c r="I76" s="34" t="s">
        <v>719</v>
      </c>
      <c r="J76" s="34" t="s">
        <v>715</v>
      </c>
      <c r="K76" s="28">
        <f t="shared" si="15"/>
        <v>3.4921787559581876</v>
      </c>
      <c r="L76" s="4">
        <f>K76/MAX(K$2:K76)-1</f>
        <v>-0.28020787174688333</v>
      </c>
      <c r="R76" s="24">
        <f t="shared" si="8"/>
        <v>-0.29192671003568171</v>
      </c>
      <c r="S76" s="4">
        <f t="shared" si="9"/>
        <v>4.0143083472444191E-2</v>
      </c>
      <c r="T76" s="4">
        <f t="shared" si="10"/>
        <v>2.3999999999999998E-3</v>
      </c>
      <c r="U76" s="28">
        <f t="shared" si="16"/>
        <v>3.8950392025826996</v>
      </c>
      <c r="V76" s="4">
        <f>U76/MAX(U$5:U76)-1</f>
        <v>-0.19096201927501144</v>
      </c>
      <c r="X76" s="33">
        <f t="shared" si="11"/>
        <v>0.40286044662451204</v>
      </c>
      <c r="Z76" s="24">
        <f t="shared" si="12"/>
        <v>-0.30908873980772533</v>
      </c>
      <c r="AA76" s="4">
        <f t="shared" si="13"/>
        <v>9.3438758328135502E-2</v>
      </c>
      <c r="AB76" s="4">
        <f t="shared" si="14"/>
        <v>2.3999999999999998E-3</v>
      </c>
      <c r="AC76" s="28">
        <f t="shared" si="17"/>
        <v>3.4065554574727108</v>
      </c>
      <c r="AD76" s="4">
        <f>AC76/MAX(AC$5:AC76)-1</f>
        <v>-0.27869809493771014</v>
      </c>
      <c r="AE76" s="33">
        <f t="shared" si="18"/>
        <v>-8.5623298485476784E-2</v>
      </c>
      <c r="AF76" s="34"/>
      <c r="AG76" s="34"/>
      <c r="AH76" s="34"/>
      <c r="AI76" s="34"/>
      <c r="AK76" s="34"/>
      <c r="AL76" s="34"/>
      <c r="AM76" s="34"/>
      <c r="AN76" s="34"/>
      <c r="AP76" s="34"/>
      <c r="AQ76" s="34"/>
      <c r="AR76" s="34"/>
      <c r="AS76" s="34"/>
    </row>
    <row r="77" spans="1:45">
      <c r="A77" s="34">
        <v>76</v>
      </c>
      <c r="B77" s="34" t="s">
        <v>360</v>
      </c>
      <c r="C77" s="34" t="s">
        <v>364</v>
      </c>
      <c r="D77" s="34" t="s">
        <v>12</v>
      </c>
      <c r="E77" s="34" t="s">
        <v>20</v>
      </c>
      <c r="F77" s="34" t="s">
        <v>20</v>
      </c>
      <c r="G77" s="34" t="s">
        <v>21</v>
      </c>
      <c r="H77" s="24">
        <v>4.4400000000000002E-2</v>
      </c>
      <c r="I77" s="34" t="s">
        <v>1282</v>
      </c>
      <c r="J77" s="34" t="s">
        <v>1086</v>
      </c>
      <c r="K77" s="28">
        <f t="shared" si="15"/>
        <v>3.6472314927227312</v>
      </c>
      <c r="L77" s="4">
        <f>K77/MAX(K$2:K77)-1</f>
        <v>-0.24824910125244493</v>
      </c>
      <c r="R77" s="24">
        <f t="shared" si="8"/>
        <v>-0.27012940325931428</v>
      </c>
      <c r="S77" s="4">
        <f t="shared" si="9"/>
        <v>8.099933492195617E-2</v>
      </c>
      <c r="T77" s="4">
        <f t="shared" si="10"/>
        <v>4.4400000000000002E-2</v>
      </c>
      <c r="U77" s="28">
        <f t="shared" si="16"/>
        <v>4.0679789431773719</v>
      </c>
      <c r="V77" s="4">
        <f>U77/MAX(U$5:U77)-1</f>
        <v>-0.15504073293082188</v>
      </c>
      <c r="X77" s="33">
        <f t="shared" si="11"/>
        <v>0.42074745045464068</v>
      </c>
      <c r="Z77" s="24">
        <f t="shared" si="12"/>
        <v>-0.28100730783987249</v>
      </c>
      <c r="AA77" s="4">
        <f t="shared" si="13"/>
        <v>0.11657421594919624</v>
      </c>
      <c r="AB77" s="4">
        <f t="shared" si="14"/>
        <v>4.4400000000000002E-2</v>
      </c>
      <c r="AC77" s="28">
        <f t="shared" si="17"/>
        <v>3.5578065197844992</v>
      </c>
      <c r="AD77" s="4">
        <f>AC77/MAX(AC$5:AC77)-1</f>
        <v>-0.24667229035294447</v>
      </c>
      <c r="AE77" s="33">
        <f t="shared" si="18"/>
        <v>-8.9424972938231928E-2</v>
      </c>
      <c r="AF77" s="34"/>
      <c r="AG77" s="34"/>
      <c r="AH77" s="34"/>
      <c r="AI77" s="34"/>
      <c r="AK77" s="34"/>
      <c r="AL77" s="34"/>
      <c r="AM77" s="34"/>
      <c r="AN77" s="34"/>
      <c r="AP77" s="34"/>
      <c r="AQ77" s="34"/>
      <c r="AR77" s="34"/>
      <c r="AS77" s="34"/>
    </row>
    <row r="78" spans="1:45">
      <c r="A78" s="34">
        <v>77</v>
      </c>
      <c r="B78" s="34" t="s">
        <v>364</v>
      </c>
      <c r="C78" s="34" t="s">
        <v>369</v>
      </c>
      <c r="D78" s="34" t="s">
        <v>12</v>
      </c>
      <c r="E78" s="34" t="s">
        <v>13</v>
      </c>
      <c r="F78" s="34" t="s">
        <v>13</v>
      </c>
      <c r="G78" s="34" t="s">
        <v>14</v>
      </c>
      <c r="H78" s="24">
        <v>-4.0399999999999998E-2</v>
      </c>
      <c r="I78" s="34" t="s">
        <v>5608</v>
      </c>
      <c r="J78" s="34" t="s">
        <v>183</v>
      </c>
      <c r="K78" s="28">
        <f t="shared" si="15"/>
        <v>3.4998833404167327</v>
      </c>
      <c r="L78" s="4">
        <f>K78/MAX(K$2:K78)-1</f>
        <v>-0.27861983756184616</v>
      </c>
      <c r="R78" s="24">
        <f t="shared" si="8"/>
        <v>-0.26902560352039145</v>
      </c>
      <c r="S78" s="4">
        <f t="shared" si="9"/>
        <v>-3.5662903143445564E-2</v>
      </c>
      <c r="T78" s="4">
        <f t="shared" si="10"/>
        <v>-4.0399999999999998E-2</v>
      </c>
      <c r="U78" s="28">
        <f t="shared" si="16"/>
        <v>3.9036325938730059</v>
      </c>
      <c r="V78" s="4">
        <f>U78/MAX(U$5:U78)-1</f>
        <v>-0.18917708732041671</v>
      </c>
      <c r="X78" s="33">
        <f t="shared" si="11"/>
        <v>0.40374925345627322</v>
      </c>
      <c r="Z78" s="24">
        <f t="shared" si="12"/>
        <v>-0.27225201183494729</v>
      </c>
      <c r="AA78" s="4">
        <f t="shared" si="13"/>
        <v>-2.3389453337664814E-2</v>
      </c>
      <c r="AB78" s="4">
        <f t="shared" si="14"/>
        <v>-4.0399999999999998E-2</v>
      </c>
      <c r="AC78" s="28">
        <f t="shared" si="17"/>
        <v>3.4140711363852057</v>
      </c>
      <c r="AD78" s="4">
        <f>AC78/MAX(AC$5:AC78)-1</f>
        <v>-0.27710672982268547</v>
      </c>
      <c r="AE78" s="33">
        <f t="shared" si="18"/>
        <v>-8.5812204031527006E-2</v>
      </c>
      <c r="AF78" s="34"/>
      <c r="AG78" s="34"/>
      <c r="AH78" s="34"/>
      <c r="AI78" s="34"/>
      <c r="AK78" s="34"/>
      <c r="AL78" s="34"/>
      <c r="AM78" s="34"/>
      <c r="AN78" s="34"/>
      <c r="AP78" s="34"/>
      <c r="AQ78" s="34"/>
      <c r="AR78" s="34"/>
      <c r="AS78" s="34"/>
    </row>
    <row r="79" spans="1:45">
      <c r="A79" s="34">
        <v>78</v>
      </c>
      <c r="B79" s="34" t="s">
        <v>369</v>
      </c>
      <c r="C79" s="34" t="s">
        <v>372</v>
      </c>
      <c r="D79" s="34" t="s">
        <v>12</v>
      </c>
      <c r="E79" s="34" t="s">
        <v>20</v>
      </c>
      <c r="F79" s="34" t="s">
        <v>20</v>
      </c>
      <c r="G79" s="34" t="s">
        <v>21</v>
      </c>
      <c r="H79" s="24">
        <v>-0.15820000000000001</v>
      </c>
      <c r="I79" s="34" t="s">
        <v>5609</v>
      </c>
      <c r="J79" s="34" t="s">
        <v>1162</v>
      </c>
      <c r="K79" s="28">
        <f t="shared" si="15"/>
        <v>2.9462017959628057</v>
      </c>
      <c r="L79" s="4">
        <f>K79/MAX(K$2:K79)-1</f>
        <v>-0.39274217925956212</v>
      </c>
      <c r="R79" s="24">
        <f t="shared" si="8"/>
        <v>-0.30653703935795107</v>
      </c>
      <c r="S79" s="4">
        <f t="shared" si="9"/>
        <v>-0.28122258922500759</v>
      </c>
      <c r="T79" s="4">
        <f t="shared" si="10"/>
        <v>0</v>
      </c>
      <c r="U79" s="28">
        <f t="shared" si="16"/>
        <v>3.9036325938730059</v>
      </c>
      <c r="V79" s="4">
        <f>U79/MAX(U$5:U79)-1</f>
        <v>-0.18917708732041671</v>
      </c>
      <c r="X79" s="33">
        <f t="shared" si="11"/>
        <v>0.95743079791020014</v>
      </c>
      <c r="Z79" s="24">
        <f t="shared" si="12"/>
        <v>-0.29995474745518413</v>
      </c>
      <c r="AA79" s="4">
        <f t="shared" si="13"/>
        <v>-0.30933810046877569</v>
      </c>
      <c r="AB79" s="4">
        <f t="shared" si="14"/>
        <v>0</v>
      </c>
      <c r="AC79" s="28">
        <f t="shared" si="17"/>
        <v>3.4140711363852057</v>
      </c>
      <c r="AD79" s="4">
        <f>AC79/MAX(AC$5:AC79)-1</f>
        <v>-0.27710672982268547</v>
      </c>
      <c r="AE79" s="33">
        <f t="shared" si="18"/>
        <v>0.46786934042239992</v>
      </c>
      <c r="AF79" s="34"/>
      <c r="AG79" s="34"/>
      <c r="AH79" s="34"/>
      <c r="AI79" s="34"/>
      <c r="AK79" s="34"/>
      <c r="AL79" s="34"/>
      <c r="AM79" s="34"/>
      <c r="AN79" s="34"/>
      <c r="AP79" s="34"/>
      <c r="AQ79" s="34"/>
      <c r="AR79" s="34"/>
      <c r="AS79" s="34"/>
    </row>
    <row r="80" spans="1:45">
      <c r="A80" s="34">
        <v>79</v>
      </c>
      <c r="B80" s="34" t="s">
        <v>372</v>
      </c>
      <c r="C80" s="34" t="s">
        <v>376</v>
      </c>
      <c r="D80" s="34" t="s">
        <v>12</v>
      </c>
      <c r="E80" s="34" t="s">
        <v>27</v>
      </c>
      <c r="F80" s="34" t="s">
        <v>27</v>
      </c>
      <c r="G80" s="34" t="s">
        <v>28</v>
      </c>
      <c r="H80" s="24">
        <v>-0.10730000000000001</v>
      </c>
      <c r="I80" s="34" t="s">
        <v>921</v>
      </c>
      <c r="J80" s="34" t="s">
        <v>3334</v>
      </c>
      <c r="K80" s="28">
        <f t="shared" si="15"/>
        <v>2.630074343255997</v>
      </c>
      <c r="L80" s="4">
        <f>K80/MAX(K$2:K80)-1</f>
        <v>-0.45790094342501098</v>
      </c>
      <c r="R80" s="24">
        <f t="shared" si="8"/>
        <v>-0.37642098674880642</v>
      </c>
      <c r="S80" s="4">
        <f t="shared" si="9"/>
        <v>-0.21645965433531428</v>
      </c>
      <c r="T80" s="4">
        <f t="shared" si="10"/>
        <v>0</v>
      </c>
      <c r="U80" s="28">
        <f t="shared" si="16"/>
        <v>3.9036325938730059</v>
      </c>
      <c r="V80" s="4">
        <f>U80/MAX(U$5:U80)-1</f>
        <v>-0.18917708732041671</v>
      </c>
      <c r="X80" s="33">
        <f t="shared" si="11"/>
        <v>1.2735582506170089</v>
      </c>
      <c r="Z80" s="24">
        <f t="shared" si="12"/>
        <v>-0.34437801537471602</v>
      </c>
      <c r="AA80" s="4">
        <f t="shared" si="13"/>
        <v>-0.32964626945413811</v>
      </c>
      <c r="AB80" s="4">
        <f t="shared" si="14"/>
        <v>0</v>
      </c>
      <c r="AC80" s="28">
        <f t="shared" si="17"/>
        <v>3.4140711363852057</v>
      </c>
      <c r="AD80" s="4">
        <f>AC80/MAX(AC$5:AC80)-1</f>
        <v>-0.27710672982268547</v>
      </c>
      <c r="AE80" s="33">
        <f t="shared" si="18"/>
        <v>0.78399679312920867</v>
      </c>
      <c r="AF80" s="34"/>
      <c r="AG80" s="34"/>
      <c r="AH80" s="34"/>
      <c r="AI80" s="34"/>
      <c r="AK80" s="34"/>
      <c r="AL80" s="34"/>
      <c r="AM80" s="34"/>
      <c r="AN80" s="34"/>
      <c r="AP80" s="34"/>
      <c r="AQ80" s="34"/>
      <c r="AR80" s="34"/>
      <c r="AS80" s="34"/>
    </row>
    <row r="81" spans="1:45">
      <c r="A81" s="34">
        <v>80</v>
      </c>
      <c r="B81" s="34" t="s">
        <v>376</v>
      </c>
      <c r="C81" s="34" t="s">
        <v>381</v>
      </c>
      <c r="D81" s="34" t="s">
        <v>12</v>
      </c>
      <c r="E81" s="34" t="s">
        <v>27</v>
      </c>
      <c r="F81" s="34" t="s">
        <v>27</v>
      </c>
      <c r="G81" s="34" t="s">
        <v>28</v>
      </c>
      <c r="H81" s="24">
        <v>4.4999999999999998E-2</v>
      </c>
      <c r="I81" s="34" t="s">
        <v>1422</v>
      </c>
      <c r="J81" s="34" t="s">
        <v>1839</v>
      </c>
      <c r="K81" s="28">
        <f t="shared" si="15"/>
        <v>2.7484276887025167</v>
      </c>
      <c r="L81" s="4">
        <f>K81/MAX(K$2:K81)-1</f>
        <v>-0.43350648587913654</v>
      </c>
      <c r="R81" s="24">
        <f t="shared" si="8"/>
        <v>-0.42804986952123653</v>
      </c>
      <c r="S81" s="4">
        <f t="shared" si="9"/>
        <v>-1.2747618318405532E-2</v>
      </c>
      <c r="T81" s="4">
        <f t="shared" si="10"/>
        <v>0</v>
      </c>
      <c r="U81" s="28">
        <f t="shared" si="16"/>
        <v>3.9036325938730059</v>
      </c>
      <c r="V81" s="4">
        <f>U81/MAX(U$5:U81)-1</f>
        <v>-0.18917708732041671</v>
      </c>
      <c r="X81" s="33">
        <f t="shared" si="11"/>
        <v>1.1552049051704891</v>
      </c>
      <c r="Z81" s="24">
        <f t="shared" si="12"/>
        <v>-0.39069236153138898</v>
      </c>
      <c r="AA81" s="4">
        <f t="shared" si="13"/>
        <v>-0.10958526084290438</v>
      </c>
      <c r="AB81" s="4">
        <f t="shared" si="14"/>
        <v>0</v>
      </c>
      <c r="AC81" s="28">
        <f t="shared" si="17"/>
        <v>3.4140711363852057</v>
      </c>
      <c r="AD81" s="4">
        <f>AC81/MAX(AC$5:AC81)-1</f>
        <v>-0.27710672982268547</v>
      </c>
      <c r="AE81" s="33">
        <f t="shared" si="18"/>
        <v>0.6656434476826889</v>
      </c>
      <c r="AF81" s="34"/>
      <c r="AG81" s="34"/>
      <c r="AH81" s="34"/>
      <c r="AI81" s="34"/>
      <c r="AK81" s="34"/>
      <c r="AL81" s="34"/>
      <c r="AM81" s="34"/>
      <c r="AN81" s="34"/>
      <c r="AP81" s="34"/>
      <c r="AQ81" s="34"/>
      <c r="AR81" s="34"/>
      <c r="AS81" s="34"/>
    </row>
    <row r="82" spans="1:45">
      <c r="A82" s="34">
        <v>81</v>
      </c>
      <c r="B82" s="34" t="s">
        <v>381</v>
      </c>
      <c r="C82" s="34" t="s">
        <v>385</v>
      </c>
      <c r="D82" s="34" t="s">
        <v>12</v>
      </c>
      <c r="E82" s="34" t="s">
        <v>13</v>
      </c>
      <c r="F82" s="34" t="s">
        <v>13</v>
      </c>
      <c r="G82" s="34" t="s">
        <v>14</v>
      </c>
      <c r="H82" s="24">
        <v>-3.3099999999999997E-2</v>
      </c>
      <c r="I82" s="34" t="s">
        <v>4262</v>
      </c>
      <c r="J82" s="34" t="s">
        <v>1126</v>
      </c>
      <c r="K82" s="28">
        <f t="shared" si="15"/>
        <v>2.6574547322064634</v>
      </c>
      <c r="L82" s="4">
        <f>K82/MAX(K$2:K82)-1</f>
        <v>-0.45225742119653711</v>
      </c>
      <c r="R82" s="24">
        <f t="shared" si="8"/>
        <v>-0.44788828350022819</v>
      </c>
      <c r="S82" s="4">
        <f t="shared" si="9"/>
        <v>-9.7549720706339854E-3</v>
      </c>
      <c r="T82" s="4">
        <f t="shared" si="10"/>
        <v>0</v>
      </c>
      <c r="U82" s="28">
        <f t="shared" si="16"/>
        <v>3.9036325938730059</v>
      </c>
      <c r="V82" s="4">
        <f>U82/MAX(U$5:U82)-1</f>
        <v>-0.18917708732041671</v>
      </c>
      <c r="X82" s="33">
        <f t="shared" si="11"/>
        <v>1.2461778616665424</v>
      </c>
      <c r="Z82" s="24">
        <f t="shared" si="12"/>
        <v>-0.43410175744006169</v>
      </c>
      <c r="AA82" s="4">
        <f t="shared" si="13"/>
        <v>-4.1823520511736829E-2</v>
      </c>
      <c r="AB82" s="4">
        <f t="shared" si="14"/>
        <v>0</v>
      </c>
      <c r="AC82" s="28">
        <f t="shared" si="17"/>
        <v>3.4140711363852057</v>
      </c>
      <c r="AD82" s="4">
        <f>AC82/MAX(AC$5:AC82)-1</f>
        <v>-0.27710672982268547</v>
      </c>
      <c r="AE82" s="33">
        <f t="shared" si="18"/>
        <v>0.75661640417874221</v>
      </c>
      <c r="AF82" s="34"/>
      <c r="AG82" s="34"/>
      <c r="AH82" s="34"/>
      <c r="AI82" s="34"/>
      <c r="AK82" s="34"/>
      <c r="AL82" s="34"/>
      <c r="AM82" s="34"/>
      <c r="AN82" s="34"/>
      <c r="AP82" s="34"/>
      <c r="AQ82" s="34"/>
      <c r="AR82" s="34"/>
      <c r="AS82" s="34"/>
    </row>
    <row r="83" spans="1:45">
      <c r="A83" s="34">
        <v>82</v>
      </c>
      <c r="B83" s="34" t="s">
        <v>385</v>
      </c>
      <c r="C83" s="34" t="s">
        <v>389</v>
      </c>
      <c r="D83" s="34" t="s">
        <v>12</v>
      </c>
      <c r="E83" s="34" t="s">
        <v>13</v>
      </c>
      <c r="F83" s="34" t="s">
        <v>13</v>
      </c>
      <c r="G83" s="34" t="s">
        <v>14</v>
      </c>
      <c r="H83" s="24">
        <v>-6.1800000000000001E-2</v>
      </c>
      <c r="I83" s="34" t="s">
        <v>5610</v>
      </c>
      <c r="J83" s="34" t="s">
        <v>1529</v>
      </c>
      <c r="K83" s="28">
        <f t="shared" si="15"/>
        <v>2.4932240297561039</v>
      </c>
      <c r="L83" s="4">
        <f>K83/MAX(K$2:K83)-1</f>
        <v>-0.48610791256659114</v>
      </c>
      <c r="R83" s="24">
        <f t="shared" si="8"/>
        <v>-0.4572906065474216</v>
      </c>
      <c r="S83" s="4">
        <f t="shared" si="9"/>
        <v>-6.3017489549462569E-2</v>
      </c>
      <c r="T83" s="4">
        <f t="shared" si="10"/>
        <v>0</v>
      </c>
      <c r="U83" s="28">
        <f t="shared" si="16"/>
        <v>3.9036325938730059</v>
      </c>
      <c r="V83" s="4">
        <f>U83/MAX(U$5:U83)-1</f>
        <v>-0.18917708732041671</v>
      </c>
      <c r="X83" s="33">
        <f t="shared" si="11"/>
        <v>1.410408564116902</v>
      </c>
      <c r="Z83" s="24">
        <f t="shared" si="12"/>
        <v>-0.45744319076681894</v>
      </c>
      <c r="AA83" s="4">
        <f t="shared" si="13"/>
        <v>-6.2662910670330654E-2</v>
      </c>
      <c r="AB83" s="4">
        <f t="shared" si="14"/>
        <v>0</v>
      </c>
      <c r="AC83" s="28">
        <f t="shared" si="17"/>
        <v>3.4140711363852057</v>
      </c>
      <c r="AD83" s="4">
        <f>AC83/MAX(AC$5:AC83)-1</f>
        <v>-0.27710672982268547</v>
      </c>
      <c r="AE83" s="33">
        <f t="shared" si="18"/>
        <v>0.92084710662910174</v>
      </c>
      <c r="AF83" s="34"/>
      <c r="AG83" s="34"/>
      <c r="AH83" s="34"/>
      <c r="AI83" s="34"/>
      <c r="AK83" s="34"/>
      <c r="AL83" s="34"/>
      <c r="AM83" s="34"/>
      <c r="AN83" s="34"/>
      <c r="AP83" s="34"/>
      <c r="AQ83" s="34"/>
      <c r="AR83" s="34"/>
      <c r="AS83" s="34"/>
    </row>
    <row r="84" spans="1:45">
      <c r="A84" s="34">
        <v>83</v>
      </c>
      <c r="B84" s="34" t="s">
        <v>389</v>
      </c>
      <c r="C84" s="34" t="s">
        <v>392</v>
      </c>
      <c r="D84" s="34" t="s">
        <v>12</v>
      </c>
      <c r="E84" s="34" t="s">
        <v>34</v>
      </c>
      <c r="F84" s="34" t="s">
        <v>34</v>
      </c>
      <c r="G84" s="34" t="s">
        <v>35</v>
      </c>
      <c r="H84" s="24">
        <v>2.2000000000000001E-3</v>
      </c>
      <c r="I84" s="34" t="s">
        <v>5611</v>
      </c>
      <c r="J84" s="34" t="s">
        <v>3616</v>
      </c>
      <c r="K84" s="28">
        <f t="shared" si="15"/>
        <v>2.4987091226215674</v>
      </c>
      <c r="L84" s="4">
        <f>K84/MAX(K$2:K84)-1</f>
        <v>-0.48497734997423758</v>
      </c>
      <c r="R84" s="24">
        <f t="shared" si="8"/>
        <v>-0.47444756124578857</v>
      </c>
      <c r="S84" s="4">
        <f t="shared" si="9"/>
        <v>-2.2193788288847435E-2</v>
      </c>
      <c r="T84" s="4">
        <f t="shared" si="10"/>
        <v>0</v>
      </c>
      <c r="U84" s="28">
        <f t="shared" si="16"/>
        <v>3.9036325938730059</v>
      </c>
      <c r="V84" s="4">
        <f>U84/MAX(U$5:U84)-1</f>
        <v>-0.18917708732041671</v>
      </c>
      <c r="X84" s="33">
        <f t="shared" si="11"/>
        <v>1.4049234712514385</v>
      </c>
      <c r="Z84" s="24">
        <f t="shared" si="12"/>
        <v>-0.46421229240412559</v>
      </c>
      <c r="AA84" s="4">
        <f t="shared" si="13"/>
        <v>-4.4731813245554294E-2</v>
      </c>
      <c r="AB84" s="4">
        <f t="shared" si="14"/>
        <v>0</v>
      </c>
      <c r="AC84" s="28">
        <f t="shared" si="17"/>
        <v>3.4140711363852057</v>
      </c>
      <c r="AD84" s="4">
        <f>AC84/MAX(AC$5:AC84)-1</f>
        <v>-0.27710672982268547</v>
      </c>
      <c r="AE84" s="33">
        <f t="shared" si="18"/>
        <v>0.91536201376363824</v>
      </c>
      <c r="AF84" s="34"/>
      <c r="AG84" s="34"/>
      <c r="AH84" s="34"/>
      <c r="AI84" s="34"/>
      <c r="AK84" s="34"/>
      <c r="AL84" s="34"/>
      <c r="AM84" s="34"/>
      <c r="AN84" s="34"/>
      <c r="AP84" s="34"/>
      <c r="AQ84" s="34"/>
      <c r="AR84" s="34"/>
      <c r="AS84" s="34"/>
    </row>
    <row r="85" spans="1:45">
      <c r="A85" s="34">
        <v>84</v>
      </c>
      <c r="B85" s="34" t="s">
        <v>392</v>
      </c>
      <c r="C85" s="34" t="s">
        <v>397</v>
      </c>
      <c r="D85" s="34" t="s">
        <v>12</v>
      </c>
      <c r="E85" s="34" t="s">
        <v>20</v>
      </c>
      <c r="F85" s="34" t="s">
        <v>20</v>
      </c>
      <c r="G85" s="34" t="s">
        <v>21</v>
      </c>
      <c r="H85" s="24">
        <v>-2.7E-2</v>
      </c>
      <c r="I85" s="34" t="s">
        <v>1217</v>
      </c>
      <c r="J85" s="34" t="s">
        <v>5612</v>
      </c>
      <c r="K85" s="28">
        <f t="shared" si="15"/>
        <v>2.4312439763107849</v>
      </c>
      <c r="L85" s="4">
        <f>K85/MAX(K$2:K85)-1</f>
        <v>-0.49888296152493328</v>
      </c>
      <c r="R85" s="24">
        <f t="shared" ref="R85:R148" si="19">AVERAGE($L83:$L85)</f>
        <v>-0.4899894080219207</v>
      </c>
      <c r="S85" s="4">
        <f t="shared" ref="S85:S148" si="20">IF(OR(R85=0,$L85&gt;T$2),100%,($L85-R85)/ABS(R85))</f>
        <v>-1.8150501536177498E-2</v>
      </c>
      <c r="T85" s="4">
        <f t="shared" ref="T85:T148" si="21">IF(S84&gt;T$3,$H85,0)</f>
        <v>0</v>
      </c>
      <c r="U85" s="28">
        <f t="shared" si="16"/>
        <v>3.9036325938730059</v>
      </c>
      <c r="V85" s="4">
        <f>U85/MAX(U$5:U85)-1</f>
        <v>-0.18917708732041671</v>
      </c>
      <c r="X85" s="33">
        <f t="shared" ref="X85:X148" si="22">U85-$K85</f>
        <v>1.4723886175622209</v>
      </c>
      <c r="Z85" s="24">
        <f t="shared" ref="Z85:Z148" si="23">AVERAGE($L82:$L85)</f>
        <v>-0.48055641131557475</v>
      </c>
      <c r="AA85" s="4">
        <f t="shared" ref="AA85:AA148" si="24">IF(OR(Z85=0,$L85&gt;AB$2),100%,($L85-Z85)/ABS(Z85))</f>
        <v>-3.8136105934343127E-2</v>
      </c>
      <c r="AB85" s="4">
        <f t="shared" ref="AB85:AB148" si="25">IF(AA84&gt;AB$3,$H85,0)</f>
        <v>0</v>
      </c>
      <c r="AC85" s="28">
        <f t="shared" si="17"/>
        <v>3.4140711363852057</v>
      </c>
      <c r="AD85" s="4">
        <f>AC85/MAX(AC$5:AC85)-1</f>
        <v>-0.27710672982268547</v>
      </c>
      <c r="AE85" s="33">
        <f t="shared" si="18"/>
        <v>0.98282716007442072</v>
      </c>
      <c r="AF85" s="34"/>
      <c r="AG85" s="34"/>
      <c r="AH85" s="34"/>
      <c r="AI85" s="34"/>
      <c r="AK85" s="34"/>
      <c r="AL85" s="34"/>
      <c r="AM85" s="34"/>
      <c r="AN85" s="34"/>
      <c r="AP85" s="34"/>
      <c r="AQ85" s="34"/>
      <c r="AR85" s="34"/>
      <c r="AS85" s="34"/>
    </row>
    <row r="86" spans="1:45">
      <c r="A86" s="34">
        <v>85</v>
      </c>
      <c r="B86" s="34" t="s">
        <v>397</v>
      </c>
      <c r="C86" s="34" t="s">
        <v>401</v>
      </c>
      <c r="D86" s="34" t="s">
        <v>12</v>
      </c>
      <c r="E86" s="34" t="s">
        <v>20</v>
      </c>
      <c r="F86" s="34" t="s">
        <v>20</v>
      </c>
      <c r="G86" s="34" t="s">
        <v>21</v>
      </c>
      <c r="H86" s="24">
        <v>2.53E-2</v>
      </c>
      <c r="I86" s="34" t="s">
        <v>4593</v>
      </c>
      <c r="J86" s="34" t="s">
        <v>3860</v>
      </c>
      <c r="K86" s="28">
        <f t="shared" si="15"/>
        <v>2.4927544489114482</v>
      </c>
      <c r="L86" s="4">
        <f>K86/MAX(K$2:K86)-1</f>
        <v>-0.48620470045151398</v>
      </c>
      <c r="R86" s="24">
        <f t="shared" si="19"/>
        <v>-0.49002167065022828</v>
      </c>
      <c r="S86" s="4">
        <f t="shared" si="20"/>
        <v>7.7893906072550138E-3</v>
      </c>
      <c r="T86" s="4">
        <f t="shared" si="21"/>
        <v>0</v>
      </c>
      <c r="U86" s="28">
        <f t="shared" si="16"/>
        <v>3.9036325938730059</v>
      </c>
      <c r="V86" s="4">
        <f>U86/MAX(U$5:U86)-1</f>
        <v>-0.18917708732041671</v>
      </c>
      <c r="X86" s="33">
        <f t="shared" si="22"/>
        <v>1.4108781449615577</v>
      </c>
      <c r="Z86" s="24">
        <f t="shared" si="23"/>
        <v>-0.48904323112931902</v>
      </c>
      <c r="AA86" s="4">
        <f t="shared" si="24"/>
        <v>5.8042530744167277E-3</v>
      </c>
      <c r="AB86" s="4">
        <f t="shared" si="25"/>
        <v>0</v>
      </c>
      <c r="AC86" s="28">
        <f t="shared" si="17"/>
        <v>3.4140711363852057</v>
      </c>
      <c r="AD86" s="4">
        <f>AC86/MAX(AC$5:AC86)-1</f>
        <v>-0.27710672982268547</v>
      </c>
      <c r="AE86" s="33">
        <f t="shared" si="18"/>
        <v>0.9213166874737575</v>
      </c>
      <c r="AF86" s="34"/>
      <c r="AG86" s="34"/>
      <c r="AH86" s="34"/>
      <c r="AI86" s="34"/>
      <c r="AK86" s="34"/>
      <c r="AL86" s="34"/>
      <c r="AM86" s="34"/>
      <c r="AN86" s="34"/>
      <c r="AP86" s="34"/>
      <c r="AQ86" s="34"/>
      <c r="AR86" s="34"/>
      <c r="AS86" s="34"/>
    </row>
    <row r="87" spans="1:45">
      <c r="A87" s="34">
        <v>86</v>
      </c>
      <c r="B87" s="34" t="s">
        <v>401</v>
      </c>
      <c r="C87" s="34" t="s">
        <v>406</v>
      </c>
      <c r="D87" s="34" t="s">
        <v>12</v>
      </c>
      <c r="E87" s="34" t="s">
        <v>20</v>
      </c>
      <c r="F87" s="34" t="s">
        <v>20</v>
      </c>
      <c r="G87" s="34" t="s">
        <v>21</v>
      </c>
      <c r="H87" s="24">
        <v>-0.10199999999999999</v>
      </c>
      <c r="I87" s="34" t="s">
        <v>5613</v>
      </c>
      <c r="J87" s="34" t="s">
        <v>3217</v>
      </c>
      <c r="K87" s="28">
        <f t="shared" si="15"/>
        <v>2.2384934951224804</v>
      </c>
      <c r="L87" s="4">
        <f>K87/MAX(K$2:K87)-1</f>
        <v>-0.53861182100545957</v>
      </c>
      <c r="R87" s="24">
        <f t="shared" si="19"/>
        <v>-0.50789982766063557</v>
      </c>
      <c r="S87" s="4">
        <f t="shared" si="20"/>
        <v>-6.0468603595087038E-2</v>
      </c>
      <c r="T87" s="4">
        <f t="shared" si="21"/>
        <v>0</v>
      </c>
      <c r="U87" s="28">
        <f t="shared" si="16"/>
        <v>3.9036325938730059</v>
      </c>
      <c r="V87" s="4">
        <f>U87/MAX(U$5:U87)-1</f>
        <v>-0.18917708732041671</v>
      </c>
      <c r="X87" s="33">
        <f t="shared" si="22"/>
        <v>1.6651390987505255</v>
      </c>
      <c r="Z87" s="24">
        <f t="shared" si="23"/>
        <v>-0.5021692082390361</v>
      </c>
      <c r="AA87" s="4">
        <f t="shared" si="24"/>
        <v>-7.2570384978834709E-2</v>
      </c>
      <c r="AB87" s="4">
        <f t="shared" si="25"/>
        <v>0</v>
      </c>
      <c r="AC87" s="28">
        <f t="shared" si="17"/>
        <v>3.4140711363852057</v>
      </c>
      <c r="AD87" s="4">
        <f>AC87/MAX(AC$5:AC87)-1</f>
        <v>-0.27710672982268547</v>
      </c>
      <c r="AE87" s="33">
        <f t="shared" si="18"/>
        <v>1.1755776412627252</v>
      </c>
      <c r="AF87" s="34"/>
      <c r="AG87" s="34"/>
      <c r="AH87" s="34"/>
      <c r="AI87" s="34"/>
      <c r="AK87" s="34"/>
      <c r="AL87" s="34"/>
      <c r="AM87" s="34"/>
      <c r="AN87" s="34"/>
      <c r="AP87" s="34"/>
      <c r="AQ87" s="34"/>
      <c r="AR87" s="34"/>
      <c r="AS87" s="34"/>
    </row>
    <row r="88" spans="1:45">
      <c r="A88" s="34">
        <v>87</v>
      </c>
      <c r="B88" s="34" t="s">
        <v>406</v>
      </c>
      <c r="C88" s="34" t="s">
        <v>410</v>
      </c>
      <c r="D88" s="34" t="s">
        <v>12</v>
      </c>
      <c r="E88" s="34" t="s">
        <v>34</v>
      </c>
      <c r="F88" s="34" t="s">
        <v>34</v>
      </c>
      <c r="G88" s="34" t="s">
        <v>35</v>
      </c>
      <c r="H88" s="24">
        <v>-2.2100000000000002E-2</v>
      </c>
      <c r="I88" s="34" t="s">
        <v>1124</v>
      </c>
      <c r="J88" s="34" t="s">
        <v>712</v>
      </c>
      <c r="K88" s="28">
        <f t="shared" si="15"/>
        <v>2.1890227888802736</v>
      </c>
      <c r="L88" s="4">
        <f>K88/MAX(K$2:K88)-1</f>
        <v>-0.54880849976123891</v>
      </c>
      <c r="R88" s="24">
        <f t="shared" si="19"/>
        <v>-0.52454167373940408</v>
      </c>
      <c r="S88" s="4">
        <f t="shared" si="20"/>
        <v>-4.6262913390349145E-2</v>
      </c>
      <c r="T88" s="4">
        <f t="shared" si="21"/>
        <v>0</v>
      </c>
      <c r="U88" s="28">
        <f t="shared" si="16"/>
        <v>3.9036325938730059</v>
      </c>
      <c r="V88" s="4">
        <f>U88/MAX(U$5:U88)-1</f>
        <v>-0.18917708732041671</v>
      </c>
      <c r="X88" s="33">
        <f t="shared" si="22"/>
        <v>1.7146098049927323</v>
      </c>
      <c r="Z88" s="24">
        <f t="shared" si="23"/>
        <v>-0.51812699568578646</v>
      </c>
      <c r="AA88" s="4">
        <f t="shared" si="24"/>
        <v>-5.921618508767873E-2</v>
      </c>
      <c r="AB88" s="4">
        <f t="shared" si="25"/>
        <v>0</v>
      </c>
      <c r="AC88" s="28">
        <f t="shared" si="17"/>
        <v>3.4140711363852057</v>
      </c>
      <c r="AD88" s="4">
        <f>AC88/MAX(AC$5:AC88)-1</f>
        <v>-0.27710672982268547</v>
      </c>
      <c r="AE88" s="33">
        <f t="shared" si="18"/>
        <v>1.2250483475049321</v>
      </c>
      <c r="AF88" s="34"/>
      <c r="AG88" s="34"/>
      <c r="AH88" s="34"/>
      <c r="AI88" s="34"/>
      <c r="AK88" s="34"/>
      <c r="AL88" s="34"/>
      <c r="AM88" s="34"/>
      <c r="AN88" s="34"/>
      <c r="AP88" s="34"/>
      <c r="AQ88" s="34"/>
      <c r="AR88" s="34"/>
      <c r="AS88" s="34"/>
    </row>
    <row r="89" spans="1:45">
      <c r="A89" s="34">
        <v>88</v>
      </c>
      <c r="B89" s="34" t="s">
        <v>410</v>
      </c>
      <c r="C89" s="34" t="s">
        <v>415</v>
      </c>
      <c r="D89" s="34" t="s">
        <v>12</v>
      </c>
      <c r="E89" s="34" t="s">
        <v>20</v>
      </c>
      <c r="F89" s="34" t="s">
        <v>20</v>
      </c>
      <c r="G89" s="34" t="s">
        <v>21</v>
      </c>
      <c r="H89" s="24">
        <v>-8.6099999999999996E-2</v>
      </c>
      <c r="I89" s="34" t="s">
        <v>5614</v>
      </c>
      <c r="J89" s="34" t="s">
        <v>4673</v>
      </c>
      <c r="K89" s="28">
        <f t="shared" si="15"/>
        <v>2.0005479267576822</v>
      </c>
      <c r="L89" s="4">
        <f>K89/MAX(K$2:K89)-1</f>
        <v>-0.58765608793179624</v>
      </c>
      <c r="R89" s="24">
        <f t="shared" si="19"/>
        <v>-0.55835880289949824</v>
      </c>
      <c r="S89" s="4">
        <f t="shared" si="20"/>
        <v>-5.247035576435851E-2</v>
      </c>
      <c r="T89" s="4">
        <f t="shared" si="21"/>
        <v>0</v>
      </c>
      <c r="U89" s="28">
        <f t="shared" si="16"/>
        <v>3.9036325938730059</v>
      </c>
      <c r="V89" s="4">
        <f>U89/MAX(U$5:U89)-1</f>
        <v>-0.18917708732041671</v>
      </c>
      <c r="X89" s="33">
        <f t="shared" si="22"/>
        <v>1.9030846671153236</v>
      </c>
      <c r="Z89" s="24">
        <f t="shared" si="23"/>
        <v>-0.5403202772875022</v>
      </c>
      <c r="AA89" s="4">
        <f t="shared" si="24"/>
        <v>-8.760694838610851E-2</v>
      </c>
      <c r="AB89" s="4">
        <f t="shared" si="25"/>
        <v>0</v>
      </c>
      <c r="AC89" s="28">
        <f t="shared" si="17"/>
        <v>3.4140711363852057</v>
      </c>
      <c r="AD89" s="4">
        <f>AC89/MAX(AC$5:AC89)-1</f>
        <v>-0.27710672982268547</v>
      </c>
      <c r="AE89" s="33">
        <f t="shared" si="18"/>
        <v>1.4135232096275234</v>
      </c>
      <c r="AF89" s="34"/>
      <c r="AG89" s="34"/>
      <c r="AH89" s="34"/>
      <c r="AI89" s="34"/>
      <c r="AK89" s="34"/>
      <c r="AL89" s="34"/>
      <c r="AM89" s="34"/>
      <c r="AN89" s="34"/>
      <c r="AP89" s="34"/>
      <c r="AQ89" s="34"/>
      <c r="AR89" s="34"/>
      <c r="AS89" s="34"/>
    </row>
    <row r="90" spans="1:45">
      <c r="A90" s="34">
        <v>89</v>
      </c>
      <c r="B90" s="34" t="s">
        <v>415</v>
      </c>
      <c r="C90" s="34" t="s">
        <v>419</v>
      </c>
      <c r="D90" s="34" t="s">
        <v>12</v>
      </c>
      <c r="E90" s="34" t="s">
        <v>20</v>
      </c>
      <c r="F90" s="34" t="s">
        <v>20</v>
      </c>
      <c r="G90" s="34" t="s">
        <v>21</v>
      </c>
      <c r="H90" s="24">
        <v>8.6E-3</v>
      </c>
      <c r="I90" s="34" t="s">
        <v>3863</v>
      </c>
      <c r="J90" s="34" t="s">
        <v>4220</v>
      </c>
      <c r="K90" s="28">
        <f t="shared" si="15"/>
        <v>2.017752638927798</v>
      </c>
      <c r="L90" s="4">
        <f>K90/MAX(K$2:K90)-1</f>
        <v>-0.58410993028800973</v>
      </c>
      <c r="R90" s="24">
        <f t="shared" si="19"/>
        <v>-0.57352483932701503</v>
      </c>
      <c r="S90" s="4">
        <f t="shared" si="20"/>
        <v>-1.8456203175812647E-2</v>
      </c>
      <c r="T90" s="4">
        <f t="shared" si="21"/>
        <v>0</v>
      </c>
      <c r="U90" s="28">
        <f t="shared" si="16"/>
        <v>3.9036325938730059</v>
      </c>
      <c r="V90" s="4">
        <f>U90/MAX(U$5:U90)-1</f>
        <v>-0.18917708732041671</v>
      </c>
      <c r="X90" s="33">
        <f t="shared" si="22"/>
        <v>1.8858799549452079</v>
      </c>
      <c r="Z90" s="24">
        <f t="shared" si="23"/>
        <v>-0.56479658474662608</v>
      </c>
      <c r="AA90" s="4">
        <f t="shared" si="24"/>
        <v>-3.4195223666318414E-2</v>
      </c>
      <c r="AB90" s="4">
        <f t="shared" si="25"/>
        <v>0</v>
      </c>
      <c r="AC90" s="28">
        <f t="shared" si="17"/>
        <v>3.4140711363852057</v>
      </c>
      <c r="AD90" s="4">
        <f>AC90/MAX(AC$5:AC90)-1</f>
        <v>-0.27710672982268547</v>
      </c>
      <c r="AE90" s="33">
        <f t="shared" si="18"/>
        <v>1.3963184974574077</v>
      </c>
      <c r="AF90" s="34"/>
      <c r="AG90" s="34"/>
      <c r="AH90" s="34"/>
      <c r="AI90" s="34"/>
      <c r="AK90" s="34"/>
      <c r="AL90" s="34"/>
      <c r="AM90" s="34"/>
      <c r="AN90" s="34"/>
      <c r="AP90" s="34"/>
      <c r="AQ90" s="34"/>
      <c r="AR90" s="34"/>
      <c r="AS90" s="34"/>
    </row>
    <row r="91" spans="1:45">
      <c r="A91" s="34">
        <v>90</v>
      </c>
      <c r="B91" s="34" t="s">
        <v>419</v>
      </c>
      <c r="C91" s="34" t="s">
        <v>424</v>
      </c>
      <c r="D91" s="34" t="s">
        <v>12</v>
      </c>
      <c r="E91" s="34" t="s">
        <v>27</v>
      </c>
      <c r="F91" s="34" t="s">
        <v>27</v>
      </c>
      <c r="G91" s="34" t="s">
        <v>28</v>
      </c>
      <c r="H91" s="24">
        <v>0.13200000000000001</v>
      </c>
      <c r="I91" s="34" t="s">
        <v>2252</v>
      </c>
      <c r="J91" s="34" t="s">
        <v>1422</v>
      </c>
      <c r="K91" s="28">
        <f t="shared" si="15"/>
        <v>2.2840959872662676</v>
      </c>
      <c r="L91" s="4">
        <f>K91/MAX(K$2:K91)-1</f>
        <v>-0.52921244108602694</v>
      </c>
      <c r="R91" s="24">
        <f t="shared" si="19"/>
        <v>-0.56699281976861104</v>
      </c>
      <c r="S91" s="4">
        <f t="shared" si="20"/>
        <v>6.6632904977530799E-2</v>
      </c>
      <c r="T91" s="4">
        <f t="shared" si="21"/>
        <v>0</v>
      </c>
      <c r="U91" s="28">
        <f t="shared" si="16"/>
        <v>3.9036325938730059</v>
      </c>
      <c r="V91" s="4">
        <f>U91/MAX(U$5:U91)-1</f>
        <v>-0.18917708732041671</v>
      </c>
      <c r="X91" s="33">
        <f t="shared" si="22"/>
        <v>1.6195366066067383</v>
      </c>
      <c r="Z91" s="24">
        <f t="shared" si="23"/>
        <v>-0.56244673976676796</v>
      </c>
      <c r="AA91" s="4">
        <f t="shared" si="24"/>
        <v>5.9088792468638747E-2</v>
      </c>
      <c r="AB91" s="4">
        <f t="shared" si="25"/>
        <v>0</v>
      </c>
      <c r="AC91" s="28">
        <f t="shared" si="17"/>
        <v>3.4140711363852057</v>
      </c>
      <c r="AD91" s="4">
        <f>AC91/MAX(AC$5:AC91)-1</f>
        <v>-0.27710672982268547</v>
      </c>
      <c r="AE91" s="33">
        <f t="shared" si="18"/>
        <v>1.129975149118938</v>
      </c>
      <c r="AF91" s="34"/>
      <c r="AG91" s="34"/>
      <c r="AH91" s="34"/>
      <c r="AI91" s="34"/>
      <c r="AK91" s="34"/>
      <c r="AL91" s="34"/>
      <c r="AM91" s="34"/>
      <c r="AN91" s="34"/>
      <c r="AP91" s="34"/>
      <c r="AQ91" s="34"/>
      <c r="AR91" s="34"/>
      <c r="AS91" s="34"/>
    </row>
    <row r="92" spans="1:45">
      <c r="A92" s="34">
        <v>91</v>
      </c>
      <c r="B92" s="34" t="s">
        <v>424</v>
      </c>
      <c r="C92" s="34" t="s">
        <v>429</v>
      </c>
      <c r="D92" s="34" t="s">
        <v>12</v>
      </c>
      <c r="E92" s="34" t="s">
        <v>20</v>
      </c>
      <c r="F92" s="34" t="s">
        <v>20</v>
      </c>
      <c r="G92" s="34" t="s">
        <v>21</v>
      </c>
      <c r="H92" s="24">
        <v>5.5199999999999999E-2</v>
      </c>
      <c r="I92" s="34" t="s">
        <v>217</v>
      </c>
      <c r="J92" s="34" t="s">
        <v>2904</v>
      </c>
      <c r="K92" s="28">
        <f t="shared" si="15"/>
        <v>2.4101780857633655</v>
      </c>
      <c r="L92" s="4">
        <f>K92/MAX(K$2:K92)-1</f>
        <v>-0.50322496783397563</v>
      </c>
      <c r="R92" s="24">
        <f t="shared" si="19"/>
        <v>-0.53884911306933736</v>
      </c>
      <c r="S92" s="4">
        <f t="shared" si="20"/>
        <v>6.6111541007171939E-2</v>
      </c>
      <c r="T92" s="4">
        <f t="shared" si="21"/>
        <v>5.5199999999999999E-2</v>
      </c>
      <c r="U92" s="28">
        <f t="shared" si="16"/>
        <v>4.1191131130547953</v>
      </c>
      <c r="V92" s="4">
        <f>U92/MAX(U$5:U92)-1</f>
        <v>-0.14441966254050376</v>
      </c>
      <c r="X92" s="33">
        <f t="shared" si="22"/>
        <v>1.7089350272914299</v>
      </c>
      <c r="Z92" s="24">
        <f t="shared" si="23"/>
        <v>-0.55105085678495214</v>
      </c>
      <c r="AA92" s="4">
        <f t="shared" si="24"/>
        <v>8.6790335886621398E-2</v>
      </c>
      <c r="AB92" s="4">
        <f t="shared" si="25"/>
        <v>5.5199999999999999E-2</v>
      </c>
      <c r="AC92" s="28">
        <f t="shared" si="17"/>
        <v>3.6025278631136688</v>
      </c>
      <c r="AD92" s="4">
        <f>AC92/MAX(AC$5:AC92)-1</f>
        <v>-0.2372030213088977</v>
      </c>
      <c r="AE92" s="33">
        <f t="shared" si="18"/>
        <v>1.1923497773503033</v>
      </c>
      <c r="AF92" s="34"/>
      <c r="AG92" s="34"/>
      <c r="AH92" s="34"/>
      <c r="AI92" s="34"/>
      <c r="AK92" s="34"/>
      <c r="AL92" s="34"/>
      <c r="AM92" s="34"/>
      <c r="AN92" s="34"/>
      <c r="AP92" s="34"/>
      <c r="AQ92" s="34"/>
      <c r="AR92" s="34"/>
      <c r="AS92" s="34"/>
    </row>
    <row r="93" spans="1:45">
      <c r="A93" s="34">
        <v>92</v>
      </c>
      <c r="B93" s="34" t="s">
        <v>429</v>
      </c>
      <c r="C93" s="34" t="s">
        <v>433</v>
      </c>
      <c r="D93" s="34" t="s">
        <v>12</v>
      </c>
      <c r="E93" s="34" t="s">
        <v>34</v>
      </c>
      <c r="F93" s="34" t="s">
        <v>34</v>
      </c>
      <c r="G93" s="34" t="s">
        <v>35</v>
      </c>
      <c r="H93" s="24">
        <v>2.5100000000000001E-2</v>
      </c>
      <c r="I93" s="34" t="s">
        <v>3991</v>
      </c>
      <c r="J93" s="34" t="s">
        <v>3563</v>
      </c>
      <c r="K93" s="28">
        <f t="shared" si="15"/>
        <v>2.4706735557160258</v>
      </c>
      <c r="L93" s="4">
        <f>K93/MAX(K$2:K93)-1</f>
        <v>-0.49075591452660849</v>
      </c>
      <c r="R93" s="24">
        <f t="shared" si="19"/>
        <v>-0.50773110781553699</v>
      </c>
      <c r="S93" s="4">
        <f t="shared" si="20"/>
        <v>3.3433431648422302E-2</v>
      </c>
      <c r="T93" s="4">
        <f t="shared" si="21"/>
        <v>2.5100000000000001E-2</v>
      </c>
      <c r="U93" s="28">
        <f t="shared" si="16"/>
        <v>4.2225028521924699</v>
      </c>
      <c r="V93" s="4">
        <f>U93/MAX(U$5:U93)-1</f>
        <v>-0.12294459607027053</v>
      </c>
      <c r="X93" s="33">
        <f t="shared" si="22"/>
        <v>1.7518292964764441</v>
      </c>
      <c r="Z93" s="24">
        <f t="shared" si="23"/>
        <v>-0.5268258134336552</v>
      </c>
      <c r="AA93" s="4">
        <f t="shared" si="24"/>
        <v>6.8466460806004339E-2</v>
      </c>
      <c r="AB93" s="4">
        <f t="shared" si="25"/>
        <v>2.5100000000000001E-2</v>
      </c>
      <c r="AC93" s="28">
        <f t="shared" si="17"/>
        <v>3.6929513124778217</v>
      </c>
      <c r="AD93" s="4">
        <f>AC93/MAX(AC$5:AC93)-1</f>
        <v>-0.21805681714375114</v>
      </c>
      <c r="AE93" s="33">
        <f t="shared" si="18"/>
        <v>1.222277756761796</v>
      </c>
      <c r="AF93" s="34"/>
      <c r="AG93" s="34"/>
      <c r="AH93" s="34"/>
      <c r="AI93" s="34"/>
      <c r="AK93" s="34"/>
      <c r="AL93" s="34"/>
      <c r="AM93" s="34"/>
      <c r="AN93" s="34"/>
      <c r="AP93" s="34"/>
      <c r="AQ93" s="34"/>
      <c r="AR93" s="34"/>
      <c r="AS93" s="34"/>
    </row>
    <row r="94" spans="1:45">
      <c r="A94" s="34">
        <v>93</v>
      </c>
      <c r="B94" s="34" t="s">
        <v>433</v>
      </c>
      <c r="C94" s="34" t="s">
        <v>438</v>
      </c>
      <c r="D94" s="34" t="s">
        <v>12</v>
      </c>
      <c r="E94" s="34" t="s">
        <v>34</v>
      </c>
      <c r="F94" s="34" t="s">
        <v>34</v>
      </c>
      <c r="G94" s="34" t="s">
        <v>35</v>
      </c>
      <c r="H94" s="24">
        <v>8.6699999999999999E-2</v>
      </c>
      <c r="I94" s="34" t="s">
        <v>624</v>
      </c>
      <c r="J94" s="34" t="s">
        <v>3147</v>
      </c>
      <c r="K94" s="28">
        <f t="shared" si="15"/>
        <v>2.6848809529966053</v>
      </c>
      <c r="L94" s="4">
        <f>K94/MAX(K$2:K94)-1</f>
        <v>-0.44660445231606538</v>
      </c>
      <c r="R94" s="24">
        <f t="shared" si="19"/>
        <v>-0.48019511155888317</v>
      </c>
      <c r="S94" s="4">
        <f t="shared" si="20"/>
        <v>6.9952105788354715E-2</v>
      </c>
      <c r="T94" s="4">
        <f t="shared" si="21"/>
        <v>8.6699999999999999E-2</v>
      </c>
      <c r="U94" s="28">
        <f t="shared" si="16"/>
        <v>4.5885938494775571</v>
      </c>
      <c r="V94" s="4">
        <f>U94/MAX(U$5:U94)-1</f>
        <v>-4.6903892549563064E-2</v>
      </c>
      <c r="X94" s="33">
        <f t="shared" si="22"/>
        <v>1.9037128964809518</v>
      </c>
      <c r="Z94" s="24">
        <f t="shared" si="23"/>
        <v>-0.49244944394066914</v>
      </c>
      <c r="AA94" s="4">
        <f t="shared" si="24"/>
        <v>9.3095833874323991E-2</v>
      </c>
      <c r="AB94" s="4">
        <f t="shared" si="25"/>
        <v>8.6699999999999999E-2</v>
      </c>
      <c r="AC94" s="28">
        <f t="shared" si="17"/>
        <v>4.0131301912696484</v>
      </c>
      <c r="AD94" s="4">
        <f>AC94/MAX(AC$5:AC94)-1</f>
        <v>-0.15026234319011444</v>
      </c>
      <c r="AE94" s="33">
        <f t="shared" si="18"/>
        <v>1.3282492382730431</v>
      </c>
      <c r="AF94" s="34"/>
      <c r="AG94" s="34"/>
      <c r="AH94" s="34"/>
      <c r="AI94" s="34"/>
      <c r="AK94" s="34"/>
      <c r="AL94" s="34"/>
      <c r="AM94" s="34"/>
      <c r="AN94" s="34"/>
      <c r="AP94" s="34"/>
      <c r="AQ94" s="34"/>
      <c r="AR94" s="34"/>
      <c r="AS94" s="34"/>
    </row>
    <row r="95" spans="1:45">
      <c r="A95" s="34">
        <v>94</v>
      </c>
      <c r="B95" s="34" t="s">
        <v>438</v>
      </c>
      <c r="C95" s="34" t="s">
        <v>442</v>
      </c>
      <c r="D95" s="34" t="s">
        <v>12</v>
      </c>
      <c r="E95" s="34" t="s">
        <v>34</v>
      </c>
      <c r="F95" s="34" t="s">
        <v>34</v>
      </c>
      <c r="G95" s="34" t="s">
        <v>35</v>
      </c>
      <c r="H95" s="24">
        <v>0.15060000000000001</v>
      </c>
      <c r="I95" s="34" t="s">
        <v>4136</v>
      </c>
      <c r="J95" s="34" t="s">
        <v>2371</v>
      </c>
      <c r="K95" s="28">
        <f t="shared" si="15"/>
        <v>3.0892240245178941</v>
      </c>
      <c r="L95" s="4">
        <f>K95/MAX(K$2:K95)-1</f>
        <v>-0.36326308283486486</v>
      </c>
      <c r="R95" s="24">
        <f t="shared" si="19"/>
        <v>-0.43354114989251286</v>
      </c>
      <c r="S95" s="4">
        <f t="shared" si="20"/>
        <v>0.16210241421159657</v>
      </c>
      <c r="T95" s="4">
        <f t="shared" si="21"/>
        <v>0.15060000000000001</v>
      </c>
      <c r="U95" s="28">
        <f t="shared" si="16"/>
        <v>5.2796360832088771</v>
      </c>
      <c r="V95" s="4">
        <f>U95/MAX(U$5:U95)-1</f>
        <v>0</v>
      </c>
      <c r="X95" s="33">
        <f t="shared" si="22"/>
        <v>2.190412058690983</v>
      </c>
      <c r="Z95" s="24">
        <f t="shared" si="23"/>
        <v>-0.45096210437787859</v>
      </c>
      <c r="AA95" s="4">
        <f t="shared" si="24"/>
        <v>0.19447093379165034</v>
      </c>
      <c r="AB95" s="4">
        <f t="shared" si="25"/>
        <v>0.15060000000000001</v>
      </c>
      <c r="AC95" s="28">
        <f t="shared" si="17"/>
        <v>4.6175075980748579</v>
      </c>
      <c r="AD95" s="4">
        <f>AC95/MAX(AC$5:AC95)-1</f>
        <v>-2.2291852074545537E-2</v>
      </c>
      <c r="AE95" s="33">
        <f t="shared" si="18"/>
        <v>1.5282835735569638</v>
      </c>
      <c r="AF95" s="34"/>
      <c r="AG95" s="34"/>
      <c r="AH95" s="34"/>
      <c r="AI95" s="34"/>
      <c r="AK95" s="34"/>
      <c r="AL95" s="34"/>
      <c r="AM95" s="34"/>
      <c r="AN95" s="34"/>
      <c r="AP95" s="34"/>
      <c r="AQ95" s="34"/>
      <c r="AR95" s="34"/>
      <c r="AS95" s="34"/>
    </row>
    <row r="96" spans="1:45">
      <c r="A96" s="34">
        <v>95</v>
      </c>
      <c r="B96" s="34" t="s">
        <v>442</v>
      </c>
      <c r="C96" s="34" t="s">
        <v>447</v>
      </c>
      <c r="D96" s="34" t="s">
        <v>12</v>
      </c>
      <c r="E96" s="34" t="s">
        <v>20</v>
      </c>
      <c r="F96" s="34" t="s">
        <v>20</v>
      </c>
      <c r="G96" s="34" t="s">
        <v>21</v>
      </c>
      <c r="H96" s="24">
        <v>-2.5100000000000001E-2</v>
      </c>
      <c r="I96" s="34" t="s">
        <v>563</v>
      </c>
      <c r="J96" s="34" t="s">
        <v>3305</v>
      </c>
      <c r="K96" s="28">
        <f t="shared" si="15"/>
        <v>3.0116845015024949</v>
      </c>
      <c r="L96" s="4">
        <f>K96/MAX(K$2:K96)-1</f>
        <v>-0.37924517945570968</v>
      </c>
      <c r="R96" s="24">
        <f t="shared" si="19"/>
        <v>-0.39637090486887994</v>
      </c>
      <c r="S96" s="4">
        <f t="shared" si="20"/>
        <v>4.3206313084043012E-2</v>
      </c>
      <c r="T96" s="4">
        <f t="shared" si="21"/>
        <v>-2.5100000000000001E-2</v>
      </c>
      <c r="U96" s="28">
        <f t="shared" si="16"/>
        <v>5.1471172175203339</v>
      </c>
      <c r="V96" s="4">
        <f>U96/MAX(U$5:U96)-1</f>
        <v>-2.5100000000000122E-2</v>
      </c>
      <c r="X96" s="33">
        <f t="shared" si="22"/>
        <v>2.135432716017839</v>
      </c>
      <c r="Z96" s="24">
        <f t="shared" si="23"/>
        <v>-0.41996715728331208</v>
      </c>
      <c r="AA96" s="4">
        <f t="shared" si="24"/>
        <v>9.6964672406826172E-2</v>
      </c>
      <c r="AB96" s="4">
        <f t="shared" si="25"/>
        <v>-2.5100000000000001E-2</v>
      </c>
      <c r="AC96" s="28">
        <f t="shared" si="17"/>
        <v>4.5016081573631785</v>
      </c>
      <c r="AD96" s="4">
        <f>AC96/MAX(AC$5:AC96)-1</f>
        <v>-4.6832326587474493E-2</v>
      </c>
      <c r="AE96" s="33">
        <f t="shared" si="18"/>
        <v>1.4899236558606836</v>
      </c>
      <c r="AF96" s="34"/>
      <c r="AG96" s="34"/>
      <c r="AH96" s="34"/>
      <c r="AI96" s="34"/>
      <c r="AK96" s="34"/>
      <c r="AL96" s="34"/>
      <c r="AM96" s="34"/>
      <c r="AN96" s="34"/>
      <c r="AP96" s="34"/>
      <c r="AQ96" s="34"/>
      <c r="AR96" s="34"/>
      <c r="AS96" s="34"/>
    </row>
    <row r="97" spans="1:45">
      <c r="A97" s="34">
        <v>96</v>
      </c>
      <c r="B97" s="34" t="s">
        <v>447</v>
      </c>
      <c r="C97" s="34" t="s">
        <v>451</v>
      </c>
      <c r="D97" s="34" t="s">
        <v>12</v>
      </c>
      <c r="E97" s="34" t="s">
        <v>34</v>
      </c>
      <c r="F97" s="34" t="s">
        <v>34</v>
      </c>
      <c r="G97" s="34" t="s">
        <v>35</v>
      </c>
      <c r="H97" s="24">
        <v>-1E-4</v>
      </c>
      <c r="I97" s="34" t="s">
        <v>1108</v>
      </c>
      <c r="J97" s="34" t="s">
        <v>2592</v>
      </c>
      <c r="K97" s="28">
        <f t="shared" si="15"/>
        <v>3.0113833330523447</v>
      </c>
      <c r="L97" s="4">
        <f>K97/MAX(K$2:K97)-1</f>
        <v>-0.37930725493776418</v>
      </c>
      <c r="R97" s="24">
        <f t="shared" si="19"/>
        <v>-0.37393850574277954</v>
      </c>
      <c r="S97" s="4">
        <f t="shared" si="20"/>
        <v>-1.4357305044903929E-2</v>
      </c>
      <c r="T97" s="4">
        <f t="shared" si="21"/>
        <v>-1E-4</v>
      </c>
      <c r="U97" s="28">
        <f t="shared" si="16"/>
        <v>5.1466025057985822</v>
      </c>
      <c r="V97" s="4">
        <f>U97/MAX(U$5:U97)-1</f>
        <v>-2.5197490000000045E-2</v>
      </c>
      <c r="X97" s="33">
        <f t="shared" si="22"/>
        <v>2.1352191727462375</v>
      </c>
      <c r="Z97" s="24">
        <f t="shared" si="23"/>
        <v>-0.39210499238610097</v>
      </c>
      <c r="AA97" s="4">
        <f t="shared" si="24"/>
        <v>3.2638547574867428E-2</v>
      </c>
      <c r="AB97" s="4">
        <f t="shared" si="25"/>
        <v>-1E-4</v>
      </c>
      <c r="AC97" s="28">
        <f t="shared" si="17"/>
        <v>4.501157996547442</v>
      </c>
      <c r="AD97" s="4">
        <f>AC97/MAX(AC$5:AC97)-1</f>
        <v>-4.6927643354815807E-2</v>
      </c>
      <c r="AE97" s="33">
        <f t="shared" si="18"/>
        <v>1.4897746634950972</v>
      </c>
      <c r="AF97" s="34"/>
      <c r="AG97" s="34"/>
      <c r="AH97" s="34"/>
      <c r="AI97" s="34"/>
      <c r="AK97" s="34"/>
      <c r="AL97" s="34"/>
      <c r="AM97" s="34"/>
      <c r="AN97" s="34"/>
      <c r="AP97" s="34"/>
      <c r="AQ97" s="34"/>
      <c r="AR97" s="34"/>
      <c r="AS97" s="34"/>
    </row>
    <row r="98" spans="1:45">
      <c r="A98" s="34">
        <v>97</v>
      </c>
      <c r="B98" s="34" t="s">
        <v>451</v>
      </c>
      <c r="C98" s="34" t="s">
        <v>454</v>
      </c>
      <c r="D98" s="34" t="s">
        <v>12</v>
      </c>
      <c r="E98" s="34" t="s">
        <v>20</v>
      </c>
      <c r="F98" s="34" t="s">
        <v>20</v>
      </c>
      <c r="G98" s="34" t="s">
        <v>21</v>
      </c>
      <c r="H98" s="24">
        <v>1.6299999999999999E-2</v>
      </c>
      <c r="I98" s="34" t="s">
        <v>487</v>
      </c>
      <c r="J98" s="34" t="s">
        <v>4221</v>
      </c>
      <c r="K98" s="28">
        <f t="shared" si="15"/>
        <v>3.0604688813810981</v>
      </c>
      <c r="L98" s="4">
        <f>K98/MAX(K$2:K98)-1</f>
        <v>-0.3691899631932497</v>
      </c>
      <c r="M98" s="15">
        <f>K98/K49-1</f>
        <v>-0.29283689296497084</v>
      </c>
      <c r="R98" s="24">
        <f t="shared" si="19"/>
        <v>-0.37591413252890787</v>
      </c>
      <c r="S98" s="4">
        <f t="shared" si="20"/>
        <v>1.7887514072488564E-2</v>
      </c>
      <c r="T98" s="4">
        <f t="shared" si="21"/>
        <v>0</v>
      </c>
      <c r="U98" s="28">
        <f t="shared" si="16"/>
        <v>5.1466025057985822</v>
      </c>
      <c r="V98" s="4">
        <f>U98/MAX(U$5:U98)-1</f>
        <v>-2.5197490000000045E-2</v>
      </c>
      <c r="W98" s="15">
        <f>U98/U49-1</f>
        <v>0.19839145818309856</v>
      </c>
      <c r="X98" s="33">
        <f t="shared" si="22"/>
        <v>2.0861336244174842</v>
      </c>
      <c r="Z98" s="24">
        <f t="shared" si="23"/>
        <v>-0.37275137010539705</v>
      </c>
      <c r="AA98" s="4">
        <f t="shared" si="24"/>
        <v>9.554376449750792E-3</v>
      </c>
      <c r="AB98" s="4">
        <f t="shared" si="25"/>
        <v>1.6299999999999999E-2</v>
      </c>
      <c r="AC98" s="28">
        <f t="shared" si="17"/>
        <v>4.5745268718911651</v>
      </c>
      <c r="AD98" s="4">
        <f>AC98/MAX(AC$5:AC98)-1</f>
        <v>-3.1392563941499363E-2</v>
      </c>
      <c r="AE98" s="33">
        <f t="shared" si="18"/>
        <v>1.5140579905100671</v>
      </c>
      <c r="AF98" s="34"/>
      <c r="AG98" s="34"/>
      <c r="AH98" s="34"/>
      <c r="AI98" s="34"/>
      <c r="AK98" s="34"/>
      <c r="AL98" s="34"/>
      <c r="AM98" s="34"/>
      <c r="AN98" s="34"/>
      <c r="AP98" s="34"/>
      <c r="AQ98" s="34"/>
      <c r="AR98" s="34"/>
      <c r="AS98" s="34"/>
    </row>
    <row r="99" spans="1:45">
      <c r="A99" s="34">
        <v>98</v>
      </c>
      <c r="B99" s="34" t="s">
        <v>454</v>
      </c>
      <c r="C99" s="34" t="s">
        <v>458</v>
      </c>
      <c r="D99" s="34" t="s">
        <v>12</v>
      </c>
      <c r="E99" s="34" t="s">
        <v>34</v>
      </c>
      <c r="F99" s="34" t="s">
        <v>34</v>
      </c>
      <c r="G99" s="34" t="s">
        <v>35</v>
      </c>
      <c r="H99" s="24">
        <v>3.9699999999999999E-2</v>
      </c>
      <c r="I99" s="34" t="s">
        <v>3399</v>
      </c>
      <c r="J99" s="34" t="s">
        <v>915</v>
      </c>
      <c r="K99" s="28">
        <f t="shared" si="15"/>
        <v>3.181969495971928</v>
      </c>
      <c r="L99" s="4">
        <f>K99/MAX(K$2:K99)-1</f>
        <v>-0.34414680473202164</v>
      </c>
      <c r="R99" s="24">
        <f t="shared" si="19"/>
        <v>-0.36421467428767845</v>
      </c>
      <c r="S99" s="4">
        <f t="shared" si="20"/>
        <v>5.5099014324189517E-2</v>
      </c>
      <c r="T99" s="4">
        <f t="shared" si="21"/>
        <v>0</v>
      </c>
      <c r="U99" s="28">
        <f t="shared" si="16"/>
        <v>5.1466025057985822</v>
      </c>
      <c r="V99" s="4">
        <f>U99/MAX(U$5:U99)-1</f>
        <v>-2.5197490000000045E-2</v>
      </c>
      <c r="X99" s="33">
        <f t="shared" si="22"/>
        <v>1.9646330098266542</v>
      </c>
      <c r="Z99" s="24">
        <f t="shared" si="23"/>
        <v>-0.36797230057968633</v>
      </c>
      <c r="AA99" s="4">
        <f t="shared" si="24"/>
        <v>6.4748068835972492E-2</v>
      </c>
      <c r="AB99" s="4">
        <f t="shared" si="25"/>
        <v>0</v>
      </c>
      <c r="AC99" s="28">
        <f t="shared" si="17"/>
        <v>4.5745268718911651</v>
      </c>
      <c r="AD99" s="4">
        <f>AC99/MAX(AC$5:AC99)-1</f>
        <v>-3.1392563941499363E-2</v>
      </c>
      <c r="AE99" s="33">
        <f t="shared" si="18"/>
        <v>1.3925573759192371</v>
      </c>
      <c r="AF99" s="34"/>
      <c r="AG99" s="34"/>
      <c r="AH99" s="34"/>
      <c r="AI99" s="34"/>
      <c r="AK99" s="34"/>
      <c r="AL99" s="34"/>
      <c r="AM99" s="34"/>
      <c r="AN99" s="34"/>
      <c r="AP99" s="34"/>
      <c r="AQ99" s="34"/>
      <c r="AR99" s="34"/>
      <c r="AS99" s="34"/>
    </row>
    <row r="100" spans="1:45">
      <c r="A100" s="34">
        <v>99</v>
      </c>
      <c r="B100" s="34" t="s">
        <v>458</v>
      </c>
      <c r="C100" s="34" t="s">
        <v>463</v>
      </c>
      <c r="D100" s="34" t="s">
        <v>12</v>
      </c>
      <c r="E100" s="34" t="s">
        <v>27</v>
      </c>
      <c r="F100" s="34" t="s">
        <v>27</v>
      </c>
      <c r="G100" s="34" t="s">
        <v>28</v>
      </c>
      <c r="H100" s="24">
        <v>6.0100000000000001E-2</v>
      </c>
      <c r="I100" s="34" t="s">
        <v>42</v>
      </c>
      <c r="J100" s="34" t="s">
        <v>1350</v>
      </c>
      <c r="K100" s="28">
        <f t="shared" si="15"/>
        <v>3.3732058626798409</v>
      </c>
      <c r="L100" s="4">
        <f>K100/MAX(K$2:K100)-1</f>
        <v>-0.30473002769641611</v>
      </c>
      <c r="R100" s="24">
        <f t="shared" si="19"/>
        <v>-0.33935559854056246</v>
      </c>
      <c r="S100" s="4">
        <f t="shared" si="20"/>
        <v>0.10203329779457768</v>
      </c>
      <c r="T100" s="4">
        <f t="shared" si="21"/>
        <v>6.0100000000000001E-2</v>
      </c>
      <c r="U100" s="28">
        <f t="shared" si="16"/>
        <v>5.4559133163970772</v>
      </c>
      <c r="V100" s="4">
        <f>U100/MAX(U$5:U100)-1</f>
        <v>0</v>
      </c>
      <c r="X100" s="33">
        <f t="shared" si="22"/>
        <v>2.0827074537172363</v>
      </c>
      <c r="Z100" s="24">
        <f t="shared" si="23"/>
        <v>-0.34934351263986285</v>
      </c>
      <c r="AA100" s="4">
        <f t="shared" si="24"/>
        <v>0.12770663638869015</v>
      </c>
      <c r="AB100" s="4">
        <f t="shared" si="25"/>
        <v>6.0100000000000001E-2</v>
      </c>
      <c r="AC100" s="28">
        <f t="shared" si="17"/>
        <v>4.8494559368918244</v>
      </c>
      <c r="AD100" s="4">
        <f>AC100/MAX(AC$5:AC100)-1</f>
        <v>0</v>
      </c>
      <c r="AE100" s="33">
        <f t="shared" si="18"/>
        <v>1.4762500742119835</v>
      </c>
      <c r="AF100" s="34"/>
      <c r="AG100" s="34"/>
      <c r="AH100" s="34"/>
      <c r="AI100" s="34"/>
      <c r="AK100" s="34"/>
      <c r="AL100" s="34"/>
      <c r="AM100" s="34"/>
      <c r="AN100" s="34"/>
      <c r="AP100" s="34"/>
      <c r="AQ100" s="34"/>
      <c r="AR100" s="34"/>
      <c r="AS100" s="34"/>
    </row>
    <row r="101" spans="1:45">
      <c r="A101" s="34">
        <v>100</v>
      </c>
      <c r="B101" s="34" t="s">
        <v>463</v>
      </c>
      <c r="C101" s="34" t="s">
        <v>468</v>
      </c>
      <c r="D101" s="34" t="s">
        <v>12</v>
      </c>
      <c r="E101" s="34" t="s">
        <v>27</v>
      </c>
      <c r="F101" s="34" t="s">
        <v>27</v>
      </c>
      <c r="G101" s="34" t="s">
        <v>28</v>
      </c>
      <c r="H101" s="24">
        <v>1.44E-2</v>
      </c>
      <c r="I101" s="34" t="s">
        <v>1922</v>
      </c>
      <c r="J101" s="34" t="s">
        <v>1505</v>
      </c>
      <c r="K101" s="28">
        <f t="shared" si="15"/>
        <v>3.4217800271024306</v>
      </c>
      <c r="L101" s="4">
        <f>K101/MAX(K$2:K101)-1</f>
        <v>-0.29471814009524455</v>
      </c>
      <c r="R101" s="24">
        <f t="shared" si="19"/>
        <v>-0.31453165750789408</v>
      </c>
      <c r="S101" s="4">
        <f t="shared" si="20"/>
        <v>6.2993714431280268E-2</v>
      </c>
      <c r="T101" s="4">
        <f t="shared" si="21"/>
        <v>1.44E-2</v>
      </c>
      <c r="U101" s="28">
        <f t="shared" si="16"/>
        <v>5.5344784681531953</v>
      </c>
      <c r="V101" s="4">
        <f>U101/MAX(U$5:U101)-1</f>
        <v>0</v>
      </c>
      <c r="X101" s="33">
        <f t="shared" si="22"/>
        <v>2.1126984410507648</v>
      </c>
      <c r="Z101" s="24">
        <f t="shared" si="23"/>
        <v>-0.32819623392923297</v>
      </c>
      <c r="AA101" s="4">
        <f t="shared" si="24"/>
        <v>0.10200633149619598</v>
      </c>
      <c r="AB101" s="4">
        <f t="shared" si="25"/>
        <v>1.44E-2</v>
      </c>
      <c r="AC101" s="28">
        <f t="shared" si="17"/>
        <v>4.9192881023830664</v>
      </c>
      <c r="AD101" s="4">
        <f>AC101/MAX(AC$5:AC101)-1</f>
        <v>0</v>
      </c>
      <c r="AE101" s="33">
        <f t="shared" si="18"/>
        <v>1.4975080752806358</v>
      </c>
      <c r="AF101" s="34"/>
      <c r="AG101" s="34"/>
      <c r="AH101" s="34"/>
      <c r="AI101" s="34"/>
      <c r="AK101" s="34"/>
      <c r="AL101" s="34"/>
      <c r="AM101" s="34"/>
      <c r="AN101" s="34"/>
      <c r="AP101" s="34"/>
      <c r="AQ101" s="34"/>
      <c r="AR101" s="34"/>
      <c r="AS101" s="34"/>
    </row>
    <row r="102" spans="1:45">
      <c r="A102" s="34">
        <v>101</v>
      </c>
      <c r="B102" s="34" t="s">
        <v>468</v>
      </c>
      <c r="C102" s="34" t="s">
        <v>472</v>
      </c>
      <c r="D102" s="34" t="s">
        <v>12</v>
      </c>
      <c r="E102" s="34" t="s">
        <v>34</v>
      </c>
      <c r="F102" s="34" t="s">
        <v>34</v>
      </c>
      <c r="G102" s="34" t="s">
        <v>35</v>
      </c>
      <c r="H102" s="24">
        <v>6.0400000000000002E-2</v>
      </c>
      <c r="I102" s="34" t="s">
        <v>3246</v>
      </c>
      <c r="J102" s="34" t="s">
        <v>259</v>
      </c>
      <c r="K102" s="28">
        <f t="shared" si="15"/>
        <v>3.6284555407394175</v>
      </c>
      <c r="L102" s="4">
        <f>K102/MAX(K$2:K102)-1</f>
        <v>-0.2521191157569973</v>
      </c>
      <c r="R102" s="24">
        <f t="shared" si="19"/>
        <v>-0.28385576118288597</v>
      </c>
      <c r="S102" s="4">
        <f t="shared" si="20"/>
        <v>0.11180553564823016</v>
      </c>
      <c r="T102" s="4">
        <f t="shared" si="21"/>
        <v>6.0400000000000002E-2</v>
      </c>
      <c r="U102" s="28">
        <f t="shared" si="16"/>
        <v>5.8687609676296484</v>
      </c>
      <c r="V102" s="4">
        <f>U102/MAX(U$5:U102)-1</f>
        <v>0</v>
      </c>
      <c r="X102" s="33">
        <f t="shared" si="22"/>
        <v>2.2403054268902309</v>
      </c>
      <c r="Z102" s="24">
        <f t="shared" si="23"/>
        <v>-0.2989285220701699</v>
      </c>
      <c r="AA102" s="4">
        <f t="shared" si="24"/>
        <v>0.15659063239935547</v>
      </c>
      <c r="AB102" s="4">
        <f t="shared" si="25"/>
        <v>6.0400000000000002E-2</v>
      </c>
      <c r="AC102" s="28">
        <f t="shared" si="17"/>
        <v>5.2164131037670032</v>
      </c>
      <c r="AD102" s="4">
        <f>AC102/MAX(AC$5:AC102)-1</f>
        <v>0</v>
      </c>
      <c r="AE102" s="33">
        <f t="shared" si="18"/>
        <v>1.5879575630275857</v>
      </c>
      <c r="AF102" s="34"/>
      <c r="AG102" s="34"/>
      <c r="AH102" s="34"/>
      <c r="AI102" s="34"/>
      <c r="AK102" s="34"/>
      <c r="AL102" s="34"/>
      <c r="AM102" s="34"/>
      <c r="AN102" s="34"/>
      <c r="AP102" s="34"/>
      <c r="AQ102" s="34"/>
      <c r="AR102" s="34"/>
      <c r="AS102" s="34"/>
    </row>
    <row r="103" spans="1:45">
      <c r="A103" s="34">
        <v>102</v>
      </c>
      <c r="B103" s="34" t="s">
        <v>472</v>
      </c>
      <c r="C103" s="34" t="s">
        <v>475</v>
      </c>
      <c r="D103" s="34" t="s">
        <v>12</v>
      </c>
      <c r="E103" s="34" t="s">
        <v>34</v>
      </c>
      <c r="F103" s="34" t="s">
        <v>34</v>
      </c>
      <c r="G103" s="34" t="s">
        <v>35</v>
      </c>
      <c r="H103" s="24">
        <v>0.1255</v>
      </c>
      <c r="I103" s="34" t="s">
        <v>2197</v>
      </c>
      <c r="J103" s="34" t="s">
        <v>3833</v>
      </c>
      <c r="K103" s="28">
        <f t="shared" si="15"/>
        <v>4.0838267111022137</v>
      </c>
      <c r="L103" s="4">
        <f>K103/MAX(K$2:K103)-1</f>
        <v>-0.1582600647845005</v>
      </c>
      <c r="R103" s="24">
        <f t="shared" si="19"/>
        <v>-0.23503244021224745</v>
      </c>
      <c r="S103" s="4">
        <f t="shared" si="20"/>
        <v>0.32664586794238787</v>
      </c>
      <c r="T103" s="4">
        <f t="shared" si="21"/>
        <v>0.1255</v>
      </c>
      <c r="U103" s="28">
        <f t="shared" si="16"/>
        <v>6.6052904690671692</v>
      </c>
      <c r="V103" s="4">
        <f>U103/MAX(U$5:U103)-1</f>
        <v>0</v>
      </c>
      <c r="X103" s="33">
        <f t="shared" si="22"/>
        <v>2.5214637579649555</v>
      </c>
      <c r="Z103" s="24">
        <f t="shared" si="23"/>
        <v>-0.25245683708328959</v>
      </c>
      <c r="AA103" s="4">
        <f t="shared" si="24"/>
        <v>0.37312030597813461</v>
      </c>
      <c r="AB103" s="4">
        <f t="shared" si="25"/>
        <v>0.1255</v>
      </c>
      <c r="AC103" s="28">
        <f t="shared" si="17"/>
        <v>5.8710729482897621</v>
      </c>
      <c r="AD103" s="4">
        <f>AC103/MAX(AC$5:AC103)-1</f>
        <v>0</v>
      </c>
      <c r="AE103" s="33">
        <f t="shared" si="18"/>
        <v>1.7872462371875484</v>
      </c>
      <c r="AF103" s="34"/>
      <c r="AG103" s="34"/>
      <c r="AH103" s="34"/>
      <c r="AI103" s="34"/>
      <c r="AK103" s="34"/>
      <c r="AL103" s="34"/>
      <c r="AM103" s="34"/>
      <c r="AN103" s="34"/>
      <c r="AP103" s="34"/>
      <c r="AQ103" s="34"/>
      <c r="AR103" s="34"/>
      <c r="AS103" s="34"/>
    </row>
    <row r="104" spans="1:45">
      <c r="A104" s="34">
        <v>103</v>
      </c>
      <c r="B104" s="34" t="s">
        <v>475</v>
      </c>
      <c r="C104" s="34" t="s">
        <v>480</v>
      </c>
      <c r="D104" s="34" t="s">
        <v>12</v>
      </c>
      <c r="E104" s="34" t="s">
        <v>34</v>
      </c>
      <c r="F104" s="34" t="s">
        <v>34</v>
      </c>
      <c r="G104" s="34" t="s">
        <v>35</v>
      </c>
      <c r="H104" s="24">
        <v>-4.8999999999999998E-3</v>
      </c>
      <c r="I104" s="34" t="s">
        <v>4100</v>
      </c>
      <c r="J104" s="34" t="s">
        <v>4022</v>
      </c>
      <c r="K104" s="28">
        <f t="shared" si="15"/>
        <v>4.0638159602178128</v>
      </c>
      <c r="L104" s="4">
        <f>K104/MAX(K$2:K104)-1</f>
        <v>-0.16238459046705656</v>
      </c>
      <c r="R104" s="24">
        <f t="shared" si="19"/>
        <v>-0.19092125700285145</v>
      </c>
      <c r="S104" s="4">
        <f t="shared" si="20"/>
        <v>0.14946825190538471</v>
      </c>
      <c r="T104" s="4">
        <f t="shared" si="21"/>
        <v>-4.8999999999999998E-3</v>
      </c>
      <c r="U104" s="28">
        <f t="shared" si="16"/>
        <v>6.57292454576874</v>
      </c>
      <c r="V104" s="4">
        <f>U104/MAX(U$5:U104)-1</f>
        <v>-4.9000000000000155E-3</v>
      </c>
      <c r="X104" s="33">
        <f t="shared" si="22"/>
        <v>2.5091085855509272</v>
      </c>
      <c r="Z104" s="24">
        <f t="shared" si="23"/>
        <v>-0.21687047777594973</v>
      </c>
      <c r="AA104" s="4">
        <f t="shared" si="24"/>
        <v>0.25123699577580538</v>
      </c>
      <c r="AB104" s="4">
        <f t="shared" si="25"/>
        <v>-4.8999999999999998E-3</v>
      </c>
      <c r="AC104" s="28">
        <f t="shared" si="17"/>
        <v>5.8423046908431422</v>
      </c>
      <c r="AD104" s="4">
        <f>AC104/MAX(AC$5:AC104)-1</f>
        <v>-4.9000000000000155E-3</v>
      </c>
      <c r="AE104" s="33">
        <f t="shared" si="18"/>
        <v>1.7784887306253294</v>
      </c>
      <c r="AF104" s="34"/>
      <c r="AG104" s="34"/>
      <c r="AH104" s="34"/>
      <c r="AI104" s="34"/>
      <c r="AK104" s="34"/>
      <c r="AL104" s="34"/>
      <c r="AM104" s="34"/>
      <c r="AN104" s="34"/>
      <c r="AP104" s="34"/>
      <c r="AQ104" s="34"/>
      <c r="AR104" s="34"/>
      <c r="AS104" s="34"/>
    </row>
    <row r="105" spans="1:45">
      <c r="A105" s="34">
        <v>104</v>
      </c>
      <c r="B105" s="34" t="s">
        <v>480</v>
      </c>
      <c r="C105" s="34" t="s">
        <v>485</v>
      </c>
      <c r="D105" s="34" t="s">
        <v>12</v>
      </c>
      <c r="E105" s="34" t="s">
        <v>34</v>
      </c>
      <c r="F105" s="34" t="s">
        <v>34</v>
      </c>
      <c r="G105" s="34" t="s">
        <v>35</v>
      </c>
      <c r="H105" s="24">
        <v>6.4299999999999996E-2</v>
      </c>
      <c r="I105" s="34" t="s">
        <v>1710</v>
      </c>
      <c r="J105" s="34" t="s">
        <v>5615</v>
      </c>
      <c r="K105" s="28">
        <f t="shared" si="15"/>
        <v>4.3251193264598182</v>
      </c>
      <c r="L105" s="4">
        <f>K105/MAX(K$2:K105)-1</f>
        <v>-0.1085259196340882</v>
      </c>
      <c r="R105" s="24">
        <f t="shared" si="19"/>
        <v>-0.14305685829521508</v>
      </c>
      <c r="S105" s="4">
        <f t="shared" si="20"/>
        <v>0.24137912067010536</v>
      </c>
      <c r="T105" s="4">
        <f t="shared" si="21"/>
        <v>6.4299999999999996E-2</v>
      </c>
      <c r="U105" s="28">
        <f t="shared" si="16"/>
        <v>6.9955635940616698</v>
      </c>
      <c r="V105" s="4">
        <f>U105/MAX(U$5:U105)-1</f>
        <v>0</v>
      </c>
      <c r="X105" s="33">
        <f t="shared" si="22"/>
        <v>2.6704442676018516</v>
      </c>
      <c r="Z105" s="24">
        <f t="shared" si="23"/>
        <v>-0.17032242266066064</v>
      </c>
      <c r="AA105" s="4">
        <f t="shared" si="24"/>
        <v>0.36282071415630218</v>
      </c>
      <c r="AB105" s="4">
        <f t="shared" si="25"/>
        <v>6.4299999999999996E-2</v>
      </c>
      <c r="AC105" s="28">
        <f t="shared" si="17"/>
        <v>6.2179648824643561</v>
      </c>
      <c r="AD105" s="4">
        <f>AC105/MAX(AC$5:AC105)-1</f>
        <v>0</v>
      </c>
      <c r="AE105" s="33">
        <f t="shared" si="18"/>
        <v>1.8928455560045379</v>
      </c>
      <c r="AF105" s="34"/>
      <c r="AG105" s="34"/>
      <c r="AH105" s="34"/>
      <c r="AI105" s="34"/>
      <c r="AK105" s="34"/>
      <c r="AL105" s="34"/>
      <c r="AM105" s="34"/>
      <c r="AN105" s="34"/>
      <c r="AP105" s="34"/>
      <c r="AQ105" s="34"/>
      <c r="AR105" s="34"/>
      <c r="AS105" s="34"/>
    </row>
    <row r="106" spans="1:45">
      <c r="A106" s="34">
        <v>105</v>
      </c>
      <c r="B106" s="34" t="s">
        <v>485</v>
      </c>
      <c r="C106" s="34" t="s">
        <v>490</v>
      </c>
      <c r="D106" s="34" t="s">
        <v>12</v>
      </c>
      <c r="E106" s="34" t="s">
        <v>34</v>
      </c>
      <c r="F106" s="34" t="s">
        <v>34</v>
      </c>
      <c r="G106" s="34" t="s">
        <v>35</v>
      </c>
      <c r="H106" s="24">
        <v>2.76E-2</v>
      </c>
      <c r="I106" s="34" t="s">
        <v>4642</v>
      </c>
      <c r="J106" s="34" t="s">
        <v>923</v>
      </c>
      <c r="K106" s="28">
        <f t="shared" si="15"/>
        <v>4.4444926198701094</v>
      </c>
      <c r="L106" s="4">
        <f>K106/MAX(K$2:K106)-1</f>
        <v>-8.3921235015989026E-2</v>
      </c>
      <c r="R106" s="24">
        <f t="shared" si="19"/>
        <v>-0.11827724837237792</v>
      </c>
      <c r="S106" s="4">
        <f t="shared" si="20"/>
        <v>0.2904701777321046</v>
      </c>
      <c r="T106" s="4">
        <f t="shared" si="21"/>
        <v>2.76E-2</v>
      </c>
      <c r="U106" s="28">
        <f t="shared" si="16"/>
        <v>7.188641149257772</v>
      </c>
      <c r="V106" s="4">
        <f>U106/MAX(U$5:U106)-1</f>
        <v>0</v>
      </c>
      <c r="X106" s="33">
        <f t="shared" si="22"/>
        <v>2.7441485293876626</v>
      </c>
      <c r="Z106" s="24">
        <f t="shared" si="23"/>
        <v>-0.12827295247540857</v>
      </c>
      <c r="AA106" s="4">
        <f t="shared" si="24"/>
        <v>0.34576047875659749</v>
      </c>
      <c r="AB106" s="4">
        <f t="shared" si="25"/>
        <v>2.76E-2</v>
      </c>
      <c r="AC106" s="28">
        <f t="shared" si="17"/>
        <v>6.389580713220373</v>
      </c>
      <c r="AD106" s="4">
        <f>AC106/MAX(AC$5:AC106)-1</f>
        <v>0</v>
      </c>
      <c r="AE106" s="33">
        <f t="shared" si="18"/>
        <v>1.9450880933502637</v>
      </c>
      <c r="AF106" s="34"/>
      <c r="AG106" s="34"/>
      <c r="AH106" s="34"/>
      <c r="AI106" s="34"/>
      <c r="AK106" s="34"/>
      <c r="AL106" s="34"/>
      <c r="AM106" s="34"/>
      <c r="AN106" s="34"/>
      <c r="AP106" s="34"/>
      <c r="AQ106" s="34"/>
      <c r="AR106" s="34"/>
      <c r="AS106" s="34"/>
    </row>
    <row r="107" spans="1:45">
      <c r="A107" s="34">
        <v>106</v>
      </c>
      <c r="B107" s="34" t="s">
        <v>490</v>
      </c>
      <c r="C107" s="34" t="s">
        <v>495</v>
      </c>
      <c r="D107" s="34" t="s">
        <v>12</v>
      </c>
      <c r="E107" s="34" t="s">
        <v>20</v>
      </c>
      <c r="F107" s="34" t="s">
        <v>20</v>
      </c>
      <c r="G107" s="34" t="s">
        <v>21</v>
      </c>
      <c r="H107" s="24">
        <v>5.8999999999999999E-3</v>
      </c>
      <c r="I107" s="34" t="s">
        <v>641</v>
      </c>
      <c r="J107" s="34" t="s">
        <v>821</v>
      </c>
      <c r="K107" s="28">
        <f t="shared" si="15"/>
        <v>4.4707151263273435</v>
      </c>
      <c r="L107" s="4">
        <f>K107/MAX(K$2:K107)-1</f>
        <v>-7.8516370302583294E-2</v>
      </c>
      <c r="R107" s="24">
        <f t="shared" si="19"/>
        <v>-9.0321174984220168E-2</v>
      </c>
      <c r="S107" s="4">
        <f t="shared" si="20"/>
        <v>0.13069808584420284</v>
      </c>
      <c r="T107" s="4">
        <f t="shared" si="21"/>
        <v>5.8999999999999999E-3</v>
      </c>
      <c r="U107" s="28">
        <f t="shared" si="16"/>
        <v>7.231054132038393</v>
      </c>
      <c r="V107" s="4">
        <f>U107/MAX(U$5:U107)-1</f>
        <v>0</v>
      </c>
      <c r="X107" s="33">
        <f t="shared" si="22"/>
        <v>2.7603390057110495</v>
      </c>
      <c r="Z107" s="24">
        <f t="shared" si="23"/>
        <v>-0.10833702885492927</v>
      </c>
      <c r="AA107" s="4">
        <f t="shared" si="24"/>
        <v>0.27525822765804192</v>
      </c>
      <c r="AB107" s="4">
        <f t="shared" si="25"/>
        <v>5.8999999999999999E-3</v>
      </c>
      <c r="AC107" s="28">
        <f t="shared" si="17"/>
        <v>6.4272792394283735</v>
      </c>
      <c r="AD107" s="4">
        <f>AC107/MAX(AC$5:AC107)-1</f>
        <v>0</v>
      </c>
      <c r="AE107" s="33">
        <f t="shared" si="18"/>
        <v>1.9565641131010301</v>
      </c>
      <c r="AF107" s="34"/>
      <c r="AG107" s="34"/>
      <c r="AH107" s="34"/>
      <c r="AI107" s="34"/>
      <c r="AK107" s="34"/>
      <c r="AL107" s="34"/>
      <c r="AM107" s="34"/>
      <c r="AN107" s="34"/>
      <c r="AP107" s="34"/>
      <c r="AQ107" s="34"/>
      <c r="AR107" s="34"/>
      <c r="AS107" s="34"/>
    </row>
    <row r="108" spans="1:45">
      <c r="A108" s="34">
        <v>107</v>
      </c>
      <c r="B108" s="34" t="s">
        <v>495</v>
      </c>
      <c r="C108" s="34" t="s">
        <v>499</v>
      </c>
      <c r="D108" s="34" t="s">
        <v>12</v>
      </c>
      <c r="E108" s="34" t="s">
        <v>27</v>
      </c>
      <c r="F108" s="34" t="s">
        <v>27</v>
      </c>
      <c r="G108" s="34" t="s">
        <v>28</v>
      </c>
      <c r="H108" s="24">
        <v>7.1400000000000005E-2</v>
      </c>
      <c r="I108" s="34" t="s">
        <v>1715</v>
      </c>
      <c r="J108" s="34" t="s">
        <v>1518</v>
      </c>
      <c r="K108" s="28">
        <f t="shared" si="15"/>
        <v>4.7899241863471156</v>
      </c>
      <c r="L108" s="4">
        <f>K108/MAX(K$2:K108)-1</f>
        <v>-1.2722439142187736E-2</v>
      </c>
      <c r="R108" s="24">
        <f t="shared" si="19"/>
        <v>-5.8386681486920021E-2</v>
      </c>
      <c r="S108" s="4">
        <f t="shared" si="20"/>
        <v>1</v>
      </c>
      <c r="T108" s="4">
        <f t="shared" si="21"/>
        <v>7.1400000000000005E-2</v>
      </c>
      <c r="U108" s="28">
        <f t="shared" si="16"/>
        <v>7.747351397065934</v>
      </c>
      <c r="V108" s="4">
        <f>U108/MAX(U$5:U108)-1</f>
        <v>0</v>
      </c>
      <c r="X108" s="33">
        <f t="shared" si="22"/>
        <v>2.9574272107188184</v>
      </c>
      <c r="Z108" s="24">
        <f t="shared" si="23"/>
        <v>-7.0921491023712063E-2</v>
      </c>
      <c r="AA108" s="4">
        <f t="shared" si="24"/>
        <v>1</v>
      </c>
      <c r="AB108" s="4">
        <f t="shared" si="25"/>
        <v>7.1400000000000005E-2</v>
      </c>
      <c r="AC108" s="28">
        <f t="shared" si="17"/>
        <v>6.8861869771235584</v>
      </c>
      <c r="AD108" s="4">
        <f>AC108/MAX(AC$5:AC108)-1</f>
        <v>0</v>
      </c>
      <c r="AE108" s="33">
        <f t="shared" si="18"/>
        <v>2.0962627907764428</v>
      </c>
      <c r="AF108" s="34"/>
      <c r="AG108" s="34"/>
      <c r="AH108" s="34"/>
      <c r="AI108" s="34"/>
      <c r="AK108" s="34"/>
      <c r="AL108" s="34"/>
      <c r="AM108" s="34"/>
      <c r="AN108" s="34"/>
      <c r="AP108" s="34"/>
      <c r="AQ108" s="34"/>
      <c r="AR108" s="34"/>
      <c r="AS108" s="34"/>
    </row>
    <row r="109" spans="1:45">
      <c r="A109" s="34">
        <v>108</v>
      </c>
      <c r="B109" s="34" t="s">
        <v>499</v>
      </c>
      <c r="C109" s="34" t="s">
        <v>504</v>
      </c>
      <c r="D109" s="34" t="s">
        <v>12</v>
      </c>
      <c r="E109" s="34" t="s">
        <v>20</v>
      </c>
      <c r="F109" s="34" t="s">
        <v>20</v>
      </c>
      <c r="G109" s="34" t="s">
        <v>21</v>
      </c>
      <c r="H109" s="24">
        <v>2.93E-2</v>
      </c>
      <c r="I109" s="34" t="s">
        <v>1206</v>
      </c>
      <c r="J109" s="34" t="s">
        <v>2224</v>
      </c>
      <c r="K109" s="28">
        <f t="shared" si="15"/>
        <v>4.9302689650070866</v>
      </c>
      <c r="L109" s="4">
        <f>K109/MAX(K$2:K109)-1</f>
        <v>0</v>
      </c>
      <c r="R109" s="24">
        <f t="shared" si="19"/>
        <v>-3.0412936481590342E-2</v>
      </c>
      <c r="S109" s="4">
        <f t="shared" si="20"/>
        <v>1</v>
      </c>
      <c r="T109" s="4">
        <f t="shared" si="21"/>
        <v>2.93E-2</v>
      </c>
      <c r="U109" s="28">
        <f t="shared" si="16"/>
        <v>7.974348792999967</v>
      </c>
      <c r="V109" s="4">
        <f>U109/MAX(U$5:U109)-1</f>
        <v>0</v>
      </c>
      <c r="X109" s="33">
        <f t="shared" si="22"/>
        <v>3.0440798279928805</v>
      </c>
      <c r="Z109" s="24">
        <f t="shared" si="23"/>
        <v>-4.3790011115190014E-2</v>
      </c>
      <c r="AA109" s="4">
        <f t="shared" si="24"/>
        <v>1</v>
      </c>
      <c r="AB109" s="4">
        <f t="shared" si="25"/>
        <v>2.93E-2</v>
      </c>
      <c r="AC109" s="28">
        <f t="shared" si="17"/>
        <v>7.0879522555532795</v>
      </c>
      <c r="AD109" s="4">
        <f>AC109/MAX(AC$5:AC109)-1</f>
        <v>0</v>
      </c>
      <c r="AE109" s="33">
        <f t="shared" si="18"/>
        <v>2.1576832905461929</v>
      </c>
      <c r="AF109" s="34"/>
      <c r="AG109" s="34"/>
      <c r="AH109" s="34"/>
      <c r="AI109" s="34"/>
      <c r="AK109" s="34"/>
      <c r="AL109" s="34"/>
      <c r="AM109" s="34"/>
      <c r="AN109" s="34"/>
      <c r="AP109" s="34"/>
      <c r="AQ109" s="34"/>
      <c r="AR109" s="34"/>
      <c r="AS109" s="34"/>
    </row>
    <row r="110" spans="1:45">
      <c r="A110" s="34">
        <v>109</v>
      </c>
      <c r="B110" s="34" t="s">
        <v>504</v>
      </c>
      <c r="C110" s="34" t="s">
        <v>508</v>
      </c>
      <c r="D110" s="34" t="s">
        <v>12</v>
      </c>
      <c r="E110" s="34" t="s">
        <v>27</v>
      </c>
      <c r="F110" s="34" t="s">
        <v>27</v>
      </c>
      <c r="G110" s="34" t="s">
        <v>28</v>
      </c>
      <c r="H110" s="24">
        <v>5.1700000000000003E-2</v>
      </c>
      <c r="I110" s="34" t="s">
        <v>806</v>
      </c>
      <c r="J110" s="34" t="s">
        <v>177</v>
      </c>
      <c r="K110" s="28">
        <f t="shared" si="15"/>
        <v>5.185163870497953</v>
      </c>
      <c r="L110" s="4">
        <f>K110/MAX(K$2:K110)-1</f>
        <v>0</v>
      </c>
      <c r="R110" s="24">
        <f t="shared" si="19"/>
        <v>-4.2408130473959122E-3</v>
      </c>
      <c r="S110" s="4">
        <f t="shared" si="20"/>
        <v>1</v>
      </c>
      <c r="T110" s="4">
        <f t="shared" si="21"/>
        <v>5.1700000000000003E-2</v>
      </c>
      <c r="U110" s="28">
        <f t="shared" si="16"/>
        <v>8.3866226255980667</v>
      </c>
      <c r="V110" s="4">
        <f>U110/MAX(U$5:U110)-1</f>
        <v>0</v>
      </c>
      <c r="X110" s="33">
        <f t="shared" si="22"/>
        <v>3.2014587551001137</v>
      </c>
      <c r="Z110" s="24">
        <f t="shared" si="23"/>
        <v>-2.2809702361192757E-2</v>
      </c>
      <c r="AA110" s="4">
        <f t="shared" si="24"/>
        <v>1</v>
      </c>
      <c r="AB110" s="4">
        <f t="shared" si="25"/>
        <v>5.1700000000000003E-2</v>
      </c>
      <c r="AC110" s="28">
        <f t="shared" si="17"/>
        <v>7.4543993871653846</v>
      </c>
      <c r="AD110" s="4">
        <f>AC110/MAX(AC$5:AC110)-1</f>
        <v>0</v>
      </c>
      <c r="AE110" s="33">
        <f t="shared" si="18"/>
        <v>2.2692355166674316</v>
      </c>
      <c r="AF110" s="34"/>
      <c r="AG110" s="34"/>
      <c r="AH110" s="34"/>
      <c r="AI110" s="34"/>
      <c r="AK110" s="34"/>
      <c r="AL110" s="34"/>
      <c r="AM110" s="34"/>
      <c r="AN110" s="34"/>
      <c r="AP110" s="34"/>
      <c r="AQ110" s="34"/>
      <c r="AR110" s="34"/>
      <c r="AS110" s="34"/>
    </row>
    <row r="111" spans="1:45">
      <c r="A111" s="34">
        <v>110</v>
      </c>
      <c r="B111" s="34" t="s">
        <v>508</v>
      </c>
      <c r="C111" s="34" t="s">
        <v>512</v>
      </c>
      <c r="D111" s="34" t="s">
        <v>12</v>
      </c>
      <c r="E111" s="34" t="s">
        <v>34</v>
      </c>
      <c r="F111" s="34" t="s">
        <v>34</v>
      </c>
      <c r="G111" s="34" t="s">
        <v>35</v>
      </c>
      <c r="H111" s="24">
        <v>9.1999999999999998E-3</v>
      </c>
      <c r="I111" s="34" t="s">
        <v>981</v>
      </c>
      <c r="J111" s="34" t="s">
        <v>892</v>
      </c>
      <c r="K111" s="28">
        <f t="shared" si="15"/>
        <v>5.2328673781065351</v>
      </c>
      <c r="L111" s="4">
        <f>K111/MAX(K$2:K111)-1</f>
        <v>0</v>
      </c>
      <c r="R111" s="24">
        <f t="shared" si="19"/>
        <v>0</v>
      </c>
      <c r="S111" s="4">
        <f t="shared" si="20"/>
        <v>1</v>
      </c>
      <c r="T111" s="4">
        <f t="shared" si="21"/>
        <v>9.1999999999999998E-3</v>
      </c>
      <c r="U111" s="28">
        <f t="shared" si="16"/>
        <v>8.4637795537535698</v>
      </c>
      <c r="V111" s="4">
        <f>U111/MAX(U$5:U111)-1</f>
        <v>0</v>
      </c>
      <c r="X111" s="33">
        <f t="shared" si="22"/>
        <v>3.2309121756470347</v>
      </c>
      <c r="Z111" s="24">
        <f t="shared" si="23"/>
        <v>-3.180609785546934E-3</v>
      </c>
      <c r="AA111" s="4">
        <f t="shared" si="24"/>
        <v>1</v>
      </c>
      <c r="AB111" s="4">
        <f t="shared" si="25"/>
        <v>9.1999999999999998E-3</v>
      </c>
      <c r="AC111" s="28">
        <f t="shared" si="17"/>
        <v>7.5229798615273067</v>
      </c>
      <c r="AD111" s="4">
        <f>AC111/MAX(AC$5:AC111)-1</f>
        <v>0</v>
      </c>
      <c r="AE111" s="33">
        <f t="shared" si="18"/>
        <v>2.2901124834207716</v>
      </c>
      <c r="AF111" s="34"/>
      <c r="AG111" s="34"/>
      <c r="AH111" s="34"/>
      <c r="AI111" s="34"/>
      <c r="AK111" s="34"/>
      <c r="AL111" s="34"/>
      <c r="AM111" s="34"/>
      <c r="AN111" s="34"/>
      <c r="AP111" s="34"/>
      <c r="AQ111" s="34"/>
      <c r="AR111" s="34"/>
      <c r="AS111" s="34"/>
    </row>
    <row r="112" spans="1:45">
      <c r="A112" s="34">
        <v>111</v>
      </c>
      <c r="B112" s="34" t="s">
        <v>512</v>
      </c>
      <c r="C112" s="34" t="s">
        <v>517</v>
      </c>
      <c r="D112" s="34" t="s">
        <v>12</v>
      </c>
      <c r="E112" s="34" t="s">
        <v>34</v>
      </c>
      <c r="F112" s="34" t="s">
        <v>34</v>
      </c>
      <c r="G112" s="34" t="s">
        <v>35</v>
      </c>
      <c r="H112" s="24">
        <v>6.1100000000000002E-2</v>
      </c>
      <c r="I112" s="34" t="s">
        <v>178</v>
      </c>
      <c r="J112" s="34" t="s">
        <v>948</v>
      </c>
      <c r="K112" s="28">
        <f t="shared" si="15"/>
        <v>5.5525955749088443</v>
      </c>
      <c r="L112" s="4">
        <f>K112/MAX(K$2:K112)-1</f>
        <v>0</v>
      </c>
      <c r="R112" s="24">
        <f t="shared" si="19"/>
        <v>0</v>
      </c>
      <c r="S112" s="4">
        <f t="shared" si="20"/>
        <v>1</v>
      </c>
      <c r="T112" s="4">
        <f t="shared" si="21"/>
        <v>6.1100000000000002E-2</v>
      </c>
      <c r="U112" s="28">
        <f t="shared" si="16"/>
        <v>8.9809164844879117</v>
      </c>
      <c r="V112" s="4">
        <f>U112/MAX(U$5:U112)-1</f>
        <v>0</v>
      </c>
      <c r="X112" s="33">
        <f t="shared" si="22"/>
        <v>3.4283209095790674</v>
      </c>
      <c r="Z112" s="24">
        <f t="shared" si="23"/>
        <v>0</v>
      </c>
      <c r="AA112" s="4">
        <f t="shared" si="24"/>
        <v>1</v>
      </c>
      <c r="AB112" s="4">
        <f t="shared" si="25"/>
        <v>6.1100000000000002E-2</v>
      </c>
      <c r="AC112" s="28">
        <f t="shared" si="17"/>
        <v>7.9826339310666246</v>
      </c>
      <c r="AD112" s="4">
        <f>AC112/MAX(AC$5:AC112)-1</f>
        <v>0</v>
      </c>
      <c r="AE112" s="33">
        <f t="shared" si="18"/>
        <v>2.4300383561577803</v>
      </c>
      <c r="AF112" s="34"/>
      <c r="AG112" s="34"/>
      <c r="AH112" s="34"/>
      <c r="AI112" s="34"/>
      <c r="AK112" s="34"/>
      <c r="AL112" s="34"/>
      <c r="AM112" s="34"/>
      <c r="AN112" s="34"/>
      <c r="AP112" s="34"/>
      <c r="AQ112" s="34"/>
      <c r="AR112" s="34"/>
      <c r="AS112" s="34"/>
    </row>
    <row r="113" spans="1:45">
      <c r="A113" s="34">
        <v>112</v>
      </c>
      <c r="B113" s="34" t="s">
        <v>517</v>
      </c>
      <c r="C113" s="34" t="s">
        <v>522</v>
      </c>
      <c r="D113" s="34" t="s">
        <v>12</v>
      </c>
      <c r="E113" s="34" t="s">
        <v>27</v>
      </c>
      <c r="F113" s="34" t="s">
        <v>27</v>
      </c>
      <c r="G113" s="34" t="s">
        <v>28</v>
      </c>
      <c r="H113" s="24">
        <v>-1.11E-2</v>
      </c>
      <c r="I113" s="34" t="s">
        <v>989</v>
      </c>
      <c r="J113" s="34" t="s">
        <v>700</v>
      </c>
      <c r="K113" s="28">
        <f t="shared" si="15"/>
        <v>5.4909617640273565</v>
      </c>
      <c r="L113" s="4">
        <f>K113/MAX(K$2:K113)-1</f>
        <v>-1.1099999999999888E-2</v>
      </c>
      <c r="R113" s="24">
        <f t="shared" si="19"/>
        <v>-3.6999999999999624E-3</v>
      </c>
      <c r="S113" s="4">
        <f t="shared" si="20"/>
        <v>1</v>
      </c>
      <c r="T113" s="4">
        <f t="shared" si="21"/>
        <v>-1.11E-2</v>
      </c>
      <c r="U113" s="28">
        <f t="shared" si="16"/>
        <v>8.8812283115100961</v>
      </c>
      <c r="V113" s="4">
        <f>U113/MAX(U$5:U113)-1</f>
        <v>-1.1099999999999999E-2</v>
      </c>
      <c r="X113" s="33">
        <f t="shared" si="22"/>
        <v>3.3902665474827396</v>
      </c>
      <c r="Z113" s="24">
        <f t="shared" si="23"/>
        <v>-2.7749999999999719E-3</v>
      </c>
      <c r="AA113" s="4">
        <f t="shared" si="24"/>
        <v>1</v>
      </c>
      <c r="AB113" s="4">
        <f t="shared" si="25"/>
        <v>-1.11E-2</v>
      </c>
      <c r="AC113" s="28">
        <f t="shared" si="17"/>
        <v>7.8940266944317852</v>
      </c>
      <c r="AD113" s="4">
        <f>AC113/MAX(AC$5:AC113)-1</f>
        <v>-1.1099999999999999E-2</v>
      </c>
      <c r="AE113" s="33">
        <f t="shared" si="18"/>
        <v>2.4030649304044287</v>
      </c>
      <c r="AF113" s="34"/>
      <c r="AG113" s="34"/>
      <c r="AH113" s="34"/>
      <c r="AI113" s="34"/>
      <c r="AK113" s="34"/>
      <c r="AL113" s="34"/>
      <c r="AM113" s="34"/>
      <c r="AN113" s="34"/>
      <c r="AP113" s="34"/>
      <c r="AQ113" s="34"/>
      <c r="AR113" s="34"/>
      <c r="AS113" s="34"/>
    </row>
    <row r="114" spans="1:45">
      <c r="A114" s="34">
        <v>113</v>
      </c>
      <c r="B114" s="34" t="s">
        <v>522</v>
      </c>
      <c r="C114" s="34" t="s">
        <v>526</v>
      </c>
      <c r="D114" s="34" t="s">
        <v>12</v>
      </c>
      <c r="E114" s="34" t="s">
        <v>27</v>
      </c>
      <c r="F114" s="34" t="s">
        <v>27</v>
      </c>
      <c r="G114" s="34" t="s">
        <v>28</v>
      </c>
      <c r="H114" s="24">
        <v>5.0700000000000002E-2</v>
      </c>
      <c r="I114" s="34" t="s">
        <v>798</v>
      </c>
      <c r="J114" s="34" t="s">
        <v>2995</v>
      </c>
      <c r="K114" s="28">
        <f t="shared" si="15"/>
        <v>5.7693535254635435</v>
      </c>
      <c r="L114" s="4">
        <f>K114/MAX(K$2:K114)-1</f>
        <v>0</v>
      </c>
      <c r="R114" s="24">
        <f t="shared" si="19"/>
        <v>-3.6999999999999624E-3</v>
      </c>
      <c r="S114" s="4">
        <f t="shared" si="20"/>
        <v>1</v>
      </c>
      <c r="T114" s="4">
        <f t="shared" si="21"/>
        <v>5.0700000000000002E-2</v>
      </c>
      <c r="U114" s="28">
        <f t="shared" si="16"/>
        <v>9.3315065869036573</v>
      </c>
      <c r="V114" s="4">
        <f>U114/MAX(U$5:U114)-1</f>
        <v>0</v>
      </c>
      <c r="X114" s="33">
        <f t="shared" si="22"/>
        <v>3.5621530614401138</v>
      </c>
      <c r="Z114" s="24">
        <f t="shared" si="23"/>
        <v>-2.7749999999999719E-3</v>
      </c>
      <c r="AA114" s="4">
        <f t="shared" si="24"/>
        <v>1</v>
      </c>
      <c r="AB114" s="4">
        <f t="shared" si="25"/>
        <v>5.0700000000000002E-2</v>
      </c>
      <c r="AC114" s="28">
        <f t="shared" si="17"/>
        <v>8.2942538478394763</v>
      </c>
      <c r="AD114" s="4">
        <f>AC114/MAX(AC$5:AC114)-1</f>
        <v>0</v>
      </c>
      <c r="AE114" s="33">
        <f t="shared" si="18"/>
        <v>2.5249003223759328</v>
      </c>
      <c r="AF114" s="34"/>
      <c r="AG114" s="34"/>
      <c r="AH114" s="34"/>
      <c r="AI114" s="34"/>
      <c r="AK114" s="34"/>
      <c r="AL114" s="34"/>
      <c r="AM114" s="34"/>
      <c r="AN114" s="34"/>
      <c r="AP114" s="34"/>
      <c r="AQ114" s="34"/>
      <c r="AR114" s="34"/>
      <c r="AS114" s="34"/>
    </row>
    <row r="115" spans="1:45">
      <c r="A115" s="34">
        <v>114</v>
      </c>
      <c r="B115" s="34" t="s">
        <v>526</v>
      </c>
      <c r="C115" s="34" t="s">
        <v>529</v>
      </c>
      <c r="D115" s="34" t="s">
        <v>12</v>
      </c>
      <c r="E115" s="34" t="s">
        <v>94</v>
      </c>
      <c r="F115" s="34" t="s">
        <v>94</v>
      </c>
      <c r="G115" s="34" t="s">
        <v>95</v>
      </c>
      <c r="H115" s="24">
        <v>2.3300000000000001E-2</v>
      </c>
      <c r="I115" s="34" t="s">
        <v>3738</v>
      </c>
      <c r="J115" s="34" t="s">
        <v>71</v>
      </c>
      <c r="K115" s="28">
        <f t="shared" si="15"/>
        <v>5.9037794626068445</v>
      </c>
      <c r="L115" s="4">
        <f>K115/MAX(K$2:K115)-1</f>
        <v>0</v>
      </c>
      <c r="R115" s="24">
        <f t="shared" si="19"/>
        <v>-3.6999999999999624E-3</v>
      </c>
      <c r="S115" s="4">
        <f t="shared" si="20"/>
        <v>1</v>
      </c>
      <c r="T115" s="4">
        <f t="shared" si="21"/>
        <v>2.3300000000000001E-2</v>
      </c>
      <c r="U115" s="28">
        <f t="shared" si="16"/>
        <v>9.5489306903785138</v>
      </c>
      <c r="V115" s="4">
        <f>U115/MAX(U$5:U115)-1</f>
        <v>0</v>
      </c>
      <c r="X115" s="33">
        <f t="shared" si="22"/>
        <v>3.6451512277716693</v>
      </c>
      <c r="Z115" s="24">
        <f t="shared" si="23"/>
        <v>-2.7749999999999719E-3</v>
      </c>
      <c r="AA115" s="4">
        <f t="shared" si="24"/>
        <v>1</v>
      </c>
      <c r="AB115" s="4">
        <f t="shared" si="25"/>
        <v>2.3300000000000001E-2</v>
      </c>
      <c r="AC115" s="28">
        <f t="shared" si="17"/>
        <v>8.487509962494137</v>
      </c>
      <c r="AD115" s="4">
        <f>AC115/MAX(AC$5:AC115)-1</f>
        <v>0</v>
      </c>
      <c r="AE115" s="33">
        <f t="shared" si="18"/>
        <v>2.5837304998872925</v>
      </c>
      <c r="AF115" s="34"/>
      <c r="AG115" s="34"/>
      <c r="AH115" s="34"/>
      <c r="AI115" s="34"/>
      <c r="AK115" s="34"/>
      <c r="AL115" s="34"/>
      <c r="AM115" s="34"/>
      <c r="AN115" s="34"/>
      <c r="AP115" s="34"/>
      <c r="AQ115" s="34"/>
      <c r="AR115" s="34"/>
      <c r="AS115" s="34"/>
    </row>
    <row r="116" spans="1:45">
      <c r="A116" s="34">
        <v>115</v>
      </c>
      <c r="B116" s="34" t="s">
        <v>529</v>
      </c>
      <c r="C116" s="34" t="s">
        <v>533</v>
      </c>
      <c r="D116" s="34" t="s">
        <v>12</v>
      </c>
      <c r="E116" s="34" t="s">
        <v>20</v>
      </c>
      <c r="F116" s="34" t="s">
        <v>20</v>
      </c>
      <c r="G116" s="34" t="s">
        <v>21</v>
      </c>
      <c r="H116" s="24">
        <v>7.2800000000000004E-2</v>
      </c>
      <c r="I116" s="34" t="s">
        <v>263</v>
      </c>
      <c r="J116" s="34" t="s">
        <v>1385</v>
      </c>
      <c r="K116" s="28">
        <f t="shared" si="15"/>
        <v>6.3335746074846222</v>
      </c>
      <c r="L116" s="4">
        <f>K116/MAX(K$2:K116)-1</f>
        <v>0</v>
      </c>
      <c r="R116" s="24">
        <f t="shared" si="19"/>
        <v>0</v>
      </c>
      <c r="S116" s="4">
        <f t="shared" si="20"/>
        <v>1</v>
      </c>
      <c r="T116" s="4">
        <f t="shared" si="21"/>
        <v>7.2800000000000004E-2</v>
      </c>
      <c r="U116" s="28">
        <f t="shared" si="16"/>
        <v>10.24409284463807</v>
      </c>
      <c r="V116" s="4">
        <f>U116/MAX(U$5:U116)-1</f>
        <v>0</v>
      </c>
      <c r="X116" s="33">
        <f t="shared" si="22"/>
        <v>3.9105182371534477</v>
      </c>
      <c r="Z116" s="24">
        <f t="shared" si="23"/>
        <v>-2.7749999999999719E-3</v>
      </c>
      <c r="AA116" s="4">
        <f t="shared" si="24"/>
        <v>1</v>
      </c>
      <c r="AB116" s="4">
        <f t="shared" si="25"/>
        <v>7.2800000000000004E-2</v>
      </c>
      <c r="AC116" s="28">
        <f t="shared" si="17"/>
        <v>9.1054006877637104</v>
      </c>
      <c r="AD116" s="4">
        <f>AC116/MAX(AC$5:AC116)-1</f>
        <v>0</v>
      </c>
      <c r="AE116" s="33">
        <f t="shared" si="18"/>
        <v>2.7718260802790882</v>
      </c>
      <c r="AF116" s="34"/>
      <c r="AG116" s="34"/>
      <c r="AH116" s="34"/>
      <c r="AI116" s="34"/>
      <c r="AK116" s="34"/>
      <c r="AL116" s="34"/>
      <c r="AM116" s="34"/>
      <c r="AN116" s="34"/>
      <c r="AP116" s="34"/>
      <c r="AQ116" s="34"/>
      <c r="AR116" s="34"/>
      <c r="AS116" s="34"/>
    </row>
    <row r="117" spans="1:45">
      <c r="A117" s="34">
        <v>116</v>
      </c>
      <c r="B117" s="34" t="s">
        <v>533</v>
      </c>
      <c r="C117" s="34" t="s">
        <v>536</v>
      </c>
      <c r="D117" s="34" t="s">
        <v>12</v>
      </c>
      <c r="E117" s="34" t="s">
        <v>20</v>
      </c>
      <c r="F117" s="34" t="s">
        <v>20</v>
      </c>
      <c r="G117" s="34" t="s">
        <v>21</v>
      </c>
      <c r="H117" s="24">
        <v>-0.01</v>
      </c>
      <c r="I117" s="34" t="s">
        <v>1556</v>
      </c>
      <c r="J117" s="34" t="s">
        <v>903</v>
      </c>
      <c r="K117" s="28">
        <f t="shared" si="15"/>
        <v>6.2702388614097755</v>
      </c>
      <c r="L117" s="4">
        <f>K117/MAX(K$2:K117)-1</f>
        <v>-1.000000000000012E-2</v>
      </c>
      <c r="R117" s="24">
        <f t="shared" si="19"/>
        <v>-3.3333333333333734E-3</v>
      </c>
      <c r="S117" s="4">
        <f t="shared" si="20"/>
        <v>1</v>
      </c>
      <c r="T117" s="4">
        <f t="shared" si="21"/>
        <v>-0.01</v>
      </c>
      <c r="U117" s="28">
        <f t="shared" si="16"/>
        <v>10.141651916191689</v>
      </c>
      <c r="V117" s="4">
        <f>U117/MAX(U$5:U117)-1</f>
        <v>-1.0000000000000009E-2</v>
      </c>
      <c r="X117" s="33">
        <f t="shared" si="22"/>
        <v>3.8714130547819137</v>
      </c>
      <c r="Z117" s="24">
        <f t="shared" si="23"/>
        <v>-2.50000000000003E-3</v>
      </c>
      <c r="AA117" s="4">
        <f t="shared" si="24"/>
        <v>1</v>
      </c>
      <c r="AB117" s="4">
        <f t="shared" si="25"/>
        <v>-0.01</v>
      </c>
      <c r="AC117" s="28">
        <f t="shared" si="17"/>
        <v>9.0143466808860726</v>
      </c>
      <c r="AD117" s="4">
        <f>AC117/MAX(AC$5:AC117)-1</f>
        <v>-1.000000000000012E-2</v>
      </c>
      <c r="AE117" s="33">
        <f t="shared" si="18"/>
        <v>2.7441078194762971</v>
      </c>
      <c r="AF117" s="34"/>
      <c r="AG117" s="34"/>
      <c r="AH117" s="34"/>
      <c r="AI117" s="34"/>
      <c r="AK117" s="34"/>
      <c r="AL117" s="34"/>
      <c r="AM117" s="34"/>
      <c r="AN117" s="34"/>
      <c r="AP117" s="34"/>
      <c r="AQ117" s="34"/>
      <c r="AR117" s="34"/>
      <c r="AS117" s="34"/>
    </row>
    <row r="118" spans="1:45">
      <c r="A118" s="34">
        <v>117</v>
      </c>
      <c r="B118" s="34" t="s">
        <v>536</v>
      </c>
      <c r="C118" s="34" t="s">
        <v>541</v>
      </c>
      <c r="D118" s="34" t="s">
        <v>12</v>
      </c>
      <c r="E118" s="34" t="s">
        <v>34</v>
      </c>
      <c r="F118" s="34" t="s">
        <v>34</v>
      </c>
      <c r="G118" s="34" t="s">
        <v>35</v>
      </c>
      <c r="H118" s="24">
        <v>8.2699999999999996E-2</v>
      </c>
      <c r="I118" s="34" t="s">
        <v>5517</v>
      </c>
      <c r="J118" s="34" t="s">
        <v>756</v>
      </c>
      <c r="K118" s="28">
        <f t="shared" si="15"/>
        <v>6.7887876152483635</v>
      </c>
      <c r="L118" s="4">
        <f>K118/MAX(K$2:K118)-1</f>
        <v>0</v>
      </c>
      <c r="R118" s="24">
        <f t="shared" si="19"/>
        <v>-3.3333333333333734E-3</v>
      </c>
      <c r="S118" s="4">
        <f t="shared" si="20"/>
        <v>1</v>
      </c>
      <c r="T118" s="4">
        <f t="shared" si="21"/>
        <v>8.2699999999999996E-2</v>
      </c>
      <c r="U118" s="28">
        <f t="shared" si="16"/>
        <v>10.980366529660742</v>
      </c>
      <c r="V118" s="4">
        <f>U118/MAX(U$5:U118)-1</f>
        <v>0</v>
      </c>
      <c r="X118" s="33">
        <f t="shared" si="22"/>
        <v>4.1915789144123785</v>
      </c>
      <c r="Z118" s="24">
        <f t="shared" si="23"/>
        <v>-2.50000000000003E-3</v>
      </c>
      <c r="AA118" s="4">
        <f t="shared" si="24"/>
        <v>1</v>
      </c>
      <c r="AB118" s="4">
        <f t="shared" si="25"/>
        <v>8.2699999999999996E-2</v>
      </c>
      <c r="AC118" s="28">
        <f t="shared" si="17"/>
        <v>9.75983315139535</v>
      </c>
      <c r="AD118" s="4">
        <f>AC118/MAX(AC$5:AC118)-1</f>
        <v>0</v>
      </c>
      <c r="AE118" s="33">
        <f t="shared" si="18"/>
        <v>2.9710455361469865</v>
      </c>
      <c r="AF118" s="34"/>
      <c r="AG118" s="34"/>
      <c r="AH118" s="34"/>
      <c r="AI118" s="34"/>
      <c r="AK118" s="34"/>
      <c r="AL118" s="34"/>
      <c r="AM118" s="34"/>
      <c r="AN118" s="34"/>
      <c r="AP118" s="34"/>
      <c r="AQ118" s="34"/>
      <c r="AR118" s="34"/>
      <c r="AS118" s="34"/>
    </row>
    <row r="119" spans="1:45">
      <c r="A119" s="34">
        <v>118</v>
      </c>
      <c r="B119" s="34" t="s">
        <v>541</v>
      </c>
      <c r="C119" s="34" t="s">
        <v>544</v>
      </c>
      <c r="D119" s="34" t="s">
        <v>12</v>
      </c>
      <c r="E119" s="34" t="s">
        <v>34</v>
      </c>
      <c r="F119" s="34" t="s">
        <v>34</v>
      </c>
      <c r="G119" s="34" t="s">
        <v>35</v>
      </c>
      <c r="H119" s="24">
        <v>5.1999999999999998E-2</v>
      </c>
      <c r="I119" s="34" t="s">
        <v>1282</v>
      </c>
      <c r="J119" s="34" t="s">
        <v>439</v>
      </c>
      <c r="K119" s="28">
        <f t="shared" si="15"/>
        <v>7.1418045712412788</v>
      </c>
      <c r="L119" s="4">
        <f>K119/MAX(K$2:K119)-1</f>
        <v>0</v>
      </c>
      <c r="R119" s="24">
        <f t="shared" si="19"/>
        <v>-3.3333333333333734E-3</v>
      </c>
      <c r="S119" s="4">
        <f t="shared" si="20"/>
        <v>1</v>
      </c>
      <c r="T119" s="4">
        <f t="shared" si="21"/>
        <v>5.1999999999999998E-2</v>
      </c>
      <c r="U119" s="28">
        <f t="shared" si="16"/>
        <v>11.551345589203102</v>
      </c>
      <c r="V119" s="4">
        <f>U119/MAX(U$5:U119)-1</f>
        <v>0</v>
      </c>
      <c r="X119" s="33">
        <f t="shared" si="22"/>
        <v>4.4095410179618231</v>
      </c>
      <c r="Z119" s="24">
        <f t="shared" si="23"/>
        <v>-2.50000000000003E-3</v>
      </c>
      <c r="AA119" s="4">
        <f t="shared" si="24"/>
        <v>1</v>
      </c>
      <c r="AB119" s="4">
        <f t="shared" si="25"/>
        <v>5.1999999999999998E-2</v>
      </c>
      <c r="AC119" s="28">
        <f t="shared" si="17"/>
        <v>10.267344475267908</v>
      </c>
      <c r="AD119" s="4">
        <f>AC119/MAX(AC$5:AC119)-1</f>
        <v>0</v>
      </c>
      <c r="AE119" s="33">
        <f t="shared" si="18"/>
        <v>3.1255399040266294</v>
      </c>
      <c r="AF119" s="34"/>
      <c r="AG119" s="34"/>
      <c r="AH119" s="34"/>
      <c r="AI119" s="34"/>
      <c r="AK119" s="34"/>
      <c r="AL119" s="34"/>
      <c r="AM119" s="34"/>
      <c r="AN119" s="34"/>
      <c r="AP119" s="34"/>
      <c r="AQ119" s="34"/>
      <c r="AR119" s="34"/>
      <c r="AS119" s="34"/>
    </row>
    <row r="120" spans="1:45">
      <c r="A120" s="34">
        <v>119</v>
      </c>
      <c r="B120" s="34" t="s">
        <v>544</v>
      </c>
      <c r="C120" s="34" t="s">
        <v>547</v>
      </c>
      <c r="D120" s="34" t="s">
        <v>12</v>
      </c>
      <c r="E120" s="34" t="s">
        <v>34</v>
      </c>
      <c r="F120" s="34" t="s">
        <v>34</v>
      </c>
      <c r="G120" s="34" t="s">
        <v>35</v>
      </c>
      <c r="H120" s="24">
        <v>3.3E-3</v>
      </c>
      <c r="I120" s="34" t="s">
        <v>740</v>
      </c>
      <c r="J120" s="34" t="s">
        <v>3514</v>
      </c>
      <c r="K120" s="28">
        <f t="shared" si="15"/>
        <v>7.1653725263263759</v>
      </c>
      <c r="L120" s="4">
        <f>K120/MAX(K$2:K120)-1</f>
        <v>0</v>
      </c>
      <c r="R120" s="24">
        <f t="shared" si="19"/>
        <v>0</v>
      </c>
      <c r="S120" s="4">
        <f t="shared" si="20"/>
        <v>1</v>
      </c>
      <c r="T120" s="4">
        <f t="shared" si="21"/>
        <v>3.3E-3</v>
      </c>
      <c r="U120" s="28">
        <f t="shared" si="16"/>
        <v>11.589465029647473</v>
      </c>
      <c r="V120" s="4">
        <f>U120/MAX(U$5:U120)-1</f>
        <v>0</v>
      </c>
      <c r="X120" s="33">
        <f t="shared" si="22"/>
        <v>4.4240925033210967</v>
      </c>
      <c r="Z120" s="24">
        <f t="shared" si="23"/>
        <v>-2.50000000000003E-3</v>
      </c>
      <c r="AA120" s="4">
        <f t="shared" si="24"/>
        <v>1</v>
      </c>
      <c r="AB120" s="4">
        <f t="shared" si="25"/>
        <v>3.3E-3</v>
      </c>
      <c r="AC120" s="28">
        <f t="shared" si="17"/>
        <v>10.301226712036293</v>
      </c>
      <c r="AD120" s="4">
        <f>AC120/MAX(AC$5:AC120)-1</f>
        <v>0</v>
      </c>
      <c r="AE120" s="33">
        <f t="shared" si="18"/>
        <v>3.1358541857099169</v>
      </c>
      <c r="AF120" s="34"/>
      <c r="AG120" s="34"/>
      <c r="AH120" s="34"/>
      <c r="AI120" s="34"/>
      <c r="AK120" s="34"/>
      <c r="AL120" s="34"/>
      <c r="AM120" s="34"/>
      <c r="AN120" s="34"/>
      <c r="AP120" s="34"/>
      <c r="AQ120" s="34"/>
      <c r="AR120" s="34"/>
      <c r="AS120" s="34"/>
    </row>
    <row r="121" spans="1:45">
      <c r="A121" s="34">
        <v>120</v>
      </c>
      <c r="B121" s="34" t="s">
        <v>547</v>
      </c>
      <c r="C121" s="34" t="s">
        <v>551</v>
      </c>
      <c r="D121" s="34" t="s">
        <v>12</v>
      </c>
      <c r="E121" s="34" t="s">
        <v>13</v>
      </c>
      <c r="F121" s="34" t="s">
        <v>13</v>
      </c>
      <c r="G121" s="34" t="s">
        <v>14</v>
      </c>
      <c r="H121" s="24">
        <v>8.9999999999999998E-4</v>
      </c>
      <c r="I121" s="34" t="s">
        <v>181</v>
      </c>
      <c r="J121" s="34" t="s">
        <v>1430</v>
      </c>
      <c r="K121" s="28">
        <f t="shared" si="15"/>
        <v>7.1718213616000686</v>
      </c>
      <c r="L121" s="4">
        <f>K121/MAX(K$2:K121)-1</f>
        <v>0</v>
      </c>
      <c r="R121" s="24">
        <f t="shared" si="19"/>
        <v>0</v>
      </c>
      <c r="S121" s="4">
        <f t="shared" si="20"/>
        <v>1</v>
      </c>
      <c r="T121" s="4">
        <f t="shared" si="21"/>
        <v>8.9999999999999998E-4</v>
      </c>
      <c r="U121" s="28">
        <f t="shared" si="16"/>
        <v>11.599895548174155</v>
      </c>
      <c r="V121" s="4">
        <f>U121/MAX(U$5:U121)-1</f>
        <v>0</v>
      </c>
      <c r="X121" s="33">
        <f t="shared" si="22"/>
        <v>4.4280741865740865</v>
      </c>
      <c r="Z121" s="24">
        <f t="shared" si="23"/>
        <v>0</v>
      </c>
      <c r="AA121" s="4">
        <f t="shared" si="24"/>
        <v>1</v>
      </c>
      <c r="AB121" s="4">
        <f t="shared" si="25"/>
        <v>8.9999999999999998E-4</v>
      </c>
      <c r="AC121" s="28">
        <f t="shared" si="17"/>
        <v>10.310497816077124</v>
      </c>
      <c r="AD121" s="4">
        <f>AC121/MAX(AC$5:AC121)-1</f>
        <v>0</v>
      </c>
      <c r="AE121" s="33">
        <f t="shared" si="18"/>
        <v>3.1386764544770553</v>
      </c>
      <c r="AF121" s="34"/>
      <c r="AG121" s="34"/>
      <c r="AH121" s="34"/>
      <c r="AI121" s="34"/>
      <c r="AK121" s="34"/>
      <c r="AL121" s="34"/>
      <c r="AM121" s="34"/>
      <c r="AN121" s="34"/>
      <c r="AP121" s="34"/>
      <c r="AQ121" s="34"/>
      <c r="AR121" s="34"/>
      <c r="AS121" s="34"/>
    </row>
    <row r="122" spans="1:45">
      <c r="A122" s="34">
        <v>121</v>
      </c>
      <c r="B122" s="34" t="s">
        <v>551</v>
      </c>
      <c r="C122" s="34" t="s">
        <v>556</v>
      </c>
      <c r="D122" s="34" t="s">
        <v>12</v>
      </c>
      <c r="E122" s="34" t="s">
        <v>13</v>
      </c>
      <c r="F122" s="34" t="s">
        <v>13</v>
      </c>
      <c r="G122" s="34" t="s">
        <v>14</v>
      </c>
      <c r="H122" s="24">
        <v>2.9499999999999998E-2</v>
      </c>
      <c r="I122" s="34" t="s">
        <v>4130</v>
      </c>
      <c r="J122" s="34" t="s">
        <v>4431</v>
      </c>
      <c r="K122" s="28">
        <f t="shared" si="15"/>
        <v>7.3833900917672715</v>
      </c>
      <c r="L122" s="4">
        <f>K122/MAX(K$2:K122)-1</f>
        <v>0</v>
      </c>
      <c r="R122" s="24">
        <f t="shared" si="19"/>
        <v>0</v>
      </c>
      <c r="S122" s="4">
        <f t="shared" si="20"/>
        <v>1</v>
      </c>
      <c r="T122" s="4">
        <f t="shared" si="21"/>
        <v>2.9499999999999998E-2</v>
      </c>
      <c r="U122" s="28">
        <f t="shared" si="16"/>
        <v>11.942092466845294</v>
      </c>
      <c r="V122" s="4">
        <f>U122/MAX(U$5:U122)-1</f>
        <v>0</v>
      </c>
      <c r="X122" s="33">
        <f t="shared" si="22"/>
        <v>4.5587023750780222</v>
      </c>
      <c r="Z122" s="24">
        <f t="shared" si="23"/>
        <v>0</v>
      </c>
      <c r="AA122" s="4">
        <f t="shared" si="24"/>
        <v>1</v>
      </c>
      <c r="AB122" s="4">
        <f t="shared" si="25"/>
        <v>2.9499999999999998E-2</v>
      </c>
      <c r="AC122" s="28">
        <f t="shared" si="17"/>
        <v>10.614657501651401</v>
      </c>
      <c r="AD122" s="4">
        <f>AC122/MAX(AC$5:AC122)-1</f>
        <v>0</v>
      </c>
      <c r="AE122" s="33">
        <f t="shared" si="18"/>
        <v>3.2312674098841292</v>
      </c>
      <c r="AF122" s="34"/>
      <c r="AG122" s="34"/>
      <c r="AH122" s="34"/>
      <c r="AI122" s="34"/>
      <c r="AK122" s="34"/>
      <c r="AL122" s="34"/>
      <c r="AM122" s="34"/>
      <c r="AN122" s="34"/>
      <c r="AP122" s="34"/>
      <c r="AQ122" s="34"/>
      <c r="AR122" s="34"/>
      <c r="AS122" s="34"/>
    </row>
    <row r="123" spans="1:45">
      <c r="A123" s="34">
        <v>122</v>
      </c>
      <c r="B123" s="34" t="s">
        <v>556</v>
      </c>
      <c r="C123" s="34" t="s">
        <v>561</v>
      </c>
      <c r="D123" s="34" t="s">
        <v>12</v>
      </c>
      <c r="E123" s="34" t="s">
        <v>34</v>
      </c>
      <c r="F123" s="34" t="s">
        <v>34</v>
      </c>
      <c r="G123" s="34" t="s">
        <v>35</v>
      </c>
      <c r="H123" s="24">
        <v>1.3299999999999999E-2</v>
      </c>
      <c r="I123" s="34" t="s">
        <v>3591</v>
      </c>
      <c r="J123" s="34" t="s">
        <v>112</v>
      </c>
      <c r="K123" s="28">
        <f t="shared" si="15"/>
        <v>7.4815891799877772</v>
      </c>
      <c r="L123" s="4">
        <f>K123/MAX(K$2:K123)-1</f>
        <v>0</v>
      </c>
      <c r="R123" s="24">
        <f t="shared" si="19"/>
        <v>0</v>
      </c>
      <c r="S123" s="4">
        <f t="shared" si="20"/>
        <v>1</v>
      </c>
      <c r="T123" s="4">
        <f t="shared" si="21"/>
        <v>1.3299999999999999E-2</v>
      </c>
      <c r="U123" s="28">
        <f t="shared" si="16"/>
        <v>12.100922296654337</v>
      </c>
      <c r="V123" s="4">
        <f>U123/MAX(U$5:U123)-1</f>
        <v>0</v>
      </c>
      <c r="X123" s="33">
        <f t="shared" si="22"/>
        <v>4.6193331166665601</v>
      </c>
      <c r="Z123" s="24">
        <f t="shared" si="23"/>
        <v>0</v>
      </c>
      <c r="AA123" s="4">
        <f t="shared" si="24"/>
        <v>1</v>
      </c>
      <c r="AB123" s="4">
        <f t="shared" si="25"/>
        <v>1.3299999999999999E-2</v>
      </c>
      <c r="AC123" s="28">
        <f t="shared" si="17"/>
        <v>10.755832446423366</v>
      </c>
      <c r="AD123" s="4">
        <f>AC123/MAX(AC$5:AC123)-1</f>
        <v>0</v>
      </c>
      <c r="AE123" s="33">
        <f t="shared" si="18"/>
        <v>3.2742432664355885</v>
      </c>
      <c r="AF123" s="34"/>
      <c r="AG123" s="34"/>
      <c r="AH123" s="34"/>
      <c r="AI123" s="34"/>
      <c r="AK123" s="34"/>
      <c r="AL123" s="34"/>
      <c r="AM123" s="34"/>
      <c r="AN123" s="34"/>
      <c r="AP123" s="34"/>
      <c r="AQ123" s="34"/>
      <c r="AR123" s="34"/>
      <c r="AS123" s="34"/>
    </row>
    <row r="124" spans="1:45">
      <c r="A124" s="34">
        <v>123</v>
      </c>
      <c r="B124" s="34" t="s">
        <v>561</v>
      </c>
      <c r="C124" s="34" t="s">
        <v>565</v>
      </c>
      <c r="D124" s="34" t="s">
        <v>12</v>
      </c>
      <c r="E124" s="34" t="s">
        <v>34</v>
      </c>
      <c r="F124" s="34" t="s">
        <v>34</v>
      </c>
      <c r="G124" s="34" t="s">
        <v>35</v>
      </c>
      <c r="H124" s="24">
        <v>5.62E-2</v>
      </c>
      <c r="I124" s="34" t="s">
        <v>1142</v>
      </c>
      <c r="J124" s="34" t="s">
        <v>930</v>
      </c>
      <c r="K124" s="28">
        <f t="shared" si="15"/>
        <v>7.9020544919030904</v>
      </c>
      <c r="L124" s="4">
        <f>K124/MAX(K$2:K124)-1</f>
        <v>0</v>
      </c>
      <c r="R124" s="24">
        <f t="shared" si="19"/>
        <v>0</v>
      </c>
      <c r="S124" s="4">
        <f t="shared" si="20"/>
        <v>1</v>
      </c>
      <c r="T124" s="4">
        <f t="shared" si="21"/>
        <v>5.62E-2</v>
      </c>
      <c r="U124" s="28">
        <f t="shared" si="16"/>
        <v>12.780994129726311</v>
      </c>
      <c r="V124" s="4">
        <f>U124/MAX(U$5:U124)-1</f>
        <v>0</v>
      </c>
      <c r="X124" s="33">
        <f t="shared" si="22"/>
        <v>4.8789396378232208</v>
      </c>
      <c r="Z124" s="24">
        <f t="shared" si="23"/>
        <v>0</v>
      </c>
      <c r="AA124" s="4">
        <f t="shared" si="24"/>
        <v>1</v>
      </c>
      <c r="AB124" s="4">
        <f t="shared" si="25"/>
        <v>5.62E-2</v>
      </c>
      <c r="AC124" s="28">
        <f t="shared" si="17"/>
        <v>11.36031022991236</v>
      </c>
      <c r="AD124" s="4">
        <f>AC124/MAX(AC$5:AC124)-1</f>
        <v>0</v>
      </c>
      <c r="AE124" s="33">
        <f t="shared" si="18"/>
        <v>3.4582557380092691</v>
      </c>
      <c r="AF124" s="34"/>
      <c r="AG124" s="34"/>
      <c r="AH124" s="34"/>
      <c r="AI124" s="34"/>
      <c r="AK124" s="34"/>
      <c r="AL124" s="34"/>
      <c r="AM124" s="34"/>
      <c r="AN124" s="34"/>
      <c r="AP124" s="34"/>
      <c r="AQ124" s="34"/>
      <c r="AR124" s="34"/>
      <c r="AS124" s="34"/>
    </row>
    <row r="125" spans="1:45">
      <c r="A125" s="34">
        <v>124</v>
      </c>
      <c r="B125" s="34" t="s">
        <v>565</v>
      </c>
      <c r="C125" s="34" t="s">
        <v>567</v>
      </c>
      <c r="D125" s="34" t="s">
        <v>12</v>
      </c>
      <c r="E125" s="34" t="s">
        <v>13</v>
      </c>
      <c r="F125" s="34" t="s">
        <v>13</v>
      </c>
      <c r="G125" s="34" t="s">
        <v>14</v>
      </c>
      <c r="H125" s="24">
        <v>1.7600000000000001E-2</v>
      </c>
      <c r="I125" s="34" t="s">
        <v>318</v>
      </c>
      <c r="J125" s="34" t="s">
        <v>2768</v>
      </c>
      <c r="K125" s="28">
        <f t="shared" si="15"/>
        <v>8.0411306509605858</v>
      </c>
      <c r="L125" s="4">
        <f>K125/MAX(K$2:K125)-1</f>
        <v>0</v>
      </c>
      <c r="R125" s="24">
        <f t="shared" si="19"/>
        <v>0</v>
      </c>
      <c r="S125" s="4">
        <f t="shared" si="20"/>
        <v>1</v>
      </c>
      <c r="T125" s="4">
        <f t="shared" si="21"/>
        <v>1.7600000000000001E-2</v>
      </c>
      <c r="U125" s="28">
        <f t="shared" si="16"/>
        <v>13.005939626409495</v>
      </c>
      <c r="V125" s="4">
        <f>U125/MAX(U$5:U125)-1</f>
        <v>0</v>
      </c>
      <c r="X125" s="33">
        <f t="shared" si="22"/>
        <v>4.9648089754489089</v>
      </c>
      <c r="Z125" s="24">
        <f t="shared" si="23"/>
        <v>0</v>
      </c>
      <c r="AA125" s="4">
        <f t="shared" si="24"/>
        <v>1</v>
      </c>
      <c r="AB125" s="4">
        <f t="shared" si="25"/>
        <v>1.7600000000000001E-2</v>
      </c>
      <c r="AC125" s="28">
        <f t="shared" si="17"/>
        <v>11.560251689958818</v>
      </c>
      <c r="AD125" s="4">
        <f>AC125/MAX(AC$5:AC125)-1</f>
        <v>0</v>
      </c>
      <c r="AE125" s="33">
        <f t="shared" si="18"/>
        <v>3.5191210389982324</v>
      </c>
      <c r="AF125" s="34"/>
      <c r="AG125" s="34"/>
      <c r="AH125" s="34"/>
      <c r="AI125" s="34"/>
      <c r="AK125" s="34"/>
      <c r="AL125" s="34"/>
      <c r="AM125" s="34"/>
      <c r="AN125" s="34"/>
      <c r="AP125" s="34"/>
      <c r="AQ125" s="34"/>
      <c r="AR125" s="34"/>
      <c r="AS125" s="34"/>
    </row>
    <row r="126" spans="1:45">
      <c r="A126" s="34">
        <v>125</v>
      </c>
      <c r="B126" s="34" t="s">
        <v>567</v>
      </c>
      <c r="C126" s="34" t="s">
        <v>572</v>
      </c>
      <c r="D126" s="34" t="s">
        <v>12</v>
      </c>
      <c r="E126" s="34" t="s">
        <v>34</v>
      </c>
      <c r="F126" s="34" t="s">
        <v>34</v>
      </c>
      <c r="G126" s="34" t="s">
        <v>35</v>
      </c>
      <c r="H126" s="24">
        <v>-4.1599999999999998E-2</v>
      </c>
      <c r="I126" s="34" t="s">
        <v>957</v>
      </c>
      <c r="J126" s="34" t="s">
        <v>2341</v>
      </c>
      <c r="K126" s="28">
        <f t="shared" si="15"/>
        <v>7.7066196158806255</v>
      </c>
      <c r="L126" s="4">
        <f>K126/MAX(K$2:K126)-1</f>
        <v>-4.159999999999997E-2</v>
      </c>
      <c r="R126" s="24">
        <f t="shared" si="19"/>
        <v>-1.3866666666666657E-2</v>
      </c>
      <c r="S126" s="4">
        <f t="shared" si="20"/>
        <v>-1.9999999999999998</v>
      </c>
      <c r="T126" s="4">
        <f t="shared" si="21"/>
        <v>-4.1599999999999998E-2</v>
      </c>
      <c r="U126" s="28">
        <f t="shared" si="16"/>
        <v>12.46489253795086</v>
      </c>
      <c r="V126" s="4">
        <f>U126/MAX(U$5:U126)-1</f>
        <v>-4.159999999999997E-2</v>
      </c>
      <c r="X126" s="33">
        <f t="shared" si="22"/>
        <v>4.7582729220702342</v>
      </c>
      <c r="Z126" s="24">
        <f t="shared" si="23"/>
        <v>-1.0399999999999993E-2</v>
      </c>
      <c r="AA126" s="4">
        <f t="shared" si="24"/>
        <v>-3</v>
      </c>
      <c r="AB126" s="4">
        <f t="shared" si="25"/>
        <v>-4.1599999999999998E-2</v>
      </c>
      <c r="AC126" s="28">
        <f t="shared" si="17"/>
        <v>11.079345219656531</v>
      </c>
      <c r="AD126" s="4">
        <f>AC126/MAX(AC$5:AC126)-1</f>
        <v>-4.159999999999997E-2</v>
      </c>
      <c r="AE126" s="33">
        <f t="shared" si="18"/>
        <v>3.3727256037759057</v>
      </c>
      <c r="AF126" s="34"/>
      <c r="AG126" s="34"/>
      <c r="AH126" s="34"/>
      <c r="AI126" s="34"/>
      <c r="AK126" s="34"/>
      <c r="AL126" s="34"/>
      <c r="AM126" s="34"/>
      <c r="AN126" s="34"/>
      <c r="AP126" s="34"/>
      <c r="AQ126" s="34"/>
      <c r="AR126" s="34"/>
      <c r="AS126" s="34"/>
    </row>
    <row r="127" spans="1:45">
      <c r="A127" s="34">
        <v>126</v>
      </c>
      <c r="B127" s="34" t="s">
        <v>572</v>
      </c>
      <c r="C127" s="34" t="s">
        <v>576</v>
      </c>
      <c r="D127" s="34" t="s">
        <v>12</v>
      </c>
      <c r="E127" s="34" t="s">
        <v>34</v>
      </c>
      <c r="F127" s="34" t="s">
        <v>34</v>
      </c>
      <c r="G127" s="34" t="s">
        <v>35</v>
      </c>
      <c r="H127" s="24">
        <v>6.5699999999999995E-2</v>
      </c>
      <c r="I127" s="34" t="s">
        <v>4178</v>
      </c>
      <c r="J127" s="34" t="s">
        <v>101</v>
      </c>
      <c r="K127" s="28">
        <f t="shared" si="15"/>
        <v>8.2129445246439836</v>
      </c>
      <c r="L127" s="4">
        <f>K127/MAX(K$2:K127)-1</f>
        <v>0</v>
      </c>
      <c r="R127" s="24">
        <f t="shared" si="19"/>
        <v>-1.3866666666666657E-2</v>
      </c>
      <c r="S127" s="4">
        <f t="shared" si="20"/>
        <v>1</v>
      </c>
      <c r="T127" s="4">
        <f t="shared" si="21"/>
        <v>0</v>
      </c>
      <c r="U127" s="28">
        <f t="shared" si="16"/>
        <v>12.46489253795086</v>
      </c>
      <c r="V127" s="4">
        <f>U127/MAX(U$5:U127)-1</f>
        <v>-4.159999999999997E-2</v>
      </c>
      <c r="X127" s="33">
        <f t="shared" si="22"/>
        <v>4.2519480133068761</v>
      </c>
      <c r="Z127" s="24">
        <f t="shared" si="23"/>
        <v>-1.0399999999999993E-2</v>
      </c>
      <c r="AA127" s="4">
        <f t="shared" si="24"/>
        <v>1</v>
      </c>
      <c r="AB127" s="4">
        <f t="shared" si="25"/>
        <v>0</v>
      </c>
      <c r="AC127" s="28">
        <f t="shared" si="17"/>
        <v>11.079345219656531</v>
      </c>
      <c r="AD127" s="4">
        <f>AC127/MAX(AC$5:AC127)-1</f>
        <v>-4.159999999999997E-2</v>
      </c>
      <c r="AE127" s="33">
        <f t="shared" si="18"/>
        <v>2.8664006950125476</v>
      </c>
      <c r="AF127" s="34"/>
      <c r="AG127" s="34"/>
      <c r="AH127" s="34"/>
      <c r="AI127" s="34"/>
      <c r="AK127" s="34"/>
      <c r="AL127" s="34"/>
      <c r="AM127" s="34"/>
      <c r="AN127" s="34"/>
      <c r="AP127" s="34"/>
      <c r="AQ127" s="34"/>
      <c r="AR127" s="34"/>
      <c r="AS127" s="34"/>
    </row>
    <row r="128" spans="1:45">
      <c r="A128" s="34">
        <v>127</v>
      </c>
      <c r="B128" s="34" t="s">
        <v>576</v>
      </c>
      <c r="C128" s="34" t="s">
        <v>580</v>
      </c>
      <c r="D128" s="34" t="s">
        <v>12</v>
      </c>
      <c r="E128" s="34" t="s">
        <v>13</v>
      </c>
      <c r="F128" s="34" t="s">
        <v>13</v>
      </c>
      <c r="G128" s="34" t="s">
        <v>14</v>
      </c>
      <c r="H128" s="24">
        <v>-3.1600000000000003E-2</v>
      </c>
      <c r="I128" s="34" t="s">
        <v>5514</v>
      </c>
      <c r="J128" s="34" t="s">
        <v>4132</v>
      </c>
      <c r="K128" s="28">
        <f t="shared" si="15"/>
        <v>7.9534154776652342</v>
      </c>
      <c r="L128" s="4">
        <f>K128/MAX(K$2:K128)-1</f>
        <v>-3.1599999999999961E-2</v>
      </c>
      <c r="R128" s="24">
        <f t="shared" si="19"/>
        <v>-2.4399999999999977E-2</v>
      </c>
      <c r="S128" s="4">
        <f t="shared" si="20"/>
        <v>-0.29508196721311436</v>
      </c>
      <c r="T128" s="4">
        <f t="shared" si="21"/>
        <v>-3.1600000000000003E-2</v>
      </c>
      <c r="U128" s="28">
        <f t="shared" si="16"/>
        <v>12.071001933751614</v>
      </c>
      <c r="V128" s="4">
        <f>U128/MAX(U$5:U128)-1</f>
        <v>-7.1885439999999856E-2</v>
      </c>
      <c r="X128" s="33">
        <f t="shared" si="22"/>
        <v>4.1175864560863795</v>
      </c>
      <c r="Z128" s="24">
        <f t="shared" si="23"/>
        <v>-1.8299999999999983E-2</v>
      </c>
      <c r="AA128" s="4">
        <f t="shared" si="24"/>
        <v>-0.72677595628415248</v>
      </c>
      <c r="AB128" s="4">
        <f t="shared" si="25"/>
        <v>-3.1600000000000003E-2</v>
      </c>
      <c r="AC128" s="28">
        <f t="shared" si="17"/>
        <v>10.729237910715385</v>
      </c>
      <c r="AD128" s="4">
        <f>AC128/MAX(AC$5:AC128)-1</f>
        <v>-7.1885439999999967E-2</v>
      </c>
      <c r="AE128" s="33">
        <f t="shared" si="18"/>
        <v>2.7758224330501511</v>
      </c>
      <c r="AF128" s="34"/>
      <c r="AG128" s="34"/>
      <c r="AH128" s="34"/>
      <c r="AI128" s="34"/>
      <c r="AK128" s="34"/>
      <c r="AL128" s="34"/>
      <c r="AM128" s="34"/>
      <c r="AN128" s="34"/>
      <c r="AP128" s="34"/>
      <c r="AQ128" s="34"/>
      <c r="AR128" s="34"/>
      <c r="AS128" s="34"/>
    </row>
    <row r="129" spans="1:45">
      <c r="A129" s="34">
        <v>128</v>
      </c>
      <c r="B129" s="34" t="s">
        <v>580</v>
      </c>
      <c r="C129" s="34" t="s">
        <v>585</v>
      </c>
      <c r="D129" s="34" t="s">
        <v>12</v>
      </c>
      <c r="E129" s="34" t="s">
        <v>13</v>
      </c>
      <c r="F129" s="34" t="s">
        <v>13</v>
      </c>
      <c r="G129" s="34" t="s">
        <v>14</v>
      </c>
      <c r="H129" s="24">
        <v>-0.1426</v>
      </c>
      <c r="I129" s="34" t="s">
        <v>5616</v>
      </c>
      <c r="J129" s="34" t="s">
        <v>3112</v>
      </c>
      <c r="K129" s="28">
        <f t="shared" si="15"/>
        <v>6.8192584305501711</v>
      </c>
      <c r="L129" s="4">
        <f>K129/MAX(K$2:K129)-1</f>
        <v>-0.16969383999999998</v>
      </c>
      <c r="R129" s="24">
        <f t="shared" si="19"/>
        <v>-6.7097946666666644E-2</v>
      </c>
      <c r="S129" s="4">
        <f t="shared" si="20"/>
        <v>-1.5290466911456413</v>
      </c>
      <c r="T129" s="4">
        <f t="shared" si="21"/>
        <v>0</v>
      </c>
      <c r="U129" s="28">
        <f t="shared" si="16"/>
        <v>12.071001933751614</v>
      </c>
      <c r="V129" s="4">
        <f>U129/MAX(U$5:U129)-1</f>
        <v>-7.1885439999999856E-2</v>
      </c>
      <c r="X129" s="33">
        <f t="shared" si="22"/>
        <v>5.2517435032014426</v>
      </c>
      <c r="Z129" s="24">
        <f t="shared" si="23"/>
        <v>-6.0723459999999979E-2</v>
      </c>
      <c r="AA129" s="4">
        <f t="shared" si="24"/>
        <v>-1.7945350940147358</v>
      </c>
      <c r="AB129" s="4">
        <f t="shared" si="25"/>
        <v>0</v>
      </c>
      <c r="AC129" s="28">
        <f t="shared" si="17"/>
        <v>10.729237910715385</v>
      </c>
      <c r="AD129" s="4">
        <f>AC129/MAX(AC$5:AC129)-1</f>
        <v>-7.1885439999999967E-2</v>
      </c>
      <c r="AE129" s="33">
        <f t="shared" si="18"/>
        <v>3.9099794801652141</v>
      </c>
      <c r="AF129" s="34"/>
      <c r="AG129" s="34"/>
      <c r="AH129" s="34"/>
      <c r="AI129" s="34"/>
      <c r="AK129" s="34"/>
      <c r="AL129" s="34"/>
      <c r="AM129" s="34"/>
      <c r="AN129" s="34"/>
      <c r="AP129" s="34"/>
      <c r="AQ129" s="34"/>
      <c r="AR129" s="34"/>
      <c r="AS129" s="34"/>
    </row>
    <row r="130" spans="1:45">
      <c r="A130" s="34">
        <v>129</v>
      </c>
      <c r="B130" s="34" t="s">
        <v>585</v>
      </c>
      <c r="C130" s="34" t="s">
        <v>588</v>
      </c>
      <c r="D130" s="34" t="s">
        <v>12</v>
      </c>
      <c r="E130" s="34" t="s">
        <v>34</v>
      </c>
      <c r="F130" s="34" t="s">
        <v>34</v>
      </c>
      <c r="G130" s="34" t="s">
        <v>35</v>
      </c>
      <c r="H130" s="24">
        <v>0.14219999999999999</v>
      </c>
      <c r="I130" s="34" t="s">
        <v>4642</v>
      </c>
      <c r="J130" s="34" t="s">
        <v>1880</v>
      </c>
      <c r="K130" s="28">
        <f t="shared" si="15"/>
        <v>7.7889569793744045</v>
      </c>
      <c r="L130" s="4">
        <f>K130/MAX(K$2:K130)-1</f>
        <v>-5.1624304048000114E-2</v>
      </c>
      <c r="R130" s="24">
        <f t="shared" si="19"/>
        <v>-8.4306048016000015E-2</v>
      </c>
      <c r="S130" s="4">
        <f t="shared" si="20"/>
        <v>0.3876559836110145</v>
      </c>
      <c r="T130" s="4">
        <f t="shared" si="21"/>
        <v>0</v>
      </c>
      <c r="U130" s="28">
        <f t="shared" si="16"/>
        <v>12.071001933751614</v>
      </c>
      <c r="V130" s="4">
        <f>U130/MAX(U$5:U130)-1</f>
        <v>-7.1885439999999856E-2</v>
      </c>
      <c r="X130" s="33">
        <f t="shared" si="22"/>
        <v>4.2820449543772092</v>
      </c>
      <c r="Z130" s="24">
        <f t="shared" si="23"/>
        <v>-6.3229536012000015E-2</v>
      </c>
      <c r="AA130" s="4">
        <f t="shared" si="24"/>
        <v>0.18354131148135269</v>
      </c>
      <c r="AB130" s="4">
        <f t="shared" si="25"/>
        <v>0</v>
      </c>
      <c r="AC130" s="28">
        <f t="shared" si="17"/>
        <v>10.729237910715385</v>
      </c>
      <c r="AD130" s="4">
        <f>AC130/MAX(AC$5:AC130)-1</f>
        <v>-7.1885439999999967E-2</v>
      </c>
      <c r="AE130" s="33">
        <f t="shared" si="18"/>
        <v>2.9402809313409808</v>
      </c>
      <c r="AF130" s="34"/>
      <c r="AG130" s="34"/>
      <c r="AH130" s="34"/>
      <c r="AI130" s="34"/>
      <c r="AK130" s="34"/>
      <c r="AL130" s="34"/>
      <c r="AM130" s="34"/>
      <c r="AN130" s="34"/>
      <c r="AP130" s="34"/>
      <c r="AQ130" s="34"/>
      <c r="AR130" s="34"/>
      <c r="AS130" s="34"/>
    </row>
    <row r="131" spans="1:45">
      <c r="A131" s="34">
        <v>130</v>
      </c>
      <c r="B131" s="34" t="s">
        <v>588</v>
      </c>
      <c r="C131" s="34" t="s">
        <v>593</v>
      </c>
      <c r="D131" s="34" t="s">
        <v>12</v>
      </c>
      <c r="E131" s="34" t="s">
        <v>27</v>
      </c>
      <c r="F131" s="34" t="s">
        <v>27</v>
      </c>
      <c r="G131" s="34" t="s">
        <v>28</v>
      </c>
      <c r="H131" s="24">
        <v>-1.3899999999999999E-2</v>
      </c>
      <c r="I131" s="34" t="s">
        <v>5617</v>
      </c>
      <c r="J131" s="34" t="s">
        <v>2727</v>
      </c>
      <c r="K131" s="28">
        <f t="shared" si="15"/>
        <v>7.6806904773611002</v>
      </c>
      <c r="L131" s="4">
        <f>K131/MAX(K$2:K131)-1</f>
        <v>-6.4806726221733002E-2</v>
      </c>
      <c r="R131" s="24">
        <f t="shared" si="19"/>
        <v>-9.53749567565777E-2</v>
      </c>
      <c r="S131" s="4">
        <f t="shared" si="20"/>
        <v>0.32050583899988511</v>
      </c>
      <c r="T131" s="4">
        <f t="shared" si="21"/>
        <v>-1.3899999999999999E-2</v>
      </c>
      <c r="U131" s="28">
        <f t="shared" si="16"/>
        <v>11.903215006872466</v>
      </c>
      <c r="V131" s="4">
        <f>U131/MAX(U$5:U131)-1</f>
        <v>-8.4786232383999849E-2</v>
      </c>
      <c r="X131" s="33">
        <f t="shared" si="22"/>
        <v>4.2225245295113663</v>
      </c>
      <c r="Z131" s="24">
        <f t="shared" si="23"/>
        <v>-7.9431217567433265E-2</v>
      </c>
      <c r="AA131" s="4">
        <f t="shared" si="24"/>
        <v>0.18411516017974641</v>
      </c>
      <c r="AB131" s="4">
        <f t="shared" si="25"/>
        <v>-1.3899999999999999E-2</v>
      </c>
      <c r="AC131" s="28">
        <f t="shared" si="17"/>
        <v>10.580101503756442</v>
      </c>
      <c r="AD131" s="4">
        <f>AC131/MAX(AC$5:AC131)-1</f>
        <v>-8.478623238399996E-2</v>
      </c>
      <c r="AE131" s="33">
        <f t="shared" si="18"/>
        <v>2.8994110263953417</v>
      </c>
      <c r="AF131" s="34"/>
      <c r="AG131" s="34"/>
      <c r="AH131" s="34"/>
      <c r="AI131" s="34"/>
      <c r="AK131" s="34"/>
      <c r="AL131" s="34"/>
      <c r="AM131" s="34"/>
      <c r="AN131" s="34"/>
      <c r="AP131" s="34"/>
      <c r="AQ131" s="34"/>
      <c r="AR131" s="34"/>
      <c r="AS131" s="34"/>
    </row>
    <row r="132" spans="1:45">
      <c r="A132" s="34">
        <v>131</v>
      </c>
      <c r="B132" s="34" t="s">
        <v>593</v>
      </c>
      <c r="C132" s="34" t="s">
        <v>595</v>
      </c>
      <c r="D132" s="34" t="s">
        <v>12</v>
      </c>
      <c r="E132" s="34" t="s">
        <v>27</v>
      </c>
      <c r="F132" s="34" t="s">
        <v>27</v>
      </c>
      <c r="G132" s="34" t="s">
        <v>28</v>
      </c>
      <c r="H132" s="24">
        <v>7.4099999999999999E-2</v>
      </c>
      <c r="I132" s="34" t="s">
        <v>4536</v>
      </c>
      <c r="J132" s="34" t="s">
        <v>2398</v>
      </c>
      <c r="K132" s="28">
        <f t="shared" ref="K132:K195" si="26">K131*(1+H132)</f>
        <v>8.2498296417335588</v>
      </c>
      <c r="L132" s="4">
        <f>K132/MAX(K$2:K132)-1</f>
        <v>0</v>
      </c>
      <c r="R132" s="24">
        <f t="shared" si="19"/>
        <v>-3.8810343423244374E-2</v>
      </c>
      <c r="S132" s="4">
        <f t="shared" si="20"/>
        <v>1</v>
      </c>
      <c r="T132" s="4">
        <f t="shared" si="21"/>
        <v>7.4099999999999999E-2</v>
      </c>
      <c r="U132" s="28">
        <f t="shared" si="16"/>
        <v>12.785243238881717</v>
      </c>
      <c r="V132" s="4">
        <f>U132/MAX(U$5:U132)-1</f>
        <v>-1.6968892203654162E-2</v>
      </c>
      <c r="X132" s="33">
        <f t="shared" si="22"/>
        <v>4.5354135971481586</v>
      </c>
      <c r="Z132" s="24">
        <f t="shared" si="23"/>
        <v>-7.1531217567433275E-2</v>
      </c>
      <c r="AA132" s="4">
        <f t="shared" si="24"/>
        <v>1</v>
      </c>
      <c r="AB132" s="4">
        <f t="shared" si="25"/>
        <v>7.4099999999999999E-2</v>
      </c>
      <c r="AC132" s="28">
        <f t="shared" si="17"/>
        <v>11.364087025184794</v>
      </c>
      <c r="AD132" s="4">
        <f>AC132/MAX(AC$5:AC132)-1</f>
        <v>-1.6968892203654273E-2</v>
      </c>
      <c r="AE132" s="33">
        <f t="shared" si="18"/>
        <v>3.1142573834512355</v>
      </c>
      <c r="AF132" s="34"/>
      <c r="AG132" s="34"/>
      <c r="AH132" s="34"/>
      <c r="AI132" s="34"/>
      <c r="AK132" s="34"/>
      <c r="AL132" s="34"/>
      <c r="AM132" s="34"/>
      <c r="AN132" s="34"/>
      <c r="AP132" s="34"/>
      <c r="AQ132" s="34"/>
      <c r="AR132" s="34"/>
      <c r="AS132" s="34"/>
    </row>
    <row r="133" spans="1:45">
      <c r="A133" s="34">
        <v>132</v>
      </c>
      <c r="B133" s="34" t="s">
        <v>595</v>
      </c>
      <c r="C133" s="34" t="s">
        <v>600</v>
      </c>
      <c r="D133" s="34" t="s">
        <v>12</v>
      </c>
      <c r="E133" s="34" t="s">
        <v>13</v>
      </c>
      <c r="F133" s="34" t="s">
        <v>13</v>
      </c>
      <c r="G133" s="34" t="s">
        <v>14</v>
      </c>
      <c r="H133" s="24">
        <v>5.04E-2</v>
      </c>
      <c r="I133" s="34" t="s">
        <v>3841</v>
      </c>
      <c r="J133" s="34" t="s">
        <v>3825</v>
      </c>
      <c r="K133" s="28">
        <f t="shared" si="26"/>
        <v>8.6656210556769295</v>
      </c>
      <c r="L133" s="4">
        <f>K133/MAX(K$2:K133)-1</f>
        <v>0</v>
      </c>
      <c r="R133" s="24">
        <f t="shared" si="19"/>
        <v>-2.1602242073911E-2</v>
      </c>
      <c r="S133" s="4">
        <f t="shared" si="20"/>
        <v>1</v>
      </c>
      <c r="T133" s="4">
        <f t="shared" si="21"/>
        <v>5.04E-2</v>
      </c>
      <c r="U133" s="28">
        <f t="shared" si="16"/>
        <v>13.429619498121356</v>
      </c>
      <c r="V133" s="4">
        <f>U133/MAX(U$5:U133)-1</f>
        <v>0</v>
      </c>
      <c r="X133" s="33">
        <f t="shared" si="22"/>
        <v>4.7639984424444268</v>
      </c>
      <c r="Z133" s="24">
        <f t="shared" si="23"/>
        <v>-2.9107757567433279E-2</v>
      </c>
      <c r="AA133" s="4">
        <f t="shared" si="24"/>
        <v>1</v>
      </c>
      <c r="AB133" s="4">
        <f t="shared" si="25"/>
        <v>5.04E-2</v>
      </c>
      <c r="AC133" s="28">
        <f t="shared" si="17"/>
        <v>11.936837011254108</v>
      </c>
      <c r="AD133" s="4">
        <f>AC133/MAX(AC$5:AC133)-1</f>
        <v>0</v>
      </c>
      <c r="AE133" s="33">
        <f t="shared" si="18"/>
        <v>3.271215955577178</v>
      </c>
      <c r="AF133" s="34"/>
      <c r="AG133" s="34"/>
      <c r="AH133" s="34"/>
      <c r="AI133" s="34"/>
      <c r="AK133" s="34"/>
      <c r="AL133" s="34"/>
      <c r="AM133" s="34"/>
      <c r="AN133" s="34"/>
      <c r="AP133" s="34"/>
      <c r="AQ133" s="34"/>
      <c r="AR133" s="34"/>
      <c r="AS133" s="34"/>
    </row>
    <row r="134" spans="1:45">
      <c r="A134" s="34">
        <v>133</v>
      </c>
      <c r="B134" s="34" t="s">
        <v>600</v>
      </c>
      <c r="C134" s="34" t="s">
        <v>605</v>
      </c>
      <c r="D134" s="34" t="s">
        <v>12</v>
      </c>
      <c r="E134" s="34" t="s">
        <v>13</v>
      </c>
      <c r="F134" s="34" t="s">
        <v>13</v>
      </c>
      <c r="G134" s="34" t="s">
        <v>14</v>
      </c>
      <c r="H134" s="24">
        <v>-6.7000000000000002E-3</v>
      </c>
      <c r="I134" s="34" t="s">
        <v>3002</v>
      </c>
      <c r="J134" s="34" t="s">
        <v>2563</v>
      </c>
      <c r="K134" s="28">
        <f t="shared" si="26"/>
        <v>8.6075613946038931</v>
      </c>
      <c r="L134" s="4">
        <f>K134/MAX(K$2:K134)-1</f>
        <v>-6.7000000000001503E-3</v>
      </c>
      <c r="R134" s="24">
        <f t="shared" si="19"/>
        <v>-2.2333333333333836E-3</v>
      </c>
      <c r="S134" s="4">
        <f t="shared" si="20"/>
        <v>1</v>
      </c>
      <c r="T134" s="4">
        <f t="shared" si="21"/>
        <v>-6.7000000000000002E-3</v>
      </c>
      <c r="U134" s="28">
        <f t="shared" ref="U134:U197" si="27">U133*(1+T134)</f>
        <v>13.339641047483942</v>
      </c>
      <c r="V134" s="4">
        <f>U134/MAX(U$5:U134)-1</f>
        <v>-6.7000000000000393E-3</v>
      </c>
      <c r="X134" s="33">
        <f t="shared" si="22"/>
        <v>4.7320796528800493</v>
      </c>
      <c r="Z134" s="24">
        <f t="shared" si="23"/>
        <v>-1.7876681555433288E-2</v>
      </c>
      <c r="AA134" s="4">
        <f t="shared" si="24"/>
        <v>1</v>
      </c>
      <c r="AB134" s="4">
        <f t="shared" si="25"/>
        <v>-6.7000000000000002E-3</v>
      </c>
      <c r="AC134" s="28">
        <f t="shared" ref="AC134:AC197" si="28">AC133*(1+AB134)</f>
        <v>11.856860203278705</v>
      </c>
      <c r="AD134" s="4">
        <f>AC134/MAX(AC$5:AC134)-1</f>
        <v>-6.7000000000000393E-3</v>
      </c>
      <c r="AE134" s="33">
        <f t="shared" ref="AE134:AE197" si="29">AC134-$K134</f>
        <v>3.249298808674812</v>
      </c>
      <c r="AF134" s="34"/>
      <c r="AG134" s="34"/>
      <c r="AH134" s="34"/>
      <c r="AI134" s="34"/>
      <c r="AK134" s="34"/>
      <c r="AL134" s="34"/>
      <c r="AM134" s="34"/>
      <c r="AN134" s="34"/>
      <c r="AP134" s="34"/>
      <c r="AQ134" s="34"/>
      <c r="AR134" s="34"/>
      <c r="AS134" s="34"/>
    </row>
    <row r="135" spans="1:45">
      <c r="A135" s="34">
        <v>134</v>
      </c>
      <c r="B135" s="34" t="s">
        <v>605</v>
      </c>
      <c r="C135" s="34" t="s">
        <v>610</v>
      </c>
      <c r="D135" s="34" t="s">
        <v>12</v>
      </c>
      <c r="E135" s="34" t="s">
        <v>34</v>
      </c>
      <c r="F135" s="34" t="s">
        <v>34</v>
      </c>
      <c r="G135" s="34" t="s">
        <v>35</v>
      </c>
      <c r="H135" s="24">
        <v>-7.2099999999999997E-2</v>
      </c>
      <c r="I135" s="34" t="s">
        <v>3650</v>
      </c>
      <c r="J135" s="34" t="s">
        <v>937</v>
      </c>
      <c r="K135" s="28">
        <f t="shared" si="26"/>
        <v>7.9869562180529519</v>
      </c>
      <c r="L135" s="4">
        <f>K135/MAX(K$2:K135)-1</f>
        <v>-7.8316930000000173E-2</v>
      </c>
      <c r="R135" s="24">
        <f t="shared" si="19"/>
        <v>-2.8338976666666776E-2</v>
      </c>
      <c r="S135" s="4">
        <f t="shared" si="20"/>
        <v>-1.7635765017626444</v>
      </c>
      <c r="T135" s="4">
        <f t="shared" si="21"/>
        <v>-7.2099999999999997E-2</v>
      </c>
      <c r="U135" s="28">
        <f t="shared" si="27"/>
        <v>12.377852927960349</v>
      </c>
      <c r="V135" s="4">
        <f>U135/MAX(U$5:U135)-1</f>
        <v>-7.8316930000000173E-2</v>
      </c>
      <c r="X135" s="33">
        <f t="shared" si="22"/>
        <v>4.3908967099073974</v>
      </c>
      <c r="Z135" s="24">
        <f t="shared" si="23"/>
        <v>-2.1254232500000081E-2</v>
      </c>
      <c r="AA135" s="4">
        <f t="shared" si="24"/>
        <v>-2.6847686690168593</v>
      </c>
      <c r="AB135" s="4">
        <f t="shared" si="25"/>
        <v>-7.2099999999999997E-2</v>
      </c>
      <c r="AC135" s="28">
        <f t="shared" si="28"/>
        <v>11.001980582622309</v>
      </c>
      <c r="AD135" s="4">
        <f>AC135/MAX(AC$5:AC135)-1</f>
        <v>-7.8316930000000062E-2</v>
      </c>
      <c r="AE135" s="33">
        <f t="shared" si="29"/>
        <v>3.0150243645693573</v>
      </c>
      <c r="AF135" s="34"/>
      <c r="AG135" s="34"/>
      <c r="AH135" s="34"/>
      <c r="AI135" s="34"/>
      <c r="AK135" s="34"/>
      <c r="AL135" s="34"/>
      <c r="AM135" s="34"/>
      <c r="AN135" s="34"/>
      <c r="AP135" s="34"/>
      <c r="AQ135" s="34"/>
      <c r="AR135" s="34"/>
      <c r="AS135" s="34"/>
    </row>
    <row r="136" spans="1:45">
      <c r="A136" s="34">
        <v>135</v>
      </c>
      <c r="B136" s="34" t="s">
        <v>610</v>
      </c>
      <c r="C136" s="34" t="s">
        <v>613</v>
      </c>
      <c r="D136" s="34" t="s">
        <v>12</v>
      </c>
      <c r="E136" s="34" t="s">
        <v>20</v>
      </c>
      <c r="F136" s="34" t="s">
        <v>20</v>
      </c>
      <c r="G136" s="34" t="s">
        <v>21</v>
      </c>
      <c r="H136" s="24">
        <v>9.8699999999999996E-2</v>
      </c>
      <c r="I136" s="34" t="s">
        <v>2921</v>
      </c>
      <c r="J136" s="34" t="s">
        <v>1057</v>
      </c>
      <c r="K136" s="28">
        <f t="shared" si="26"/>
        <v>8.7752687967747782</v>
      </c>
      <c r="L136" s="4">
        <f>K136/MAX(K$2:K136)-1</f>
        <v>0</v>
      </c>
      <c r="R136" s="24">
        <f t="shared" si="19"/>
        <v>-2.8338976666666776E-2</v>
      </c>
      <c r="S136" s="4">
        <f t="shared" si="20"/>
        <v>1</v>
      </c>
      <c r="T136" s="4">
        <f t="shared" si="21"/>
        <v>0</v>
      </c>
      <c r="U136" s="28">
        <f t="shared" si="27"/>
        <v>12.377852927960349</v>
      </c>
      <c r="V136" s="4">
        <f>U136/MAX(U$5:U136)-1</f>
        <v>-7.8316930000000173E-2</v>
      </c>
      <c r="X136" s="33">
        <f t="shared" si="22"/>
        <v>3.6025841311855711</v>
      </c>
      <c r="Z136" s="24">
        <f t="shared" si="23"/>
        <v>-2.1254232500000081E-2</v>
      </c>
      <c r="AA136" s="4">
        <f t="shared" si="24"/>
        <v>1</v>
      </c>
      <c r="AB136" s="4">
        <f t="shared" si="25"/>
        <v>0</v>
      </c>
      <c r="AC136" s="28">
        <f t="shared" si="28"/>
        <v>11.001980582622309</v>
      </c>
      <c r="AD136" s="4">
        <f>AC136/MAX(AC$5:AC136)-1</f>
        <v>-7.8316930000000062E-2</v>
      </c>
      <c r="AE136" s="33">
        <f t="shared" si="29"/>
        <v>2.2267117858475309</v>
      </c>
      <c r="AF136" s="34"/>
      <c r="AG136" s="34"/>
      <c r="AH136" s="34"/>
      <c r="AI136" s="34"/>
      <c r="AK136" s="34"/>
      <c r="AL136" s="34"/>
      <c r="AM136" s="34"/>
      <c r="AN136" s="34"/>
      <c r="AP136" s="34"/>
      <c r="AQ136" s="34"/>
      <c r="AR136" s="34"/>
      <c r="AS136" s="34"/>
    </row>
    <row r="137" spans="1:45">
      <c r="A137" s="34">
        <v>136</v>
      </c>
      <c r="B137" s="34" t="s">
        <v>613</v>
      </c>
      <c r="C137" s="34" t="s">
        <v>618</v>
      </c>
      <c r="D137" s="34" t="s">
        <v>12</v>
      </c>
      <c r="E137" s="34" t="s">
        <v>34</v>
      </c>
      <c r="F137" s="34" t="s">
        <v>34</v>
      </c>
      <c r="G137" s="34" t="s">
        <v>35</v>
      </c>
      <c r="H137" s="24">
        <v>7.1400000000000005E-2</v>
      </c>
      <c r="I137" s="34" t="s">
        <v>138</v>
      </c>
      <c r="J137" s="34" t="s">
        <v>258</v>
      </c>
      <c r="K137" s="28">
        <f t="shared" si="26"/>
        <v>9.4018229888644971</v>
      </c>
      <c r="L137" s="4">
        <f>K137/MAX(K$2:K137)-1</f>
        <v>0</v>
      </c>
      <c r="R137" s="24">
        <f t="shared" si="19"/>
        <v>-2.610564333333339E-2</v>
      </c>
      <c r="S137" s="4">
        <f t="shared" si="20"/>
        <v>1</v>
      </c>
      <c r="T137" s="4">
        <f t="shared" si="21"/>
        <v>7.1400000000000005E-2</v>
      </c>
      <c r="U137" s="28">
        <f t="shared" si="27"/>
        <v>13.261631627016717</v>
      </c>
      <c r="V137" s="4">
        <f>U137/MAX(U$5:U137)-1</f>
        <v>-1.2508758802000197E-2</v>
      </c>
      <c r="X137" s="33">
        <f t="shared" si="22"/>
        <v>3.8598086381522201</v>
      </c>
      <c r="Z137" s="24">
        <f t="shared" si="23"/>
        <v>-2.1254232500000081E-2</v>
      </c>
      <c r="AA137" s="4">
        <f t="shared" si="24"/>
        <v>1</v>
      </c>
      <c r="AB137" s="4">
        <f t="shared" si="25"/>
        <v>7.1400000000000005E-2</v>
      </c>
      <c r="AC137" s="28">
        <f t="shared" si="28"/>
        <v>11.787521996221541</v>
      </c>
      <c r="AD137" s="4">
        <f>AC137/MAX(AC$5:AC137)-1</f>
        <v>-1.2508758802000197E-2</v>
      </c>
      <c r="AE137" s="33">
        <f t="shared" si="29"/>
        <v>2.3856990073570437</v>
      </c>
      <c r="AF137" s="34"/>
      <c r="AG137" s="34"/>
      <c r="AH137" s="34"/>
      <c r="AI137" s="34"/>
      <c r="AK137" s="34"/>
      <c r="AL137" s="34"/>
      <c r="AM137" s="34"/>
      <c r="AN137" s="34"/>
      <c r="AP137" s="34"/>
      <c r="AQ137" s="34"/>
      <c r="AR137" s="34"/>
      <c r="AS137" s="34"/>
    </row>
    <row r="138" spans="1:45">
      <c r="A138" s="34">
        <v>137</v>
      </c>
      <c r="B138" s="34" t="s">
        <v>618</v>
      </c>
      <c r="C138" s="34" t="s">
        <v>622</v>
      </c>
      <c r="D138" s="34" t="s">
        <v>12</v>
      </c>
      <c r="E138" s="34" t="s">
        <v>34</v>
      </c>
      <c r="F138" s="34" t="s">
        <v>34</v>
      </c>
      <c r="G138" s="34" t="s">
        <v>35</v>
      </c>
      <c r="H138" s="24">
        <v>-8.2000000000000007E-3</v>
      </c>
      <c r="I138" s="34" t="s">
        <v>3112</v>
      </c>
      <c r="J138" s="34" t="s">
        <v>347</v>
      </c>
      <c r="K138" s="28">
        <f t="shared" si="26"/>
        <v>9.3247280403558079</v>
      </c>
      <c r="L138" s="4">
        <f>K138/MAX(K$2:K138)-1</f>
        <v>-8.1999999999999851E-3</v>
      </c>
      <c r="R138" s="24">
        <f t="shared" si="19"/>
        <v>-2.7333333333333285E-3</v>
      </c>
      <c r="S138" s="4">
        <f t="shared" si="20"/>
        <v>1</v>
      </c>
      <c r="T138" s="4">
        <f t="shared" si="21"/>
        <v>-8.2000000000000007E-3</v>
      </c>
      <c r="U138" s="28">
        <f t="shared" si="27"/>
        <v>13.15288624767518</v>
      </c>
      <c r="V138" s="4">
        <f>U138/MAX(U$5:U138)-1</f>
        <v>-2.0606186979823748E-2</v>
      </c>
      <c r="X138" s="33">
        <f t="shared" si="22"/>
        <v>3.8281582073193725</v>
      </c>
      <c r="Z138" s="24">
        <f t="shared" si="23"/>
        <v>-2.162923250000004E-2</v>
      </c>
      <c r="AA138" s="4">
        <f t="shared" si="24"/>
        <v>1</v>
      </c>
      <c r="AB138" s="4">
        <f t="shared" si="25"/>
        <v>-8.2000000000000007E-3</v>
      </c>
      <c r="AC138" s="28">
        <f t="shared" si="28"/>
        <v>11.690864315852524</v>
      </c>
      <c r="AD138" s="4">
        <f>AC138/MAX(AC$5:AC138)-1</f>
        <v>-2.0606186979823859E-2</v>
      </c>
      <c r="AE138" s="33">
        <f t="shared" si="29"/>
        <v>2.3661362754967161</v>
      </c>
      <c r="AF138" s="34"/>
      <c r="AG138" s="34"/>
      <c r="AH138" s="34"/>
      <c r="AI138" s="34"/>
      <c r="AK138" s="34"/>
      <c r="AL138" s="34"/>
      <c r="AM138" s="34"/>
      <c r="AN138" s="34"/>
      <c r="AP138" s="34"/>
      <c r="AQ138" s="34"/>
      <c r="AR138" s="34"/>
      <c r="AS138" s="34"/>
    </row>
    <row r="139" spans="1:45">
      <c r="A139" s="34">
        <v>138</v>
      </c>
      <c r="B139" s="34" t="s">
        <v>622</v>
      </c>
      <c r="C139" s="34" t="s">
        <v>626</v>
      </c>
      <c r="D139" s="34" t="s">
        <v>12</v>
      </c>
      <c r="E139" s="34" t="s">
        <v>34</v>
      </c>
      <c r="F139" s="34" t="s">
        <v>34</v>
      </c>
      <c r="G139" s="34" t="s">
        <v>35</v>
      </c>
      <c r="H139" s="24">
        <v>9.35E-2</v>
      </c>
      <c r="I139" s="34" t="s">
        <v>1050</v>
      </c>
      <c r="J139" s="34" t="s">
        <v>772</v>
      </c>
      <c r="K139" s="28">
        <f t="shared" si="26"/>
        <v>10.196590112129075</v>
      </c>
      <c r="L139" s="4">
        <f>K139/MAX(K$2:K139)-1</f>
        <v>0</v>
      </c>
      <c r="R139" s="24">
        <f t="shared" si="19"/>
        <v>-2.7333333333333285E-3</v>
      </c>
      <c r="S139" s="4">
        <f t="shared" si="20"/>
        <v>1</v>
      </c>
      <c r="T139" s="4">
        <f t="shared" si="21"/>
        <v>9.35E-2</v>
      </c>
      <c r="U139" s="28">
        <f t="shared" si="27"/>
        <v>14.38268111183281</v>
      </c>
      <c r="V139" s="4">
        <f>U139/MAX(U$5:U139)-1</f>
        <v>0</v>
      </c>
      <c r="X139" s="33">
        <f t="shared" si="22"/>
        <v>4.186090999703735</v>
      </c>
      <c r="Z139" s="24">
        <f t="shared" si="23"/>
        <v>-2.0499999999999963E-3</v>
      </c>
      <c r="AA139" s="4">
        <f t="shared" si="24"/>
        <v>1</v>
      </c>
      <c r="AB139" s="4">
        <f t="shared" si="25"/>
        <v>9.35E-2</v>
      </c>
      <c r="AC139" s="28">
        <f t="shared" si="28"/>
        <v>12.783960129384734</v>
      </c>
      <c r="AD139" s="4">
        <f>AC139/MAX(AC$5:AC139)-1</f>
        <v>0</v>
      </c>
      <c r="AE139" s="33">
        <f t="shared" si="29"/>
        <v>2.58737001725566</v>
      </c>
      <c r="AF139" s="34"/>
      <c r="AG139" s="34"/>
      <c r="AH139" s="34"/>
      <c r="AI139" s="34"/>
      <c r="AK139" s="34"/>
      <c r="AL139" s="34"/>
      <c r="AM139" s="34"/>
      <c r="AN139" s="34"/>
      <c r="AP139" s="34"/>
      <c r="AQ139" s="34"/>
      <c r="AR139" s="34"/>
      <c r="AS139" s="34"/>
    </row>
    <row r="140" spans="1:45">
      <c r="A140" s="34">
        <v>139</v>
      </c>
      <c r="B140" s="34" t="s">
        <v>626</v>
      </c>
      <c r="C140" s="34" t="s">
        <v>631</v>
      </c>
      <c r="D140" s="34" t="s">
        <v>12</v>
      </c>
      <c r="E140" s="34" t="s">
        <v>34</v>
      </c>
      <c r="F140" s="34" t="s">
        <v>34</v>
      </c>
      <c r="G140" s="34" t="s">
        <v>35</v>
      </c>
      <c r="H140" s="24">
        <v>2.8199999999999999E-2</v>
      </c>
      <c r="I140" s="34" t="s">
        <v>1270</v>
      </c>
      <c r="J140" s="34" t="s">
        <v>616</v>
      </c>
      <c r="K140" s="28">
        <f t="shared" si="26"/>
        <v>10.484133953291115</v>
      </c>
      <c r="L140" s="4">
        <f>K140/MAX(K$2:K140)-1</f>
        <v>0</v>
      </c>
      <c r="R140" s="24">
        <f t="shared" si="19"/>
        <v>-2.7333333333333285E-3</v>
      </c>
      <c r="S140" s="4">
        <f t="shared" si="20"/>
        <v>1</v>
      </c>
      <c r="T140" s="4">
        <f t="shared" si="21"/>
        <v>2.8199999999999999E-2</v>
      </c>
      <c r="U140" s="28">
        <f t="shared" si="27"/>
        <v>14.788272719186494</v>
      </c>
      <c r="V140" s="4">
        <f>U140/MAX(U$5:U140)-1</f>
        <v>0</v>
      </c>
      <c r="X140" s="33">
        <f t="shared" si="22"/>
        <v>4.3041387658953791</v>
      </c>
      <c r="Z140" s="24">
        <f t="shared" si="23"/>
        <v>-2.0499999999999963E-3</v>
      </c>
      <c r="AA140" s="4">
        <f t="shared" si="24"/>
        <v>1</v>
      </c>
      <c r="AB140" s="4">
        <f t="shared" si="25"/>
        <v>2.8199999999999999E-2</v>
      </c>
      <c r="AC140" s="28">
        <f t="shared" si="28"/>
        <v>13.144467805033385</v>
      </c>
      <c r="AD140" s="4">
        <f>AC140/MAX(AC$5:AC140)-1</f>
        <v>0</v>
      </c>
      <c r="AE140" s="33">
        <f t="shared" si="29"/>
        <v>2.6603338517422692</v>
      </c>
      <c r="AF140" s="34"/>
      <c r="AG140" s="34"/>
      <c r="AH140" s="34"/>
      <c r="AI140" s="34"/>
      <c r="AK140" s="34"/>
      <c r="AL140" s="34"/>
      <c r="AM140" s="34"/>
      <c r="AN140" s="34"/>
      <c r="AP140" s="34"/>
      <c r="AQ140" s="34"/>
      <c r="AR140" s="34"/>
      <c r="AS140" s="34"/>
    </row>
    <row r="141" spans="1:45">
      <c r="A141" s="34">
        <v>140</v>
      </c>
      <c r="B141" s="34" t="s">
        <v>631</v>
      </c>
      <c r="C141" s="34" t="s">
        <v>635</v>
      </c>
      <c r="D141" s="34" t="s">
        <v>12</v>
      </c>
      <c r="E141" s="34" t="s">
        <v>34</v>
      </c>
      <c r="F141" s="34" t="s">
        <v>34</v>
      </c>
      <c r="G141" s="34" t="s">
        <v>35</v>
      </c>
      <c r="H141" s="24">
        <v>8.2199999999999995E-2</v>
      </c>
      <c r="I141" s="34" t="s">
        <v>1587</v>
      </c>
      <c r="J141" s="34" t="s">
        <v>1385</v>
      </c>
      <c r="K141" s="28">
        <f t="shared" si="26"/>
        <v>11.345929764251645</v>
      </c>
      <c r="L141" s="4">
        <f>K141/MAX(K$2:K141)-1</f>
        <v>0</v>
      </c>
      <c r="R141" s="24">
        <f t="shared" si="19"/>
        <v>0</v>
      </c>
      <c r="S141" s="4">
        <f t="shared" si="20"/>
        <v>1</v>
      </c>
      <c r="T141" s="4">
        <f t="shared" si="21"/>
        <v>8.2199999999999995E-2</v>
      </c>
      <c r="U141" s="28">
        <f t="shared" si="27"/>
        <v>16.003868736703627</v>
      </c>
      <c r="V141" s="4">
        <f>U141/MAX(U$5:U141)-1</f>
        <v>0</v>
      </c>
      <c r="X141" s="33">
        <f t="shared" si="22"/>
        <v>4.6579389724519817</v>
      </c>
      <c r="Z141" s="24">
        <f t="shared" si="23"/>
        <v>-2.0499999999999963E-3</v>
      </c>
      <c r="AA141" s="4">
        <f t="shared" si="24"/>
        <v>1</v>
      </c>
      <c r="AB141" s="4">
        <f t="shared" si="25"/>
        <v>8.2199999999999995E-2</v>
      </c>
      <c r="AC141" s="28">
        <f t="shared" si="28"/>
        <v>14.224943058607129</v>
      </c>
      <c r="AD141" s="4">
        <f>AC141/MAX(AC$5:AC141)-1</f>
        <v>0</v>
      </c>
      <c r="AE141" s="33">
        <f t="shared" si="29"/>
        <v>2.8790132943554845</v>
      </c>
      <c r="AF141" s="34"/>
      <c r="AG141" s="34"/>
      <c r="AH141" s="34"/>
      <c r="AI141" s="34"/>
      <c r="AK141" s="34"/>
      <c r="AL141" s="34"/>
      <c r="AM141" s="34"/>
      <c r="AN141" s="34"/>
      <c r="AP141" s="34"/>
      <c r="AQ141" s="34"/>
      <c r="AR141" s="34"/>
      <c r="AS141" s="34"/>
    </row>
    <row r="142" spans="1:45">
      <c r="A142" s="34">
        <v>141</v>
      </c>
      <c r="B142" s="34" t="s">
        <v>635</v>
      </c>
      <c r="C142" s="34" t="s">
        <v>640</v>
      </c>
      <c r="D142" s="34" t="s">
        <v>12</v>
      </c>
      <c r="E142" s="34" t="s">
        <v>34</v>
      </c>
      <c r="F142" s="34" t="s">
        <v>34</v>
      </c>
      <c r="G142" s="34" t="s">
        <v>35</v>
      </c>
      <c r="H142" s="24">
        <v>-2.01E-2</v>
      </c>
      <c r="I142" s="34" t="s">
        <v>5002</v>
      </c>
      <c r="J142" s="34" t="s">
        <v>264</v>
      </c>
      <c r="K142" s="28">
        <f t="shared" si="26"/>
        <v>11.117876575990186</v>
      </c>
      <c r="L142" s="4">
        <f>K142/MAX(K$2:K142)-1</f>
        <v>-2.0100000000000118E-2</v>
      </c>
      <c r="R142" s="24">
        <f t="shared" si="19"/>
        <v>-6.7000000000000393E-3</v>
      </c>
      <c r="S142" s="4">
        <f t="shared" si="20"/>
        <v>-2</v>
      </c>
      <c r="T142" s="4">
        <f t="shared" si="21"/>
        <v>-2.01E-2</v>
      </c>
      <c r="U142" s="28">
        <f t="shared" si="27"/>
        <v>15.682190975095883</v>
      </c>
      <c r="V142" s="4">
        <f>U142/MAX(U$5:U142)-1</f>
        <v>-2.0100000000000007E-2</v>
      </c>
      <c r="X142" s="33">
        <f t="shared" si="22"/>
        <v>4.5643143991056974</v>
      </c>
      <c r="Z142" s="24">
        <f t="shared" si="23"/>
        <v>-5.0250000000000294E-3</v>
      </c>
      <c r="AA142" s="4">
        <f t="shared" si="24"/>
        <v>-3</v>
      </c>
      <c r="AB142" s="4">
        <f t="shared" si="25"/>
        <v>-2.01E-2</v>
      </c>
      <c r="AC142" s="28">
        <f t="shared" si="28"/>
        <v>13.939021703129127</v>
      </c>
      <c r="AD142" s="4">
        <f>AC142/MAX(AC$5:AC142)-1</f>
        <v>-2.0100000000000007E-2</v>
      </c>
      <c r="AE142" s="33">
        <f t="shared" si="29"/>
        <v>2.8211451271389407</v>
      </c>
      <c r="AF142" s="34"/>
      <c r="AG142" s="34"/>
      <c r="AH142" s="34"/>
      <c r="AI142" s="34"/>
      <c r="AK142" s="34"/>
      <c r="AL142" s="34"/>
      <c r="AM142" s="34"/>
      <c r="AN142" s="34"/>
      <c r="AP142" s="34"/>
      <c r="AQ142" s="34"/>
      <c r="AR142" s="34"/>
      <c r="AS142" s="34"/>
    </row>
    <row r="143" spans="1:45">
      <c r="A143" s="34">
        <v>142</v>
      </c>
      <c r="B143" s="34" t="s">
        <v>640</v>
      </c>
      <c r="C143" s="34" t="s">
        <v>644</v>
      </c>
      <c r="D143" s="34" t="s">
        <v>12</v>
      </c>
      <c r="E143" s="34" t="s">
        <v>13</v>
      </c>
      <c r="F143" s="34" t="s">
        <v>13</v>
      </c>
      <c r="G143" s="34" t="s">
        <v>14</v>
      </c>
      <c r="H143" s="24">
        <v>7.6300000000000007E-2</v>
      </c>
      <c r="I143" s="34" t="s">
        <v>2141</v>
      </c>
      <c r="J143" s="34" t="s">
        <v>1001</v>
      </c>
      <c r="K143" s="28">
        <f t="shared" si="26"/>
        <v>11.966170558738238</v>
      </c>
      <c r="L143" s="4">
        <f>K143/MAX(K$2:K143)-1</f>
        <v>0</v>
      </c>
      <c r="R143" s="24">
        <f t="shared" si="19"/>
        <v>-6.7000000000000393E-3</v>
      </c>
      <c r="S143" s="4">
        <f t="shared" si="20"/>
        <v>1</v>
      </c>
      <c r="T143" s="4">
        <f t="shared" si="21"/>
        <v>0</v>
      </c>
      <c r="U143" s="28">
        <f t="shared" si="27"/>
        <v>15.682190975095883</v>
      </c>
      <c r="V143" s="4">
        <f>U143/MAX(U$5:U143)-1</f>
        <v>-2.0100000000000007E-2</v>
      </c>
      <c r="X143" s="33">
        <f t="shared" si="22"/>
        <v>3.7160204163576456</v>
      </c>
      <c r="Z143" s="24">
        <f t="shared" si="23"/>
        <v>-5.0250000000000294E-3</v>
      </c>
      <c r="AA143" s="4">
        <f t="shared" si="24"/>
        <v>1</v>
      </c>
      <c r="AB143" s="4">
        <f t="shared" si="25"/>
        <v>0</v>
      </c>
      <c r="AC143" s="28">
        <f t="shared" si="28"/>
        <v>13.939021703129127</v>
      </c>
      <c r="AD143" s="4">
        <f>AC143/MAX(AC$5:AC143)-1</f>
        <v>-2.0100000000000007E-2</v>
      </c>
      <c r="AE143" s="33">
        <f t="shared" si="29"/>
        <v>1.9728511443908889</v>
      </c>
      <c r="AF143" s="34"/>
      <c r="AG143" s="34"/>
      <c r="AH143" s="34"/>
      <c r="AI143" s="34"/>
      <c r="AK143" s="34"/>
      <c r="AL143" s="34"/>
      <c r="AM143" s="34"/>
      <c r="AN143" s="34"/>
      <c r="AP143" s="34"/>
      <c r="AQ143" s="34"/>
      <c r="AR143" s="34"/>
      <c r="AS143" s="34"/>
    </row>
    <row r="144" spans="1:45">
      <c r="A144" s="34">
        <v>143</v>
      </c>
      <c r="B144" s="34" t="s">
        <v>644</v>
      </c>
      <c r="C144" s="34" t="s">
        <v>649</v>
      </c>
      <c r="D144" s="34" t="s">
        <v>12</v>
      </c>
      <c r="E144" s="34" t="s">
        <v>34</v>
      </c>
      <c r="F144" s="34" t="s">
        <v>34</v>
      </c>
      <c r="G144" s="34" t="s">
        <v>35</v>
      </c>
      <c r="H144" s="24">
        <v>-8.8000000000000005E-3</v>
      </c>
      <c r="I144" s="34" t="s">
        <v>3734</v>
      </c>
      <c r="J144" s="34" t="s">
        <v>689</v>
      </c>
      <c r="K144" s="28">
        <f t="shared" si="26"/>
        <v>11.860868257821341</v>
      </c>
      <c r="L144" s="4">
        <f>K144/MAX(K$2:K144)-1</f>
        <v>-8.80000000000003E-3</v>
      </c>
      <c r="R144" s="24">
        <f t="shared" si="19"/>
        <v>-9.6333333333333826E-3</v>
      </c>
      <c r="S144" s="4">
        <f t="shared" si="20"/>
        <v>1</v>
      </c>
      <c r="T144" s="4">
        <f t="shared" si="21"/>
        <v>-8.8000000000000005E-3</v>
      </c>
      <c r="U144" s="28">
        <f t="shared" si="27"/>
        <v>15.544187694515038</v>
      </c>
      <c r="V144" s="4">
        <f>U144/MAX(U$5:U144)-1</f>
        <v>-2.8723120000000102E-2</v>
      </c>
      <c r="X144" s="33">
        <f t="shared" si="22"/>
        <v>3.6833194366936972</v>
      </c>
      <c r="Z144" s="24">
        <f t="shared" si="23"/>
        <v>-7.2250000000000369E-3</v>
      </c>
      <c r="AA144" s="4">
        <f t="shared" si="24"/>
        <v>1</v>
      </c>
      <c r="AB144" s="4">
        <f t="shared" si="25"/>
        <v>-8.8000000000000005E-3</v>
      </c>
      <c r="AC144" s="28">
        <f t="shared" si="28"/>
        <v>13.81635831214159</v>
      </c>
      <c r="AD144" s="4">
        <f>AC144/MAX(AC$5:AC144)-1</f>
        <v>-2.8723119999999991E-2</v>
      </c>
      <c r="AE144" s="33">
        <f t="shared" si="29"/>
        <v>1.9554900543202489</v>
      </c>
      <c r="AF144" s="34"/>
      <c r="AG144" s="34"/>
      <c r="AH144" s="34"/>
      <c r="AI144" s="34"/>
      <c r="AK144" s="34"/>
      <c r="AL144" s="34"/>
      <c r="AM144" s="34"/>
      <c r="AN144" s="34"/>
      <c r="AP144" s="34"/>
      <c r="AQ144" s="34"/>
      <c r="AR144" s="34"/>
      <c r="AS144" s="34"/>
    </row>
    <row r="145" spans="1:45">
      <c r="A145" s="34">
        <v>144</v>
      </c>
      <c r="B145" s="34" t="s">
        <v>649</v>
      </c>
      <c r="C145" s="34" t="s">
        <v>653</v>
      </c>
      <c r="D145" s="34" t="s">
        <v>12</v>
      </c>
      <c r="E145" s="34" t="s">
        <v>34</v>
      </c>
      <c r="F145" s="34" t="s">
        <v>34</v>
      </c>
      <c r="G145" s="34" t="s">
        <v>35</v>
      </c>
      <c r="H145" s="24">
        <v>-2.7400000000000001E-2</v>
      </c>
      <c r="I145" s="34" t="s">
        <v>938</v>
      </c>
      <c r="J145" s="34" t="s">
        <v>1433</v>
      </c>
      <c r="K145" s="28">
        <f t="shared" si="26"/>
        <v>11.535880467557037</v>
      </c>
      <c r="L145" s="4">
        <f>K145/MAX(K$2:K145)-1</f>
        <v>-3.5958879999999915E-2</v>
      </c>
      <c r="R145" s="24">
        <f t="shared" si="19"/>
        <v>-1.4919626666666649E-2</v>
      </c>
      <c r="S145" s="4">
        <f t="shared" si="20"/>
        <v>-1.4101729087054875</v>
      </c>
      <c r="T145" s="4">
        <f t="shared" si="21"/>
        <v>-2.7400000000000001E-2</v>
      </c>
      <c r="U145" s="28">
        <f t="shared" si="27"/>
        <v>15.118276951685326</v>
      </c>
      <c r="V145" s="4">
        <f>U145/MAX(U$5:U145)-1</f>
        <v>-5.5336106512000161E-2</v>
      </c>
      <c r="X145" s="33">
        <f t="shared" si="22"/>
        <v>3.5823964841282887</v>
      </c>
      <c r="Z145" s="24">
        <f t="shared" si="23"/>
        <v>-1.6214720000000016E-2</v>
      </c>
      <c r="AA145" s="4">
        <f t="shared" si="24"/>
        <v>-1.2176688835823177</v>
      </c>
      <c r="AB145" s="4">
        <f t="shared" si="25"/>
        <v>-2.7400000000000001E-2</v>
      </c>
      <c r="AC145" s="28">
        <f t="shared" si="28"/>
        <v>13.437790094388911</v>
      </c>
      <c r="AD145" s="4">
        <f>AC145/MAX(AC$5:AC145)-1</f>
        <v>-5.5336106511999938E-2</v>
      </c>
      <c r="AE145" s="33">
        <f t="shared" si="29"/>
        <v>1.9019096268318734</v>
      </c>
      <c r="AF145" s="34"/>
      <c r="AG145" s="34"/>
      <c r="AH145" s="34"/>
      <c r="AI145" s="34"/>
      <c r="AK145" s="34"/>
      <c r="AL145" s="34"/>
      <c r="AM145" s="34"/>
      <c r="AN145" s="34"/>
      <c r="AP145" s="34"/>
      <c r="AQ145" s="34"/>
      <c r="AR145" s="34"/>
      <c r="AS145" s="34"/>
    </row>
    <row r="146" spans="1:45">
      <c r="A146" s="34">
        <v>145</v>
      </c>
      <c r="B146" s="34" t="s">
        <v>653</v>
      </c>
      <c r="C146" s="34" t="s">
        <v>657</v>
      </c>
      <c r="D146" s="34" t="s">
        <v>12</v>
      </c>
      <c r="E146" s="34" t="s">
        <v>34</v>
      </c>
      <c r="F146" s="34" t="s">
        <v>34</v>
      </c>
      <c r="G146" s="34" t="s">
        <v>35</v>
      </c>
      <c r="H146" s="24">
        <v>-2.4500000000000001E-2</v>
      </c>
      <c r="I146" s="34" t="s">
        <v>933</v>
      </c>
      <c r="J146" s="34" t="s">
        <v>1306</v>
      </c>
      <c r="K146" s="28">
        <f t="shared" si="26"/>
        <v>11.25325139610189</v>
      </c>
      <c r="L146" s="4">
        <f>K146/MAX(K$2:K146)-1</f>
        <v>-5.9577887439999921E-2</v>
      </c>
      <c r="R146" s="24">
        <f t="shared" si="19"/>
        <v>-3.4778922479999953E-2</v>
      </c>
      <c r="S146" s="4">
        <f t="shared" si="20"/>
        <v>-0.71304581026801273</v>
      </c>
      <c r="T146" s="4">
        <f t="shared" si="21"/>
        <v>0</v>
      </c>
      <c r="U146" s="28">
        <f t="shared" si="27"/>
        <v>15.118276951685326</v>
      </c>
      <c r="V146" s="4">
        <f>U146/MAX(U$5:U146)-1</f>
        <v>-5.5336106512000161E-2</v>
      </c>
      <c r="X146" s="33">
        <f t="shared" si="22"/>
        <v>3.8650255555834363</v>
      </c>
      <c r="Z146" s="24">
        <f t="shared" si="23"/>
        <v>-2.6084191859999967E-2</v>
      </c>
      <c r="AA146" s="4">
        <f t="shared" si="24"/>
        <v>-1.28406108035735</v>
      </c>
      <c r="AB146" s="4">
        <f t="shared" si="25"/>
        <v>0</v>
      </c>
      <c r="AC146" s="28">
        <f t="shared" si="28"/>
        <v>13.437790094388911</v>
      </c>
      <c r="AD146" s="4">
        <f>AC146/MAX(AC$5:AC146)-1</f>
        <v>-5.5336106511999938E-2</v>
      </c>
      <c r="AE146" s="33">
        <f t="shared" si="29"/>
        <v>2.184538698287021</v>
      </c>
      <c r="AF146" s="34"/>
      <c r="AG146" s="34"/>
      <c r="AH146" s="34"/>
      <c r="AI146" s="34"/>
      <c r="AK146" s="34"/>
      <c r="AL146" s="34"/>
      <c r="AM146" s="34"/>
      <c r="AN146" s="34"/>
      <c r="AP146" s="34"/>
      <c r="AQ146" s="34"/>
      <c r="AR146" s="34"/>
      <c r="AS146" s="34"/>
    </row>
    <row r="147" spans="1:45">
      <c r="A147" s="34">
        <v>146</v>
      </c>
      <c r="B147" s="34" t="s">
        <v>657</v>
      </c>
      <c r="C147" s="34" t="s">
        <v>662</v>
      </c>
      <c r="D147" s="34" t="s">
        <v>12</v>
      </c>
      <c r="E147" s="34" t="s">
        <v>20</v>
      </c>
      <c r="F147" s="34" t="s">
        <v>20</v>
      </c>
      <c r="G147" s="34" t="s">
        <v>21</v>
      </c>
      <c r="H147" s="24">
        <v>0.05</v>
      </c>
      <c r="I147" s="34" t="s">
        <v>3641</v>
      </c>
      <c r="J147" s="34" t="s">
        <v>1471</v>
      </c>
      <c r="K147" s="28">
        <f t="shared" si="26"/>
        <v>11.815913965906985</v>
      </c>
      <c r="L147" s="4">
        <f>K147/MAX(K$2:K147)-1</f>
        <v>-1.2556781811999929E-2</v>
      </c>
      <c r="M147" s="15">
        <f>K147/K98-1</f>
        <v>2.8608182026588085</v>
      </c>
      <c r="O147" s="15">
        <f>K147/MIN(K2:K147)-1</f>
        <v>10.209481041558661</v>
      </c>
      <c r="P147" s="15">
        <f>IF(O147&gt;O$450,0,1)</f>
        <v>1</v>
      </c>
      <c r="R147" s="24">
        <f t="shared" si="19"/>
        <v>-3.6031183083999919E-2</v>
      </c>
      <c r="S147" s="4">
        <f t="shared" si="20"/>
        <v>1</v>
      </c>
      <c r="T147" s="4">
        <f t="shared" si="21"/>
        <v>0</v>
      </c>
      <c r="U147" s="28">
        <f t="shared" si="27"/>
        <v>15.118276951685326</v>
      </c>
      <c r="V147" s="4">
        <f>U147/MAX(U$5:U147)-1</f>
        <v>-5.5336106512000161E-2</v>
      </c>
      <c r="W147" s="15">
        <f>U147/U98-1</f>
        <v>1.9375256656506581</v>
      </c>
      <c r="X147" s="33">
        <f t="shared" si="22"/>
        <v>3.3023629857783412</v>
      </c>
      <c r="Z147" s="24">
        <f t="shared" si="23"/>
        <v>-2.9223387312999949E-2</v>
      </c>
      <c r="AA147" s="4">
        <f t="shared" si="24"/>
        <v>1</v>
      </c>
      <c r="AB147" s="4">
        <f t="shared" si="25"/>
        <v>0</v>
      </c>
      <c r="AC147" s="28">
        <f t="shared" si="28"/>
        <v>13.437790094388911</v>
      </c>
      <c r="AD147" s="4">
        <f>AC147/MAX(AC$5:AC147)-1</f>
        <v>-5.5336106511999938E-2</v>
      </c>
      <c r="AE147" s="33">
        <f t="shared" si="29"/>
        <v>1.6218761284819259</v>
      </c>
      <c r="AF147" s="34"/>
      <c r="AG147" s="34"/>
      <c r="AH147" s="34"/>
      <c r="AI147" s="34"/>
      <c r="AK147" s="34"/>
      <c r="AL147" s="34"/>
      <c r="AM147" s="34"/>
      <c r="AN147" s="34"/>
      <c r="AP147" s="34"/>
      <c r="AQ147" s="34"/>
      <c r="AR147" s="34"/>
      <c r="AS147" s="34"/>
    </row>
    <row r="148" spans="1:45">
      <c r="A148" s="34">
        <v>147</v>
      </c>
      <c r="B148" s="34" t="s">
        <v>662</v>
      </c>
      <c r="C148" s="34" t="s">
        <v>667</v>
      </c>
      <c r="D148" s="34" t="s">
        <v>12</v>
      </c>
      <c r="E148" s="34" t="s">
        <v>20</v>
      </c>
      <c r="F148" s="34" t="s">
        <v>20</v>
      </c>
      <c r="G148" s="34" t="s">
        <v>21</v>
      </c>
      <c r="H148" s="24">
        <v>-8.0000000000000004E-4</v>
      </c>
      <c r="I148" s="34" t="s">
        <v>5618</v>
      </c>
      <c r="J148" s="34" t="s">
        <v>1294</v>
      </c>
      <c r="K148" s="28">
        <f t="shared" si="26"/>
        <v>11.806461234734259</v>
      </c>
      <c r="L148" s="4">
        <f>K148/MAX(K$2:K148)-1</f>
        <v>-1.3346736386550262E-2</v>
      </c>
      <c r="O148" s="15">
        <f>K148/MIN(K2:K148)-1</f>
        <v>10.200513456725414</v>
      </c>
      <c r="P148" s="15">
        <f>IF(O147&gt;O$450,0,1)</f>
        <v>1</v>
      </c>
      <c r="Q148" s="4">
        <f>P148*H148</f>
        <v>-8.0000000000000004E-4</v>
      </c>
      <c r="R148" s="24">
        <f t="shared" si="19"/>
        <v>-2.8493801879516705E-2</v>
      </c>
      <c r="S148" s="4">
        <f t="shared" si="20"/>
        <v>1</v>
      </c>
      <c r="T148" s="4">
        <f t="shared" si="21"/>
        <v>-8.0000000000000004E-4</v>
      </c>
      <c r="U148" s="28">
        <f t="shared" si="27"/>
        <v>15.106182330123977</v>
      </c>
      <c r="V148" s="4">
        <f>U148/MAX(U$5:U148)-1</f>
        <v>-5.6091837626790597E-2</v>
      </c>
      <c r="X148" s="33">
        <f t="shared" si="22"/>
        <v>3.2997210953897174</v>
      </c>
      <c r="Z148" s="24">
        <f t="shared" si="23"/>
        <v>-3.0360071409637507E-2</v>
      </c>
      <c r="AA148" s="4">
        <f t="shared" si="24"/>
        <v>1</v>
      </c>
      <c r="AB148" s="4">
        <f t="shared" si="25"/>
        <v>-8.0000000000000004E-4</v>
      </c>
      <c r="AC148" s="28">
        <f t="shared" si="28"/>
        <v>13.4270398623134</v>
      </c>
      <c r="AD148" s="4">
        <f>AC148/MAX(AC$5:AC148)-1</f>
        <v>-5.6091837626790375E-2</v>
      </c>
      <c r="AE148" s="33">
        <f t="shared" si="29"/>
        <v>1.6205786275791407</v>
      </c>
      <c r="AF148" s="34"/>
      <c r="AG148" s="34"/>
      <c r="AH148" s="34"/>
      <c r="AI148" s="34"/>
      <c r="AK148" s="34"/>
      <c r="AL148" s="34"/>
      <c r="AM148" s="34"/>
      <c r="AN148" s="34"/>
      <c r="AP148" s="34"/>
      <c r="AQ148" s="34"/>
      <c r="AR148" s="34"/>
      <c r="AS148" s="34"/>
    </row>
    <row r="149" spans="1:45">
      <c r="A149" s="34">
        <v>148</v>
      </c>
      <c r="B149" s="34" t="s">
        <v>667</v>
      </c>
      <c r="C149" s="34" t="s">
        <v>671</v>
      </c>
      <c r="D149" s="34" t="s">
        <v>12</v>
      </c>
      <c r="E149" s="34" t="s">
        <v>20</v>
      </c>
      <c r="F149" s="34" t="s">
        <v>20</v>
      </c>
      <c r="G149" s="34" t="s">
        <v>21</v>
      </c>
      <c r="H149" s="24">
        <v>8.3400000000000002E-2</v>
      </c>
      <c r="I149" s="34" t="s">
        <v>417</v>
      </c>
      <c r="J149" s="34" t="s">
        <v>60</v>
      </c>
      <c r="K149" s="28">
        <f t="shared" si="26"/>
        <v>12.791120101711096</v>
      </c>
      <c r="L149" s="4">
        <f>K149/MAX(K$2:K149)-1</f>
        <v>0</v>
      </c>
      <c r="O149" s="15">
        <f t="shared" ref="O149:O212" si="30">K149/MIN(K3:K149)-1</f>
        <v>9.8373995525732916</v>
      </c>
      <c r="P149" s="15">
        <f t="shared" ref="P149:P212" si="31">IF(O148&gt;O$450,0,1)</f>
        <v>1</v>
      </c>
      <c r="Q149" s="4">
        <f t="shared" ref="Q149:Q212" si="32">P149*H149</f>
        <v>8.3400000000000002E-2</v>
      </c>
      <c r="R149" s="24">
        <f t="shared" ref="R149:R212" si="33">AVERAGE($L147:$L149)</f>
        <v>-8.6345060661833974E-3</v>
      </c>
      <c r="S149" s="4">
        <f t="shared" ref="S149:S212" si="34">IF(OR(R149=0,$L149&gt;T$2),100%,($L149-R149)/ABS(R149))</f>
        <v>1</v>
      </c>
      <c r="T149" s="4">
        <f t="shared" ref="T149:T212" si="35">IF(S148&gt;T$3,$H149,0)</f>
        <v>8.3400000000000002E-2</v>
      </c>
      <c r="U149" s="28">
        <f t="shared" si="27"/>
        <v>16.366037936456316</v>
      </c>
      <c r="V149" s="4">
        <f>U149/MAX(U$5:U149)-1</f>
        <v>0</v>
      </c>
      <c r="X149" s="33">
        <f t="shared" ref="X149:X212" si="36">U149-$K149</f>
        <v>3.5749178347452197</v>
      </c>
      <c r="Z149" s="24">
        <f t="shared" ref="Z149:Z212" si="37">AVERAGE($L146:$L149)</f>
        <v>-2.1370351409637528E-2</v>
      </c>
      <c r="AA149" s="4">
        <f t="shared" ref="AA149:AA212" si="38">IF(OR(Z149=0,$L149&gt;AB$2),100%,($L149-Z149)/ABS(Z149))</f>
        <v>1</v>
      </c>
      <c r="AB149" s="4">
        <f t="shared" ref="AB149:AB212" si="39">IF(AA148&gt;AB$3,$H149,0)</f>
        <v>8.3400000000000002E-2</v>
      </c>
      <c r="AC149" s="28">
        <f t="shared" si="28"/>
        <v>14.546854986830336</v>
      </c>
      <c r="AD149" s="4">
        <f>AC149/MAX(AC$5:AC149)-1</f>
        <v>0</v>
      </c>
      <c r="AE149" s="33">
        <f t="shared" si="29"/>
        <v>1.7557348851192405</v>
      </c>
      <c r="AF149" s="34"/>
      <c r="AG149" s="34"/>
      <c r="AH149" s="34"/>
      <c r="AI149" s="34"/>
      <c r="AK149" s="34"/>
      <c r="AL149" s="34"/>
      <c r="AM149" s="34"/>
      <c r="AN149" s="34"/>
      <c r="AP149" s="34"/>
      <c r="AQ149" s="34"/>
      <c r="AR149" s="34"/>
      <c r="AS149" s="34"/>
    </row>
    <row r="150" spans="1:45">
      <c r="A150" s="34">
        <v>149</v>
      </c>
      <c r="B150" s="34" t="s">
        <v>671</v>
      </c>
      <c r="C150" s="34" t="s">
        <v>676</v>
      </c>
      <c r="D150" s="34" t="s">
        <v>12</v>
      </c>
      <c r="E150" s="34" t="s">
        <v>34</v>
      </c>
      <c r="F150" s="34" t="s">
        <v>34</v>
      </c>
      <c r="G150" s="34" t="s">
        <v>35</v>
      </c>
      <c r="H150" s="24">
        <v>-1.9599999999999999E-2</v>
      </c>
      <c r="I150" s="34" t="s">
        <v>5489</v>
      </c>
      <c r="J150" s="34" t="s">
        <v>882</v>
      </c>
      <c r="K150" s="28">
        <f t="shared" si="26"/>
        <v>12.540414147717559</v>
      </c>
      <c r="L150" s="4">
        <f>K150/MAX(K$2:K150)-1</f>
        <v>-1.9599999999999951E-2</v>
      </c>
      <c r="O150" s="15">
        <f t="shared" si="30"/>
        <v>9.326813616107982</v>
      </c>
      <c r="P150" s="15">
        <f t="shared" si="31"/>
        <v>1</v>
      </c>
      <c r="Q150" s="4">
        <f t="shared" si="32"/>
        <v>-1.9599999999999999E-2</v>
      </c>
      <c r="R150" s="24">
        <f t="shared" si="33"/>
        <v>-1.0982245462183404E-2</v>
      </c>
      <c r="S150" s="4">
        <f t="shared" si="34"/>
        <v>1</v>
      </c>
      <c r="T150" s="4">
        <f t="shared" si="35"/>
        <v>-1.9599999999999999E-2</v>
      </c>
      <c r="U150" s="28">
        <f t="shared" si="27"/>
        <v>16.045263592901772</v>
      </c>
      <c r="V150" s="4">
        <f>U150/MAX(U$5:U150)-1</f>
        <v>-1.9599999999999951E-2</v>
      </c>
      <c r="X150" s="33">
        <f t="shared" si="36"/>
        <v>3.5048494451842132</v>
      </c>
      <c r="Z150" s="24">
        <f t="shared" si="37"/>
        <v>-1.1375879549637535E-2</v>
      </c>
      <c r="AA150" s="4">
        <f t="shared" si="38"/>
        <v>1</v>
      </c>
      <c r="AB150" s="4">
        <f t="shared" si="39"/>
        <v>-1.9599999999999999E-2</v>
      </c>
      <c r="AC150" s="28">
        <f t="shared" si="28"/>
        <v>14.261736629088462</v>
      </c>
      <c r="AD150" s="4">
        <f>AC150/MAX(AC$5:AC150)-1</f>
        <v>-1.9599999999999951E-2</v>
      </c>
      <c r="AE150" s="33">
        <f t="shared" si="29"/>
        <v>1.7213224813709029</v>
      </c>
      <c r="AF150" s="34"/>
      <c r="AG150" s="34"/>
      <c r="AH150" s="34"/>
      <c r="AI150" s="34"/>
      <c r="AK150" s="34"/>
      <c r="AL150" s="34"/>
      <c r="AM150" s="34"/>
      <c r="AN150" s="34"/>
      <c r="AP150" s="34"/>
      <c r="AQ150" s="34"/>
      <c r="AR150" s="34"/>
      <c r="AS150" s="34"/>
    </row>
    <row r="151" spans="1:45">
      <c r="A151" s="34">
        <v>150</v>
      </c>
      <c r="B151" s="34" t="s">
        <v>676</v>
      </c>
      <c r="C151" s="34" t="s">
        <v>679</v>
      </c>
      <c r="D151" s="34" t="s">
        <v>12</v>
      </c>
      <c r="E151" s="34" t="s">
        <v>34</v>
      </c>
      <c r="F151" s="34" t="s">
        <v>34</v>
      </c>
      <c r="G151" s="34" t="s">
        <v>35</v>
      </c>
      <c r="H151" s="24">
        <v>-6.0199999999999997E-2</v>
      </c>
      <c r="I151" s="34" t="s">
        <v>5601</v>
      </c>
      <c r="J151" s="34" t="s">
        <v>3534</v>
      </c>
      <c r="K151" s="28">
        <f t="shared" si="26"/>
        <v>11.785481216024962</v>
      </c>
      <c r="L151" s="4">
        <f>K151/MAX(K$2:K151)-1</f>
        <v>-7.8620079999999981E-2</v>
      </c>
      <c r="O151" s="15">
        <f t="shared" si="30"/>
        <v>8.7051394364182819</v>
      </c>
      <c r="P151" s="15">
        <f t="shared" si="31"/>
        <v>1</v>
      </c>
      <c r="Q151" s="4">
        <f t="shared" si="32"/>
        <v>-6.0199999999999997E-2</v>
      </c>
      <c r="R151" s="24">
        <f t="shared" si="33"/>
        <v>-3.2740026666666644E-2</v>
      </c>
      <c r="S151" s="4">
        <f t="shared" si="34"/>
        <v>-1.4013444094120073</v>
      </c>
      <c r="T151" s="4">
        <f t="shared" si="35"/>
        <v>-6.0199999999999997E-2</v>
      </c>
      <c r="U151" s="28">
        <f t="shared" si="27"/>
        <v>15.079338724609086</v>
      </c>
      <c r="V151" s="4">
        <f>U151/MAX(U$5:U151)-1</f>
        <v>-7.8620079999999981E-2</v>
      </c>
      <c r="X151" s="33">
        <f t="shared" si="36"/>
        <v>3.2938575085841233</v>
      </c>
      <c r="Z151" s="24">
        <f t="shared" si="37"/>
        <v>-2.7891704096637548E-2</v>
      </c>
      <c r="AA151" s="4">
        <f t="shared" si="38"/>
        <v>-1.8187621569338939</v>
      </c>
      <c r="AB151" s="4">
        <f t="shared" si="39"/>
        <v>-6.0199999999999997E-2</v>
      </c>
      <c r="AC151" s="28">
        <f t="shared" si="28"/>
        <v>13.403180084017336</v>
      </c>
      <c r="AD151" s="4">
        <f>AC151/MAX(AC$5:AC151)-1</f>
        <v>-7.8620079999999981E-2</v>
      </c>
      <c r="AE151" s="33">
        <f t="shared" si="29"/>
        <v>1.6176988679923738</v>
      </c>
      <c r="AF151" s="34"/>
      <c r="AG151" s="34"/>
      <c r="AH151" s="34"/>
      <c r="AI151" s="34"/>
      <c r="AK151" s="34"/>
      <c r="AL151" s="34"/>
      <c r="AM151" s="34"/>
      <c r="AN151" s="34"/>
      <c r="AP151" s="34"/>
      <c r="AQ151" s="34"/>
      <c r="AR151" s="34"/>
      <c r="AS151" s="34"/>
    </row>
    <row r="152" spans="1:45">
      <c r="A152" s="34">
        <v>151</v>
      </c>
      <c r="B152" s="34" t="s">
        <v>679</v>
      </c>
      <c r="C152" s="34" t="s">
        <v>683</v>
      </c>
      <c r="D152" s="34" t="s">
        <v>12</v>
      </c>
      <c r="E152" s="34" t="s">
        <v>34</v>
      </c>
      <c r="F152" s="34" t="s">
        <v>34</v>
      </c>
      <c r="G152" s="34" t="s">
        <v>35</v>
      </c>
      <c r="H152" s="24">
        <v>1.3100000000000001E-2</v>
      </c>
      <c r="I152" s="34" t="s">
        <v>3682</v>
      </c>
      <c r="J152" s="34" t="s">
        <v>1096</v>
      </c>
      <c r="K152" s="28">
        <f t="shared" si="26"/>
        <v>11.939871019954891</v>
      </c>
      <c r="L152" s="4">
        <f>K152/MAX(K$2:K152)-1</f>
        <v>-6.655000304799974E-2</v>
      </c>
      <c r="O152" s="15">
        <f t="shared" si="30"/>
        <v>8.0245771115515048</v>
      </c>
      <c r="P152" s="15">
        <f t="shared" si="31"/>
        <v>1</v>
      </c>
      <c r="Q152" s="4">
        <f t="shared" si="32"/>
        <v>1.3100000000000001E-2</v>
      </c>
      <c r="R152" s="24">
        <f t="shared" si="33"/>
        <v>-5.4923361015999893E-2</v>
      </c>
      <c r="S152" s="4">
        <f t="shared" si="34"/>
        <v>-0.21168846583538203</v>
      </c>
      <c r="T152" s="4">
        <f t="shared" si="35"/>
        <v>0</v>
      </c>
      <c r="U152" s="28">
        <f t="shared" si="27"/>
        <v>15.079338724609086</v>
      </c>
      <c r="V152" s="4">
        <f>U152/MAX(U$5:U152)-1</f>
        <v>-7.8620079999999981E-2</v>
      </c>
      <c r="X152" s="33">
        <f t="shared" si="36"/>
        <v>3.1394677046541943</v>
      </c>
      <c r="Z152" s="24">
        <f t="shared" si="37"/>
        <v>-4.1192520761999918E-2</v>
      </c>
      <c r="AA152" s="4">
        <f t="shared" si="38"/>
        <v>-0.61558462111384282</v>
      </c>
      <c r="AB152" s="4">
        <f t="shared" si="39"/>
        <v>0</v>
      </c>
      <c r="AC152" s="28">
        <f t="shared" si="28"/>
        <v>13.403180084017336</v>
      </c>
      <c r="AD152" s="4">
        <f>AC152/MAX(AC$5:AC152)-1</f>
        <v>-7.8620079999999981E-2</v>
      </c>
      <c r="AE152" s="33">
        <f t="shared" si="29"/>
        <v>1.4633090640624449</v>
      </c>
      <c r="AF152" s="34"/>
      <c r="AG152" s="34"/>
      <c r="AH152" s="34"/>
      <c r="AI152" s="34"/>
      <c r="AK152" s="34"/>
      <c r="AL152" s="34"/>
      <c r="AM152" s="34"/>
      <c r="AN152" s="34"/>
      <c r="AP152" s="34"/>
      <c r="AQ152" s="34"/>
      <c r="AR152" s="34"/>
      <c r="AS152" s="34"/>
    </row>
    <row r="153" spans="1:45">
      <c r="A153" s="34">
        <v>152</v>
      </c>
      <c r="B153" s="34" t="s">
        <v>683</v>
      </c>
      <c r="C153" s="34" t="s">
        <v>687</v>
      </c>
      <c r="D153" s="34" t="s">
        <v>12</v>
      </c>
      <c r="E153" s="34" t="s">
        <v>34</v>
      </c>
      <c r="F153" s="34" t="s">
        <v>34</v>
      </c>
      <c r="G153" s="34" t="s">
        <v>35</v>
      </c>
      <c r="H153" s="24">
        <v>2.3300000000000001E-2</v>
      </c>
      <c r="I153" s="34" t="s">
        <v>1546</v>
      </c>
      <c r="J153" s="34" t="s">
        <v>4192</v>
      </c>
      <c r="K153" s="28">
        <f t="shared" si="26"/>
        <v>12.218070014719842</v>
      </c>
      <c r="L153" s="4">
        <f>K153/MAX(K$2:K153)-1</f>
        <v>-4.4800618119018032E-2</v>
      </c>
      <c r="O153" s="15">
        <f t="shared" si="30"/>
        <v>7.3234337613795919</v>
      </c>
      <c r="P153" s="15">
        <f t="shared" si="31"/>
        <v>1</v>
      </c>
      <c r="Q153" s="4">
        <f t="shared" si="32"/>
        <v>2.3300000000000001E-2</v>
      </c>
      <c r="R153" s="24">
        <f t="shared" si="33"/>
        <v>-6.3323567055672589E-2</v>
      </c>
      <c r="S153" s="4">
        <f t="shared" si="34"/>
        <v>0.29251272153335295</v>
      </c>
      <c r="T153" s="4">
        <f t="shared" si="35"/>
        <v>0</v>
      </c>
      <c r="U153" s="28">
        <f t="shared" si="27"/>
        <v>15.079338724609086</v>
      </c>
      <c r="V153" s="4">
        <f>U153/MAX(U$5:U153)-1</f>
        <v>-7.8620079999999981E-2</v>
      </c>
      <c r="X153" s="33">
        <f t="shared" si="36"/>
        <v>2.8612687098892433</v>
      </c>
      <c r="Z153" s="24">
        <f t="shared" si="37"/>
        <v>-5.2392675291754426E-2</v>
      </c>
      <c r="AA153" s="4">
        <f t="shared" si="38"/>
        <v>0.14490684299778894</v>
      </c>
      <c r="AB153" s="4">
        <f t="shared" si="39"/>
        <v>0</v>
      </c>
      <c r="AC153" s="28">
        <f t="shared" si="28"/>
        <v>13.403180084017336</v>
      </c>
      <c r="AD153" s="4">
        <f>AC153/MAX(AC$5:AC153)-1</f>
        <v>-7.8620079999999981E-2</v>
      </c>
      <c r="AE153" s="33">
        <f t="shared" si="29"/>
        <v>1.1851100692974939</v>
      </c>
      <c r="AF153" s="34"/>
      <c r="AG153" s="34"/>
      <c r="AH153" s="34"/>
      <c r="AI153" s="34"/>
      <c r="AK153" s="34"/>
      <c r="AL153" s="34"/>
      <c r="AM153" s="34"/>
      <c r="AN153" s="34"/>
      <c r="AP153" s="34"/>
      <c r="AQ153" s="34"/>
      <c r="AR153" s="34"/>
      <c r="AS153" s="34"/>
    </row>
    <row r="154" spans="1:45">
      <c r="A154" s="34">
        <v>153</v>
      </c>
      <c r="B154" s="34" t="s">
        <v>687</v>
      </c>
      <c r="C154" s="34" t="s">
        <v>691</v>
      </c>
      <c r="D154" s="34" t="s">
        <v>12</v>
      </c>
      <c r="E154" s="34" t="s">
        <v>34</v>
      </c>
      <c r="F154" s="34" t="s">
        <v>34</v>
      </c>
      <c r="G154" s="34" t="s">
        <v>35</v>
      </c>
      <c r="H154" s="24">
        <v>5.0299999999999997E-2</v>
      </c>
      <c r="I154" s="34" t="s">
        <v>723</v>
      </c>
      <c r="J154" s="34" t="s">
        <v>1333</v>
      </c>
      <c r="K154" s="28">
        <f t="shared" si="26"/>
        <v>12.832638936460251</v>
      </c>
      <c r="L154" s="4">
        <f>K154/MAX(K$2:K154)-1</f>
        <v>0</v>
      </c>
      <c r="O154" s="15">
        <f t="shared" si="30"/>
        <v>7.2077762459646841</v>
      </c>
      <c r="P154" s="15">
        <f t="shared" si="31"/>
        <v>1</v>
      </c>
      <c r="Q154" s="4">
        <f t="shared" si="32"/>
        <v>5.0299999999999997E-2</v>
      </c>
      <c r="R154" s="24">
        <f t="shared" si="33"/>
        <v>-3.7116873722339259E-2</v>
      </c>
      <c r="S154" s="4">
        <f t="shared" si="34"/>
        <v>1</v>
      </c>
      <c r="T154" s="4">
        <f t="shared" si="35"/>
        <v>5.0299999999999997E-2</v>
      </c>
      <c r="U154" s="28">
        <f t="shared" si="27"/>
        <v>15.837829462456924</v>
      </c>
      <c r="V154" s="4">
        <f>U154/MAX(U$5:U154)-1</f>
        <v>-3.2274670023999863E-2</v>
      </c>
      <c r="X154" s="33">
        <f t="shared" si="36"/>
        <v>3.0051905259966727</v>
      </c>
      <c r="Z154" s="24">
        <f t="shared" si="37"/>
        <v>-4.7492675291754438E-2</v>
      </c>
      <c r="AA154" s="4">
        <f t="shared" si="38"/>
        <v>1</v>
      </c>
      <c r="AB154" s="4">
        <f t="shared" si="39"/>
        <v>5.0299999999999997E-2</v>
      </c>
      <c r="AC154" s="28">
        <f t="shared" si="28"/>
        <v>14.077360042243408</v>
      </c>
      <c r="AD154" s="4">
        <f>AC154/MAX(AC$5:AC154)-1</f>
        <v>-3.2274670024000085E-2</v>
      </c>
      <c r="AE154" s="33">
        <f t="shared" si="29"/>
        <v>1.2447211057831566</v>
      </c>
      <c r="AF154" s="34"/>
      <c r="AG154" s="34"/>
      <c r="AH154" s="34"/>
      <c r="AI154" s="34"/>
      <c r="AK154" s="34"/>
      <c r="AL154" s="34"/>
      <c r="AM154" s="34"/>
      <c r="AN154" s="34"/>
      <c r="AP154" s="34"/>
      <c r="AQ154" s="34"/>
      <c r="AR154" s="34"/>
      <c r="AS154" s="34"/>
    </row>
    <row r="155" spans="1:45">
      <c r="A155" s="34">
        <v>154</v>
      </c>
      <c r="B155" s="34" t="s">
        <v>691</v>
      </c>
      <c r="C155" s="34" t="s">
        <v>696</v>
      </c>
      <c r="D155" s="34" t="s">
        <v>12</v>
      </c>
      <c r="E155" s="34" t="s">
        <v>34</v>
      </c>
      <c r="F155" s="34" t="s">
        <v>34</v>
      </c>
      <c r="G155" s="34" t="s">
        <v>35</v>
      </c>
      <c r="H155" s="24">
        <v>3.6200000000000003E-2</v>
      </c>
      <c r="I155" s="34" t="s">
        <v>606</v>
      </c>
      <c r="J155" s="34" t="s">
        <v>1312</v>
      </c>
      <c r="K155" s="28">
        <f t="shared" si="26"/>
        <v>13.297180465960112</v>
      </c>
      <c r="L155" s="4">
        <f>K155/MAX(K$2:K155)-1</f>
        <v>0</v>
      </c>
      <c r="O155" s="15">
        <f t="shared" si="30"/>
        <v>7.1519196262518996</v>
      </c>
      <c r="P155" s="15">
        <f t="shared" si="31"/>
        <v>1</v>
      </c>
      <c r="Q155" s="4">
        <f t="shared" si="32"/>
        <v>3.6200000000000003E-2</v>
      </c>
      <c r="R155" s="24">
        <f t="shared" si="33"/>
        <v>-1.4933539373006011E-2</v>
      </c>
      <c r="S155" s="4">
        <f t="shared" si="34"/>
        <v>1</v>
      </c>
      <c r="T155" s="4">
        <f t="shared" si="35"/>
        <v>3.6200000000000003E-2</v>
      </c>
      <c r="U155" s="28">
        <f t="shared" si="27"/>
        <v>16.411158888997864</v>
      </c>
      <c r="V155" s="4">
        <f>U155/MAX(U$5:U155)-1</f>
        <v>0</v>
      </c>
      <c r="X155" s="33">
        <f t="shared" si="36"/>
        <v>3.1139784230377519</v>
      </c>
      <c r="Z155" s="24">
        <f t="shared" si="37"/>
        <v>-2.7837655291754443E-2</v>
      </c>
      <c r="AA155" s="4">
        <f t="shared" si="38"/>
        <v>1</v>
      </c>
      <c r="AB155" s="4">
        <f t="shared" si="39"/>
        <v>3.6200000000000003E-2</v>
      </c>
      <c r="AC155" s="28">
        <f t="shared" si="28"/>
        <v>14.586960475772619</v>
      </c>
      <c r="AD155" s="4">
        <f>AC155/MAX(AC$5:AC155)-1</f>
        <v>0</v>
      </c>
      <c r="AE155" s="33">
        <f t="shared" si="29"/>
        <v>1.2897800098125067</v>
      </c>
      <c r="AF155" s="34"/>
      <c r="AG155" s="34"/>
      <c r="AH155" s="34"/>
      <c r="AI155" s="34"/>
      <c r="AK155" s="34"/>
      <c r="AL155" s="34"/>
      <c r="AM155" s="34"/>
      <c r="AN155" s="34"/>
      <c r="AP155" s="34"/>
      <c r="AQ155" s="34"/>
      <c r="AR155" s="34"/>
      <c r="AS155" s="34"/>
    </row>
    <row r="156" spans="1:45">
      <c r="A156" s="34">
        <v>155</v>
      </c>
      <c r="B156" s="34" t="s">
        <v>696</v>
      </c>
      <c r="C156" s="34" t="s">
        <v>699</v>
      </c>
      <c r="D156" s="34" t="s">
        <v>12</v>
      </c>
      <c r="E156" s="34" t="s">
        <v>34</v>
      </c>
      <c r="F156" s="34" t="s">
        <v>34</v>
      </c>
      <c r="G156" s="34" t="s">
        <v>35</v>
      </c>
      <c r="H156" s="24">
        <v>1.83E-2</v>
      </c>
      <c r="I156" s="34" t="s">
        <v>317</v>
      </c>
      <c r="J156" s="34" t="s">
        <v>823</v>
      </c>
      <c r="K156" s="28">
        <f t="shared" si="26"/>
        <v>13.540518868487181</v>
      </c>
      <c r="L156" s="4">
        <f>K156/MAX(K$2:K156)-1</f>
        <v>0</v>
      </c>
      <c r="O156" s="15">
        <f t="shared" si="30"/>
        <v>6.6670358875148326</v>
      </c>
      <c r="P156" s="15">
        <f t="shared" si="31"/>
        <v>1</v>
      </c>
      <c r="Q156" s="4">
        <f t="shared" si="32"/>
        <v>1.83E-2</v>
      </c>
      <c r="R156" s="24">
        <f t="shared" si="33"/>
        <v>0</v>
      </c>
      <c r="S156" s="4">
        <f t="shared" si="34"/>
        <v>1</v>
      </c>
      <c r="T156" s="4">
        <f t="shared" si="35"/>
        <v>1.83E-2</v>
      </c>
      <c r="U156" s="28">
        <f t="shared" si="27"/>
        <v>16.711483096666523</v>
      </c>
      <c r="V156" s="4">
        <f>U156/MAX(U$5:U156)-1</f>
        <v>0</v>
      </c>
      <c r="X156" s="33">
        <f t="shared" si="36"/>
        <v>3.1709642281793418</v>
      </c>
      <c r="Z156" s="24">
        <f t="shared" si="37"/>
        <v>-1.1200154529754508E-2</v>
      </c>
      <c r="AA156" s="4">
        <f t="shared" si="38"/>
        <v>1</v>
      </c>
      <c r="AB156" s="4">
        <f t="shared" si="39"/>
        <v>1.83E-2</v>
      </c>
      <c r="AC156" s="28">
        <f t="shared" si="28"/>
        <v>14.853901852479257</v>
      </c>
      <c r="AD156" s="4">
        <f>AC156/MAX(AC$5:AC156)-1</f>
        <v>0</v>
      </c>
      <c r="AE156" s="33">
        <f t="shared" si="29"/>
        <v>1.3133829839920761</v>
      </c>
      <c r="AF156" s="34"/>
      <c r="AG156" s="34"/>
      <c r="AH156" s="34"/>
      <c r="AI156" s="34"/>
      <c r="AK156" s="34"/>
      <c r="AL156" s="34"/>
      <c r="AM156" s="34"/>
      <c r="AN156" s="34"/>
      <c r="AP156" s="34"/>
      <c r="AQ156" s="34"/>
      <c r="AR156" s="34"/>
      <c r="AS156" s="34"/>
    </row>
    <row r="157" spans="1:45">
      <c r="A157" s="34">
        <v>156</v>
      </c>
      <c r="B157" s="34" t="s">
        <v>699</v>
      </c>
      <c r="C157" s="34" t="s">
        <v>703</v>
      </c>
      <c r="D157" s="34" t="s">
        <v>12</v>
      </c>
      <c r="E157" s="34" t="s">
        <v>27</v>
      </c>
      <c r="F157" s="34" t="s">
        <v>27</v>
      </c>
      <c r="G157" s="34" t="s">
        <v>28</v>
      </c>
      <c r="H157" s="24">
        <v>4.8599999999999997E-2</v>
      </c>
      <c r="I157" s="34" t="s">
        <v>1364</v>
      </c>
      <c r="J157" s="34" t="s">
        <v>3399</v>
      </c>
      <c r="K157" s="28">
        <f t="shared" si="26"/>
        <v>14.198588085495658</v>
      </c>
      <c r="L157" s="4">
        <f>K157/MAX(K$2:K157)-1</f>
        <v>0</v>
      </c>
      <c r="O157" s="15">
        <f t="shared" si="30"/>
        <v>6.1674611137776756</v>
      </c>
      <c r="P157" s="15">
        <f t="shared" si="31"/>
        <v>1</v>
      </c>
      <c r="Q157" s="4">
        <f t="shared" si="32"/>
        <v>4.8599999999999997E-2</v>
      </c>
      <c r="R157" s="24">
        <f t="shared" si="33"/>
        <v>0</v>
      </c>
      <c r="S157" s="4">
        <f t="shared" si="34"/>
        <v>1</v>
      </c>
      <c r="T157" s="4">
        <f t="shared" si="35"/>
        <v>4.8599999999999997E-2</v>
      </c>
      <c r="U157" s="28">
        <f t="shared" si="27"/>
        <v>17.523661175164516</v>
      </c>
      <c r="V157" s="4">
        <f>U157/MAX(U$5:U157)-1</f>
        <v>0</v>
      </c>
      <c r="X157" s="33">
        <f t="shared" si="36"/>
        <v>3.3250730896688587</v>
      </c>
      <c r="Z157" s="24">
        <f t="shared" si="37"/>
        <v>0</v>
      </c>
      <c r="AA157" s="4">
        <f t="shared" si="38"/>
        <v>1</v>
      </c>
      <c r="AB157" s="4">
        <f t="shared" si="39"/>
        <v>4.8599999999999997E-2</v>
      </c>
      <c r="AC157" s="28">
        <f t="shared" si="28"/>
        <v>15.57580148250975</v>
      </c>
      <c r="AD157" s="4">
        <f>AC157/MAX(AC$5:AC157)-1</f>
        <v>0</v>
      </c>
      <c r="AE157" s="33">
        <f t="shared" si="29"/>
        <v>1.3772133970140921</v>
      </c>
      <c r="AF157" s="34"/>
      <c r="AG157" s="34"/>
      <c r="AH157" s="34"/>
      <c r="AI157" s="34"/>
      <c r="AK157" s="34"/>
      <c r="AL157" s="34"/>
      <c r="AM157" s="34"/>
      <c r="AN157" s="34"/>
      <c r="AP157" s="34"/>
      <c r="AQ157" s="34"/>
      <c r="AR157" s="34"/>
      <c r="AS157" s="34"/>
    </row>
    <row r="158" spans="1:45">
      <c r="A158" s="34">
        <v>157</v>
      </c>
      <c r="B158" s="34" t="s">
        <v>703</v>
      </c>
      <c r="C158" s="34" t="s">
        <v>706</v>
      </c>
      <c r="D158" s="34" t="s">
        <v>12</v>
      </c>
      <c r="E158" s="34" t="s">
        <v>34</v>
      </c>
      <c r="F158" s="34" t="s">
        <v>34</v>
      </c>
      <c r="G158" s="34" t="s">
        <v>35</v>
      </c>
      <c r="H158" s="24">
        <v>8.8999999999999999E-3</v>
      </c>
      <c r="I158" s="34" t="s">
        <v>4335</v>
      </c>
      <c r="J158" s="34" t="s">
        <v>1451</v>
      </c>
      <c r="K158" s="28">
        <f t="shared" si="26"/>
        <v>14.324955519456568</v>
      </c>
      <c r="L158" s="4">
        <f>K158/MAX(K$2:K158)-1</f>
        <v>0</v>
      </c>
      <c r="O158" s="15">
        <f t="shared" si="30"/>
        <v>6.2312515176902963</v>
      </c>
      <c r="P158" s="15">
        <f t="shared" si="31"/>
        <v>1</v>
      </c>
      <c r="Q158" s="4">
        <f t="shared" si="32"/>
        <v>8.8999999999999999E-3</v>
      </c>
      <c r="R158" s="24">
        <f t="shared" si="33"/>
        <v>0</v>
      </c>
      <c r="S158" s="4">
        <f t="shared" si="34"/>
        <v>1</v>
      </c>
      <c r="T158" s="4">
        <f t="shared" si="35"/>
        <v>8.8999999999999999E-3</v>
      </c>
      <c r="U158" s="28">
        <f t="shared" si="27"/>
        <v>17.67962175962348</v>
      </c>
      <c r="V158" s="4">
        <f>U158/MAX(U$5:U158)-1</f>
        <v>0</v>
      </c>
      <c r="X158" s="33">
        <f t="shared" si="36"/>
        <v>3.3546662401669121</v>
      </c>
      <c r="Z158" s="24">
        <f t="shared" si="37"/>
        <v>0</v>
      </c>
      <c r="AA158" s="4">
        <f t="shared" si="38"/>
        <v>1</v>
      </c>
      <c r="AB158" s="4">
        <f t="shared" si="39"/>
        <v>8.8999999999999999E-3</v>
      </c>
      <c r="AC158" s="28">
        <f t="shared" si="28"/>
        <v>15.714426115704086</v>
      </c>
      <c r="AD158" s="4">
        <f>AC158/MAX(AC$5:AC158)-1</f>
        <v>0</v>
      </c>
      <c r="AE158" s="33">
        <f t="shared" si="29"/>
        <v>1.3894705962475182</v>
      </c>
      <c r="AF158" s="34"/>
      <c r="AG158" s="34"/>
      <c r="AH158" s="34"/>
      <c r="AI158" s="34"/>
      <c r="AK158" s="34"/>
      <c r="AL158" s="34"/>
      <c r="AM158" s="34"/>
      <c r="AN158" s="34"/>
      <c r="AP158" s="34"/>
      <c r="AQ158" s="34"/>
      <c r="AR158" s="34"/>
      <c r="AS158" s="34"/>
    </row>
    <row r="159" spans="1:45">
      <c r="A159" s="34">
        <v>158</v>
      </c>
      <c r="B159" s="34" t="s">
        <v>706</v>
      </c>
      <c r="C159" s="34" t="s">
        <v>709</v>
      </c>
      <c r="D159" s="34" t="s">
        <v>12</v>
      </c>
      <c r="E159" s="34" t="s">
        <v>20</v>
      </c>
      <c r="F159" s="34" t="s">
        <v>20</v>
      </c>
      <c r="G159" s="34" t="s">
        <v>21</v>
      </c>
      <c r="H159" s="24">
        <v>4.3999999999999997E-2</v>
      </c>
      <c r="I159" s="34" t="s">
        <v>1300</v>
      </c>
      <c r="J159" s="34" t="s">
        <v>934</v>
      </c>
      <c r="K159" s="28">
        <f t="shared" si="26"/>
        <v>14.955253562312658</v>
      </c>
      <c r="L159" s="4">
        <f>K159/MAX(K$2:K159)-1</f>
        <v>0</v>
      </c>
      <c r="O159" s="15">
        <f t="shared" si="30"/>
        <v>6.4755787463441878</v>
      </c>
      <c r="P159" s="15">
        <f t="shared" si="31"/>
        <v>1</v>
      </c>
      <c r="Q159" s="4">
        <f t="shared" si="32"/>
        <v>4.3999999999999997E-2</v>
      </c>
      <c r="R159" s="24">
        <f t="shared" si="33"/>
        <v>0</v>
      </c>
      <c r="S159" s="4">
        <f t="shared" si="34"/>
        <v>1</v>
      </c>
      <c r="T159" s="4">
        <f t="shared" si="35"/>
        <v>4.3999999999999997E-2</v>
      </c>
      <c r="U159" s="28">
        <f t="shared" si="27"/>
        <v>18.457525117046913</v>
      </c>
      <c r="V159" s="4">
        <f>U159/MAX(U$5:U159)-1</f>
        <v>0</v>
      </c>
      <c r="X159" s="33">
        <f t="shared" si="36"/>
        <v>3.5022715547342553</v>
      </c>
      <c r="Z159" s="24">
        <f t="shared" si="37"/>
        <v>0</v>
      </c>
      <c r="AA159" s="4">
        <f t="shared" si="38"/>
        <v>1</v>
      </c>
      <c r="AB159" s="4">
        <f t="shared" si="39"/>
        <v>4.3999999999999997E-2</v>
      </c>
      <c r="AC159" s="28">
        <f t="shared" si="28"/>
        <v>16.405860864795066</v>
      </c>
      <c r="AD159" s="4">
        <f>AC159/MAX(AC$5:AC159)-1</f>
        <v>0</v>
      </c>
      <c r="AE159" s="33">
        <f t="shared" si="29"/>
        <v>1.4506073024824087</v>
      </c>
      <c r="AF159" s="34"/>
      <c r="AG159" s="34"/>
      <c r="AH159" s="34"/>
      <c r="AI159" s="34"/>
      <c r="AK159" s="34"/>
      <c r="AL159" s="34"/>
      <c r="AM159" s="34"/>
      <c r="AN159" s="34"/>
      <c r="AP159" s="34"/>
      <c r="AQ159" s="34"/>
      <c r="AR159" s="34"/>
      <c r="AS159" s="34"/>
    </row>
    <row r="160" spans="1:45">
      <c r="A160" s="34">
        <v>159</v>
      </c>
      <c r="B160" s="34" t="s">
        <v>709</v>
      </c>
      <c r="C160" s="34" t="s">
        <v>714</v>
      </c>
      <c r="D160" s="34" t="s">
        <v>12</v>
      </c>
      <c r="E160" s="34" t="s">
        <v>20</v>
      </c>
      <c r="F160" s="34" t="s">
        <v>20</v>
      </c>
      <c r="G160" s="34" t="s">
        <v>21</v>
      </c>
      <c r="H160" s="24">
        <v>2.4199999999999999E-2</v>
      </c>
      <c r="I160" s="34" t="s">
        <v>5619</v>
      </c>
      <c r="J160" s="34" t="s">
        <v>1514</v>
      </c>
      <c r="K160" s="28">
        <f t="shared" si="26"/>
        <v>15.317170698520624</v>
      </c>
      <c r="L160" s="4">
        <f>K160/MAX(K$2:K160)-1</f>
        <v>0</v>
      </c>
      <c r="O160" s="15">
        <f t="shared" si="30"/>
        <v>6.6564877520057166</v>
      </c>
      <c r="P160" s="15">
        <f t="shared" si="31"/>
        <v>1</v>
      </c>
      <c r="Q160" s="4">
        <f t="shared" si="32"/>
        <v>2.4199999999999999E-2</v>
      </c>
      <c r="R160" s="24">
        <f t="shared" si="33"/>
        <v>0</v>
      </c>
      <c r="S160" s="4">
        <f t="shared" si="34"/>
        <v>1</v>
      </c>
      <c r="T160" s="4">
        <f t="shared" si="35"/>
        <v>2.4199999999999999E-2</v>
      </c>
      <c r="U160" s="28">
        <f t="shared" si="27"/>
        <v>18.904197224879447</v>
      </c>
      <c r="V160" s="4">
        <f>U160/MAX(U$5:U160)-1</f>
        <v>0</v>
      </c>
      <c r="X160" s="33">
        <f t="shared" si="36"/>
        <v>3.587026526358823</v>
      </c>
      <c r="Z160" s="24">
        <f t="shared" si="37"/>
        <v>0</v>
      </c>
      <c r="AA160" s="4">
        <f t="shared" si="38"/>
        <v>1</v>
      </c>
      <c r="AB160" s="4">
        <f t="shared" si="39"/>
        <v>2.4199999999999999E-2</v>
      </c>
      <c r="AC160" s="28">
        <f t="shared" si="28"/>
        <v>16.802882697723106</v>
      </c>
      <c r="AD160" s="4">
        <f>AC160/MAX(AC$5:AC160)-1</f>
        <v>0</v>
      </c>
      <c r="AE160" s="33">
        <f t="shared" si="29"/>
        <v>1.4857119992024828</v>
      </c>
      <c r="AF160" s="34"/>
      <c r="AG160" s="34"/>
      <c r="AH160" s="34"/>
      <c r="AI160" s="34"/>
      <c r="AK160" s="34"/>
      <c r="AL160" s="34"/>
      <c r="AM160" s="34"/>
      <c r="AN160" s="34"/>
      <c r="AP160" s="34"/>
      <c r="AQ160" s="34"/>
      <c r="AR160" s="34"/>
      <c r="AS160" s="34"/>
    </row>
    <row r="161" spans="1:45">
      <c r="A161" s="34">
        <v>160</v>
      </c>
      <c r="B161" s="34" t="s">
        <v>714</v>
      </c>
      <c r="C161" s="34" t="s">
        <v>717</v>
      </c>
      <c r="D161" s="34" t="s">
        <v>12</v>
      </c>
      <c r="E161" s="34" t="s">
        <v>34</v>
      </c>
      <c r="F161" s="34" t="s">
        <v>34</v>
      </c>
      <c r="G161" s="34" t="s">
        <v>35</v>
      </c>
      <c r="H161" s="24">
        <v>-7.7100000000000002E-2</v>
      </c>
      <c r="I161" s="34" t="s">
        <v>2188</v>
      </c>
      <c r="J161" s="34" t="s">
        <v>2390</v>
      </c>
      <c r="K161" s="28">
        <f t="shared" si="26"/>
        <v>14.136216837664684</v>
      </c>
      <c r="L161" s="4">
        <f>K161/MAX(K$2:K161)-1</f>
        <v>-7.7099999999999946E-2</v>
      </c>
      <c r="O161" s="15">
        <f t="shared" si="30"/>
        <v>6.0661725463260758</v>
      </c>
      <c r="P161" s="15">
        <f t="shared" si="31"/>
        <v>1</v>
      </c>
      <c r="Q161" s="4">
        <f t="shared" si="32"/>
        <v>-7.7100000000000002E-2</v>
      </c>
      <c r="R161" s="24">
        <f t="shared" si="33"/>
        <v>-2.5699999999999983E-2</v>
      </c>
      <c r="S161" s="4">
        <f t="shared" si="34"/>
        <v>-1.9999999999999998</v>
      </c>
      <c r="T161" s="4">
        <f t="shared" si="35"/>
        <v>-7.7100000000000002E-2</v>
      </c>
      <c r="U161" s="28">
        <f t="shared" si="27"/>
        <v>17.446683618841242</v>
      </c>
      <c r="V161" s="4">
        <f>U161/MAX(U$5:U161)-1</f>
        <v>-7.7099999999999946E-2</v>
      </c>
      <c r="X161" s="33">
        <f t="shared" si="36"/>
        <v>3.310466781176558</v>
      </c>
      <c r="Z161" s="24">
        <f t="shared" si="37"/>
        <v>-1.9274999999999987E-2</v>
      </c>
      <c r="AA161" s="4">
        <f t="shared" si="38"/>
        <v>-3</v>
      </c>
      <c r="AB161" s="4">
        <f t="shared" si="39"/>
        <v>-7.7100000000000002E-2</v>
      </c>
      <c r="AC161" s="28">
        <f t="shared" si="28"/>
        <v>15.507380441728655</v>
      </c>
      <c r="AD161" s="4">
        <f>AC161/MAX(AC$5:AC161)-1</f>
        <v>-7.7099999999999946E-2</v>
      </c>
      <c r="AE161" s="33">
        <f t="shared" si="29"/>
        <v>1.3711636040639714</v>
      </c>
      <c r="AF161" s="34"/>
      <c r="AG161" s="34"/>
      <c r="AH161" s="34"/>
      <c r="AI161" s="34"/>
      <c r="AK161" s="34"/>
      <c r="AL161" s="34"/>
      <c r="AM161" s="34"/>
      <c r="AN161" s="34"/>
      <c r="AP161" s="34"/>
      <c r="AQ161" s="34"/>
      <c r="AR161" s="34"/>
      <c r="AS161" s="34"/>
    </row>
    <row r="162" spans="1:45">
      <c r="A162" s="34">
        <v>161</v>
      </c>
      <c r="B162" s="34" t="s">
        <v>717</v>
      </c>
      <c r="C162" s="34" t="s">
        <v>721</v>
      </c>
      <c r="D162" s="34" t="s">
        <v>12</v>
      </c>
      <c r="E162" s="34" t="s">
        <v>20</v>
      </c>
      <c r="F162" s="34" t="s">
        <v>20</v>
      </c>
      <c r="G162" s="34" t="s">
        <v>21</v>
      </c>
      <c r="H162" s="24">
        <v>2.2499999999999999E-2</v>
      </c>
      <c r="I162" s="34" t="s">
        <v>57</v>
      </c>
      <c r="J162" s="34" t="s">
        <v>2353</v>
      </c>
      <c r="K162" s="28">
        <f t="shared" si="26"/>
        <v>14.454281716512138</v>
      </c>
      <c r="L162" s="4">
        <f>K162/MAX(K$2:K162)-1</f>
        <v>-5.6334749999999989E-2</v>
      </c>
      <c r="O162" s="15">
        <f t="shared" si="30"/>
        <v>6.2251614286184127</v>
      </c>
      <c r="P162" s="15">
        <f t="shared" si="31"/>
        <v>1</v>
      </c>
      <c r="Q162" s="4">
        <f t="shared" si="32"/>
        <v>2.2499999999999999E-2</v>
      </c>
      <c r="R162" s="24">
        <f t="shared" si="33"/>
        <v>-4.4478249999999976E-2</v>
      </c>
      <c r="S162" s="4">
        <f t="shared" si="34"/>
        <v>-0.26656849134127397</v>
      </c>
      <c r="T162" s="4">
        <f t="shared" si="35"/>
        <v>0</v>
      </c>
      <c r="U162" s="28">
        <f t="shared" si="27"/>
        <v>17.446683618841242</v>
      </c>
      <c r="V162" s="4">
        <f>U162/MAX(U$5:U162)-1</f>
        <v>-7.7099999999999946E-2</v>
      </c>
      <c r="X162" s="33">
        <f t="shared" si="36"/>
        <v>2.9924019023291031</v>
      </c>
      <c r="Z162" s="24">
        <f t="shared" si="37"/>
        <v>-3.3358687499999984E-2</v>
      </c>
      <c r="AA162" s="4">
        <f t="shared" si="38"/>
        <v>-0.68875798845503189</v>
      </c>
      <c r="AB162" s="4">
        <f t="shared" si="39"/>
        <v>0</v>
      </c>
      <c r="AC162" s="28">
        <f t="shared" si="28"/>
        <v>15.507380441728655</v>
      </c>
      <c r="AD162" s="4">
        <f>AC162/MAX(AC$5:AC162)-1</f>
        <v>-7.7099999999999946E-2</v>
      </c>
      <c r="AE162" s="33">
        <f t="shared" si="29"/>
        <v>1.0530987252165165</v>
      </c>
      <c r="AF162" s="34"/>
      <c r="AG162" s="34"/>
      <c r="AH162" s="34"/>
      <c r="AI162" s="34"/>
      <c r="AK162" s="34"/>
      <c r="AL162" s="34"/>
      <c r="AM162" s="34"/>
      <c r="AN162" s="34"/>
      <c r="AP162" s="34"/>
      <c r="AQ162" s="34"/>
      <c r="AR162" s="34"/>
      <c r="AS162" s="34"/>
    </row>
    <row r="163" spans="1:45">
      <c r="A163" s="34">
        <v>162</v>
      </c>
      <c r="B163" s="34" t="s">
        <v>721</v>
      </c>
      <c r="C163" s="34" t="s">
        <v>725</v>
      </c>
      <c r="D163" s="34" t="s">
        <v>12</v>
      </c>
      <c r="E163" s="34" t="s">
        <v>20</v>
      </c>
      <c r="F163" s="34" t="s">
        <v>20</v>
      </c>
      <c r="G163" s="34" t="s">
        <v>21</v>
      </c>
      <c r="H163" s="24">
        <v>-0.1053</v>
      </c>
      <c r="I163" s="34" t="s">
        <v>5601</v>
      </c>
      <c r="J163" s="34" t="s">
        <v>3029</v>
      </c>
      <c r="K163" s="28">
        <f t="shared" si="26"/>
        <v>12.932245851763412</v>
      </c>
      <c r="L163" s="4">
        <f>K163/MAX(K$2:K163)-1</f>
        <v>-0.15570270082499993</v>
      </c>
      <c r="O163" s="15">
        <f t="shared" si="30"/>
        <v>5.4643519301848942</v>
      </c>
      <c r="P163" s="15">
        <f t="shared" si="31"/>
        <v>1</v>
      </c>
      <c r="Q163" s="4">
        <f t="shared" si="32"/>
        <v>-0.1053</v>
      </c>
      <c r="R163" s="24">
        <f t="shared" si="33"/>
        <v>-9.637915027499995E-2</v>
      </c>
      <c r="S163" s="4">
        <f t="shared" si="34"/>
        <v>-0.61552265589322253</v>
      </c>
      <c r="T163" s="4">
        <f t="shared" si="35"/>
        <v>0</v>
      </c>
      <c r="U163" s="28">
        <f t="shared" si="27"/>
        <v>17.446683618841242</v>
      </c>
      <c r="V163" s="4">
        <f>U163/MAX(U$5:U163)-1</f>
        <v>-7.7099999999999946E-2</v>
      </c>
      <c r="X163" s="33">
        <f t="shared" si="36"/>
        <v>4.5144377670778297</v>
      </c>
      <c r="Z163" s="24">
        <f t="shared" si="37"/>
        <v>-7.2284362706249966E-2</v>
      </c>
      <c r="AA163" s="4">
        <f t="shared" si="38"/>
        <v>-1.1540302078576299</v>
      </c>
      <c r="AB163" s="4">
        <f t="shared" si="39"/>
        <v>0</v>
      </c>
      <c r="AC163" s="28">
        <f t="shared" si="28"/>
        <v>15.507380441728655</v>
      </c>
      <c r="AD163" s="4">
        <f>AC163/MAX(AC$5:AC163)-1</f>
        <v>-7.7099999999999946E-2</v>
      </c>
      <c r="AE163" s="33">
        <f t="shared" si="29"/>
        <v>2.5751345899652431</v>
      </c>
      <c r="AF163" s="34"/>
      <c r="AG163" s="34"/>
      <c r="AH163" s="34"/>
      <c r="AI163" s="34"/>
      <c r="AK163" s="34"/>
      <c r="AL163" s="34"/>
      <c r="AM163" s="34"/>
      <c r="AN163" s="34"/>
      <c r="AP163" s="34"/>
      <c r="AQ163" s="34"/>
      <c r="AR163" s="34"/>
      <c r="AS163" s="34"/>
    </row>
    <row r="164" spans="1:45">
      <c r="A164" s="34">
        <v>163</v>
      </c>
      <c r="B164" s="34" t="s">
        <v>725</v>
      </c>
      <c r="C164" s="34" t="s">
        <v>729</v>
      </c>
      <c r="D164" s="34" t="s">
        <v>12</v>
      </c>
      <c r="E164" s="34" t="s">
        <v>20</v>
      </c>
      <c r="F164" s="34" t="s">
        <v>20</v>
      </c>
      <c r="G164" s="34" t="s">
        <v>21</v>
      </c>
      <c r="H164" s="24">
        <v>-1.54E-2</v>
      </c>
      <c r="I164" s="34" t="s">
        <v>4285</v>
      </c>
      <c r="J164" s="34" t="s">
        <v>151</v>
      </c>
      <c r="K164" s="28">
        <f t="shared" si="26"/>
        <v>12.733089265646255</v>
      </c>
      <c r="L164" s="4">
        <f>K164/MAX(K$2:K164)-1</f>
        <v>-0.16870487923229494</v>
      </c>
      <c r="O164" s="15">
        <f t="shared" si="30"/>
        <v>5.3648009104600467</v>
      </c>
      <c r="P164" s="15">
        <f t="shared" si="31"/>
        <v>1</v>
      </c>
      <c r="Q164" s="4">
        <f t="shared" si="32"/>
        <v>-1.54E-2</v>
      </c>
      <c r="R164" s="24">
        <f t="shared" si="33"/>
        <v>-0.12691411001909828</v>
      </c>
      <c r="S164" s="4">
        <f t="shared" si="34"/>
        <v>-0.32928386927905734</v>
      </c>
      <c r="T164" s="4">
        <f t="shared" si="35"/>
        <v>0</v>
      </c>
      <c r="U164" s="28">
        <f t="shared" si="27"/>
        <v>17.446683618841242</v>
      </c>
      <c r="V164" s="4">
        <f>U164/MAX(U$5:U164)-1</f>
        <v>-7.7099999999999946E-2</v>
      </c>
      <c r="X164" s="33">
        <f t="shared" si="36"/>
        <v>4.7135943531949867</v>
      </c>
      <c r="Z164" s="24">
        <f t="shared" si="37"/>
        <v>-0.1144605825143237</v>
      </c>
      <c r="AA164" s="4">
        <f t="shared" si="38"/>
        <v>-0.47391246424229105</v>
      </c>
      <c r="AB164" s="4">
        <f t="shared" si="39"/>
        <v>0</v>
      </c>
      <c r="AC164" s="28">
        <f t="shared" si="28"/>
        <v>15.507380441728655</v>
      </c>
      <c r="AD164" s="4">
        <f>AC164/MAX(AC$5:AC164)-1</f>
        <v>-7.7099999999999946E-2</v>
      </c>
      <c r="AE164" s="33">
        <f t="shared" si="29"/>
        <v>2.7742911760824001</v>
      </c>
      <c r="AF164" s="34"/>
      <c r="AG164" s="34"/>
      <c r="AH164" s="34"/>
      <c r="AI164" s="34"/>
      <c r="AK164" s="34"/>
      <c r="AL164" s="34"/>
      <c r="AM164" s="34"/>
      <c r="AN164" s="34"/>
      <c r="AP164" s="34"/>
      <c r="AQ164" s="34"/>
      <c r="AR164" s="34"/>
      <c r="AS164" s="34"/>
    </row>
    <row r="165" spans="1:45">
      <c r="A165" s="34">
        <v>164</v>
      </c>
      <c r="B165" s="34" t="s">
        <v>729</v>
      </c>
      <c r="C165" s="34" t="s">
        <v>733</v>
      </c>
      <c r="D165" s="34" t="s">
        <v>12</v>
      </c>
      <c r="E165" s="34" t="s">
        <v>27</v>
      </c>
      <c r="F165" s="34" t="s">
        <v>27</v>
      </c>
      <c r="G165" s="34" t="s">
        <v>28</v>
      </c>
      <c r="H165" s="24">
        <v>-4.36E-2</v>
      </c>
      <c r="I165" s="34" t="s">
        <v>186</v>
      </c>
      <c r="J165" s="34" t="s">
        <v>3998</v>
      </c>
      <c r="K165" s="28">
        <f t="shared" si="26"/>
        <v>12.177926573664079</v>
      </c>
      <c r="L165" s="4">
        <f>K165/MAX(K$2:K165)-1</f>
        <v>-0.20494934649776686</v>
      </c>
      <c r="O165" s="15">
        <f t="shared" si="30"/>
        <v>5.087295590763989</v>
      </c>
      <c r="P165" s="15">
        <f t="shared" si="31"/>
        <v>1</v>
      </c>
      <c r="Q165" s="4">
        <f t="shared" si="32"/>
        <v>-4.36E-2</v>
      </c>
      <c r="R165" s="24">
        <f t="shared" si="33"/>
        <v>-0.17645230885168725</v>
      </c>
      <c r="S165" s="4">
        <f t="shared" si="34"/>
        <v>-0.16149994200434128</v>
      </c>
      <c r="T165" s="4">
        <f t="shared" si="35"/>
        <v>0</v>
      </c>
      <c r="U165" s="28">
        <f t="shared" si="27"/>
        <v>17.446683618841242</v>
      </c>
      <c r="V165" s="4">
        <f>U165/MAX(U$5:U165)-1</f>
        <v>-7.7099999999999946E-2</v>
      </c>
      <c r="X165" s="33">
        <f t="shared" si="36"/>
        <v>5.2687570451771624</v>
      </c>
      <c r="Z165" s="24">
        <f t="shared" si="37"/>
        <v>-0.14642291913876543</v>
      </c>
      <c r="AA165" s="4">
        <f t="shared" si="38"/>
        <v>-0.39970810378077332</v>
      </c>
      <c r="AB165" s="4">
        <f t="shared" si="39"/>
        <v>0</v>
      </c>
      <c r="AC165" s="28">
        <f t="shared" si="28"/>
        <v>15.507380441728655</v>
      </c>
      <c r="AD165" s="4">
        <f>AC165/MAX(AC$5:AC165)-1</f>
        <v>-7.7099999999999946E-2</v>
      </c>
      <c r="AE165" s="33">
        <f t="shared" si="29"/>
        <v>3.3294538680645758</v>
      </c>
      <c r="AF165" s="34"/>
      <c r="AG165" s="34"/>
      <c r="AH165" s="34"/>
      <c r="AI165" s="34"/>
      <c r="AK165" s="34"/>
      <c r="AL165" s="34"/>
      <c r="AM165" s="34"/>
      <c r="AN165" s="34"/>
      <c r="AP165" s="34"/>
      <c r="AQ165" s="34"/>
      <c r="AR165" s="34"/>
      <c r="AS165" s="34"/>
    </row>
    <row r="166" spans="1:45">
      <c r="A166" s="34">
        <v>165</v>
      </c>
      <c r="B166" s="34" t="s">
        <v>733</v>
      </c>
      <c r="C166" s="34" t="s">
        <v>738</v>
      </c>
      <c r="D166" s="34" t="s">
        <v>12</v>
      </c>
      <c r="E166" s="34" t="s">
        <v>20</v>
      </c>
      <c r="F166" s="34" t="s">
        <v>20</v>
      </c>
      <c r="G166" s="34" t="s">
        <v>21</v>
      </c>
      <c r="H166" s="24">
        <v>3.2500000000000001E-2</v>
      </c>
      <c r="I166" s="34" t="s">
        <v>1579</v>
      </c>
      <c r="J166" s="34" t="s">
        <v>1282</v>
      </c>
      <c r="K166" s="28">
        <f t="shared" si="26"/>
        <v>12.573709187308161</v>
      </c>
      <c r="L166" s="4">
        <f>K166/MAX(K$2:K166)-1</f>
        <v>-0.17911020025894431</v>
      </c>
      <c r="O166" s="15">
        <f t="shared" si="30"/>
        <v>5.2851326974638182</v>
      </c>
      <c r="P166" s="15">
        <f t="shared" si="31"/>
        <v>1</v>
      </c>
      <c r="Q166" s="4">
        <f t="shared" si="32"/>
        <v>3.2500000000000001E-2</v>
      </c>
      <c r="R166" s="24">
        <f t="shared" si="33"/>
        <v>-0.18425480866300203</v>
      </c>
      <c r="S166" s="4">
        <f t="shared" si="34"/>
        <v>2.7921162228482739E-2</v>
      </c>
      <c r="T166" s="4">
        <f t="shared" si="35"/>
        <v>0</v>
      </c>
      <c r="U166" s="28">
        <f t="shared" si="27"/>
        <v>17.446683618841242</v>
      </c>
      <c r="V166" s="4">
        <f>U166/MAX(U$5:U166)-1</f>
        <v>-7.7099999999999946E-2</v>
      </c>
      <c r="X166" s="33">
        <f t="shared" si="36"/>
        <v>4.8729744315330805</v>
      </c>
      <c r="Z166" s="24">
        <f t="shared" si="37"/>
        <v>-0.17711678170350151</v>
      </c>
      <c r="AA166" s="4">
        <f t="shared" si="38"/>
        <v>-1.1254825975665246E-2</v>
      </c>
      <c r="AB166" s="4">
        <f t="shared" si="39"/>
        <v>0</v>
      </c>
      <c r="AC166" s="28">
        <f t="shared" si="28"/>
        <v>15.507380441728655</v>
      </c>
      <c r="AD166" s="4">
        <f>AC166/MAX(AC$5:AC166)-1</f>
        <v>-7.7099999999999946E-2</v>
      </c>
      <c r="AE166" s="33">
        <f t="shared" si="29"/>
        <v>2.9336712544204939</v>
      </c>
      <c r="AF166" s="34"/>
      <c r="AG166" s="34"/>
      <c r="AH166" s="34"/>
      <c r="AI166" s="34"/>
      <c r="AK166" s="34"/>
      <c r="AL166" s="34"/>
      <c r="AM166" s="34"/>
      <c r="AN166" s="34"/>
      <c r="AP166" s="34"/>
      <c r="AQ166" s="34"/>
      <c r="AR166" s="34"/>
      <c r="AS166" s="34"/>
    </row>
    <row r="167" spans="1:45">
      <c r="A167" s="34">
        <v>166</v>
      </c>
      <c r="B167" s="34" t="s">
        <v>738</v>
      </c>
      <c r="C167" s="34" t="s">
        <v>742</v>
      </c>
      <c r="D167" s="34" t="s">
        <v>12</v>
      </c>
      <c r="E167" s="34" t="s">
        <v>20</v>
      </c>
      <c r="F167" s="34" t="s">
        <v>20</v>
      </c>
      <c r="G167" s="34" t="s">
        <v>21</v>
      </c>
      <c r="H167" s="24">
        <v>-6.4999999999999997E-3</v>
      </c>
      <c r="I167" s="34" t="s">
        <v>923</v>
      </c>
      <c r="J167" s="34" t="s">
        <v>700</v>
      </c>
      <c r="K167" s="28">
        <f t="shared" si="26"/>
        <v>12.491980077590659</v>
      </c>
      <c r="L167" s="4">
        <f>K167/MAX(K$2:K167)-1</f>
        <v>-0.18444598395726108</v>
      </c>
      <c r="O167" s="15">
        <f t="shared" si="30"/>
        <v>5.2442793349303045</v>
      </c>
      <c r="P167" s="15">
        <f t="shared" si="31"/>
        <v>1</v>
      </c>
      <c r="Q167" s="4">
        <f t="shared" si="32"/>
        <v>-6.4999999999999997E-3</v>
      </c>
      <c r="R167" s="24">
        <f t="shared" si="33"/>
        <v>-0.18950184357132407</v>
      </c>
      <c r="S167" s="4">
        <f t="shared" si="34"/>
        <v>2.6679738406661373E-2</v>
      </c>
      <c r="T167" s="4">
        <f t="shared" si="35"/>
        <v>-6.4999999999999997E-3</v>
      </c>
      <c r="U167" s="28">
        <f t="shared" si="27"/>
        <v>17.333280175318773</v>
      </c>
      <c r="V167" s="4">
        <f>U167/MAX(U$5:U167)-1</f>
        <v>-8.3098850000000057E-2</v>
      </c>
      <c r="X167" s="33">
        <f t="shared" si="36"/>
        <v>4.841300097728114</v>
      </c>
      <c r="Z167" s="24">
        <f t="shared" si="37"/>
        <v>-0.1843026024865668</v>
      </c>
      <c r="AA167" s="4">
        <f t="shared" si="38"/>
        <v>-7.7796769421494027E-4</v>
      </c>
      <c r="AB167" s="4">
        <f t="shared" si="39"/>
        <v>0</v>
      </c>
      <c r="AC167" s="28">
        <f t="shared" si="28"/>
        <v>15.507380441728655</v>
      </c>
      <c r="AD167" s="4">
        <f>AC167/MAX(AC$5:AC167)-1</f>
        <v>-7.7099999999999946E-2</v>
      </c>
      <c r="AE167" s="33">
        <f t="shared" si="29"/>
        <v>3.0154003641379958</v>
      </c>
      <c r="AF167" s="34"/>
      <c r="AG167" s="34"/>
      <c r="AH167" s="34"/>
      <c r="AI167" s="34"/>
      <c r="AK167" s="34"/>
      <c r="AL167" s="34"/>
      <c r="AM167" s="34"/>
      <c r="AN167" s="34"/>
      <c r="AP167" s="34"/>
      <c r="AQ167" s="34"/>
      <c r="AR167" s="34"/>
      <c r="AS167" s="34"/>
    </row>
    <row r="168" spans="1:45">
      <c r="A168" s="34">
        <v>167</v>
      </c>
      <c r="B168" s="34" t="s">
        <v>742</v>
      </c>
      <c r="C168" s="34" t="s">
        <v>745</v>
      </c>
      <c r="D168" s="34" t="s">
        <v>12</v>
      </c>
      <c r="E168" s="34" t="s">
        <v>34</v>
      </c>
      <c r="F168" s="34" t="s">
        <v>34</v>
      </c>
      <c r="G168" s="34" t="s">
        <v>35</v>
      </c>
      <c r="H168" s="24">
        <v>2.07E-2</v>
      </c>
      <c r="I168" s="34" t="s">
        <v>2810</v>
      </c>
      <c r="J168" s="34" t="s">
        <v>4501</v>
      </c>
      <c r="K168" s="28">
        <f t="shared" si="26"/>
        <v>12.750564065196786</v>
      </c>
      <c r="L168" s="4">
        <f>K168/MAX(K$2:K168)-1</f>
        <v>-0.16756401582517644</v>
      </c>
      <c r="O168" s="15">
        <f t="shared" si="30"/>
        <v>5.3735359171633617</v>
      </c>
      <c r="P168" s="15">
        <f t="shared" si="31"/>
        <v>1</v>
      </c>
      <c r="Q168" s="4">
        <f t="shared" si="32"/>
        <v>2.07E-2</v>
      </c>
      <c r="R168" s="24">
        <f t="shared" si="33"/>
        <v>-0.1770400666804606</v>
      </c>
      <c r="S168" s="4">
        <f t="shared" si="34"/>
        <v>5.3524894296314719E-2</v>
      </c>
      <c r="T168" s="4">
        <f t="shared" si="35"/>
        <v>2.07E-2</v>
      </c>
      <c r="U168" s="28">
        <f t="shared" si="27"/>
        <v>17.69207907494787</v>
      </c>
      <c r="V168" s="4">
        <f>U168/MAX(U$5:U168)-1</f>
        <v>-6.4118996195000055E-2</v>
      </c>
      <c r="X168" s="33">
        <f t="shared" si="36"/>
        <v>4.9415150097510843</v>
      </c>
      <c r="Z168" s="24">
        <f t="shared" si="37"/>
        <v>-0.18401738663478717</v>
      </c>
      <c r="AA168" s="4">
        <f t="shared" si="38"/>
        <v>8.9412044755668441E-2</v>
      </c>
      <c r="AB168" s="4">
        <f t="shared" si="39"/>
        <v>0</v>
      </c>
      <c r="AC168" s="28">
        <f t="shared" si="28"/>
        <v>15.507380441728655</v>
      </c>
      <c r="AD168" s="4">
        <f>AC168/MAX(AC$5:AC168)-1</f>
        <v>-7.7099999999999946E-2</v>
      </c>
      <c r="AE168" s="33">
        <f t="shared" si="29"/>
        <v>2.7568163765318694</v>
      </c>
      <c r="AF168" s="34"/>
      <c r="AG168" s="34"/>
      <c r="AH168" s="34"/>
      <c r="AI168" s="34"/>
      <c r="AK168" s="34"/>
      <c r="AL168" s="34"/>
      <c r="AM168" s="34"/>
      <c r="AN168" s="34"/>
      <c r="AP168" s="34"/>
      <c r="AQ168" s="34"/>
      <c r="AR168" s="34"/>
      <c r="AS168" s="34"/>
    </row>
    <row r="169" spans="1:45">
      <c r="A169" s="34">
        <v>168</v>
      </c>
      <c r="B169" s="34" t="s">
        <v>745</v>
      </c>
      <c r="C169" s="34" t="s">
        <v>750</v>
      </c>
      <c r="D169" s="34" t="s">
        <v>12</v>
      </c>
      <c r="E169" s="34" t="s">
        <v>20</v>
      </c>
      <c r="F169" s="34" t="s">
        <v>20</v>
      </c>
      <c r="G169" s="34" t="s">
        <v>21</v>
      </c>
      <c r="H169" s="24">
        <v>-1.0699999999999999E-2</v>
      </c>
      <c r="I169" s="34" t="s">
        <v>559</v>
      </c>
      <c r="J169" s="34" t="s">
        <v>5478</v>
      </c>
      <c r="K169" s="28">
        <f t="shared" si="26"/>
        <v>12.614133029699179</v>
      </c>
      <c r="L169" s="4">
        <f>K169/MAX(K$2:K169)-1</f>
        <v>-0.17647108085584706</v>
      </c>
      <c r="O169" s="15">
        <f t="shared" si="30"/>
        <v>5.3053390828497129</v>
      </c>
      <c r="P169" s="15">
        <f t="shared" si="31"/>
        <v>1</v>
      </c>
      <c r="Q169" s="4">
        <f t="shared" si="32"/>
        <v>-1.0699999999999999E-2</v>
      </c>
      <c r="R169" s="24">
        <f t="shared" si="33"/>
        <v>-0.17616036021276152</v>
      </c>
      <c r="S169" s="4">
        <f t="shared" si="34"/>
        <v>-1.763851088350773E-3</v>
      </c>
      <c r="T169" s="4">
        <f t="shared" si="35"/>
        <v>-1.0699999999999999E-2</v>
      </c>
      <c r="U169" s="28">
        <f t="shared" si="27"/>
        <v>17.502773828845928</v>
      </c>
      <c r="V169" s="4">
        <f>U169/MAX(U$5:U169)-1</f>
        <v>-7.4132922935713608E-2</v>
      </c>
      <c r="X169" s="33">
        <f t="shared" si="36"/>
        <v>4.8886407991467493</v>
      </c>
      <c r="Z169" s="24">
        <f t="shared" si="37"/>
        <v>-0.17689782022430722</v>
      </c>
      <c r="AA169" s="4">
        <f t="shared" si="38"/>
        <v>2.4123495016448093E-3</v>
      </c>
      <c r="AB169" s="4">
        <f t="shared" si="39"/>
        <v>-1.0699999999999999E-2</v>
      </c>
      <c r="AC169" s="28">
        <f t="shared" si="28"/>
        <v>15.341451471002157</v>
      </c>
      <c r="AD169" s="4">
        <f>AC169/MAX(AC$5:AC169)-1</f>
        <v>-8.6975030000000064E-2</v>
      </c>
      <c r="AE169" s="33">
        <f t="shared" si="29"/>
        <v>2.7273184413029785</v>
      </c>
      <c r="AF169" s="34"/>
      <c r="AG169" s="34"/>
      <c r="AH169" s="34"/>
      <c r="AI169" s="34"/>
      <c r="AK169" s="34"/>
      <c r="AL169" s="34"/>
      <c r="AM169" s="34"/>
      <c r="AN169" s="34"/>
      <c r="AP169" s="34"/>
      <c r="AQ169" s="34"/>
      <c r="AR169" s="34"/>
      <c r="AS169" s="34"/>
    </row>
    <row r="170" spans="1:45">
      <c r="A170" s="34">
        <v>169</v>
      </c>
      <c r="B170" s="34" t="s">
        <v>750</v>
      </c>
      <c r="C170" s="34" t="s">
        <v>754</v>
      </c>
      <c r="D170" s="34" t="s">
        <v>12</v>
      </c>
      <c r="E170" s="34" t="s">
        <v>13</v>
      </c>
      <c r="F170" s="34" t="s">
        <v>13</v>
      </c>
      <c r="G170" s="34" t="s">
        <v>14</v>
      </c>
      <c r="H170" s="24">
        <v>3.04E-2</v>
      </c>
      <c r="I170" s="34" t="s">
        <v>756</v>
      </c>
      <c r="J170" s="34" t="s">
        <v>755</v>
      </c>
      <c r="K170" s="28">
        <f t="shared" si="26"/>
        <v>12.997602673802033</v>
      </c>
      <c r="L170" s="4">
        <f>K170/MAX(K$2:K170)-1</f>
        <v>-0.15143580171386484</v>
      </c>
      <c r="O170" s="15">
        <f t="shared" si="30"/>
        <v>5.4970213909683441</v>
      </c>
      <c r="P170" s="15">
        <f t="shared" si="31"/>
        <v>1</v>
      </c>
      <c r="Q170" s="4">
        <f t="shared" si="32"/>
        <v>3.04E-2</v>
      </c>
      <c r="R170" s="24">
        <f t="shared" si="33"/>
        <v>-0.16515696613162945</v>
      </c>
      <c r="S170" s="4">
        <f t="shared" si="34"/>
        <v>8.3079537842980805E-2</v>
      </c>
      <c r="T170" s="4">
        <f t="shared" si="35"/>
        <v>0</v>
      </c>
      <c r="U170" s="28">
        <f t="shared" si="27"/>
        <v>17.502773828845928</v>
      </c>
      <c r="V170" s="4">
        <f>U170/MAX(U$5:U170)-1</f>
        <v>-7.4132922935713608E-2</v>
      </c>
      <c r="X170" s="33">
        <f t="shared" si="36"/>
        <v>4.5051711550438949</v>
      </c>
      <c r="Z170" s="24">
        <f t="shared" si="37"/>
        <v>-0.16997922058803736</v>
      </c>
      <c r="AA170" s="4">
        <f t="shared" si="38"/>
        <v>0.10909226910220078</v>
      </c>
      <c r="AB170" s="4">
        <f t="shared" si="39"/>
        <v>0</v>
      </c>
      <c r="AC170" s="28">
        <f t="shared" si="28"/>
        <v>15.341451471002157</v>
      </c>
      <c r="AD170" s="4">
        <f>AC170/MAX(AC$5:AC170)-1</f>
        <v>-8.6975030000000064E-2</v>
      </c>
      <c r="AE170" s="33">
        <f t="shared" si="29"/>
        <v>2.3438487972001241</v>
      </c>
      <c r="AF170" s="34"/>
      <c r="AG170" s="34"/>
      <c r="AH170" s="34"/>
      <c r="AI170" s="34"/>
      <c r="AK170" s="34"/>
      <c r="AL170" s="34"/>
      <c r="AM170" s="34"/>
      <c r="AN170" s="34"/>
      <c r="AP170" s="34"/>
      <c r="AQ170" s="34"/>
      <c r="AR170" s="34"/>
      <c r="AS170" s="34"/>
    </row>
    <row r="171" spans="1:45">
      <c r="A171" s="34">
        <v>170</v>
      </c>
      <c r="B171" s="34" t="s">
        <v>754</v>
      </c>
      <c r="C171" s="34" t="s">
        <v>758</v>
      </c>
      <c r="D171" s="34" t="s">
        <v>12</v>
      </c>
      <c r="E171" s="34" t="s">
        <v>20</v>
      </c>
      <c r="F171" s="34" t="s">
        <v>20</v>
      </c>
      <c r="G171" s="34" t="s">
        <v>21</v>
      </c>
      <c r="H171" s="24">
        <v>-9.11E-2</v>
      </c>
      <c r="I171" s="34" t="s">
        <v>5620</v>
      </c>
      <c r="J171" s="34" t="s">
        <v>1224</v>
      </c>
      <c r="K171" s="28">
        <f t="shared" si="26"/>
        <v>11.813521070218668</v>
      </c>
      <c r="L171" s="4">
        <f>K171/MAX(K$2:K171)-1</f>
        <v>-0.22874000017773177</v>
      </c>
      <c r="O171" s="15">
        <f t="shared" si="30"/>
        <v>4.9051427422511278</v>
      </c>
      <c r="P171" s="15">
        <f t="shared" si="31"/>
        <v>1</v>
      </c>
      <c r="Q171" s="4">
        <f t="shared" si="32"/>
        <v>-9.11E-2</v>
      </c>
      <c r="R171" s="24">
        <f t="shared" si="33"/>
        <v>-0.18554896091581455</v>
      </c>
      <c r="S171" s="4">
        <f t="shared" si="34"/>
        <v>-0.23277435264923654</v>
      </c>
      <c r="T171" s="4">
        <f t="shared" si="35"/>
        <v>-9.11E-2</v>
      </c>
      <c r="U171" s="28">
        <f t="shared" si="27"/>
        <v>15.908271133038065</v>
      </c>
      <c r="V171" s="4">
        <f>U171/MAX(U$5:U171)-1</f>
        <v>-0.15847941365627005</v>
      </c>
      <c r="X171" s="33">
        <f t="shared" si="36"/>
        <v>4.0947500628193971</v>
      </c>
      <c r="Z171" s="24">
        <f t="shared" si="37"/>
        <v>-0.18105272464315503</v>
      </c>
      <c r="AA171" s="4">
        <f t="shared" si="38"/>
        <v>-0.26338888646147551</v>
      </c>
      <c r="AB171" s="4">
        <f t="shared" si="39"/>
        <v>-9.11E-2</v>
      </c>
      <c r="AC171" s="28">
        <f t="shared" si="28"/>
        <v>13.943845241993861</v>
      </c>
      <c r="AD171" s="4">
        <f>AC171/MAX(AC$5:AC171)-1</f>
        <v>-0.17015160476700009</v>
      </c>
      <c r="AE171" s="33">
        <f t="shared" si="29"/>
        <v>2.1303241717751931</v>
      </c>
      <c r="AF171" s="34"/>
      <c r="AG171" s="34"/>
      <c r="AH171" s="34"/>
      <c r="AI171" s="34"/>
      <c r="AK171" s="34"/>
      <c r="AL171" s="34"/>
      <c r="AM171" s="34"/>
      <c r="AN171" s="34"/>
      <c r="AP171" s="34"/>
      <c r="AQ171" s="34"/>
      <c r="AR171" s="34"/>
      <c r="AS171" s="34"/>
    </row>
    <row r="172" spans="1:45">
      <c r="A172" s="34">
        <v>171</v>
      </c>
      <c r="B172" s="34" t="s">
        <v>758</v>
      </c>
      <c r="C172" s="34" t="s">
        <v>761</v>
      </c>
      <c r="D172" s="34" t="s">
        <v>12</v>
      </c>
      <c r="E172" s="34" t="s">
        <v>34</v>
      </c>
      <c r="F172" s="34" t="s">
        <v>34</v>
      </c>
      <c r="G172" s="34" t="s">
        <v>35</v>
      </c>
      <c r="H172" s="24">
        <v>6.4699999999999994E-2</v>
      </c>
      <c r="I172" s="34" t="s">
        <v>821</v>
      </c>
      <c r="J172" s="34" t="s">
        <v>366</v>
      </c>
      <c r="K172" s="28">
        <f t="shared" si="26"/>
        <v>12.577855883461815</v>
      </c>
      <c r="L172" s="4">
        <f>K172/MAX(K$2:K172)-1</f>
        <v>-0.17883947818923107</v>
      </c>
      <c r="O172" s="15">
        <f t="shared" si="30"/>
        <v>5.2872054776747754</v>
      </c>
      <c r="P172" s="15">
        <f t="shared" si="31"/>
        <v>1</v>
      </c>
      <c r="Q172" s="4">
        <f t="shared" si="32"/>
        <v>6.4699999999999994E-2</v>
      </c>
      <c r="R172" s="24">
        <f t="shared" si="33"/>
        <v>-0.18633842669360923</v>
      </c>
      <c r="S172" s="4">
        <f t="shared" si="34"/>
        <v>4.0243704089594226E-2</v>
      </c>
      <c r="T172" s="4">
        <f t="shared" si="35"/>
        <v>0</v>
      </c>
      <c r="U172" s="28">
        <f t="shared" si="27"/>
        <v>15.908271133038065</v>
      </c>
      <c r="V172" s="4">
        <f>U172/MAX(U$5:U172)-1</f>
        <v>-0.15847941365627005</v>
      </c>
      <c r="X172" s="33">
        <f t="shared" si="36"/>
        <v>3.3304152495762498</v>
      </c>
      <c r="Z172" s="24">
        <f t="shared" si="37"/>
        <v>-0.18387159023416869</v>
      </c>
      <c r="AA172" s="4">
        <f t="shared" si="38"/>
        <v>2.7367534258712807E-2</v>
      </c>
      <c r="AB172" s="4">
        <f t="shared" si="39"/>
        <v>0</v>
      </c>
      <c r="AC172" s="28">
        <f t="shared" si="28"/>
        <v>13.943845241993861</v>
      </c>
      <c r="AD172" s="4">
        <f>AC172/MAX(AC$5:AC172)-1</f>
        <v>-0.17015160476700009</v>
      </c>
      <c r="AE172" s="33">
        <f t="shared" si="29"/>
        <v>1.3659893585320457</v>
      </c>
      <c r="AF172" s="34"/>
      <c r="AG172" s="34"/>
      <c r="AH172" s="34"/>
      <c r="AI172" s="34"/>
      <c r="AK172" s="34"/>
      <c r="AL172" s="34"/>
      <c r="AM172" s="34"/>
      <c r="AN172" s="34"/>
      <c r="AP172" s="34"/>
      <c r="AQ172" s="34"/>
      <c r="AR172" s="34"/>
      <c r="AS172" s="34"/>
    </row>
    <row r="173" spans="1:45">
      <c r="A173" s="34">
        <v>172</v>
      </c>
      <c r="B173" s="34" t="s">
        <v>761</v>
      </c>
      <c r="C173" s="34" t="s">
        <v>765</v>
      </c>
      <c r="D173" s="34" t="s">
        <v>12</v>
      </c>
      <c r="E173" s="34" t="s">
        <v>13</v>
      </c>
      <c r="F173" s="34" t="s">
        <v>13</v>
      </c>
      <c r="G173" s="34" t="s">
        <v>14</v>
      </c>
      <c r="H173" s="24">
        <v>8.5000000000000006E-3</v>
      </c>
      <c r="I173" s="34" t="s">
        <v>918</v>
      </c>
      <c r="J173" s="34" t="s">
        <v>4277</v>
      </c>
      <c r="K173" s="28">
        <f t="shared" si="26"/>
        <v>12.684767658471239</v>
      </c>
      <c r="L173" s="4">
        <f>K173/MAX(K$2:K173)-1</f>
        <v>-0.17185961375383962</v>
      </c>
      <c r="O173" s="15">
        <f t="shared" si="30"/>
        <v>5.3406467242350102</v>
      </c>
      <c r="P173" s="15">
        <f t="shared" si="31"/>
        <v>1</v>
      </c>
      <c r="Q173" s="4">
        <f t="shared" si="32"/>
        <v>8.5000000000000006E-3</v>
      </c>
      <c r="R173" s="24">
        <f t="shared" si="33"/>
        <v>-0.1931463640402675</v>
      </c>
      <c r="S173" s="4">
        <f t="shared" si="34"/>
        <v>0.11021046340789503</v>
      </c>
      <c r="T173" s="4">
        <f t="shared" si="35"/>
        <v>8.5000000000000006E-3</v>
      </c>
      <c r="U173" s="28">
        <f t="shared" si="27"/>
        <v>16.043491437668887</v>
      </c>
      <c r="V173" s="4">
        <f>U173/MAX(U$5:U173)-1</f>
        <v>-0.15132648867234832</v>
      </c>
      <c r="X173" s="33">
        <f t="shared" si="36"/>
        <v>3.3587237791976481</v>
      </c>
      <c r="Z173" s="24">
        <f t="shared" si="37"/>
        <v>-0.18271872345866683</v>
      </c>
      <c r="AA173" s="4">
        <f t="shared" si="38"/>
        <v>5.9430744147485594E-2</v>
      </c>
      <c r="AB173" s="4">
        <f t="shared" si="39"/>
        <v>8.5000000000000006E-3</v>
      </c>
      <c r="AC173" s="28">
        <f t="shared" si="28"/>
        <v>14.062367926550808</v>
      </c>
      <c r="AD173" s="4">
        <f>AC173/MAX(AC$5:AC173)-1</f>
        <v>-0.16309789340751957</v>
      </c>
      <c r="AE173" s="33">
        <f t="shared" si="29"/>
        <v>1.3776002680795685</v>
      </c>
      <c r="AF173" s="34"/>
      <c r="AG173" s="34"/>
      <c r="AH173" s="34"/>
      <c r="AI173" s="34"/>
      <c r="AK173" s="34"/>
      <c r="AL173" s="34"/>
      <c r="AM173" s="34"/>
      <c r="AN173" s="34"/>
      <c r="AP173" s="34"/>
      <c r="AQ173" s="34"/>
      <c r="AR173" s="34"/>
      <c r="AS173" s="34"/>
    </row>
    <row r="174" spans="1:45">
      <c r="A174" s="34">
        <v>173</v>
      </c>
      <c r="B174" s="34" t="s">
        <v>765</v>
      </c>
      <c r="C174" s="34" t="s">
        <v>769</v>
      </c>
      <c r="D174" s="34" t="s">
        <v>12</v>
      </c>
      <c r="E174" s="34" t="s">
        <v>20</v>
      </c>
      <c r="F174" s="34" t="s">
        <v>20</v>
      </c>
      <c r="G174" s="34" t="s">
        <v>21</v>
      </c>
      <c r="H174" s="24">
        <v>9.4700000000000006E-2</v>
      </c>
      <c r="I174" s="34" t="s">
        <v>2342</v>
      </c>
      <c r="J174" s="34" t="s">
        <v>1393</v>
      </c>
      <c r="K174" s="28">
        <f t="shared" si="26"/>
        <v>13.886015155728465</v>
      </c>
      <c r="L174" s="4">
        <f>K174/MAX(K$2:K174)-1</f>
        <v>-9.3434719176328285E-2</v>
      </c>
      <c r="O174" s="15">
        <f t="shared" si="30"/>
        <v>5.9411059690200654</v>
      </c>
      <c r="P174" s="15">
        <f t="shared" si="31"/>
        <v>1</v>
      </c>
      <c r="Q174" s="4">
        <f t="shared" si="32"/>
        <v>9.4700000000000006E-2</v>
      </c>
      <c r="R174" s="24">
        <f t="shared" si="33"/>
        <v>-0.14804460370646633</v>
      </c>
      <c r="S174" s="4">
        <f t="shared" si="34"/>
        <v>0.36887453620677146</v>
      </c>
      <c r="T174" s="4">
        <f t="shared" si="35"/>
        <v>9.4700000000000006E-2</v>
      </c>
      <c r="U174" s="28">
        <f t="shared" si="27"/>
        <v>17.562810076816131</v>
      </c>
      <c r="V174" s="4">
        <f>U174/MAX(U$5:U174)-1</f>
        <v>-7.095710714961978E-2</v>
      </c>
      <c r="X174" s="33">
        <f t="shared" si="36"/>
        <v>3.6767949210876658</v>
      </c>
      <c r="Z174" s="24">
        <f t="shared" si="37"/>
        <v>-0.16821845282428269</v>
      </c>
      <c r="AA174" s="4">
        <f t="shared" si="38"/>
        <v>0.44456319977019321</v>
      </c>
      <c r="AB174" s="4">
        <f t="shared" si="39"/>
        <v>9.4700000000000006E-2</v>
      </c>
      <c r="AC174" s="28">
        <f t="shared" si="28"/>
        <v>15.39407416919517</v>
      </c>
      <c r="AD174" s="4">
        <f>AC174/MAX(AC$5:AC174)-1</f>
        <v>-8.384326391321173E-2</v>
      </c>
      <c r="AE174" s="33">
        <f t="shared" si="29"/>
        <v>1.5080590134667045</v>
      </c>
      <c r="AF174" s="34"/>
      <c r="AG174" s="34"/>
      <c r="AH174" s="34"/>
      <c r="AI174" s="34"/>
      <c r="AK174" s="34"/>
      <c r="AL174" s="34"/>
      <c r="AM174" s="34"/>
      <c r="AN174" s="34"/>
      <c r="AP174" s="34"/>
      <c r="AQ174" s="34"/>
      <c r="AR174" s="34"/>
      <c r="AS174" s="34"/>
    </row>
    <row r="175" spans="1:45">
      <c r="A175" s="34">
        <v>174</v>
      </c>
      <c r="B175" s="34" t="s">
        <v>769</v>
      </c>
      <c r="C175" s="34" t="s">
        <v>774</v>
      </c>
      <c r="D175" s="34" t="s">
        <v>12</v>
      </c>
      <c r="E175" s="34" t="s">
        <v>20</v>
      </c>
      <c r="F175" s="34" t="s">
        <v>20</v>
      </c>
      <c r="G175" s="34" t="s">
        <v>21</v>
      </c>
      <c r="H175" s="24">
        <v>4.5199999999999997E-2</v>
      </c>
      <c r="I175" s="34" t="s">
        <v>1393</v>
      </c>
      <c r="J175" s="34" t="s">
        <v>822</v>
      </c>
      <c r="K175" s="28">
        <f t="shared" si="26"/>
        <v>14.513663040767391</v>
      </c>
      <c r="L175" s="4">
        <f>K175/MAX(K$2:K175)-1</f>
        <v>-5.2457968483098361E-2</v>
      </c>
      <c r="O175" s="15">
        <f t="shared" si="30"/>
        <v>6.2548439588197722</v>
      </c>
      <c r="P175" s="15">
        <f t="shared" si="31"/>
        <v>1</v>
      </c>
      <c r="Q175" s="4">
        <f t="shared" si="32"/>
        <v>4.5199999999999997E-2</v>
      </c>
      <c r="R175" s="24">
        <f t="shared" si="33"/>
        <v>-0.10591743380442209</v>
      </c>
      <c r="S175" s="4">
        <f t="shared" si="34"/>
        <v>0.50472772423883794</v>
      </c>
      <c r="T175" s="4">
        <f t="shared" si="35"/>
        <v>4.5199999999999997E-2</v>
      </c>
      <c r="U175" s="28">
        <f t="shared" si="27"/>
        <v>18.356649092288219</v>
      </c>
      <c r="V175" s="4">
        <f>U175/MAX(U$5:U175)-1</f>
        <v>-2.8964368392782602E-2</v>
      </c>
      <c r="X175" s="33">
        <f t="shared" si="36"/>
        <v>3.8429860515208283</v>
      </c>
      <c r="Z175" s="24">
        <f t="shared" si="37"/>
        <v>-0.12414794490062434</v>
      </c>
      <c r="AA175" s="4">
        <f t="shared" si="38"/>
        <v>0.57745600601694247</v>
      </c>
      <c r="AB175" s="4">
        <f t="shared" si="39"/>
        <v>4.5199999999999997E-2</v>
      </c>
      <c r="AC175" s="28">
        <f t="shared" si="28"/>
        <v>16.089886321642791</v>
      </c>
      <c r="AD175" s="4">
        <f>AC175/MAX(AC$5:AC175)-1</f>
        <v>-4.2432979442088903E-2</v>
      </c>
      <c r="AE175" s="33">
        <f t="shared" si="29"/>
        <v>1.5762232808754</v>
      </c>
      <c r="AF175" s="34"/>
      <c r="AG175" s="34"/>
      <c r="AH175" s="34"/>
      <c r="AI175" s="34"/>
      <c r="AK175" s="34"/>
      <c r="AL175" s="34"/>
      <c r="AM175" s="34"/>
      <c r="AN175" s="34"/>
      <c r="AP175" s="34"/>
      <c r="AQ175" s="34"/>
      <c r="AR175" s="34"/>
      <c r="AS175" s="34"/>
    </row>
    <row r="176" spans="1:45">
      <c r="A176" s="34">
        <v>175</v>
      </c>
      <c r="B176" s="34" t="s">
        <v>774</v>
      </c>
      <c r="C176" s="34" t="s">
        <v>779</v>
      </c>
      <c r="D176" s="34" t="s">
        <v>12</v>
      </c>
      <c r="E176" s="34" t="s">
        <v>13</v>
      </c>
      <c r="F176" s="34" t="s">
        <v>13</v>
      </c>
      <c r="G176" s="34" t="s">
        <v>14</v>
      </c>
      <c r="H176" s="24">
        <v>3.9399999999999998E-2</v>
      </c>
      <c r="I176" s="34" t="s">
        <v>1390</v>
      </c>
      <c r="J176" s="34" t="s">
        <v>505</v>
      </c>
      <c r="K176" s="28">
        <f t="shared" si="26"/>
        <v>15.085501364573627</v>
      </c>
      <c r="L176" s="4">
        <f>K176/MAX(K$2:K176)-1</f>
        <v>-1.5124812441332347E-2</v>
      </c>
      <c r="O176" s="15">
        <f t="shared" si="30"/>
        <v>6.5406848107972717</v>
      </c>
      <c r="P176" s="15">
        <f t="shared" si="31"/>
        <v>1</v>
      </c>
      <c r="Q176" s="4">
        <f t="shared" si="32"/>
        <v>3.9399999999999998E-2</v>
      </c>
      <c r="R176" s="24">
        <f t="shared" si="33"/>
        <v>-5.3672500033586333E-2</v>
      </c>
      <c r="S176" s="4">
        <f t="shared" si="34"/>
        <v>1</v>
      </c>
      <c r="T176" s="4">
        <f t="shared" si="35"/>
        <v>3.9399999999999998E-2</v>
      </c>
      <c r="U176" s="28">
        <f t="shared" si="27"/>
        <v>19.079901066524375</v>
      </c>
      <c r="V176" s="4">
        <f>U176/MAX(U$5:U176)-1</f>
        <v>0</v>
      </c>
      <c r="X176" s="33">
        <f t="shared" si="36"/>
        <v>3.9943997019507478</v>
      </c>
      <c r="Z176" s="24">
        <f t="shared" si="37"/>
        <v>-8.3219278463649654E-2</v>
      </c>
      <c r="AA176" s="4">
        <f t="shared" si="38"/>
        <v>1</v>
      </c>
      <c r="AB176" s="4">
        <f t="shared" si="39"/>
        <v>3.9399999999999998E-2</v>
      </c>
      <c r="AC176" s="28">
        <f t="shared" si="28"/>
        <v>16.723827842715519</v>
      </c>
      <c r="AD176" s="4">
        <f>AC176/MAX(AC$5:AC176)-1</f>
        <v>-4.7048388321070389E-3</v>
      </c>
      <c r="AE176" s="33">
        <f t="shared" si="29"/>
        <v>1.6383264781418916</v>
      </c>
      <c r="AF176" s="34"/>
      <c r="AG176" s="34"/>
      <c r="AH176" s="34"/>
      <c r="AI176" s="34"/>
      <c r="AK176" s="34"/>
      <c r="AL176" s="34"/>
      <c r="AM176" s="34"/>
      <c r="AN176" s="34"/>
      <c r="AP176" s="34"/>
      <c r="AQ176" s="34"/>
      <c r="AR176" s="34"/>
      <c r="AS176" s="34"/>
    </row>
    <row r="177" spans="1:45">
      <c r="A177" s="34">
        <v>176</v>
      </c>
      <c r="B177" s="34" t="s">
        <v>779</v>
      </c>
      <c r="C177" s="34" t="s">
        <v>783</v>
      </c>
      <c r="D177" s="34" t="s">
        <v>12</v>
      </c>
      <c r="E177" s="34" t="s">
        <v>13</v>
      </c>
      <c r="F177" s="34" t="s">
        <v>13</v>
      </c>
      <c r="G177" s="34" t="s">
        <v>14</v>
      </c>
      <c r="H177" s="24">
        <v>-1.6999999999999999E-3</v>
      </c>
      <c r="I177" s="34" t="s">
        <v>752</v>
      </c>
      <c r="J177" s="34" t="s">
        <v>177</v>
      </c>
      <c r="K177" s="28">
        <f t="shared" si="26"/>
        <v>15.059856012253851</v>
      </c>
      <c r="L177" s="4">
        <f>K177/MAX(K$2:K177)-1</f>
        <v>-1.6799100260182165E-2</v>
      </c>
      <c r="O177" s="15">
        <f t="shared" si="30"/>
        <v>6.527865646618916</v>
      </c>
      <c r="P177" s="15">
        <f t="shared" si="31"/>
        <v>1</v>
      </c>
      <c r="Q177" s="4">
        <f t="shared" si="32"/>
        <v>-1.6999999999999999E-3</v>
      </c>
      <c r="R177" s="24">
        <f t="shared" si="33"/>
        <v>-2.812729372820429E-2</v>
      </c>
      <c r="S177" s="4">
        <f t="shared" si="34"/>
        <v>1</v>
      </c>
      <c r="T177" s="4">
        <f t="shared" si="35"/>
        <v>-1.6999999999999999E-3</v>
      </c>
      <c r="U177" s="28">
        <f t="shared" si="27"/>
        <v>19.047465234711282</v>
      </c>
      <c r="V177" s="4">
        <f>U177/MAX(U$5:U177)-1</f>
        <v>-1.7000000000000348E-3</v>
      </c>
      <c r="X177" s="33">
        <f t="shared" si="36"/>
        <v>3.9876092224574311</v>
      </c>
      <c r="Z177" s="24">
        <f t="shared" si="37"/>
        <v>-4.4454150090235289E-2</v>
      </c>
      <c r="AA177" s="4">
        <f t="shared" si="38"/>
        <v>1</v>
      </c>
      <c r="AB177" s="4">
        <f t="shared" si="39"/>
        <v>-1.6999999999999999E-3</v>
      </c>
      <c r="AC177" s="28">
        <f t="shared" si="28"/>
        <v>16.695397335382903</v>
      </c>
      <c r="AD177" s="4">
        <f>AC177/MAX(AC$5:AC177)-1</f>
        <v>-6.3968406060923577E-3</v>
      </c>
      <c r="AE177" s="33">
        <f t="shared" si="29"/>
        <v>1.6355413231290523</v>
      </c>
      <c r="AF177" s="34"/>
      <c r="AG177" s="34"/>
      <c r="AH177" s="34"/>
      <c r="AI177" s="34"/>
      <c r="AK177" s="34"/>
      <c r="AL177" s="34"/>
      <c r="AM177" s="34"/>
      <c r="AN177" s="34"/>
      <c r="AP177" s="34"/>
      <c r="AQ177" s="34"/>
      <c r="AR177" s="34"/>
      <c r="AS177" s="34"/>
    </row>
    <row r="178" spans="1:45">
      <c r="A178" s="34">
        <v>177</v>
      </c>
      <c r="B178" s="34" t="s">
        <v>783</v>
      </c>
      <c r="C178" s="34" t="s">
        <v>787</v>
      </c>
      <c r="D178" s="34" t="s">
        <v>12</v>
      </c>
      <c r="E178" s="34" t="s">
        <v>13</v>
      </c>
      <c r="F178" s="34" t="s">
        <v>13</v>
      </c>
      <c r="G178" s="34" t="s">
        <v>14</v>
      </c>
      <c r="H178" s="24">
        <v>2.9000000000000001E-2</v>
      </c>
      <c r="I178" s="34" t="s">
        <v>1371</v>
      </c>
      <c r="J178" s="34" t="s">
        <v>793</v>
      </c>
      <c r="K178" s="28">
        <f t="shared" si="26"/>
        <v>15.496591836609211</v>
      </c>
      <c r="L178" s="4">
        <f>K178/MAX(K$2:K178)-1</f>
        <v>0</v>
      </c>
      <c r="O178" s="15">
        <f t="shared" si="30"/>
        <v>6.7461737503708639</v>
      </c>
      <c r="P178" s="15">
        <f t="shared" si="31"/>
        <v>1</v>
      </c>
      <c r="Q178" s="4">
        <f t="shared" si="32"/>
        <v>2.9000000000000001E-2</v>
      </c>
      <c r="R178" s="24">
        <f t="shared" si="33"/>
        <v>-1.064130423383817E-2</v>
      </c>
      <c r="S178" s="4">
        <f t="shared" si="34"/>
        <v>1</v>
      </c>
      <c r="T178" s="4">
        <f t="shared" si="35"/>
        <v>2.9000000000000001E-2</v>
      </c>
      <c r="U178" s="28">
        <f t="shared" si="27"/>
        <v>19.599841726517909</v>
      </c>
      <c r="V178" s="4">
        <f>U178/MAX(U$5:U178)-1</f>
        <v>0</v>
      </c>
      <c r="X178" s="33">
        <f t="shared" si="36"/>
        <v>4.1032498899086978</v>
      </c>
      <c r="Z178" s="24">
        <f t="shared" si="37"/>
        <v>-2.1095470296153218E-2</v>
      </c>
      <c r="AA178" s="4">
        <f t="shared" si="38"/>
        <v>1</v>
      </c>
      <c r="AB178" s="4">
        <f t="shared" si="39"/>
        <v>2.9000000000000001E-2</v>
      </c>
      <c r="AC178" s="28">
        <f t="shared" si="28"/>
        <v>17.179563858109006</v>
      </c>
      <c r="AD178" s="4">
        <f>AC178/MAX(AC$5:AC178)-1</f>
        <v>0</v>
      </c>
      <c r="AE178" s="33">
        <f t="shared" si="29"/>
        <v>1.6829720214997952</v>
      </c>
      <c r="AF178" s="34"/>
      <c r="AG178" s="34"/>
      <c r="AH178" s="34"/>
      <c r="AI178" s="34"/>
      <c r="AK178" s="34"/>
      <c r="AL178" s="34"/>
      <c r="AM178" s="34"/>
      <c r="AN178" s="34"/>
      <c r="AP178" s="34"/>
      <c r="AQ178" s="34"/>
      <c r="AR178" s="34"/>
      <c r="AS178" s="34"/>
    </row>
    <row r="179" spans="1:45">
      <c r="A179" s="34">
        <v>178</v>
      </c>
      <c r="B179" s="34" t="s">
        <v>787</v>
      </c>
      <c r="C179" s="34" t="s">
        <v>792</v>
      </c>
      <c r="D179" s="34" t="s">
        <v>12</v>
      </c>
      <c r="E179" s="34" t="s">
        <v>34</v>
      </c>
      <c r="F179" s="34" t="s">
        <v>34</v>
      </c>
      <c r="G179" s="34" t="s">
        <v>35</v>
      </c>
      <c r="H179" s="24">
        <v>1.4E-2</v>
      </c>
      <c r="I179" s="34" t="s">
        <v>3940</v>
      </c>
      <c r="J179" s="34" t="s">
        <v>966</v>
      </c>
      <c r="K179" s="28">
        <f t="shared" si="26"/>
        <v>15.713544122321739</v>
      </c>
      <c r="L179" s="4">
        <f>K179/MAX(K$2:K179)-1</f>
        <v>0</v>
      </c>
      <c r="O179" s="15">
        <f t="shared" si="30"/>
        <v>6.8546201828760553</v>
      </c>
      <c r="P179" s="15">
        <f t="shared" si="31"/>
        <v>1</v>
      </c>
      <c r="Q179" s="4">
        <f t="shared" si="32"/>
        <v>1.4E-2</v>
      </c>
      <c r="R179" s="24">
        <f t="shared" si="33"/>
        <v>-5.5997000867273883E-3</v>
      </c>
      <c r="S179" s="4">
        <f t="shared" si="34"/>
        <v>1</v>
      </c>
      <c r="T179" s="4">
        <f t="shared" si="35"/>
        <v>1.4E-2</v>
      </c>
      <c r="U179" s="28">
        <f t="shared" si="27"/>
        <v>19.874239510689158</v>
      </c>
      <c r="V179" s="4">
        <f>U179/MAX(U$5:U179)-1</f>
        <v>0</v>
      </c>
      <c r="X179" s="33">
        <f t="shared" si="36"/>
        <v>4.1606953883674187</v>
      </c>
      <c r="Z179" s="24">
        <f t="shared" si="37"/>
        <v>-7.980978175378628E-3</v>
      </c>
      <c r="AA179" s="4">
        <f t="shared" si="38"/>
        <v>1</v>
      </c>
      <c r="AB179" s="4">
        <f t="shared" si="39"/>
        <v>1.4E-2</v>
      </c>
      <c r="AC179" s="28">
        <f t="shared" si="28"/>
        <v>17.420077752122531</v>
      </c>
      <c r="AD179" s="4">
        <f>AC179/MAX(AC$5:AC179)-1</f>
        <v>0</v>
      </c>
      <c r="AE179" s="33">
        <f t="shared" si="29"/>
        <v>1.7065336298007914</v>
      </c>
      <c r="AF179" s="34"/>
      <c r="AG179" s="34"/>
      <c r="AH179" s="34"/>
      <c r="AI179" s="34"/>
      <c r="AK179" s="34"/>
      <c r="AL179" s="34"/>
      <c r="AM179" s="34"/>
      <c r="AN179" s="34"/>
      <c r="AP179" s="34"/>
      <c r="AQ179" s="34"/>
      <c r="AR179" s="34"/>
      <c r="AS179" s="34"/>
    </row>
    <row r="180" spans="1:45">
      <c r="A180" s="34">
        <v>179</v>
      </c>
      <c r="B180" s="34" t="s">
        <v>792</v>
      </c>
      <c r="C180" s="34" t="s">
        <v>797</v>
      </c>
      <c r="D180" s="34" t="s">
        <v>12</v>
      </c>
      <c r="E180" s="34" t="s">
        <v>34</v>
      </c>
      <c r="F180" s="34" t="s">
        <v>34</v>
      </c>
      <c r="G180" s="34" t="s">
        <v>35</v>
      </c>
      <c r="H180" s="24">
        <v>5.5E-2</v>
      </c>
      <c r="I180" s="34" t="s">
        <v>1848</v>
      </c>
      <c r="J180" s="34" t="s">
        <v>358</v>
      </c>
      <c r="K180" s="28">
        <f t="shared" si="26"/>
        <v>16.577789049049432</v>
      </c>
      <c r="L180" s="4">
        <f>K180/MAX(K$2:K180)-1</f>
        <v>0</v>
      </c>
      <c r="O180" s="15">
        <f t="shared" si="30"/>
        <v>7.2866242929342366</v>
      </c>
      <c r="P180" s="15">
        <f t="shared" si="31"/>
        <v>1</v>
      </c>
      <c r="Q180" s="4">
        <f t="shared" si="32"/>
        <v>5.5E-2</v>
      </c>
      <c r="R180" s="24">
        <f t="shared" si="33"/>
        <v>0</v>
      </c>
      <c r="S180" s="4">
        <f t="shared" si="34"/>
        <v>1</v>
      </c>
      <c r="T180" s="4">
        <f t="shared" si="35"/>
        <v>5.5E-2</v>
      </c>
      <c r="U180" s="28">
        <f t="shared" si="27"/>
        <v>20.967322683777059</v>
      </c>
      <c r="V180" s="4">
        <f>U180/MAX(U$5:U180)-1</f>
        <v>0</v>
      </c>
      <c r="X180" s="33">
        <f t="shared" si="36"/>
        <v>4.389533634727627</v>
      </c>
      <c r="Z180" s="24">
        <f t="shared" si="37"/>
        <v>-4.1997750650455412E-3</v>
      </c>
      <c r="AA180" s="4">
        <f t="shared" si="38"/>
        <v>1</v>
      </c>
      <c r="AB180" s="4">
        <f t="shared" si="39"/>
        <v>5.5E-2</v>
      </c>
      <c r="AC180" s="28">
        <f t="shared" si="28"/>
        <v>18.37818202848927</v>
      </c>
      <c r="AD180" s="4">
        <f>AC180/MAX(AC$5:AC180)-1</f>
        <v>0</v>
      </c>
      <c r="AE180" s="33">
        <f t="shared" si="29"/>
        <v>1.8003929794398381</v>
      </c>
      <c r="AF180" s="34"/>
      <c r="AG180" s="34"/>
      <c r="AH180" s="34"/>
      <c r="AI180" s="34"/>
      <c r="AK180" s="34"/>
      <c r="AL180" s="34"/>
      <c r="AM180" s="34"/>
      <c r="AN180" s="34"/>
      <c r="AP180" s="34"/>
      <c r="AQ180" s="34"/>
      <c r="AR180" s="34"/>
      <c r="AS180" s="34"/>
    </row>
    <row r="181" spans="1:45">
      <c r="A181" s="34">
        <v>180</v>
      </c>
      <c r="B181" s="34" t="s">
        <v>797</v>
      </c>
      <c r="C181" s="34" t="s">
        <v>801</v>
      </c>
      <c r="D181" s="34" t="s">
        <v>12</v>
      </c>
      <c r="E181" s="34" t="s">
        <v>20</v>
      </c>
      <c r="F181" s="34" t="s">
        <v>20</v>
      </c>
      <c r="G181" s="34" t="s">
        <v>21</v>
      </c>
      <c r="H181" s="24">
        <v>3.8999999999999998E-3</v>
      </c>
      <c r="I181" s="34" t="s">
        <v>655</v>
      </c>
      <c r="J181" s="34" t="s">
        <v>1442</v>
      </c>
      <c r="K181" s="28">
        <f t="shared" si="26"/>
        <v>16.642442426340725</v>
      </c>
      <c r="L181" s="4">
        <f>K181/MAX(K$2:K181)-1</f>
        <v>0</v>
      </c>
      <c r="O181" s="15">
        <f t="shared" si="30"/>
        <v>7.3189421276766815</v>
      </c>
      <c r="P181" s="15">
        <f t="shared" si="31"/>
        <v>1</v>
      </c>
      <c r="Q181" s="4">
        <f t="shared" si="32"/>
        <v>3.8999999999999998E-3</v>
      </c>
      <c r="R181" s="24">
        <f t="shared" si="33"/>
        <v>0</v>
      </c>
      <c r="S181" s="4">
        <f t="shared" si="34"/>
        <v>1</v>
      </c>
      <c r="T181" s="4">
        <f t="shared" si="35"/>
        <v>3.8999999999999998E-3</v>
      </c>
      <c r="U181" s="28">
        <f t="shared" si="27"/>
        <v>21.049095242243791</v>
      </c>
      <c r="V181" s="4">
        <f>U181/MAX(U$5:U181)-1</f>
        <v>0</v>
      </c>
      <c r="X181" s="33">
        <f t="shared" si="36"/>
        <v>4.4066528159030653</v>
      </c>
      <c r="Z181" s="24">
        <f t="shared" si="37"/>
        <v>0</v>
      </c>
      <c r="AA181" s="4">
        <f t="shared" si="38"/>
        <v>1</v>
      </c>
      <c r="AB181" s="4">
        <f t="shared" si="39"/>
        <v>3.8999999999999998E-3</v>
      </c>
      <c r="AC181" s="28">
        <f t="shared" si="28"/>
        <v>18.44985693840038</v>
      </c>
      <c r="AD181" s="4">
        <f>AC181/MAX(AC$5:AC181)-1</f>
        <v>0</v>
      </c>
      <c r="AE181" s="33">
        <f t="shared" si="29"/>
        <v>1.8074145120596548</v>
      </c>
      <c r="AF181" s="34"/>
      <c r="AG181" s="34"/>
      <c r="AH181" s="34"/>
      <c r="AI181" s="34"/>
      <c r="AK181" s="34"/>
      <c r="AL181" s="34"/>
      <c r="AM181" s="34"/>
      <c r="AN181" s="34"/>
      <c r="AP181" s="34"/>
      <c r="AQ181" s="34"/>
      <c r="AR181" s="34"/>
      <c r="AS181" s="34"/>
    </row>
    <row r="182" spans="1:45">
      <c r="A182" s="34">
        <v>181</v>
      </c>
      <c r="B182" s="34" t="s">
        <v>801</v>
      </c>
      <c r="C182" s="34" t="s">
        <v>805</v>
      </c>
      <c r="D182" s="34" t="s">
        <v>12</v>
      </c>
      <c r="E182" s="34" t="s">
        <v>13</v>
      </c>
      <c r="F182" s="34" t="s">
        <v>13</v>
      </c>
      <c r="G182" s="34" t="s">
        <v>14</v>
      </c>
      <c r="H182" s="24">
        <v>3.9E-2</v>
      </c>
      <c r="I182" s="34" t="s">
        <v>3907</v>
      </c>
      <c r="J182" s="34" t="s">
        <v>3363</v>
      </c>
      <c r="K182" s="28">
        <f t="shared" si="26"/>
        <v>17.291497680968014</v>
      </c>
      <c r="L182" s="4">
        <f>K182/MAX(K$2:K182)-1</f>
        <v>0</v>
      </c>
      <c r="O182" s="15">
        <f t="shared" si="30"/>
        <v>7.6433808706560722</v>
      </c>
      <c r="P182" s="15">
        <f t="shared" si="31"/>
        <v>1</v>
      </c>
      <c r="Q182" s="4">
        <f t="shared" si="32"/>
        <v>3.9E-2</v>
      </c>
      <c r="R182" s="24">
        <f t="shared" si="33"/>
        <v>0</v>
      </c>
      <c r="S182" s="4">
        <f t="shared" si="34"/>
        <v>1</v>
      </c>
      <c r="T182" s="4">
        <f t="shared" si="35"/>
        <v>3.9E-2</v>
      </c>
      <c r="U182" s="28">
        <f t="shared" si="27"/>
        <v>21.870009956691298</v>
      </c>
      <c r="V182" s="4">
        <f>U182/MAX(U$5:U182)-1</f>
        <v>0</v>
      </c>
      <c r="X182" s="33">
        <f t="shared" si="36"/>
        <v>4.5785122757232841</v>
      </c>
      <c r="Z182" s="24">
        <f t="shared" si="37"/>
        <v>0</v>
      </c>
      <c r="AA182" s="4">
        <f t="shared" si="38"/>
        <v>1</v>
      </c>
      <c r="AB182" s="4">
        <f t="shared" si="39"/>
        <v>3.9E-2</v>
      </c>
      <c r="AC182" s="28">
        <f t="shared" si="28"/>
        <v>19.169401358997995</v>
      </c>
      <c r="AD182" s="4">
        <f>AC182/MAX(AC$5:AC182)-1</f>
        <v>0</v>
      </c>
      <c r="AE182" s="33">
        <f t="shared" si="29"/>
        <v>1.8779036780299805</v>
      </c>
      <c r="AF182" s="34"/>
      <c r="AG182" s="34"/>
      <c r="AH182" s="34"/>
      <c r="AI182" s="34"/>
      <c r="AK182" s="34"/>
      <c r="AL182" s="34"/>
      <c r="AM182" s="34"/>
      <c r="AN182" s="34"/>
      <c r="AP182" s="34"/>
      <c r="AQ182" s="34"/>
      <c r="AR182" s="34"/>
      <c r="AS182" s="34"/>
    </row>
    <row r="183" spans="1:45">
      <c r="A183" s="34">
        <v>182</v>
      </c>
      <c r="B183" s="34" t="s">
        <v>805</v>
      </c>
      <c r="C183" s="34" t="s">
        <v>809</v>
      </c>
      <c r="D183" s="34" t="s">
        <v>12</v>
      </c>
      <c r="E183" s="34" t="s">
        <v>27</v>
      </c>
      <c r="F183" s="34" t="s">
        <v>27</v>
      </c>
      <c r="G183" s="34" t="s">
        <v>28</v>
      </c>
      <c r="H183" s="24">
        <v>-9.5999999999999992E-3</v>
      </c>
      <c r="I183" s="34" t="s">
        <v>549</v>
      </c>
      <c r="J183" s="34" t="s">
        <v>36</v>
      </c>
      <c r="K183" s="28">
        <f t="shared" si="26"/>
        <v>17.125499303230722</v>
      </c>
      <c r="L183" s="4">
        <f>K183/MAX(K$2:K183)-1</f>
        <v>-9.5999999999999419E-3</v>
      </c>
      <c r="O183" s="15">
        <f t="shared" si="30"/>
        <v>7.5604044142977731</v>
      </c>
      <c r="P183" s="15">
        <f t="shared" si="31"/>
        <v>1</v>
      </c>
      <c r="Q183" s="4">
        <f t="shared" si="32"/>
        <v>-9.5999999999999992E-3</v>
      </c>
      <c r="R183" s="24">
        <f t="shared" si="33"/>
        <v>-3.1999999999999806E-3</v>
      </c>
      <c r="S183" s="4">
        <f t="shared" si="34"/>
        <v>1</v>
      </c>
      <c r="T183" s="4">
        <f t="shared" si="35"/>
        <v>-9.5999999999999992E-3</v>
      </c>
      <c r="U183" s="28">
        <f t="shared" si="27"/>
        <v>21.66005786110706</v>
      </c>
      <c r="V183" s="4">
        <f>U183/MAX(U$5:U183)-1</f>
        <v>-9.6000000000000529E-3</v>
      </c>
      <c r="X183" s="33">
        <f t="shared" si="36"/>
        <v>4.5345585578763377</v>
      </c>
      <c r="Z183" s="24">
        <f t="shared" si="37"/>
        <v>-2.3999999999999855E-3</v>
      </c>
      <c r="AA183" s="4">
        <f t="shared" si="38"/>
        <v>1</v>
      </c>
      <c r="AB183" s="4">
        <f t="shared" si="39"/>
        <v>-9.5999999999999992E-3</v>
      </c>
      <c r="AC183" s="28">
        <f t="shared" si="28"/>
        <v>18.985375105951611</v>
      </c>
      <c r="AD183" s="4">
        <f>AC183/MAX(AC$5:AC183)-1</f>
        <v>-9.600000000000164E-3</v>
      </c>
      <c r="AE183" s="33">
        <f t="shared" si="29"/>
        <v>1.8598758027208895</v>
      </c>
      <c r="AF183" s="34"/>
      <c r="AG183" s="34"/>
      <c r="AH183" s="34"/>
      <c r="AI183" s="34"/>
      <c r="AK183" s="34"/>
      <c r="AL183" s="34"/>
      <c r="AM183" s="34"/>
      <c r="AN183" s="34"/>
      <c r="AP183" s="34"/>
      <c r="AQ183" s="34"/>
      <c r="AR183" s="34"/>
      <c r="AS183" s="34"/>
    </row>
    <row r="184" spans="1:45">
      <c r="A184" s="34">
        <v>183</v>
      </c>
      <c r="B184" s="34" t="s">
        <v>809</v>
      </c>
      <c r="C184" s="34" t="s">
        <v>813</v>
      </c>
      <c r="D184" s="34" t="s">
        <v>12</v>
      </c>
      <c r="E184" s="34" t="s">
        <v>20</v>
      </c>
      <c r="F184" s="34" t="s">
        <v>20</v>
      </c>
      <c r="G184" s="34" t="s">
        <v>21</v>
      </c>
      <c r="H184" s="24">
        <v>5.0799999999999998E-2</v>
      </c>
      <c r="I184" s="34" t="s">
        <v>2268</v>
      </c>
      <c r="J184" s="34" t="s">
        <v>5621</v>
      </c>
      <c r="K184" s="28">
        <f t="shared" si="26"/>
        <v>17.995474667834841</v>
      </c>
      <c r="L184" s="4">
        <f>K184/MAX(K$2:K184)-1</f>
        <v>0</v>
      </c>
      <c r="O184" s="15">
        <f t="shared" si="30"/>
        <v>7.9952729585440991</v>
      </c>
      <c r="P184" s="15">
        <f t="shared" si="31"/>
        <v>1</v>
      </c>
      <c r="Q184" s="4">
        <f t="shared" si="32"/>
        <v>5.0799999999999998E-2</v>
      </c>
      <c r="R184" s="24">
        <f t="shared" si="33"/>
        <v>-3.1999999999999806E-3</v>
      </c>
      <c r="S184" s="4">
        <f t="shared" si="34"/>
        <v>1</v>
      </c>
      <c r="T184" s="4">
        <f t="shared" si="35"/>
        <v>5.0799999999999998E-2</v>
      </c>
      <c r="U184" s="28">
        <f t="shared" si="27"/>
        <v>22.760388800451299</v>
      </c>
      <c r="V184" s="4">
        <f>U184/MAX(U$5:U184)-1</f>
        <v>0</v>
      </c>
      <c r="X184" s="33">
        <f t="shared" si="36"/>
        <v>4.7649141326164575</v>
      </c>
      <c r="Z184" s="24">
        <f t="shared" si="37"/>
        <v>-2.3999999999999855E-3</v>
      </c>
      <c r="AA184" s="4">
        <f t="shared" si="38"/>
        <v>1</v>
      </c>
      <c r="AB184" s="4">
        <f t="shared" si="39"/>
        <v>5.0799999999999998E-2</v>
      </c>
      <c r="AC184" s="28">
        <f t="shared" si="28"/>
        <v>19.949832161333951</v>
      </c>
      <c r="AD184" s="4">
        <f>AC184/MAX(AC$5:AC184)-1</f>
        <v>0</v>
      </c>
      <c r="AE184" s="33">
        <f t="shared" si="29"/>
        <v>1.9543574934991099</v>
      </c>
      <c r="AF184" s="34"/>
      <c r="AG184" s="34"/>
      <c r="AH184" s="34"/>
      <c r="AI184" s="34"/>
      <c r="AK184" s="34"/>
      <c r="AL184" s="34"/>
      <c r="AM184" s="34"/>
      <c r="AN184" s="34"/>
      <c r="AP184" s="34"/>
      <c r="AQ184" s="34"/>
      <c r="AR184" s="34"/>
      <c r="AS184" s="34"/>
    </row>
    <row r="185" spans="1:45">
      <c r="A185" s="34">
        <v>184</v>
      </c>
      <c r="B185" s="34" t="s">
        <v>813</v>
      </c>
      <c r="C185" s="34" t="s">
        <v>817</v>
      </c>
      <c r="D185" s="34" t="s">
        <v>12</v>
      </c>
      <c r="E185" s="34" t="s">
        <v>34</v>
      </c>
      <c r="F185" s="34" t="s">
        <v>34</v>
      </c>
      <c r="G185" s="34" t="s">
        <v>35</v>
      </c>
      <c r="H185" s="24">
        <v>-6.0499999999999998E-2</v>
      </c>
      <c r="I185" s="34" t="s">
        <v>943</v>
      </c>
      <c r="J185" s="34" t="s">
        <v>832</v>
      </c>
      <c r="K185" s="28">
        <f t="shared" si="26"/>
        <v>16.906748450430833</v>
      </c>
      <c r="L185" s="4">
        <f>K185/MAX(K$2:K185)-1</f>
        <v>-6.0500000000000109E-2</v>
      </c>
      <c r="O185" s="15">
        <f t="shared" si="30"/>
        <v>7.451058944552182</v>
      </c>
      <c r="P185" s="15">
        <f t="shared" si="31"/>
        <v>1</v>
      </c>
      <c r="Q185" s="4">
        <f t="shared" si="32"/>
        <v>-6.0499999999999998E-2</v>
      </c>
      <c r="R185" s="24">
        <f t="shared" si="33"/>
        <v>-2.3366666666666685E-2</v>
      </c>
      <c r="S185" s="4">
        <f t="shared" si="34"/>
        <v>-1.5891583452211151</v>
      </c>
      <c r="T185" s="4">
        <f t="shared" si="35"/>
        <v>-6.0499999999999998E-2</v>
      </c>
      <c r="U185" s="28">
        <f t="shared" si="27"/>
        <v>21.383385278023994</v>
      </c>
      <c r="V185" s="4">
        <f>U185/MAX(U$5:U185)-1</f>
        <v>-6.0500000000000109E-2</v>
      </c>
      <c r="X185" s="33">
        <f t="shared" si="36"/>
        <v>4.4766368275931612</v>
      </c>
      <c r="Z185" s="24">
        <f t="shared" si="37"/>
        <v>-1.7525000000000013E-2</v>
      </c>
      <c r="AA185" s="4">
        <f t="shared" si="38"/>
        <v>-2.4522111269614872</v>
      </c>
      <c r="AB185" s="4">
        <f t="shared" si="39"/>
        <v>-6.0499999999999998E-2</v>
      </c>
      <c r="AC185" s="28">
        <f t="shared" si="28"/>
        <v>18.742867315573246</v>
      </c>
      <c r="AD185" s="4">
        <f>AC185/MAX(AC$5:AC185)-1</f>
        <v>-6.0500000000000109E-2</v>
      </c>
      <c r="AE185" s="33">
        <f t="shared" si="29"/>
        <v>1.8361188651424136</v>
      </c>
      <c r="AF185" s="34"/>
      <c r="AG185" s="34"/>
      <c r="AH185" s="34"/>
      <c r="AI185" s="34"/>
      <c r="AK185" s="34"/>
      <c r="AL185" s="34"/>
      <c r="AM185" s="34"/>
      <c r="AN185" s="34"/>
      <c r="AP185" s="34"/>
      <c r="AQ185" s="34"/>
      <c r="AR185" s="34"/>
      <c r="AS185" s="34"/>
    </row>
    <row r="186" spans="1:45">
      <c r="A186" s="34">
        <v>185</v>
      </c>
      <c r="B186" s="34" t="s">
        <v>817</v>
      </c>
      <c r="C186" s="34" t="s">
        <v>820</v>
      </c>
      <c r="D186" s="34" t="s">
        <v>12</v>
      </c>
      <c r="E186" s="34" t="s">
        <v>20</v>
      </c>
      <c r="F186" s="34" t="s">
        <v>20</v>
      </c>
      <c r="G186" s="34" t="s">
        <v>21</v>
      </c>
      <c r="H186" s="24">
        <v>4.4600000000000001E-2</v>
      </c>
      <c r="I186" s="34" t="s">
        <v>841</v>
      </c>
      <c r="J186" s="34" t="s">
        <v>2556</v>
      </c>
      <c r="K186" s="28">
        <f t="shared" si="26"/>
        <v>17.660789431320048</v>
      </c>
      <c r="L186" s="4">
        <f>K186/MAX(K$2:K186)-1</f>
        <v>-1.8598300000000068E-2</v>
      </c>
      <c r="O186" s="15">
        <f t="shared" si="30"/>
        <v>7.8279761734792093</v>
      </c>
      <c r="P186" s="15">
        <f t="shared" si="31"/>
        <v>1</v>
      </c>
      <c r="Q186" s="4">
        <f t="shared" si="32"/>
        <v>4.4600000000000001E-2</v>
      </c>
      <c r="R186" s="24">
        <f t="shared" si="33"/>
        <v>-2.6366100000000059E-2</v>
      </c>
      <c r="S186" s="4">
        <f t="shared" si="34"/>
        <v>1</v>
      </c>
      <c r="T186" s="4">
        <f t="shared" si="35"/>
        <v>0</v>
      </c>
      <c r="U186" s="28">
        <f t="shared" si="27"/>
        <v>21.383385278023994</v>
      </c>
      <c r="V186" s="4">
        <f>U186/MAX(U$5:U186)-1</f>
        <v>-6.0500000000000109E-2</v>
      </c>
      <c r="X186" s="33">
        <f t="shared" si="36"/>
        <v>3.7225958467039462</v>
      </c>
      <c r="Z186" s="24">
        <f t="shared" si="37"/>
        <v>-2.217457500000003E-2</v>
      </c>
      <c r="AA186" s="4">
        <f t="shared" si="38"/>
        <v>1</v>
      </c>
      <c r="AB186" s="4">
        <f t="shared" si="39"/>
        <v>0</v>
      </c>
      <c r="AC186" s="28">
        <f t="shared" si="28"/>
        <v>18.742867315573246</v>
      </c>
      <c r="AD186" s="4">
        <f>AC186/MAX(AC$5:AC186)-1</f>
        <v>-6.0500000000000109E-2</v>
      </c>
      <c r="AE186" s="33">
        <f t="shared" si="29"/>
        <v>1.0820778842531986</v>
      </c>
      <c r="AF186" s="34"/>
      <c r="AG186" s="34"/>
      <c r="AH186" s="34"/>
      <c r="AI186" s="34"/>
      <c r="AK186" s="34"/>
      <c r="AL186" s="34"/>
      <c r="AM186" s="34"/>
      <c r="AN186" s="34"/>
      <c r="AP186" s="34"/>
      <c r="AQ186" s="34"/>
      <c r="AR186" s="34"/>
      <c r="AS186" s="34"/>
    </row>
    <row r="187" spans="1:45">
      <c r="A187" s="34">
        <v>186</v>
      </c>
      <c r="B187" s="34" t="s">
        <v>820</v>
      </c>
      <c r="C187" s="34" t="s">
        <v>825</v>
      </c>
      <c r="D187" s="34" t="s">
        <v>12</v>
      </c>
      <c r="E187" s="34" t="s">
        <v>20</v>
      </c>
      <c r="F187" s="34" t="s">
        <v>20</v>
      </c>
      <c r="G187" s="34" t="s">
        <v>21</v>
      </c>
      <c r="H187" s="24">
        <v>3.32E-2</v>
      </c>
      <c r="I187" s="34" t="s">
        <v>1239</v>
      </c>
      <c r="J187" s="34" t="s">
        <v>4680</v>
      </c>
      <c r="K187" s="28">
        <f t="shared" si="26"/>
        <v>18.247127640439871</v>
      </c>
      <c r="L187" s="4">
        <f>K187/MAX(K$2:K187)-1</f>
        <v>0</v>
      </c>
      <c r="O187" s="15">
        <f t="shared" si="30"/>
        <v>8.1210649824387175</v>
      </c>
      <c r="P187" s="15">
        <f t="shared" si="31"/>
        <v>1</v>
      </c>
      <c r="Q187" s="4">
        <f t="shared" si="32"/>
        <v>3.32E-2</v>
      </c>
      <c r="R187" s="24">
        <f t="shared" si="33"/>
        <v>-2.6366100000000059E-2</v>
      </c>
      <c r="S187" s="4">
        <f t="shared" si="34"/>
        <v>1</v>
      </c>
      <c r="T187" s="4">
        <f t="shared" si="35"/>
        <v>3.32E-2</v>
      </c>
      <c r="U187" s="28">
        <f t="shared" si="27"/>
        <v>22.093313669254389</v>
      </c>
      <c r="V187" s="4">
        <f>U187/MAX(U$5:U187)-1</f>
        <v>-2.9308600000000129E-2</v>
      </c>
      <c r="X187" s="33">
        <f t="shared" si="36"/>
        <v>3.8461860288145182</v>
      </c>
      <c r="Z187" s="24">
        <f t="shared" si="37"/>
        <v>-1.9774575000000044E-2</v>
      </c>
      <c r="AA187" s="4">
        <f t="shared" si="38"/>
        <v>1</v>
      </c>
      <c r="AB187" s="4">
        <f t="shared" si="39"/>
        <v>3.32E-2</v>
      </c>
      <c r="AC187" s="28">
        <f t="shared" si="28"/>
        <v>19.365130510450275</v>
      </c>
      <c r="AD187" s="4">
        <f>AC187/MAX(AC$5:AC187)-1</f>
        <v>-2.930860000000024E-2</v>
      </c>
      <c r="AE187" s="33">
        <f t="shared" si="29"/>
        <v>1.1180028700104039</v>
      </c>
      <c r="AF187" s="34"/>
      <c r="AG187" s="34"/>
      <c r="AH187" s="34"/>
      <c r="AI187" s="34"/>
      <c r="AK187" s="34"/>
      <c r="AL187" s="34"/>
      <c r="AM187" s="34"/>
      <c r="AN187" s="34"/>
      <c r="AP187" s="34"/>
      <c r="AQ187" s="34"/>
      <c r="AR187" s="34"/>
      <c r="AS187" s="34"/>
    </row>
    <row r="188" spans="1:45">
      <c r="A188" s="34">
        <v>187</v>
      </c>
      <c r="B188" s="34" t="s">
        <v>825</v>
      </c>
      <c r="C188" s="34" t="s">
        <v>828</v>
      </c>
      <c r="D188" s="34" t="s">
        <v>12</v>
      </c>
      <c r="E188" s="34" t="s">
        <v>20</v>
      </c>
      <c r="F188" s="34" t="s">
        <v>20</v>
      </c>
      <c r="G188" s="34" t="s">
        <v>21</v>
      </c>
      <c r="H188" s="24">
        <v>6.2799999999999995E-2</v>
      </c>
      <c r="I188" s="34" t="s">
        <v>183</v>
      </c>
      <c r="J188" s="34" t="s">
        <v>459</v>
      </c>
      <c r="K188" s="28">
        <f t="shared" si="26"/>
        <v>19.393047256259493</v>
      </c>
      <c r="L188" s="4">
        <f>K188/MAX(K$2:K188)-1</f>
        <v>0</v>
      </c>
      <c r="O188" s="15">
        <f t="shared" si="30"/>
        <v>8.6938678633358677</v>
      </c>
      <c r="P188" s="15">
        <f t="shared" si="31"/>
        <v>1</v>
      </c>
      <c r="Q188" s="4">
        <f t="shared" si="32"/>
        <v>6.2799999999999995E-2</v>
      </c>
      <c r="R188" s="24">
        <f t="shared" si="33"/>
        <v>-6.1994333333333556E-3</v>
      </c>
      <c r="S188" s="4">
        <f t="shared" si="34"/>
        <v>1</v>
      </c>
      <c r="T188" s="4">
        <f t="shared" si="35"/>
        <v>6.2799999999999995E-2</v>
      </c>
      <c r="U188" s="28">
        <f t="shared" si="27"/>
        <v>23.480773767683562</v>
      </c>
      <c r="V188" s="4">
        <f>U188/MAX(U$5:U188)-1</f>
        <v>0</v>
      </c>
      <c r="X188" s="33">
        <f t="shared" si="36"/>
        <v>4.0877265114240693</v>
      </c>
      <c r="Z188" s="24">
        <f t="shared" si="37"/>
        <v>-1.9774575000000044E-2</v>
      </c>
      <c r="AA188" s="4">
        <f t="shared" si="38"/>
        <v>1</v>
      </c>
      <c r="AB188" s="4">
        <f t="shared" si="39"/>
        <v>6.2799999999999995E-2</v>
      </c>
      <c r="AC188" s="28">
        <f t="shared" si="28"/>
        <v>20.581260706506551</v>
      </c>
      <c r="AD188" s="4">
        <f>AC188/MAX(AC$5:AC188)-1</f>
        <v>0</v>
      </c>
      <c r="AE188" s="33">
        <f t="shared" si="29"/>
        <v>1.1882134502470585</v>
      </c>
      <c r="AF188" s="34"/>
      <c r="AG188" s="34"/>
      <c r="AH188" s="34"/>
      <c r="AI188" s="34"/>
      <c r="AK188" s="34"/>
      <c r="AL188" s="34"/>
      <c r="AM188" s="34"/>
      <c r="AN188" s="34"/>
      <c r="AP188" s="34"/>
      <c r="AQ188" s="34"/>
      <c r="AR188" s="34"/>
      <c r="AS188" s="34"/>
    </row>
    <row r="189" spans="1:45">
      <c r="A189" s="34">
        <v>188</v>
      </c>
      <c r="B189" s="34" t="s">
        <v>828</v>
      </c>
      <c r="C189" s="34" t="s">
        <v>831</v>
      </c>
      <c r="D189" s="34" t="s">
        <v>12</v>
      </c>
      <c r="E189" s="34" t="s">
        <v>20</v>
      </c>
      <c r="F189" s="34" t="s">
        <v>20</v>
      </c>
      <c r="G189" s="34" t="s">
        <v>21</v>
      </c>
      <c r="H189" s="24">
        <v>-0.1162</v>
      </c>
      <c r="I189" s="34" t="s">
        <v>5622</v>
      </c>
      <c r="J189" s="34" t="s">
        <v>3410</v>
      </c>
      <c r="K189" s="28">
        <f t="shared" si="26"/>
        <v>17.139575165082139</v>
      </c>
      <c r="L189" s="4">
        <f>K189/MAX(K$2:K189)-1</f>
        <v>-0.11620000000000008</v>
      </c>
      <c r="O189" s="15">
        <f t="shared" si="30"/>
        <v>7.5674404176162398</v>
      </c>
      <c r="P189" s="15">
        <f t="shared" si="31"/>
        <v>1</v>
      </c>
      <c r="Q189" s="4">
        <f t="shared" si="32"/>
        <v>-0.1162</v>
      </c>
      <c r="R189" s="24">
        <f t="shared" si="33"/>
        <v>-3.8733333333333363E-2</v>
      </c>
      <c r="S189" s="4">
        <f t="shared" si="34"/>
        <v>-1.9999999999999996</v>
      </c>
      <c r="T189" s="4">
        <f t="shared" si="35"/>
        <v>-0.1162</v>
      </c>
      <c r="U189" s="28">
        <f t="shared" si="27"/>
        <v>20.752307855878733</v>
      </c>
      <c r="V189" s="4">
        <f>U189/MAX(U$5:U189)-1</f>
        <v>-0.11619999999999997</v>
      </c>
      <c r="X189" s="33">
        <f t="shared" si="36"/>
        <v>3.6127326907965944</v>
      </c>
      <c r="Z189" s="24">
        <f t="shared" si="37"/>
        <v>-3.3699575000000037E-2</v>
      </c>
      <c r="AA189" s="4">
        <f t="shared" si="38"/>
        <v>-2.4481147017432701</v>
      </c>
      <c r="AB189" s="4">
        <f t="shared" si="39"/>
        <v>-0.1162</v>
      </c>
      <c r="AC189" s="28">
        <f t="shared" si="28"/>
        <v>18.18971821241049</v>
      </c>
      <c r="AD189" s="4">
        <f>AC189/MAX(AC$5:AC189)-1</f>
        <v>-0.11619999999999997</v>
      </c>
      <c r="AE189" s="33">
        <f t="shared" si="29"/>
        <v>1.0501430473283513</v>
      </c>
      <c r="AF189" s="34"/>
      <c r="AG189" s="34"/>
      <c r="AH189" s="34"/>
      <c r="AI189" s="34"/>
      <c r="AK189" s="34"/>
      <c r="AL189" s="34"/>
      <c r="AM189" s="34"/>
      <c r="AN189" s="34"/>
      <c r="AP189" s="34"/>
      <c r="AQ189" s="34"/>
      <c r="AR189" s="34"/>
      <c r="AS189" s="34"/>
    </row>
    <row r="190" spans="1:45">
      <c r="A190" s="34">
        <v>189</v>
      </c>
      <c r="B190" s="34" t="s">
        <v>831</v>
      </c>
      <c r="C190" s="34" t="s">
        <v>836</v>
      </c>
      <c r="D190" s="34" t="s">
        <v>12</v>
      </c>
      <c r="E190" s="34" t="s">
        <v>20</v>
      </c>
      <c r="F190" s="34" t="s">
        <v>20</v>
      </c>
      <c r="G190" s="34" t="s">
        <v>21</v>
      </c>
      <c r="H190" s="24">
        <v>6.6400000000000001E-2</v>
      </c>
      <c r="I190" s="34" t="s">
        <v>929</v>
      </c>
      <c r="J190" s="34" t="s">
        <v>1312</v>
      </c>
      <c r="K190" s="28">
        <f t="shared" si="26"/>
        <v>18.277642956043593</v>
      </c>
      <c r="L190" s="4">
        <f>K190/MAX(K$2:K190)-1</f>
        <v>-5.7515680000000069E-2</v>
      </c>
      <c r="O190" s="15">
        <f t="shared" si="30"/>
        <v>8.136318461345958</v>
      </c>
      <c r="P190" s="15">
        <f t="shared" si="31"/>
        <v>1</v>
      </c>
      <c r="Q190" s="4">
        <f t="shared" si="32"/>
        <v>6.6400000000000001E-2</v>
      </c>
      <c r="R190" s="24">
        <f t="shared" si="33"/>
        <v>-5.7905226666666719E-2</v>
      </c>
      <c r="S190" s="4">
        <f t="shared" si="34"/>
        <v>6.7273144255023433E-3</v>
      </c>
      <c r="T190" s="4">
        <f t="shared" si="35"/>
        <v>0</v>
      </c>
      <c r="U190" s="28">
        <f t="shared" si="27"/>
        <v>20.752307855878733</v>
      </c>
      <c r="V190" s="4">
        <f>U190/MAX(U$5:U190)-1</f>
        <v>-0.11619999999999997</v>
      </c>
      <c r="X190" s="33">
        <f t="shared" si="36"/>
        <v>2.4746648998351404</v>
      </c>
      <c r="Z190" s="24">
        <f t="shared" si="37"/>
        <v>-4.3428920000000037E-2</v>
      </c>
      <c r="AA190" s="4">
        <f t="shared" si="38"/>
        <v>-0.32436358076599692</v>
      </c>
      <c r="AB190" s="4">
        <f t="shared" si="39"/>
        <v>0</v>
      </c>
      <c r="AC190" s="28">
        <f t="shared" si="28"/>
        <v>18.18971821241049</v>
      </c>
      <c r="AD190" s="4">
        <f>AC190/MAX(AC$5:AC190)-1</f>
        <v>-0.11619999999999997</v>
      </c>
      <c r="AE190" s="33">
        <f t="shared" si="29"/>
        <v>-8.7924743633102764E-2</v>
      </c>
      <c r="AF190" s="34"/>
      <c r="AG190" s="34"/>
      <c r="AH190" s="34"/>
      <c r="AI190" s="34"/>
      <c r="AK190" s="34"/>
      <c r="AL190" s="34"/>
      <c r="AM190" s="34"/>
      <c r="AN190" s="34"/>
      <c r="AP190" s="34"/>
      <c r="AQ190" s="34"/>
      <c r="AR190" s="34"/>
      <c r="AS190" s="34"/>
    </row>
    <row r="191" spans="1:45">
      <c r="A191" s="34">
        <v>190</v>
      </c>
      <c r="B191" s="34" t="s">
        <v>836</v>
      </c>
      <c r="C191" s="34" t="s">
        <v>840</v>
      </c>
      <c r="D191" s="34" t="s">
        <v>12</v>
      </c>
      <c r="E191" s="34" t="s">
        <v>34</v>
      </c>
      <c r="F191" s="34" t="s">
        <v>34</v>
      </c>
      <c r="G191" s="34" t="s">
        <v>35</v>
      </c>
      <c r="H191" s="24">
        <v>2.0999999999999999E-3</v>
      </c>
      <c r="I191" s="34" t="s">
        <v>4189</v>
      </c>
      <c r="J191" s="34" t="s">
        <v>1371</v>
      </c>
      <c r="K191" s="28">
        <f t="shared" si="26"/>
        <v>18.316026006251285</v>
      </c>
      <c r="L191" s="4">
        <f>K191/MAX(K$2:K191)-1</f>
        <v>-5.5536462928000074E-2</v>
      </c>
      <c r="O191" s="15">
        <f t="shared" si="30"/>
        <v>8.1555047301147852</v>
      </c>
      <c r="P191" s="15">
        <f t="shared" si="31"/>
        <v>1</v>
      </c>
      <c r="Q191" s="4">
        <f t="shared" si="32"/>
        <v>2.0999999999999999E-3</v>
      </c>
      <c r="R191" s="24">
        <f t="shared" si="33"/>
        <v>-7.6417380976000079E-2</v>
      </c>
      <c r="S191" s="4">
        <f t="shared" si="34"/>
        <v>0.27324828175618765</v>
      </c>
      <c r="T191" s="4">
        <f t="shared" si="35"/>
        <v>0</v>
      </c>
      <c r="U191" s="28">
        <f t="shared" si="27"/>
        <v>20.752307855878733</v>
      </c>
      <c r="V191" s="4">
        <f>U191/MAX(U$5:U191)-1</f>
        <v>-0.11619999999999997</v>
      </c>
      <c r="X191" s="33">
        <f t="shared" si="36"/>
        <v>2.4362818496274485</v>
      </c>
      <c r="Z191" s="24">
        <f t="shared" si="37"/>
        <v>-5.7313035732000056E-2</v>
      </c>
      <c r="AA191" s="4">
        <f t="shared" si="38"/>
        <v>3.0997709008250166E-2</v>
      </c>
      <c r="AB191" s="4">
        <f t="shared" si="39"/>
        <v>0</v>
      </c>
      <c r="AC191" s="28">
        <f t="shared" si="28"/>
        <v>18.18971821241049</v>
      </c>
      <c r="AD191" s="4">
        <f>AC191/MAX(AC$5:AC191)-1</f>
        <v>-0.11619999999999997</v>
      </c>
      <c r="AE191" s="33">
        <f t="shared" si="29"/>
        <v>-0.1263077938407946</v>
      </c>
      <c r="AF191" s="34"/>
      <c r="AG191" s="34"/>
      <c r="AH191" s="34"/>
      <c r="AI191" s="34"/>
      <c r="AK191" s="34"/>
      <c r="AL191" s="34"/>
      <c r="AM191" s="34"/>
      <c r="AN191" s="34"/>
      <c r="AP191" s="34"/>
      <c r="AQ191" s="34"/>
      <c r="AR191" s="34"/>
      <c r="AS191" s="34"/>
    </row>
    <row r="192" spans="1:45">
      <c r="A192" s="34">
        <v>191</v>
      </c>
      <c r="B192" s="34" t="s">
        <v>840</v>
      </c>
      <c r="C192" s="34" t="s">
        <v>843</v>
      </c>
      <c r="D192" s="34" t="s">
        <v>12</v>
      </c>
      <c r="E192" s="34" t="s">
        <v>34</v>
      </c>
      <c r="F192" s="34" t="s">
        <v>34</v>
      </c>
      <c r="G192" s="34" t="s">
        <v>35</v>
      </c>
      <c r="H192" s="24">
        <v>1.72E-2</v>
      </c>
      <c r="I192" s="34" t="s">
        <v>2503</v>
      </c>
      <c r="J192" s="34" t="s">
        <v>1324</v>
      </c>
      <c r="K192" s="28">
        <f t="shared" si="26"/>
        <v>18.63106165355881</v>
      </c>
      <c r="L192" s="4">
        <f>K192/MAX(K$2:K192)-1</f>
        <v>-3.9291690090361486E-2</v>
      </c>
      <c r="O192" s="15">
        <f t="shared" si="30"/>
        <v>8.3129794114727602</v>
      </c>
      <c r="P192" s="15">
        <f t="shared" si="31"/>
        <v>1</v>
      </c>
      <c r="Q192" s="4">
        <f t="shared" si="32"/>
        <v>1.72E-2</v>
      </c>
      <c r="R192" s="24">
        <f t="shared" si="33"/>
        <v>-5.0781277672787208E-2</v>
      </c>
      <c r="S192" s="4">
        <f t="shared" si="34"/>
        <v>0.22625637063446297</v>
      </c>
      <c r="T192" s="4">
        <f t="shared" si="35"/>
        <v>1.72E-2</v>
      </c>
      <c r="U192" s="28">
        <f t="shared" si="27"/>
        <v>21.10924755099985</v>
      </c>
      <c r="V192" s="4">
        <f>U192/MAX(U$5:U192)-1</f>
        <v>-0.10099863999999981</v>
      </c>
      <c r="X192" s="33">
        <f t="shared" si="36"/>
        <v>2.4781858974410405</v>
      </c>
      <c r="Z192" s="24">
        <f t="shared" si="37"/>
        <v>-6.7135958254590428E-2</v>
      </c>
      <c r="AA192" s="4">
        <f t="shared" si="38"/>
        <v>0.41474448102221118</v>
      </c>
      <c r="AB192" s="4">
        <f t="shared" si="39"/>
        <v>1.72E-2</v>
      </c>
      <c r="AC192" s="28">
        <f t="shared" si="28"/>
        <v>18.502581365663954</v>
      </c>
      <c r="AD192" s="4">
        <f>AC192/MAX(AC$5:AC192)-1</f>
        <v>-0.10099863999999981</v>
      </c>
      <c r="AE192" s="33">
        <f t="shared" si="29"/>
        <v>-0.1284802878948561</v>
      </c>
      <c r="AF192" s="34"/>
      <c r="AG192" s="34"/>
      <c r="AH192" s="34"/>
      <c r="AI192" s="34"/>
      <c r="AK192" s="34"/>
      <c r="AL192" s="34"/>
      <c r="AM192" s="34"/>
      <c r="AN192" s="34"/>
      <c r="AP192" s="34"/>
      <c r="AQ192" s="34"/>
      <c r="AR192" s="34"/>
      <c r="AS192" s="34"/>
    </row>
    <row r="193" spans="1:45">
      <c r="A193" s="34">
        <v>192</v>
      </c>
      <c r="B193" s="34" t="s">
        <v>843</v>
      </c>
      <c r="C193" s="34" t="s">
        <v>845</v>
      </c>
      <c r="D193" s="34" t="s">
        <v>12</v>
      </c>
      <c r="E193" s="34" t="s">
        <v>34</v>
      </c>
      <c r="F193" s="34" t="s">
        <v>34</v>
      </c>
      <c r="G193" s="34" t="s">
        <v>35</v>
      </c>
      <c r="H193" s="24">
        <v>2.2200000000000001E-2</v>
      </c>
      <c r="I193" s="34" t="s">
        <v>2353</v>
      </c>
      <c r="J193" s="34" t="s">
        <v>794</v>
      </c>
      <c r="K193" s="28">
        <f t="shared" si="26"/>
        <v>19.044671222267816</v>
      </c>
      <c r="L193" s="4">
        <f>K193/MAX(K$2:K193)-1</f>
        <v>-1.7963965610367505E-2</v>
      </c>
      <c r="O193" s="15">
        <f t="shared" si="30"/>
        <v>8.5197275544074564</v>
      </c>
      <c r="P193" s="15">
        <f t="shared" si="31"/>
        <v>1</v>
      </c>
      <c r="Q193" s="4">
        <f t="shared" si="32"/>
        <v>2.2200000000000001E-2</v>
      </c>
      <c r="R193" s="24">
        <f t="shared" si="33"/>
        <v>-3.759737287624302E-2</v>
      </c>
      <c r="S193" s="4">
        <f t="shared" si="34"/>
        <v>1</v>
      </c>
      <c r="T193" s="4">
        <f t="shared" si="35"/>
        <v>2.2200000000000001E-2</v>
      </c>
      <c r="U193" s="28">
        <f t="shared" si="27"/>
        <v>21.577872846632047</v>
      </c>
      <c r="V193" s="4">
        <f>U193/MAX(U$5:U193)-1</f>
        <v>-8.104080980799977E-2</v>
      </c>
      <c r="X193" s="33">
        <f t="shared" si="36"/>
        <v>2.5332016243642315</v>
      </c>
      <c r="Z193" s="24">
        <f t="shared" si="37"/>
        <v>-4.2576949657182284E-2</v>
      </c>
      <c r="AA193" s="4">
        <f t="shared" si="38"/>
        <v>1</v>
      </c>
      <c r="AB193" s="4">
        <f t="shared" si="39"/>
        <v>2.2200000000000001E-2</v>
      </c>
      <c r="AC193" s="28">
        <f t="shared" si="28"/>
        <v>18.913338671981695</v>
      </c>
      <c r="AD193" s="4">
        <f>AC193/MAX(AC$5:AC193)-1</f>
        <v>-8.104080980799977E-2</v>
      </c>
      <c r="AE193" s="33">
        <f t="shared" si="29"/>
        <v>-0.13133255028612112</v>
      </c>
      <c r="AF193" s="34"/>
      <c r="AG193" s="34"/>
      <c r="AH193" s="34"/>
      <c r="AI193" s="34"/>
      <c r="AK193" s="34"/>
      <c r="AL193" s="34"/>
      <c r="AM193" s="34"/>
      <c r="AN193" s="34"/>
      <c r="AP193" s="34"/>
      <c r="AQ193" s="34"/>
      <c r="AR193" s="34"/>
      <c r="AS193" s="34"/>
    </row>
    <row r="194" spans="1:45">
      <c r="A194" s="34">
        <v>193</v>
      </c>
      <c r="B194" s="34" t="s">
        <v>845</v>
      </c>
      <c r="C194" s="34" t="s">
        <v>850</v>
      </c>
      <c r="D194" s="34" t="s">
        <v>12</v>
      </c>
      <c r="E194" s="34" t="s">
        <v>13</v>
      </c>
      <c r="F194" s="34" t="s">
        <v>13</v>
      </c>
      <c r="G194" s="34" t="s">
        <v>14</v>
      </c>
      <c r="H194" s="24">
        <v>1.8100000000000002E-2</v>
      </c>
      <c r="I194" s="34" t="s">
        <v>4593</v>
      </c>
      <c r="J194" s="34" t="s">
        <v>1401</v>
      </c>
      <c r="K194" s="28">
        <f t="shared" si="26"/>
        <v>19.389379771390864</v>
      </c>
      <c r="L194" s="4">
        <f>K194/MAX(K$2:K194)-1</f>
        <v>-1.8911338791505194E-4</v>
      </c>
      <c r="O194" s="15">
        <f t="shared" si="30"/>
        <v>8.6920346231422307</v>
      </c>
      <c r="P194" s="15">
        <f t="shared" si="31"/>
        <v>1</v>
      </c>
      <c r="Q194" s="4">
        <f t="shared" si="32"/>
        <v>1.8100000000000002E-2</v>
      </c>
      <c r="R194" s="24">
        <f t="shared" si="33"/>
        <v>-1.9148256362881349E-2</v>
      </c>
      <c r="S194" s="4">
        <f t="shared" si="34"/>
        <v>1</v>
      </c>
      <c r="T194" s="4">
        <f t="shared" si="35"/>
        <v>1.8100000000000002E-2</v>
      </c>
      <c r="U194" s="28">
        <f t="shared" si="27"/>
        <v>21.968432345156089</v>
      </c>
      <c r="V194" s="4">
        <f>U194/MAX(U$5:U194)-1</f>
        <v>-6.4407648465524603E-2</v>
      </c>
      <c r="X194" s="33">
        <f t="shared" si="36"/>
        <v>2.5790525737652246</v>
      </c>
      <c r="Z194" s="24">
        <f t="shared" si="37"/>
        <v>-2.8245308004161029E-2</v>
      </c>
      <c r="AA194" s="4">
        <f t="shared" si="38"/>
        <v>1</v>
      </c>
      <c r="AB194" s="4">
        <f t="shared" si="39"/>
        <v>1.8100000000000002E-2</v>
      </c>
      <c r="AC194" s="28">
        <f t="shared" si="28"/>
        <v>19.255670101944563</v>
      </c>
      <c r="AD194" s="4">
        <f>AC194/MAX(AC$5:AC194)-1</f>
        <v>-6.4407648465524603E-2</v>
      </c>
      <c r="AE194" s="33">
        <f t="shared" si="29"/>
        <v>-0.13370966944630069</v>
      </c>
      <c r="AF194" s="34"/>
      <c r="AG194" s="34"/>
      <c r="AH194" s="34"/>
      <c r="AI194" s="34"/>
      <c r="AK194" s="34"/>
      <c r="AL194" s="34"/>
      <c r="AM194" s="34"/>
      <c r="AN194" s="34"/>
      <c r="AP194" s="34"/>
      <c r="AQ194" s="34"/>
      <c r="AR194" s="34"/>
      <c r="AS194" s="34"/>
    </row>
    <row r="195" spans="1:45">
      <c r="A195" s="34">
        <v>194</v>
      </c>
      <c r="B195" s="34" t="s">
        <v>850</v>
      </c>
      <c r="C195" s="34" t="s">
        <v>853</v>
      </c>
      <c r="D195" s="34" t="s">
        <v>12</v>
      </c>
      <c r="E195" s="34" t="s">
        <v>20</v>
      </c>
      <c r="F195" s="34" t="s">
        <v>20</v>
      </c>
      <c r="G195" s="34" t="s">
        <v>21</v>
      </c>
      <c r="H195" s="24">
        <v>-4.8500000000000001E-2</v>
      </c>
      <c r="I195" s="34" t="s">
        <v>5623</v>
      </c>
      <c r="J195" s="34" t="s">
        <v>3955</v>
      </c>
      <c r="K195" s="28">
        <f t="shared" si="26"/>
        <v>18.448994852478407</v>
      </c>
      <c r="L195" s="4">
        <f>K195/MAX(K$2:K195)-1</f>
        <v>-4.8679941388601211E-2</v>
      </c>
      <c r="M195" s="15">
        <f>K195/K147-1</f>
        <v>0.56136841430211537</v>
      </c>
      <c r="O195" s="15">
        <f t="shared" si="30"/>
        <v>8.2219709439198319</v>
      </c>
      <c r="P195" s="15">
        <f t="shared" si="31"/>
        <v>1</v>
      </c>
      <c r="Q195" s="4">
        <f t="shared" si="32"/>
        <v>-4.8500000000000001E-2</v>
      </c>
      <c r="R195" s="24">
        <f t="shared" si="33"/>
        <v>-2.2277673462294589E-2</v>
      </c>
      <c r="S195" s="4">
        <f t="shared" si="34"/>
        <v>-1.185144758091234</v>
      </c>
      <c r="T195" s="4">
        <f t="shared" si="35"/>
        <v>-4.8500000000000001E-2</v>
      </c>
      <c r="U195" s="28">
        <f t="shared" si="27"/>
        <v>20.902963376416018</v>
      </c>
      <c r="V195" s="4">
        <f>U195/MAX(U$5:U195)-1</f>
        <v>-0.10978387751494667</v>
      </c>
      <c r="W195" s="15">
        <f>U195/U147-1</f>
        <v>0.38262868468525024</v>
      </c>
      <c r="X195" s="33">
        <f t="shared" si="36"/>
        <v>2.4539685239376112</v>
      </c>
      <c r="Z195" s="24">
        <f t="shared" si="37"/>
        <v>-2.6531177619311314E-2</v>
      </c>
      <c r="AA195" s="4">
        <f t="shared" si="38"/>
        <v>-0.83482022875488282</v>
      </c>
      <c r="AB195" s="4">
        <f t="shared" si="39"/>
        <v>-4.8500000000000001E-2</v>
      </c>
      <c r="AC195" s="28">
        <f t="shared" si="28"/>
        <v>18.321770102000251</v>
      </c>
      <c r="AD195" s="4">
        <f>AC195/MAX(AC$5:AC195)-1</f>
        <v>-0.10978387751494667</v>
      </c>
      <c r="AE195" s="33">
        <f t="shared" si="29"/>
        <v>-0.12722475047815607</v>
      </c>
      <c r="AF195" s="34"/>
      <c r="AG195" s="34"/>
      <c r="AH195" s="34"/>
      <c r="AI195" s="34"/>
      <c r="AK195" s="34"/>
      <c r="AL195" s="34"/>
      <c r="AM195" s="34"/>
      <c r="AN195" s="34"/>
      <c r="AP195" s="34"/>
      <c r="AQ195" s="34"/>
      <c r="AR195" s="34"/>
      <c r="AS195" s="34"/>
    </row>
    <row r="196" spans="1:45">
      <c r="A196" s="34">
        <v>195</v>
      </c>
      <c r="B196" s="34" t="s">
        <v>853</v>
      </c>
      <c r="C196" s="34" t="s">
        <v>856</v>
      </c>
      <c r="D196" s="34" t="s">
        <v>12</v>
      </c>
      <c r="E196" s="34" t="s">
        <v>13</v>
      </c>
      <c r="F196" s="34" t="s">
        <v>13</v>
      </c>
      <c r="G196" s="34" t="s">
        <v>14</v>
      </c>
      <c r="H196" s="24">
        <v>5.3100000000000001E-2</v>
      </c>
      <c r="I196" s="34" t="s">
        <v>1566</v>
      </c>
      <c r="J196" s="34" t="s">
        <v>1454</v>
      </c>
      <c r="K196" s="28">
        <f t="shared" ref="K196:K259" si="40">K195*(1+H196)</f>
        <v>19.428636479145009</v>
      </c>
      <c r="L196" s="4">
        <f>K196/MAX(K$2:K196)-1</f>
        <v>0</v>
      </c>
      <c r="O196" s="15">
        <f t="shared" si="30"/>
        <v>8.711657601041976</v>
      </c>
      <c r="P196" s="15">
        <f t="shared" si="31"/>
        <v>1</v>
      </c>
      <c r="Q196" s="4">
        <f t="shared" si="32"/>
        <v>5.3100000000000001E-2</v>
      </c>
      <c r="R196" s="24">
        <f t="shared" si="33"/>
        <v>-1.6289684925505421E-2</v>
      </c>
      <c r="S196" s="4">
        <f t="shared" si="34"/>
        <v>1</v>
      </c>
      <c r="T196" s="4">
        <f t="shared" si="35"/>
        <v>0</v>
      </c>
      <c r="U196" s="28">
        <f t="shared" si="27"/>
        <v>20.902963376416018</v>
      </c>
      <c r="V196" s="4">
        <f>U196/MAX(U$5:U196)-1</f>
        <v>-0.10978387751494667</v>
      </c>
      <c r="X196" s="33">
        <f t="shared" si="36"/>
        <v>1.4743268972710091</v>
      </c>
      <c r="Z196" s="24">
        <f t="shared" si="37"/>
        <v>-1.6708255096720942E-2</v>
      </c>
      <c r="AA196" s="4">
        <f t="shared" si="38"/>
        <v>1</v>
      </c>
      <c r="AB196" s="4">
        <f t="shared" si="39"/>
        <v>0</v>
      </c>
      <c r="AC196" s="28">
        <f t="shared" si="28"/>
        <v>18.321770102000251</v>
      </c>
      <c r="AD196" s="4">
        <f>AC196/MAX(AC$5:AC196)-1</f>
        <v>-0.10978387751494667</v>
      </c>
      <c r="AE196" s="33">
        <f t="shared" si="29"/>
        <v>-1.1068663771447582</v>
      </c>
      <c r="AF196" s="34"/>
      <c r="AG196" s="34"/>
      <c r="AH196" s="34"/>
      <c r="AI196" s="34"/>
      <c r="AK196" s="34"/>
      <c r="AL196" s="34"/>
      <c r="AM196" s="34"/>
      <c r="AN196" s="34"/>
      <c r="AP196" s="34"/>
      <c r="AQ196" s="34"/>
      <c r="AR196" s="34"/>
      <c r="AS196" s="34"/>
    </row>
    <row r="197" spans="1:45">
      <c r="A197" s="34">
        <v>196</v>
      </c>
      <c r="B197" s="34" t="s">
        <v>856</v>
      </c>
      <c r="C197" s="34" t="s">
        <v>860</v>
      </c>
      <c r="D197" s="34" t="s">
        <v>12</v>
      </c>
      <c r="E197" s="34" t="s">
        <v>13</v>
      </c>
      <c r="F197" s="34" t="s">
        <v>13</v>
      </c>
      <c r="G197" s="34" t="s">
        <v>14</v>
      </c>
      <c r="H197" s="24">
        <v>-2.1999999999999999E-2</v>
      </c>
      <c r="I197" s="34" t="s">
        <v>1526</v>
      </c>
      <c r="J197" s="34" t="s">
        <v>1427</v>
      </c>
      <c r="K197" s="28">
        <f t="shared" si="40"/>
        <v>19.001206476603819</v>
      </c>
      <c r="L197" s="4">
        <f>K197/MAX(K$2:K197)-1</f>
        <v>-2.200000000000002E-2</v>
      </c>
      <c r="O197" s="15">
        <f t="shared" si="30"/>
        <v>8.4980011338190522</v>
      </c>
      <c r="P197" s="15">
        <f t="shared" si="31"/>
        <v>1</v>
      </c>
      <c r="Q197" s="4">
        <f t="shared" si="32"/>
        <v>-2.1999999999999999E-2</v>
      </c>
      <c r="R197" s="24">
        <f t="shared" si="33"/>
        <v>-2.3559980462867076E-2</v>
      </c>
      <c r="S197" s="4">
        <f t="shared" si="34"/>
        <v>6.6213147558663893E-2</v>
      </c>
      <c r="T197" s="4">
        <f t="shared" si="35"/>
        <v>-2.1999999999999999E-2</v>
      </c>
      <c r="U197" s="28">
        <f t="shared" si="27"/>
        <v>20.443098182134865</v>
      </c>
      <c r="V197" s="4">
        <f>U197/MAX(U$5:U197)-1</f>
        <v>-0.12936863220961781</v>
      </c>
      <c r="X197" s="33">
        <f t="shared" si="36"/>
        <v>1.4418917055310452</v>
      </c>
      <c r="Z197" s="24">
        <f t="shared" si="37"/>
        <v>-1.7717263694129071E-2</v>
      </c>
      <c r="AA197" s="4">
        <f t="shared" si="38"/>
        <v>-0.24172673499746519</v>
      </c>
      <c r="AB197" s="4">
        <f t="shared" si="39"/>
        <v>-2.1999999999999999E-2</v>
      </c>
      <c r="AC197" s="28">
        <f t="shared" si="28"/>
        <v>17.918691159756246</v>
      </c>
      <c r="AD197" s="4">
        <f>AC197/MAX(AC$5:AC197)-1</f>
        <v>-0.12936863220961781</v>
      </c>
      <c r="AE197" s="33">
        <f t="shared" si="29"/>
        <v>-1.082515316847573</v>
      </c>
      <c r="AF197" s="34"/>
      <c r="AG197" s="34"/>
      <c r="AH197" s="34"/>
      <c r="AI197" s="34"/>
      <c r="AK197" s="34"/>
      <c r="AL197" s="34"/>
      <c r="AM197" s="34"/>
      <c r="AN197" s="34"/>
      <c r="AP197" s="34"/>
      <c r="AQ197" s="34"/>
      <c r="AR197" s="34"/>
      <c r="AS197" s="34"/>
    </row>
    <row r="198" spans="1:45">
      <c r="A198" s="34">
        <v>197</v>
      </c>
      <c r="B198" s="34" t="s">
        <v>860</v>
      </c>
      <c r="C198" s="34" t="s">
        <v>863</v>
      </c>
      <c r="D198" s="34" t="s">
        <v>12</v>
      </c>
      <c r="E198" s="34" t="s">
        <v>34</v>
      </c>
      <c r="F198" s="34" t="s">
        <v>34</v>
      </c>
      <c r="G198" s="34" t="s">
        <v>35</v>
      </c>
      <c r="H198" s="24">
        <v>-4.65E-2</v>
      </c>
      <c r="I198" s="34" t="s">
        <v>5624</v>
      </c>
      <c r="J198" s="34" t="s">
        <v>790</v>
      </c>
      <c r="K198" s="28">
        <f t="shared" si="40"/>
        <v>18.117650375441741</v>
      </c>
      <c r="L198" s="4">
        <f>K198/MAX(K$2:K198)-1</f>
        <v>-6.7477000000000009E-2</v>
      </c>
      <c r="O198" s="15">
        <f t="shared" si="30"/>
        <v>8.0563440810964657</v>
      </c>
      <c r="P198" s="15">
        <f t="shared" si="31"/>
        <v>1</v>
      </c>
      <c r="Q198" s="4">
        <f t="shared" si="32"/>
        <v>-4.65E-2</v>
      </c>
      <c r="R198" s="24">
        <f t="shared" si="33"/>
        <v>-2.9825666666666677E-2</v>
      </c>
      <c r="S198" s="4">
        <f t="shared" si="34"/>
        <v>-1.2623802764956351</v>
      </c>
      <c r="T198" s="4">
        <f t="shared" si="35"/>
        <v>-4.65E-2</v>
      </c>
      <c r="U198" s="28">
        <f t="shared" ref="U198:U261" si="41">U197*(1+T198)</f>
        <v>19.492494116665593</v>
      </c>
      <c r="V198" s="4">
        <f>U198/MAX(U$5:U198)-1</f>
        <v>-0.16985299081187066</v>
      </c>
      <c r="X198" s="33">
        <f t="shared" si="36"/>
        <v>1.3748437412238523</v>
      </c>
      <c r="Z198" s="24">
        <f t="shared" si="37"/>
        <v>-3.453923534715031E-2</v>
      </c>
      <c r="AA198" s="4">
        <f t="shared" si="38"/>
        <v>-0.95363329042451594</v>
      </c>
      <c r="AB198" s="4">
        <f t="shared" si="39"/>
        <v>0</v>
      </c>
      <c r="AC198" s="28">
        <f t="shared" ref="AC198:AC261" si="42">AC197*(1+AB198)</f>
        <v>17.918691159756246</v>
      </c>
      <c r="AD198" s="4">
        <f>AC198/MAX(AC$5:AC198)-1</f>
        <v>-0.12936863220961781</v>
      </c>
      <c r="AE198" s="33">
        <f t="shared" ref="AE198:AE261" si="43">AC198-$K198</f>
        <v>-0.19895921568549468</v>
      </c>
      <c r="AF198" s="34"/>
      <c r="AG198" s="34"/>
      <c r="AH198" s="34"/>
      <c r="AI198" s="34"/>
      <c r="AK198" s="34"/>
      <c r="AL198" s="34"/>
      <c r="AM198" s="34"/>
      <c r="AN198" s="34"/>
      <c r="AP198" s="34"/>
      <c r="AQ198" s="34"/>
      <c r="AR198" s="34"/>
      <c r="AS198" s="34"/>
    </row>
    <row r="199" spans="1:45">
      <c r="A199" s="34">
        <v>198</v>
      </c>
      <c r="B199" s="34" t="s">
        <v>863</v>
      </c>
      <c r="C199" s="34" t="s">
        <v>867</v>
      </c>
      <c r="D199" s="34" t="s">
        <v>12</v>
      </c>
      <c r="E199" s="34" t="s">
        <v>20</v>
      </c>
      <c r="F199" s="34" t="s">
        <v>20</v>
      </c>
      <c r="G199" s="34" t="s">
        <v>21</v>
      </c>
      <c r="H199" s="24">
        <v>-4.2500000000000003E-2</v>
      </c>
      <c r="I199" s="34" t="s">
        <v>553</v>
      </c>
      <c r="J199" s="34" t="s">
        <v>5625</v>
      </c>
      <c r="K199" s="28">
        <f t="shared" si="40"/>
        <v>17.347650234485467</v>
      </c>
      <c r="L199" s="4">
        <f>K199/MAX(K$2:K199)-1</f>
        <v>-0.10710922749999996</v>
      </c>
      <c r="O199" s="15">
        <f t="shared" si="30"/>
        <v>7.6714494576498655</v>
      </c>
      <c r="P199" s="15">
        <f t="shared" si="31"/>
        <v>1</v>
      </c>
      <c r="Q199" s="4">
        <f t="shared" si="32"/>
        <v>-4.2500000000000003E-2</v>
      </c>
      <c r="R199" s="24">
        <f t="shared" si="33"/>
        <v>-6.5528742500000001E-2</v>
      </c>
      <c r="S199" s="4">
        <f t="shared" si="34"/>
        <v>-0.63453811890255574</v>
      </c>
      <c r="T199" s="4">
        <f t="shared" si="35"/>
        <v>0</v>
      </c>
      <c r="U199" s="28">
        <f t="shared" si="41"/>
        <v>19.492494116665593</v>
      </c>
      <c r="V199" s="4">
        <f>U199/MAX(U$5:U199)-1</f>
        <v>-0.16985299081187066</v>
      </c>
      <c r="X199" s="33">
        <f t="shared" si="36"/>
        <v>2.1448438821801261</v>
      </c>
      <c r="Z199" s="24">
        <f t="shared" si="37"/>
        <v>-4.9146556874999997E-2</v>
      </c>
      <c r="AA199" s="4">
        <f t="shared" si="38"/>
        <v>-1.1793841585367411</v>
      </c>
      <c r="AB199" s="4">
        <f t="shared" si="39"/>
        <v>0</v>
      </c>
      <c r="AC199" s="28">
        <f t="shared" si="42"/>
        <v>17.918691159756246</v>
      </c>
      <c r="AD199" s="4">
        <f>AC199/MAX(AC$5:AC199)-1</f>
        <v>-0.12936863220961781</v>
      </c>
      <c r="AE199" s="33">
        <f t="shared" si="43"/>
        <v>0.5710409252707791</v>
      </c>
      <c r="AF199" s="34"/>
      <c r="AG199" s="34"/>
      <c r="AH199" s="34"/>
      <c r="AI199" s="34"/>
      <c r="AK199" s="34"/>
      <c r="AL199" s="34"/>
      <c r="AM199" s="34"/>
      <c r="AN199" s="34"/>
      <c r="AP199" s="34"/>
      <c r="AQ199" s="34"/>
      <c r="AR199" s="34"/>
      <c r="AS199" s="34"/>
    </row>
    <row r="200" spans="1:45">
      <c r="A200" s="34">
        <v>199</v>
      </c>
      <c r="B200" s="34" t="s">
        <v>867</v>
      </c>
      <c r="C200" s="34" t="s">
        <v>871</v>
      </c>
      <c r="D200" s="34" t="s">
        <v>12</v>
      </c>
      <c r="E200" s="34" t="s">
        <v>34</v>
      </c>
      <c r="F200" s="34" t="s">
        <v>34</v>
      </c>
      <c r="G200" s="34" t="s">
        <v>35</v>
      </c>
      <c r="H200" s="24">
        <v>3.7600000000000001E-2</v>
      </c>
      <c r="I200" s="34" t="s">
        <v>2653</v>
      </c>
      <c r="J200" s="34" t="s">
        <v>1213</v>
      </c>
      <c r="K200" s="28">
        <f t="shared" si="40"/>
        <v>17.999921883302122</v>
      </c>
      <c r="L200" s="4">
        <f>K200/MAX(K$2:K200)-1</f>
        <v>-7.3536534453999991E-2</v>
      </c>
      <c r="O200" s="15">
        <f t="shared" si="30"/>
        <v>7.9974959572575006</v>
      </c>
      <c r="P200" s="15">
        <f t="shared" si="31"/>
        <v>1</v>
      </c>
      <c r="Q200" s="4">
        <f t="shared" si="32"/>
        <v>3.7600000000000001E-2</v>
      </c>
      <c r="R200" s="24">
        <f t="shared" si="33"/>
        <v>-8.2707587317999987E-2</v>
      </c>
      <c r="S200" s="4">
        <f t="shared" si="34"/>
        <v>0.1108852665323011</v>
      </c>
      <c r="T200" s="4">
        <f t="shared" si="35"/>
        <v>0</v>
      </c>
      <c r="U200" s="28">
        <f t="shared" si="41"/>
        <v>19.492494116665593</v>
      </c>
      <c r="V200" s="4">
        <f>U200/MAX(U$5:U200)-1</f>
        <v>-0.16985299081187066</v>
      </c>
      <c r="X200" s="33">
        <f t="shared" si="36"/>
        <v>1.4925722333634717</v>
      </c>
      <c r="Z200" s="24">
        <f t="shared" si="37"/>
        <v>-6.7530690488499995E-2</v>
      </c>
      <c r="AA200" s="4">
        <f t="shared" si="38"/>
        <v>-8.8935029718417435E-2</v>
      </c>
      <c r="AB200" s="4">
        <f t="shared" si="39"/>
        <v>0</v>
      </c>
      <c r="AC200" s="28">
        <f t="shared" si="42"/>
        <v>17.918691159756246</v>
      </c>
      <c r="AD200" s="4">
        <f>AC200/MAX(AC$5:AC200)-1</f>
        <v>-0.12936863220961781</v>
      </c>
      <c r="AE200" s="33">
        <f t="shared" si="43"/>
        <v>-8.123072354587535E-2</v>
      </c>
      <c r="AF200" s="34"/>
      <c r="AG200" s="34"/>
      <c r="AH200" s="34"/>
      <c r="AI200" s="34"/>
      <c r="AK200" s="34"/>
      <c r="AL200" s="34"/>
      <c r="AM200" s="34"/>
      <c r="AN200" s="34"/>
      <c r="AP200" s="34"/>
      <c r="AQ200" s="34"/>
      <c r="AR200" s="34"/>
      <c r="AS200" s="34"/>
    </row>
    <row r="201" spans="1:45">
      <c r="A201" s="34">
        <v>200</v>
      </c>
      <c r="B201" s="34" t="s">
        <v>871</v>
      </c>
      <c r="C201" s="34" t="s">
        <v>873</v>
      </c>
      <c r="D201" s="34" t="s">
        <v>12</v>
      </c>
      <c r="E201" s="34" t="s">
        <v>13</v>
      </c>
      <c r="F201" s="34" t="s">
        <v>13</v>
      </c>
      <c r="G201" s="34" t="s">
        <v>14</v>
      </c>
      <c r="H201" s="24">
        <v>4.6600000000000003E-2</v>
      </c>
      <c r="I201" s="34" t="s">
        <v>1000</v>
      </c>
      <c r="J201" s="34" t="s">
        <v>3532</v>
      </c>
      <c r="K201" s="28">
        <f t="shared" si="40"/>
        <v>18.838718243064001</v>
      </c>
      <c r="L201" s="4">
        <f>K201/MAX(K$2:K201)-1</f>
        <v>-3.0363336959556286E-2</v>
      </c>
      <c r="O201" s="15">
        <f t="shared" si="30"/>
        <v>8.4167792688657013</v>
      </c>
      <c r="P201" s="15">
        <f t="shared" si="31"/>
        <v>1</v>
      </c>
      <c r="Q201" s="4">
        <f t="shared" si="32"/>
        <v>4.6600000000000003E-2</v>
      </c>
      <c r="R201" s="24">
        <f t="shared" si="33"/>
        <v>-7.0336366304518741E-2</v>
      </c>
      <c r="S201" s="4">
        <f t="shared" si="34"/>
        <v>0.56831240288843865</v>
      </c>
      <c r="T201" s="4">
        <f t="shared" si="35"/>
        <v>4.6600000000000003E-2</v>
      </c>
      <c r="U201" s="28">
        <f t="shared" si="41"/>
        <v>20.400844342502211</v>
      </c>
      <c r="V201" s="4">
        <f>U201/MAX(U$5:U201)-1</f>
        <v>-0.13116814018370371</v>
      </c>
      <c r="X201" s="33">
        <f t="shared" si="36"/>
        <v>1.5621260994382098</v>
      </c>
      <c r="Z201" s="24">
        <f t="shared" si="37"/>
        <v>-6.9621524728389061E-2</v>
      </c>
      <c r="AA201" s="4">
        <f t="shared" si="38"/>
        <v>0.56388003454375302</v>
      </c>
      <c r="AB201" s="4">
        <f t="shared" si="39"/>
        <v>0</v>
      </c>
      <c r="AC201" s="28">
        <f t="shared" si="42"/>
        <v>17.918691159756246</v>
      </c>
      <c r="AD201" s="4">
        <f>AC201/MAX(AC$5:AC201)-1</f>
        <v>-0.12936863220961781</v>
      </c>
      <c r="AE201" s="33">
        <f t="shared" si="43"/>
        <v>-0.92002708330775462</v>
      </c>
      <c r="AF201" s="34"/>
      <c r="AG201" s="34"/>
      <c r="AH201" s="34"/>
      <c r="AI201" s="34"/>
      <c r="AK201" s="34"/>
      <c r="AL201" s="34"/>
      <c r="AM201" s="34"/>
      <c r="AN201" s="34"/>
      <c r="AP201" s="34"/>
      <c r="AQ201" s="34"/>
      <c r="AR201" s="34"/>
      <c r="AS201" s="34"/>
    </row>
    <row r="202" spans="1:45">
      <c r="A202" s="34">
        <v>201</v>
      </c>
      <c r="B202" s="34" t="s">
        <v>873</v>
      </c>
      <c r="C202" s="34" t="s">
        <v>876</v>
      </c>
      <c r="D202" s="34" t="s">
        <v>12</v>
      </c>
      <c r="E202" s="34" t="s">
        <v>34</v>
      </c>
      <c r="F202" s="34" t="s">
        <v>34</v>
      </c>
      <c r="G202" s="34" t="s">
        <v>35</v>
      </c>
      <c r="H202" s="24">
        <v>5.0700000000000002E-2</v>
      </c>
      <c r="I202" s="34" t="s">
        <v>1253</v>
      </c>
      <c r="J202" s="34" t="s">
        <v>3934</v>
      </c>
      <c r="K202" s="28">
        <f t="shared" si="40"/>
        <v>19.793841257987346</v>
      </c>
      <c r="L202" s="4">
        <f>K202/MAX(K$2:K202)-1</f>
        <v>0</v>
      </c>
      <c r="O202" s="15">
        <f t="shared" si="30"/>
        <v>8.8942099777971926</v>
      </c>
      <c r="P202" s="15">
        <f t="shared" si="31"/>
        <v>1</v>
      </c>
      <c r="Q202" s="4">
        <f t="shared" si="32"/>
        <v>5.0700000000000002E-2</v>
      </c>
      <c r="R202" s="24">
        <f t="shared" si="33"/>
        <v>-3.4633290471185428E-2</v>
      </c>
      <c r="S202" s="4">
        <f t="shared" si="34"/>
        <v>1</v>
      </c>
      <c r="T202" s="4">
        <f t="shared" si="35"/>
        <v>5.0700000000000002E-2</v>
      </c>
      <c r="U202" s="28">
        <f t="shared" si="41"/>
        <v>21.435167150667073</v>
      </c>
      <c r="V202" s="4">
        <f>U202/MAX(U$5:U202)-1</f>
        <v>-8.7118364891017541E-2</v>
      </c>
      <c r="X202" s="33">
        <f t="shared" si="36"/>
        <v>1.6413258926797276</v>
      </c>
      <c r="Z202" s="24">
        <f t="shared" si="37"/>
        <v>-5.2752274728389059E-2</v>
      </c>
      <c r="AA202" s="4">
        <f t="shared" si="38"/>
        <v>1</v>
      </c>
      <c r="AB202" s="4">
        <f t="shared" si="39"/>
        <v>5.0700000000000002E-2</v>
      </c>
      <c r="AC202" s="28">
        <f t="shared" si="42"/>
        <v>18.827168801555889</v>
      </c>
      <c r="AD202" s="4">
        <f>AC202/MAX(AC$5:AC202)-1</f>
        <v>-8.5227621862645431E-2</v>
      </c>
      <c r="AE202" s="33">
        <f t="shared" si="43"/>
        <v>-0.96667245643145705</v>
      </c>
      <c r="AF202" s="34"/>
      <c r="AG202" s="34"/>
      <c r="AH202" s="34"/>
      <c r="AI202" s="34"/>
      <c r="AK202" s="34"/>
      <c r="AL202" s="34"/>
      <c r="AM202" s="34"/>
      <c r="AN202" s="34"/>
      <c r="AP202" s="34"/>
      <c r="AQ202" s="34"/>
      <c r="AR202" s="34"/>
      <c r="AS202" s="34"/>
    </row>
    <row r="203" spans="1:45">
      <c r="A203" s="34">
        <v>202</v>
      </c>
      <c r="B203" s="34" t="s">
        <v>876</v>
      </c>
      <c r="C203" s="34" t="s">
        <v>880</v>
      </c>
      <c r="D203" s="34" t="s">
        <v>12</v>
      </c>
      <c r="E203" s="34" t="s">
        <v>20</v>
      </c>
      <c r="F203" s="34" t="s">
        <v>20</v>
      </c>
      <c r="G203" s="34" t="s">
        <v>21</v>
      </c>
      <c r="H203" s="24">
        <v>1.9E-2</v>
      </c>
      <c r="I203" s="34" t="s">
        <v>215</v>
      </c>
      <c r="J203" s="34" t="s">
        <v>723</v>
      </c>
      <c r="K203" s="28">
        <f t="shared" si="40"/>
        <v>20.169924241889102</v>
      </c>
      <c r="L203" s="4">
        <f>K203/MAX(K$2:K203)-1</f>
        <v>0</v>
      </c>
      <c r="O203" s="15">
        <f t="shared" si="30"/>
        <v>9.0821999673753382</v>
      </c>
      <c r="P203" s="15">
        <f t="shared" si="31"/>
        <v>1</v>
      </c>
      <c r="Q203" s="4">
        <f t="shared" si="32"/>
        <v>1.9E-2</v>
      </c>
      <c r="R203" s="24">
        <f t="shared" si="33"/>
        <v>-1.0121112319852096E-2</v>
      </c>
      <c r="S203" s="4">
        <f t="shared" si="34"/>
        <v>1</v>
      </c>
      <c r="T203" s="4">
        <f t="shared" si="35"/>
        <v>1.9E-2</v>
      </c>
      <c r="U203" s="28">
        <f t="shared" si="41"/>
        <v>21.842435326529746</v>
      </c>
      <c r="V203" s="4">
        <f>U203/MAX(U$5:U203)-1</f>
        <v>-6.9773613823946978E-2</v>
      </c>
      <c r="X203" s="33">
        <f t="shared" si="36"/>
        <v>1.672511084640643</v>
      </c>
      <c r="Z203" s="24">
        <f t="shared" si="37"/>
        <v>-2.5974967853389069E-2</v>
      </c>
      <c r="AA203" s="4">
        <f t="shared" si="38"/>
        <v>1</v>
      </c>
      <c r="AB203" s="4">
        <f t="shared" si="39"/>
        <v>1.9E-2</v>
      </c>
      <c r="AC203" s="28">
        <f t="shared" si="42"/>
        <v>19.18488500878545</v>
      </c>
      <c r="AD203" s="4">
        <f>AC203/MAX(AC$5:AC203)-1</f>
        <v>-6.7846946678035702E-2</v>
      </c>
      <c r="AE203" s="33">
        <f t="shared" si="43"/>
        <v>-0.98503923310365238</v>
      </c>
      <c r="AF203" s="34"/>
      <c r="AG203" s="34"/>
      <c r="AH203" s="34"/>
      <c r="AI203" s="34"/>
      <c r="AK203" s="34"/>
      <c r="AL203" s="34"/>
      <c r="AM203" s="34"/>
      <c r="AN203" s="34"/>
      <c r="AP203" s="34"/>
      <c r="AQ203" s="34"/>
      <c r="AR203" s="34"/>
      <c r="AS203" s="34"/>
    </row>
    <row r="204" spans="1:45">
      <c r="A204" s="34">
        <v>203</v>
      </c>
      <c r="B204" s="34" t="s">
        <v>880</v>
      </c>
      <c r="C204" s="34" t="s">
        <v>884</v>
      </c>
      <c r="D204" s="34" t="s">
        <v>12</v>
      </c>
      <c r="E204" s="34" t="s">
        <v>20</v>
      </c>
      <c r="F204" s="34" t="s">
        <v>20</v>
      </c>
      <c r="G204" s="34" t="s">
        <v>21</v>
      </c>
      <c r="H204" s="24">
        <v>1.34E-2</v>
      </c>
      <c r="I204" s="34" t="s">
        <v>743</v>
      </c>
      <c r="J204" s="34" t="s">
        <v>1334</v>
      </c>
      <c r="K204" s="28">
        <f t="shared" si="40"/>
        <v>20.440201226730419</v>
      </c>
      <c r="L204" s="4">
        <f>K204/MAX(K$2:K204)-1</f>
        <v>0</v>
      </c>
      <c r="O204" s="15">
        <f t="shared" si="30"/>
        <v>9.2173014469381691</v>
      </c>
      <c r="P204" s="15">
        <f t="shared" si="31"/>
        <v>1</v>
      </c>
      <c r="Q204" s="4">
        <f t="shared" si="32"/>
        <v>1.34E-2</v>
      </c>
      <c r="R204" s="24">
        <f t="shared" si="33"/>
        <v>0</v>
      </c>
      <c r="S204" s="4">
        <f t="shared" si="34"/>
        <v>1</v>
      </c>
      <c r="T204" s="4">
        <f t="shared" si="35"/>
        <v>1.34E-2</v>
      </c>
      <c r="U204" s="28">
        <f t="shared" si="41"/>
        <v>22.135123959905247</v>
      </c>
      <c r="V204" s="4">
        <f>U204/MAX(U$5:U204)-1</f>
        <v>-5.7308580249187724E-2</v>
      </c>
      <c r="X204" s="33">
        <f t="shared" si="36"/>
        <v>1.6949227331748276</v>
      </c>
      <c r="Z204" s="24">
        <f t="shared" si="37"/>
        <v>-7.5908342398890716E-3</v>
      </c>
      <c r="AA204" s="4">
        <f t="shared" si="38"/>
        <v>1</v>
      </c>
      <c r="AB204" s="4">
        <f t="shared" si="39"/>
        <v>1.34E-2</v>
      </c>
      <c r="AC204" s="28">
        <f t="shared" si="42"/>
        <v>19.441962467903178</v>
      </c>
      <c r="AD204" s="4">
        <f>AC204/MAX(AC$5:AC204)-1</f>
        <v>-5.5356095763521296E-2</v>
      </c>
      <c r="AE204" s="33">
        <f t="shared" si="43"/>
        <v>-0.99823875882724167</v>
      </c>
      <c r="AF204" s="34"/>
      <c r="AG204" s="34"/>
      <c r="AH204" s="34"/>
      <c r="AI204" s="34"/>
      <c r="AK204" s="34"/>
      <c r="AL204" s="34"/>
      <c r="AM204" s="34"/>
      <c r="AN204" s="34"/>
      <c r="AP204" s="34"/>
      <c r="AQ204" s="34"/>
      <c r="AR204" s="34"/>
      <c r="AS204" s="34"/>
    </row>
    <row r="205" spans="1:45">
      <c r="A205" s="34">
        <v>204</v>
      </c>
      <c r="B205" s="34" t="s">
        <v>884</v>
      </c>
      <c r="C205" s="34" t="s">
        <v>888</v>
      </c>
      <c r="D205" s="34" t="s">
        <v>12</v>
      </c>
      <c r="E205" s="34" t="s">
        <v>34</v>
      </c>
      <c r="F205" s="34" t="s">
        <v>34</v>
      </c>
      <c r="G205" s="34" t="s">
        <v>35</v>
      </c>
      <c r="H205" s="24">
        <v>1.3599999999999999E-2</v>
      </c>
      <c r="I205" s="34" t="s">
        <v>3007</v>
      </c>
      <c r="J205" s="34" t="s">
        <v>806</v>
      </c>
      <c r="K205" s="28">
        <f t="shared" si="40"/>
        <v>20.718187963413953</v>
      </c>
      <c r="L205" s="4">
        <f>K205/MAX(K$2:K205)-1</f>
        <v>0</v>
      </c>
      <c r="O205" s="15">
        <f t="shared" si="30"/>
        <v>9.356256746616527</v>
      </c>
      <c r="P205" s="15">
        <f t="shared" si="31"/>
        <v>1</v>
      </c>
      <c r="Q205" s="4">
        <f t="shared" si="32"/>
        <v>1.3599999999999999E-2</v>
      </c>
      <c r="R205" s="24">
        <f t="shared" si="33"/>
        <v>0</v>
      </c>
      <c r="S205" s="4">
        <f t="shared" si="34"/>
        <v>1</v>
      </c>
      <c r="T205" s="4">
        <f t="shared" si="35"/>
        <v>1.3599999999999999E-2</v>
      </c>
      <c r="U205" s="28">
        <f t="shared" si="41"/>
        <v>22.43616164575996</v>
      </c>
      <c r="V205" s="4">
        <f>U205/MAX(U$5:U205)-1</f>
        <v>-4.4487976940576601E-2</v>
      </c>
      <c r="X205" s="33">
        <f t="shared" si="36"/>
        <v>1.7179736823460061</v>
      </c>
      <c r="Z205" s="24">
        <f t="shared" si="37"/>
        <v>0</v>
      </c>
      <c r="AA205" s="4">
        <f t="shared" si="38"/>
        <v>1</v>
      </c>
      <c r="AB205" s="4">
        <f t="shared" si="39"/>
        <v>1.3599999999999999E-2</v>
      </c>
      <c r="AC205" s="28">
        <f t="shared" si="42"/>
        <v>19.706373157466661</v>
      </c>
      <c r="AD205" s="4">
        <f>AC205/MAX(AC$5:AC205)-1</f>
        <v>-4.2508938665905105E-2</v>
      </c>
      <c r="AE205" s="33">
        <f t="shared" si="43"/>
        <v>-1.0118148059472922</v>
      </c>
      <c r="AF205" s="34"/>
      <c r="AG205" s="34"/>
      <c r="AH205" s="34"/>
      <c r="AI205" s="34"/>
      <c r="AK205" s="34"/>
      <c r="AL205" s="34"/>
      <c r="AM205" s="34"/>
      <c r="AN205" s="34"/>
      <c r="AP205" s="34"/>
      <c r="AQ205" s="34"/>
      <c r="AR205" s="34"/>
      <c r="AS205" s="34"/>
    </row>
    <row r="206" spans="1:45">
      <c r="A206" s="34">
        <v>205</v>
      </c>
      <c r="B206" s="34" t="s">
        <v>888</v>
      </c>
      <c r="C206" s="34" t="s">
        <v>891</v>
      </c>
      <c r="D206" s="34" t="s">
        <v>12</v>
      </c>
      <c r="E206" s="34" t="s">
        <v>20</v>
      </c>
      <c r="F206" s="34" t="s">
        <v>20</v>
      </c>
      <c r="G206" s="34" t="s">
        <v>21</v>
      </c>
      <c r="H206" s="24">
        <v>1.7899999999999999E-2</v>
      </c>
      <c r="I206" s="34" t="s">
        <v>3084</v>
      </c>
      <c r="J206" s="34" t="s">
        <v>552</v>
      </c>
      <c r="K206" s="28">
        <f t="shared" si="40"/>
        <v>21.089043527959063</v>
      </c>
      <c r="L206" s="4">
        <f>K206/MAX(K$2:K206)-1</f>
        <v>0</v>
      </c>
      <c r="O206" s="15">
        <f t="shared" si="30"/>
        <v>9.541633742380963</v>
      </c>
      <c r="P206" s="15">
        <f t="shared" si="31"/>
        <v>1</v>
      </c>
      <c r="Q206" s="4">
        <f t="shared" si="32"/>
        <v>1.7899999999999999E-2</v>
      </c>
      <c r="R206" s="24">
        <f t="shared" si="33"/>
        <v>0</v>
      </c>
      <c r="S206" s="4">
        <f t="shared" si="34"/>
        <v>1</v>
      </c>
      <c r="T206" s="4">
        <f t="shared" si="35"/>
        <v>1.7899999999999999E-2</v>
      </c>
      <c r="U206" s="28">
        <f t="shared" si="41"/>
        <v>22.837768939219064</v>
      </c>
      <c r="V206" s="4">
        <f>U206/MAX(U$5:U206)-1</f>
        <v>-2.738431172781286E-2</v>
      </c>
      <c r="X206" s="33">
        <f t="shared" si="36"/>
        <v>1.7487254112600006</v>
      </c>
      <c r="Z206" s="24">
        <f t="shared" si="37"/>
        <v>0</v>
      </c>
      <c r="AA206" s="4">
        <f t="shared" si="38"/>
        <v>1</v>
      </c>
      <c r="AB206" s="4">
        <f t="shared" si="39"/>
        <v>1.7899999999999999E-2</v>
      </c>
      <c r="AC206" s="28">
        <f t="shared" si="42"/>
        <v>20.059117236985315</v>
      </c>
      <c r="AD206" s="4">
        <f>AC206/MAX(AC$5:AC206)-1</f>
        <v>-2.536984866802483E-2</v>
      </c>
      <c r="AE206" s="33">
        <f t="shared" si="43"/>
        <v>-1.0299262909737479</v>
      </c>
      <c r="AF206" s="34"/>
      <c r="AG206" s="34"/>
      <c r="AH206" s="34"/>
      <c r="AI206" s="34"/>
      <c r="AK206" s="34"/>
      <c r="AL206" s="34"/>
      <c r="AM206" s="34"/>
      <c r="AN206" s="34"/>
      <c r="AP206" s="34"/>
      <c r="AQ206" s="34"/>
      <c r="AR206" s="34"/>
      <c r="AS206" s="34"/>
    </row>
    <row r="207" spans="1:45">
      <c r="A207" s="34">
        <v>206</v>
      </c>
      <c r="B207" s="34" t="s">
        <v>891</v>
      </c>
      <c r="C207" s="34" t="s">
        <v>894</v>
      </c>
      <c r="D207" s="34" t="s">
        <v>12</v>
      </c>
      <c r="E207" s="34" t="s">
        <v>20</v>
      </c>
      <c r="F207" s="34" t="s">
        <v>20</v>
      </c>
      <c r="G207" s="34" t="s">
        <v>21</v>
      </c>
      <c r="H207" s="24">
        <v>-1.03E-2</v>
      </c>
      <c r="I207" s="34" t="s">
        <v>4100</v>
      </c>
      <c r="J207" s="34" t="s">
        <v>784</v>
      </c>
      <c r="K207" s="28">
        <f t="shared" si="40"/>
        <v>20.871826379621087</v>
      </c>
      <c r="L207" s="4">
        <f>K207/MAX(K$2:K207)-1</f>
        <v>-1.0299999999999865E-2</v>
      </c>
      <c r="O207" s="15">
        <f t="shared" si="30"/>
        <v>9.4330549148344414</v>
      </c>
      <c r="P207" s="15">
        <f t="shared" si="31"/>
        <v>1</v>
      </c>
      <c r="Q207" s="4">
        <f t="shared" si="32"/>
        <v>-1.03E-2</v>
      </c>
      <c r="R207" s="24">
        <f t="shared" si="33"/>
        <v>-3.4333333333332883E-3</v>
      </c>
      <c r="S207" s="4">
        <f t="shared" si="34"/>
        <v>1</v>
      </c>
      <c r="T207" s="4">
        <f t="shared" si="35"/>
        <v>-1.03E-2</v>
      </c>
      <c r="U207" s="28">
        <f t="shared" si="41"/>
        <v>22.602539919145109</v>
      </c>
      <c r="V207" s="4">
        <f>U207/MAX(U$5:U207)-1</f>
        <v>-3.740225331701641E-2</v>
      </c>
      <c r="X207" s="33">
        <f t="shared" si="36"/>
        <v>1.7307135395240216</v>
      </c>
      <c r="Z207" s="24">
        <f t="shared" si="37"/>
        <v>-2.5749999999999662E-3</v>
      </c>
      <c r="AA207" s="4">
        <f t="shared" si="38"/>
        <v>1</v>
      </c>
      <c r="AB207" s="4">
        <f t="shared" si="39"/>
        <v>-1.03E-2</v>
      </c>
      <c r="AC207" s="28">
        <f t="shared" si="42"/>
        <v>19.852508329444369</v>
      </c>
      <c r="AD207" s="4">
        <f>AC207/MAX(AC$5:AC207)-1</f>
        <v>-3.5408539226744029E-2</v>
      </c>
      <c r="AE207" s="33">
        <f t="shared" si="43"/>
        <v>-1.0193180501767181</v>
      </c>
      <c r="AF207" s="34"/>
      <c r="AG207" s="34"/>
      <c r="AH207" s="34"/>
      <c r="AI207" s="34"/>
      <c r="AK207" s="34"/>
      <c r="AL207" s="34"/>
      <c r="AM207" s="34"/>
      <c r="AN207" s="34"/>
      <c r="AP207" s="34"/>
      <c r="AQ207" s="34"/>
      <c r="AR207" s="34"/>
      <c r="AS207" s="34"/>
    </row>
    <row r="208" spans="1:45">
      <c r="A208" s="34">
        <v>207</v>
      </c>
      <c r="B208" s="34" t="s">
        <v>894</v>
      </c>
      <c r="C208" s="34" t="s">
        <v>898</v>
      </c>
      <c r="D208" s="34" t="s">
        <v>12</v>
      </c>
      <c r="E208" s="34" t="s">
        <v>13</v>
      </c>
      <c r="F208" s="34" t="s">
        <v>13</v>
      </c>
      <c r="G208" s="34" t="s">
        <v>14</v>
      </c>
      <c r="H208" s="24">
        <v>6.2399999999999997E-2</v>
      </c>
      <c r="I208" s="34" t="s">
        <v>799</v>
      </c>
      <c r="J208" s="34" t="s">
        <v>632</v>
      </c>
      <c r="K208" s="28">
        <f t="shared" si="40"/>
        <v>22.174228345709444</v>
      </c>
      <c r="L208" s="4">
        <f>K208/MAX(K$2:K208)-1</f>
        <v>0</v>
      </c>
      <c r="O208" s="15">
        <f t="shared" si="30"/>
        <v>10.084077541520111</v>
      </c>
      <c r="P208" s="15">
        <f t="shared" si="31"/>
        <v>1</v>
      </c>
      <c r="Q208" s="4">
        <f t="shared" si="32"/>
        <v>6.2399999999999997E-2</v>
      </c>
      <c r="R208" s="24">
        <f t="shared" si="33"/>
        <v>-3.4333333333332883E-3</v>
      </c>
      <c r="S208" s="4">
        <f t="shared" si="34"/>
        <v>1</v>
      </c>
      <c r="T208" s="4">
        <f t="shared" si="35"/>
        <v>6.2399999999999997E-2</v>
      </c>
      <c r="U208" s="28">
        <f t="shared" si="41"/>
        <v>24.012938410099764</v>
      </c>
      <c r="V208" s="4">
        <f>U208/MAX(U$5:U208)-1</f>
        <v>0</v>
      </c>
      <c r="X208" s="33">
        <f t="shared" si="36"/>
        <v>1.8387100643903196</v>
      </c>
      <c r="Z208" s="24">
        <f t="shared" si="37"/>
        <v>-2.5749999999999662E-3</v>
      </c>
      <c r="AA208" s="4">
        <f t="shared" si="38"/>
        <v>1</v>
      </c>
      <c r="AB208" s="4">
        <f t="shared" si="39"/>
        <v>6.2399999999999997E-2</v>
      </c>
      <c r="AC208" s="28">
        <f t="shared" si="42"/>
        <v>21.091304849201698</v>
      </c>
      <c r="AD208" s="4">
        <f>AC208/MAX(AC$5:AC208)-1</f>
        <v>0</v>
      </c>
      <c r="AE208" s="33">
        <f t="shared" si="43"/>
        <v>-1.0829234965077461</v>
      </c>
      <c r="AF208" s="34"/>
      <c r="AG208" s="34"/>
      <c r="AH208" s="34"/>
      <c r="AI208" s="34"/>
      <c r="AK208" s="34"/>
      <c r="AL208" s="34"/>
      <c r="AM208" s="34"/>
      <c r="AN208" s="34"/>
      <c r="AP208" s="34"/>
      <c r="AQ208" s="34"/>
      <c r="AR208" s="34"/>
      <c r="AS208" s="34"/>
    </row>
    <row r="209" spans="1:45">
      <c r="A209" s="34">
        <v>208</v>
      </c>
      <c r="B209" s="34" t="s">
        <v>898</v>
      </c>
      <c r="C209" s="34" t="s">
        <v>902</v>
      </c>
      <c r="D209" s="34" t="s">
        <v>12</v>
      </c>
      <c r="E209" s="34" t="s">
        <v>34</v>
      </c>
      <c r="F209" s="34" t="s">
        <v>34</v>
      </c>
      <c r="G209" s="34" t="s">
        <v>35</v>
      </c>
      <c r="H209" s="24">
        <v>0.03</v>
      </c>
      <c r="I209" s="34" t="s">
        <v>1097</v>
      </c>
      <c r="J209" s="34" t="s">
        <v>846</v>
      </c>
      <c r="K209" s="28">
        <f t="shared" si="40"/>
        <v>22.839455196080728</v>
      </c>
      <c r="L209" s="4">
        <f>K209/MAX(K$2:K209)-1</f>
        <v>0</v>
      </c>
      <c r="O209" s="15">
        <f t="shared" si="30"/>
        <v>10.416599867765713</v>
      </c>
      <c r="P209" s="15">
        <f t="shared" si="31"/>
        <v>1</v>
      </c>
      <c r="Q209" s="4">
        <f t="shared" si="32"/>
        <v>0.03</v>
      </c>
      <c r="R209" s="24">
        <f t="shared" si="33"/>
        <v>-3.4333333333332883E-3</v>
      </c>
      <c r="S209" s="4">
        <f t="shared" si="34"/>
        <v>1</v>
      </c>
      <c r="T209" s="4">
        <f t="shared" si="35"/>
        <v>0.03</v>
      </c>
      <c r="U209" s="28">
        <f t="shared" si="41"/>
        <v>24.733326562402759</v>
      </c>
      <c r="V209" s="4">
        <f>U209/MAX(U$5:U209)-1</f>
        <v>0</v>
      </c>
      <c r="X209" s="33">
        <f t="shared" si="36"/>
        <v>1.8938713663220312</v>
      </c>
      <c r="Z209" s="24">
        <f t="shared" si="37"/>
        <v>-2.5749999999999662E-3</v>
      </c>
      <c r="AA209" s="4">
        <f t="shared" si="38"/>
        <v>1</v>
      </c>
      <c r="AB209" s="4">
        <f t="shared" si="39"/>
        <v>0.03</v>
      </c>
      <c r="AC209" s="28">
        <f t="shared" si="42"/>
        <v>21.72404399467775</v>
      </c>
      <c r="AD209" s="4">
        <f>AC209/MAX(AC$5:AC209)-1</f>
        <v>0</v>
      </c>
      <c r="AE209" s="33">
        <f t="shared" si="43"/>
        <v>-1.1154112014029778</v>
      </c>
      <c r="AF209" s="34"/>
      <c r="AG209" s="34"/>
      <c r="AH209" s="34"/>
      <c r="AI209" s="34"/>
      <c r="AK209" s="34"/>
      <c r="AL209" s="34"/>
      <c r="AM209" s="34"/>
      <c r="AN209" s="34"/>
      <c r="AP209" s="34"/>
      <c r="AQ209" s="34"/>
      <c r="AR209" s="34"/>
      <c r="AS209" s="34"/>
    </row>
    <row r="210" spans="1:45">
      <c r="A210" s="34">
        <v>209</v>
      </c>
      <c r="B210" s="34" t="s">
        <v>902</v>
      </c>
      <c r="C210" s="34" t="s">
        <v>905</v>
      </c>
      <c r="D210" s="34" t="s">
        <v>12</v>
      </c>
      <c r="E210" s="34" t="s">
        <v>20</v>
      </c>
      <c r="F210" s="34" t="s">
        <v>20</v>
      </c>
      <c r="G210" s="34" t="s">
        <v>21</v>
      </c>
      <c r="H210" s="24">
        <v>-1.9599999999999999E-2</v>
      </c>
      <c r="I210" s="34" t="s">
        <v>3876</v>
      </c>
      <c r="J210" s="34" t="s">
        <v>684</v>
      </c>
      <c r="K210" s="28">
        <f t="shared" si="40"/>
        <v>22.391801874237547</v>
      </c>
      <c r="L210" s="4">
        <f>K210/MAX(K$2:K210)-1</f>
        <v>-1.9599999999999951E-2</v>
      </c>
      <c r="O210" s="15">
        <f t="shared" si="30"/>
        <v>10.192834510357507</v>
      </c>
      <c r="P210" s="15">
        <f t="shared" si="31"/>
        <v>1</v>
      </c>
      <c r="Q210" s="4">
        <f t="shared" si="32"/>
        <v>-1.9599999999999999E-2</v>
      </c>
      <c r="R210" s="24">
        <f t="shared" si="33"/>
        <v>-6.5333333333333172E-3</v>
      </c>
      <c r="S210" s="4">
        <f t="shared" si="34"/>
        <v>1</v>
      </c>
      <c r="T210" s="4">
        <f t="shared" si="35"/>
        <v>-1.9599999999999999E-2</v>
      </c>
      <c r="U210" s="28">
        <f t="shared" si="41"/>
        <v>24.248553361779667</v>
      </c>
      <c r="V210" s="4">
        <f>U210/MAX(U$5:U210)-1</f>
        <v>-1.9599999999999951E-2</v>
      </c>
      <c r="X210" s="33">
        <f t="shared" si="36"/>
        <v>1.8567514875421196</v>
      </c>
      <c r="Z210" s="24">
        <f t="shared" si="37"/>
        <v>-7.4749999999999539E-3</v>
      </c>
      <c r="AA210" s="4">
        <f t="shared" si="38"/>
        <v>1</v>
      </c>
      <c r="AB210" s="4">
        <f t="shared" si="39"/>
        <v>-1.9599999999999999E-2</v>
      </c>
      <c r="AC210" s="28">
        <f t="shared" si="42"/>
        <v>21.298252732382068</v>
      </c>
      <c r="AD210" s="4">
        <f>AC210/MAX(AC$5:AC210)-1</f>
        <v>-1.9599999999999951E-2</v>
      </c>
      <c r="AE210" s="33">
        <f t="shared" si="43"/>
        <v>-1.0935491418554797</v>
      </c>
      <c r="AF210" s="34"/>
      <c r="AG210" s="34"/>
      <c r="AH210" s="34"/>
      <c r="AI210" s="34"/>
      <c r="AK210" s="34"/>
      <c r="AL210" s="34"/>
      <c r="AM210" s="34"/>
      <c r="AN210" s="34"/>
      <c r="AP210" s="34"/>
      <c r="AQ210" s="34"/>
      <c r="AR210" s="34"/>
      <c r="AS210" s="34"/>
    </row>
    <row r="211" spans="1:45">
      <c r="A211" s="34">
        <v>210</v>
      </c>
      <c r="B211" s="34" t="s">
        <v>905</v>
      </c>
      <c r="C211" s="34" t="s">
        <v>908</v>
      </c>
      <c r="D211" s="34" t="s">
        <v>12</v>
      </c>
      <c r="E211" s="34" t="s">
        <v>34</v>
      </c>
      <c r="F211" s="34" t="s">
        <v>34</v>
      </c>
      <c r="G211" s="34" t="s">
        <v>35</v>
      </c>
      <c r="H211" s="24">
        <v>-4.9700000000000001E-2</v>
      </c>
      <c r="I211" s="34" t="s">
        <v>1243</v>
      </c>
      <c r="J211" s="34" t="s">
        <v>1108</v>
      </c>
      <c r="K211" s="28">
        <f t="shared" si="40"/>
        <v>21.278929321087944</v>
      </c>
      <c r="L211" s="4">
        <f>K211/MAX(K$2:K211)-1</f>
        <v>-6.8325879999999839E-2</v>
      </c>
      <c r="O211" s="15">
        <f t="shared" si="30"/>
        <v>9.636550635192739</v>
      </c>
      <c r="P211" s="15">
        <f t="shared" si="31"/>
        <v>1</v>
      </c>
      <c r="Q211" s="4">
        <f t="shared" si="32"/>
        <v>-4.9700000000000001E-2</v>
      </c>
      <c r="R211" s="24">
        <f t="shared" si="33"/>
        <v>-2.9308626666666598E-2</v>
      </c>
      <c r="S211" s="4">
        <f t="shared" si="34"/>
        <v>-1.3312549160724918</v>
      </c>
      <c r="T211" s="4">
        <f t="shared" si="35"/>
        <v>-4.9700000000000001E-2</v>
      </c>
      <c r="U211" s="28">
        <f t="shared" si="41"/>
        <v>23.043400259699219</v>
      </c>
      <c r="V211" s="4">
        <f>U211/MAX(U$5:U211)-1</f>
        <v>-6.8325879999999839E-2</v>
      </c>
      <c r="X211" s="33">
        <f t="shared" si="36"/>
        <v>1.7644709386112751</v>
      </c>
      <c r="Z211" s="24">
        <f t="shared" si="37"/>
        <v>-2.1981469999999947E-2</v>
      </c>
      <c r="AA211" s="4">
        <f t="shared" si="38"/>
        <v>-2.1083398880966562</v>
      </c>
      <c r="AB211" s="4">
        <f t="shared" si="39"/>
        <v>-4.9700000000000001E-2</v>
      </c>
      <c r="AC211" s="28">
        <f t="shared" si="42"/>
        <v>20.239729571582679</v>
      </c>
      <c r="AD211" s="4">
        <f>AC211/MAX(AC$5:AC211)-1</f>
        <v>-6.832587999999995E-2</v>
      </c>
      <c r="AE211" s="33">
        <f t="shared" si="43"/>
        <v>-1.0391997495052649</v>
      </c>
      <c r="AF211" s="34"/>
      <c r="AG211" s="34"/>
      <c r="AH211" s="34"/>
      <c r="AI211" s="34"/>
      <c r="AK211" s="34"/>
      <c r="AL211" s="34"/>
      <c r="AM211" s="34"/>
      <c r="AN211" s="34"/>
      <c r="AP211" s="34"/>
      <c r="AQ211" s="34"/>
      <c r="AR211" s="34"/>
      <c r="AS211" s="34"/>
    </row>
    <row r="212" spans="1:45">
      <c r="A212" s="34">
        <v>211</v>
      </c>
      <c r="B212" s="34" t="s">
        <v>908</v>
      </c>
      <c r="C212" s="34" t="s">
        <v>913</v>
      </c>
      <c r="D212" s="34" t="s">
        <v>12</v>
      </c>
      <c r="E212" s="34" t="s">
        <v>34</v>
      </c>
      <c r="F212" s="34" t="s">
        <v>34</v>
      </c>
      <c r="G212" s="34" t="s">
        <v>35</v>
      </c>
      <c r="H212" s="24">
        <v>1.8E-3</v>
      </c>
      <c r="I212" s="34" t="s">
        <v>2378</v>
      </c>
      <c r="J212" s="34" t="s">
        <v>3841</v>
      </c>
      <c r="K212" s="28">
        <f t="shared" si="40"/>
        <v>21.317231393865903</v>
      </c>
      <c r="L212" s="4">
        <f>K212/MAX(K$2:K212)-1</f>
        <v>-6.6648866583999822E-2</v>
      </c>
      <c r="O212" s="15">
        <f t="shared" si="30"/>
        <v>9.6556964263360872</v>
      </c>
      <c r="P212" s="15">
        <f t="shared" si="31"/>
        <v>1</v>
      </c>
      <c r="Q212" s="4">
        <f t="shared" si="32"/>
        <v>1.8E-3</v>
      </c>
      <c r="R212" s="24">
        <f t="shared" si="33"/>
        <v>-5.1524915527999871E-2</v>
      </c>
      <c r="S212" s="4">
        <f t="shared" si="34"/>
        <v>-0.29352694518793021</v>
      </c>
      <c r="T212" s="4">
        <f t="shared" si="35"/>
        <v>0</v>
      </c>
      <c r="U212" s="28">
        <f t="shared" si="41"/>
        <v>23.043400259699219</v>
      </c>
      <c r="V212" s="4">
        <f>U212/MAX(U$5:U212)-1</f>
        <v>-6.8325879999999839E-2</v>
      </c>
      <c r="X212" s="33">
        <f t="shared" si="36"/>
        <v>1.7261688658333156</v>
      </c>
      <c r="Z212" s="24">
        <f t="shared" si="37"/>
        <v>-3.8643686645999903E-2</v>
      </c>
      <c r="AA212" s="4">
        <f t="shared" si="38"/>
        <v>-0.72470259358390687</v>
      </c>
      <c r="AB212" s="4">
        <f t="shared" si="39"/>
        <v>0</v>
      </c>
      <c r="AC212" s="28">
        <f t="shared" si="42"/>
        <v>20.239729571582679</v>
      </c>
      <c r="AD212" s="4">
        <f>AC212/MAX(AC$5:AC212)-1</f>
        <v>-6.832587999999995E-2</v>
      </c>
      <c r="AE212" s="33">
        <f t="shared" si="43"/>
        <v>-1.0775018222832244</v>
      </c>
      <c r="AF212" s="34"/>
      <c r="AG212" s="34"/>
      <c r="AH212" s="34"/>
      <c r="AI212" s="34"/>
      <c r="AK212" s="34"/>
      <c r="AL212" s="34"/>
      <c r="AM212" s="34"/>
      <c r="AN212" s="34"/>
      <c r="AP212" s="34"/>
      <c r="AQ212" s="34"/>
      <c r="AR212" s="34"/>
      <c r="AS212" s="34"/>
    </row>
    <row r="213" spans="1:45">
      <c r="A213" s="34">
        <v>212</v>
      </c>
      <c r="B213" s="34" t="s">
        <v>913</v>
      </c>
      <c r="C213" s="34" t="s">
        <v>917</v>
      </c>
      <c r="D213" s="34" t="s">
        <v>12</v>
      </c>
      <c r="E213" s="34" t="s">
        <v>34</v>
      </c>
      <c r="F213" s="34" t="s">
        <v>34</v>
      </c>
      <c r="G213" s="34" t="s">
        <v>35</v>
      </c>
      <c r="H213" s="24">
        <v>2.2000000000000001E-3</v>
      </c>
      <c r="I213" s="34" t="s">
        <v>1243</v>
      </c>
      <c r="J213" s="34" t="s">
        <v>793</v>
      </c>
      <c r="K213" s="28">
        <f t="shared" si="40"/>
        <v>21.364129302932408</v>
      </c>
      <c r="L213" s="4">
        <f>K213/MAX(K$2:K213)-1</f>
        <v>-6.4595494090484595E-2</v>
      </c>
      <c r="O213" s="15">
        <f t="shared" ref="O213:O276" si="44">K213/MIN(K67:K213)-1</f>
        <v>9.6791389584740273</v>
      </c>
      <c r="P213" s="15">
        <f t="shared" ref="P213:P276" si="45">IF(O212&gt;O$450,0,1)</f>
        <v>1</v>
      </c>
      <c r="Q213" s="4">
        <f t="shared" ref="Q213:Q276" si="46">P213*H213</f>
        <v>2.2000000000000001E-3</v>
      </c>
      <c r="R213" s="24">
        <f t="shared" ref="R213:R276" si="47">AVERAGE($L211:$L213)</f>
        <v>-6.6523413558161423E-2</v>
      </c>
      <c r="S213" s="4">
        <f t="shared" ref="S213:S276" si="48">IF(OR(R213=0,$L213&gt;T$2),100%,($L213-R213)/ABS(R213))</f>
        <v>2.8981066432967214E-2</v>
      </c>
      <c r="T213" s="4">
        <f t="shared" ref="T213:T276" si="49">IF(S212&gt;T$3,$H213,0)</f>
        <v>0</v>
      </c>
      <c r="U213" s="28">
        <f t="shared" si="41"/>
        <v>23.043400259699219</v>
      </c>
      <c r="V213" s="4">
        <f>U213/MAX(U$5:U213)-1</f>
        <v>-6.8325879999999839E-2</v>
      </c>
      <c r="X213" s="33">
        <f t="shared" ref="X213:X276" si="50">U213-$K213</f>
        <v>1.6792709567668105</v>
      </c>
      <c r="Z213" s="24">
        <f t="shared" ref="Z213:Z276" si="51">AVERAGE($L210:$L213)</f>
        <v>-5.4792560168621052E-2</v>
      </c>
      <c r="AA213" s="4">
        <f t="shared" ref="AA213:AA276" si="52">IF(OR(Z213=0,$L213&gt;AB$2),100%,($L213-Z213)/ABS(Z213))</f>
        <v>-0.17890994492127327</v>
      </c>
      <c r="AB213" s="4">
        <f t="shared" ref="AB213:AB276" si="53">IF(AA212&gt;AB$3,$H213,0)</f>
        <v>0</v>
      </c>
      <c r="AC213" s="28">
        <f t="shared" si="42"/>
        <v>20.239729571582679</v>
      </c>
      <c r="AD213" s="4">
        <f>AC213/MAX(AC$5:AC213)-1</f>
        <v>-6.832587999999995E-2</v>
      </c>
      <c r="AE213" s="33">
        <f t="shared" si="43"/>
        <v>-1.1243997313497296</v>
      </c>
      <c r="AF213" s="34"/>
      <c r="AG213" s="34"/>
      <c r="AH213" s="34"/>
      <c r="AI213" s="34"/>
      <c r="AK213" s="34"/>
      <c r="AL213" s="34"/>
      <c r="AM213" s="34"/>
      <c r="AN213" s="34"/>
      <c r="AP213" s="34"/>
      <c r="AQ213" s="34"/>
      <c r="AR213" s="34"/>
      <c r="AS213" s="34"/>
    </row>
    <row r="214" spans="1:45">
      <c r="A214" s="34">
        <v>213</v>
      </c>
      <c r="B214" s="34" t="s">
        <v>917</v>
      </c>
      <c r="C214" s="34" t="s">
        <v>920</v>
      </c>
      <c r="D214" s="34" t="s">
        <v>12</v>
      </c>
      <c r="E214" s="34" t="s">
        <v>34</v>
      </c>
      <c r="F214" s="34" t="s">
        <v>34</v>
      </c>
      <c r="G214" s="34" t="s">
        <v>35</v>
      </c>
      <c r="H214" s="24">
        <v>-5.8400000000000001E-2</v>
      </c>
      <c r="I214" s="34" t="s">
        <v>1397</v>
      </c>
      <c r="J214" s="34" t="s">
        <v>4056</v>
      </c>
      <c r="K214" s="28">
        <f t="shared" si="40"/>
        <v>20.116464151641157</v>
      </c>
      <c r="L214" s="4">
        <f>K214/MAX(K$2:K214)-1</f>
        <v>-0.1192231172356002</v>
      </c>
      <c r="O214" s="15">
        <f t="shared" si="44"/>
        <v>9.0554772432991442</v>
      </c>
      <c r="P214" s="15">
        <f t="shared" si="45"/>
        <v>1</v>
      </c>
      <c r="Q214" s="4">
        <f t="shared" si="46"/>
        <v>-5.8400000000000001E-2</v>
      </c>
      <c r="R214" s="24">
        <f t="shared" si="47"/>
        <v>-8.3489159303361538E-2</v>
      </c>
      <c r="S214" s="4">
        <f t="shared" si="48"/>
        <v>-0.42800715961694796</v>
      </c>
      <c r="T214" s="4">
        <f t="shared" si="49"/>
        <v>-5.8400000000000001E-2</v>
      </c>
      <c r="U214" s="28">
        <f t="shared" si="41"/>
        <v>21.697665684532783</v>
      </c>
      <c r="V214" s="4">
        <f>U214/MAX(U$5:U214)-1</f>
        <v>-0.1227356486079999</v>
      </c>
      <c r="X214" s="33">
        <f t="shared" si="50"/>
        <v>1.581201532891626</v>
      </c>
      <c r="Z214" s="24">
        <f t="shared" si="51"/>
        <v>-7.9698339477521113E-2</v>
      </c>
      <c r="AA214" s="4">
        <f t="shared" si="52"/>
        <v>-0.49592975232849151</v>
      </c>
      <c r="AB214" s="4">
        <f t="shared" si="53"/>
        <v>0</v>
      </c>
      <c r="AC214" s="28">
        <f t="shared" si="42"/>
        <v>20.239729571582679</v>
      </c>
      <c r="AD214" s="4">
        <f>AC214/MAX(AC$5:AC214)-1</f>
        <v>-6.832587999999995E-2</v>
      </c>
      <c r="AE214" s="33">
        <f t="shared" si="43"/>
        <v>0.12326541994152151</v>
      </c>
      <c r="AF214" s="34"/>
      <c r="AG214" s="34"/>
      <c r="AH214" s="34"/>
      <c r="AI214" s="34"/>
      <c r="AK214" s="34"/>
      <c r="AL214" s="34"/>
      <c r="AM214" s="34"/>
      <c r="AN214" s="34"/>
      <c r="AP214" s="34"/>
      <c r="AQ214" s="34"/>
      <c r="AR214" s="34"/>
      <c r="AS214" s="34"/>
    </row>
    <row r="215" spans="1:45">
      <c r="A215" s="34">
        <v>214</v>
      </c>
      <c r="B215" s="34" t="s">
        <v>920</v>
      </c>
      <c r="C215" s="34" t="s">
        <v>925</v>
      </c>
      <c r="D215" s="34" t="s">
        <v>12</v>
      </c>
      <c r="E215" s="34" t="s">
        <v>13</v>
      </c>
      <c r="F215" s="34" t="s">
        <v>13</v>
      </c>
      <c r="G215" s="34" t="s">
        <v>14</v>
      </c>
      <c r="H215" s="24">
        <v>-3.1600000000000003E-2</v>
      </c>
      <c r="I215" s="34" t="s">
        <v>914</v>
      </c>
      <c r="J215" s="34" t="s">
        <v>1631</v>
      </c>
      <c r="K215" s="28">
        <f t="shared" si="40"/>
        <v>19.480783884449298</v>
      </c>
      <c r="L215" s="4">
        <f>K215/MAX(K$2:K215)-1</f>
        <v>-0.14705566673095516</v>
      </c>
      <c r="O215" s="15">
        <f t="shared" si="44"/>
        <v>8.7377241624108919</v>
      </c>
      <c r="P215" s="15">
        <f t="shared" si="45"/>
        <v>1</v>
      </c>
      <c r="Q215" s="4">
        <f t="shared" si="46"/>
        <v>-3.1600000000000003E-2</v>
      </c>
      <c r="R215" s="24">
        <f t="shared" si="47"/>
        <v>-0.11029142601901332</v>
      </c>
      <c r="S215" s="4">
        <f t="shared" si="48"/>
        <v>-0.33333725058196267</v>
      </c>
      <c r="T215" s="4">
        <f t="shared" si="49"/>
        <v>0</v>
      </c>
      <c r="U215" s="28">
        <f t="shared" si="41"/>
        <v>21.697665684532783</v>
      </c>
      <c r="V215" s="4">
        <f>U215/MAX(U$5:U215)-1</f>
        <v>-0.1227356486079999</v>
      </c>
      <c r="X215" s="33">
        <f t="shared" si="50"/>
        <v>2.2168818000834847</v>
      </c>
      <c r="Z215" s="24">
        <f t="shared" si="51"/>
        <v>-9.9380786160259943E-2</v>
      </c>
      <c r="AA215" s="4">
        <f t="shared" si="52"/>
        <v>-0.47971929396709972</v>
      </c>
      <c r="AB215" s="4">
        <f t="shared" si="53"/>
        <v>0</v>
      </c>
      <c r="AC215" s="28">
        <f t="shared" si="42"/>
        <v>20.239729571582679</v>
      </c>
      <c r="AD215" s="4">
        <f>AC215/MAX(AC$5:AC215)-1</f>
        <v>-6.832587999999995E-2</v>
      </c>
      <c r="AE215" s="33">
        <f t="shared" si="43"/>
        <v>0.75894568713338018</v>
      </c>
      <c r="AF215" s="34"/>
      <c r="AG215" s="34"/>
      <c r="AH215" s="34"/>
      <c r="AI215" s="34"/>
      <c r="AK215" s="34"/>
      <c r="AL215" s="34"/>
      <c r="AM215" s="34"/>
      <c r="AN215" s="34"/>
      <c r="AP215" s="34"/>
      <c r="AQ215" s="34"/>
      <c r="AR215" s="34"/>
      <c r="AS215" s="34"/>
    </row>
    <row r="216" spans="1:45">
      <c r="A216" s="34">
        <v>215</v>
      </c>
      <c r="B216" s="34" t="s">
        <v>925</v>
      </c>
      <c r="C216" s="34" t="s">
        <v>928</v>
      </c>
      <c r="D216" s="34" t="s">
        <v>12</v>
      </c>
      <c r="E216" s="34" t="s">
        <v>20</v>
      </c>
      <c r="F216" s="34" t="s">
        <v>20</v>
      </c>
      <c r="G216" s="34" t="s">
        <v>21</v>
      </c>
      <c r="H216" s="24">
        <v>2.3599999999999999E-2</v>
      </c>
      <c r="I216" s="34" t="s">
        <v>361</v>
      </c>
      <c r="J216" s="34" t="s">
        <v>178</v>
      </c>
      <c r="K216" s="28">
        <f t="shared" si="40"/>
        <v>19.940530384122304</v>
      </c>
      <c r="L216" s="4">
        <f>K216/MAX(K$2:K216)-1</f>
        <v>-0.12692618046580562</v>
      </c>
      <c r="O216" s="15">
        <f t="shared" si="44"/>
        <v>8.9675344526437915</v>
      </c>
      <c r="P216" s="15">
        <f t="shared" si="45"/>
        <v>1</v>
      </c>
      <c r="Q216" s="4">
        <f t="shared" si="46"/>
        <v>2.3599999999999999E-2</v>
      </c>
      <c r="R216" s="24">
        <f t="shared" si="47"/>
        <v>-0.13106832147745365</v>
      </c>
      <c r="S216" s="4">
        <f t="shared" si="48"/>
        <v>3.1602914914574246E-2</v>
      </c>
      <c r="T216" s="4">
        <f t="shared" si="49"/>
        <v>0</v>
      </c>
      <c r="U216" s="28">
        <f t="shared" si="41"/>
        <v>21.697665684532783</v>
      </c>
      <c r="V216" s="4">
        <f>U216/MAX(U$5:U216)-1</f>
        <v>-0.1227356486079999</v>
      </c>
      <c r="X216" s="33">
        <f t="shared" si="50"/>
        <v>1.7571353004104786</v>
      </c>
      <c r="Z216" s="24">
        <f t="shared" si="51"/>
        <v>-0.11445011463071139</v>
      </c>
      <c r="AA216" s="4">
        <f t="shared" si="52"/>
        <v>-0.10900876661722812</v>
      </c>
      <c r="AB216" s="4">
        <f t="shared" si="53"/>
        <v>0</v>
      </c>
      <c r="AC216" s="28">
        <f t="shared" si="42"/>
        <v>20.239729571582679</v>
      </c>
      <c r="AD216" s="4">
        <f>AC216/MAX(AC$5:AC216)-1</f>
        <v>-6.832587999999995E-2</v>
      </c>
      <c r="AE216" s="33">
        <f t="shared" si="43"/>
        <v>0.29919918746037411</v>
      </c>
      <c r="AF216" s="34"/>
      <c r="AG216" s="34"/>
      <c r="AH216" s="34"/>
      <c r="AI216" s="34"/>
      <c r="AK216" s="34"/>
      <c r="AL216" s="34"/>
      <c r="AM216" s="34"/>
      <c r="AN216" s="34"/>
      <c r="AP216" s="34"/>
      <c r="AQ216" s="34"/>
      <c r="AR216" s="34"/>
      <c r="AS216" s="34"/>
    </row>
    <row r="217" spans="1:45">
      <c r="A217" s="34">
        <v>216</v>
      </c>
      <c r="B217" s="34" t="s">
        <v>928</v>
      </c>
      <c r="C217" s="34" t="s">
        <v>932</v>
      </c>
      <c r="D217" s="34" t="s">
        <v>12</v>
      </c>
      <c r="E217" s="34" t="s">
        <v>34</v>
      </c>
      <c r="F217" s="34" t="s">
        <v>34</v>
      </c>
      <c r="G217" s="34" t="s">
        <v>35</v>
      </c>
      <c r="H217" s="24">
        <v>-1.1900000000000001E-2</v>
      </c>
      <c r="I217" s="34" t="s">
        <v>1040</v>
      </c>
      <c r="J217" s="34" t="s">
        <v>413</v>
      </c>
      <c r="K217" s="28">
        <f t="shared" si="40"/>
        <v>19.703238072551247</v>
      </c>
      <c r="L217" s="4">
        <f>K217/MAX(K$2:K217)-1</f>
        <v>-0.13731575891826253</v>
      </c>
      <c r="O217" s="15">
        <f t="shared" si="44"/>
        <v>8.8489207926573297</v>
      </c>
      <c r="P217" s="15">
        <f t="shared" si="45"/>
        <v>1</v>
      </c>
      <c r="Q217" s="4">
        <f t="shared" si="46"/>
        <v>-1.1900000000000001E-2</v>
      </c>
      <c r="R217" s="24">
        <f t="shared" si="47"/>
        <v>-0.13709920203834111</v>
      </c>
      <c r="S217" s="4">
        <f t="shared" si="48"/>
        <v>-1.5795633869616391E-3</v>
      </c>
      <c r="T217" s="4">
        <f t="shared" si="49"/>
        <v>-1.1900000000000001E-2</v>
      </c>
      <c r="U217" s="28">
        <f t="shared" si="41"/>
        <v>21.439463462886842</v>
      </c>
      <c r="V217" s="4">
        <f>U217/MAX(U$5:U217)-1</f>
        <v>-0.13317509438956476</v>
      </c>
      <c r="X217" s="33">
        <f t="shared" si="50"/>
        <v>1.7362253903355942</v>
      </c>
      <c r="Z217" s="24">
        <f t="shared" si="51"/>
        <v>-0.13263018083765588</v>
      </c>
      <c r="AA217" s="4">
        <f t="shared" si="52"/>
        <v>-3.5328143647349562E-2</v>
      </c>
      <c r="AB217" s="4">
        <f t="shared" si="53"/>
        <v>0</v>
      </c>
      <c r="AC217" s="28">
        <f t="shared" si="42"/>
        <v>20.239729571582679</v>
      </c>
      <c r="AD217" s="4">
        <f>AC217/MAX(AC$5:AC217)-1</f>
        <v>-6.832587999999995E-2</v>
      </c>
      <c r="AE217" s="33">
        <f t="shared" si="43"/>
        <v>0.53649149903143112</v>
      </c>
      <c r="AF217" s="34"/>
      <c r="AG217" s="34"/>
      <c r="AH217" s="34"/>
      <c r="AI217" s="34"/>
      <c r="AK217" s="34"/>
      <c r="AL217" s="34"/>
      <c r="AM217" s="34"/>
      <c r="AN217" s="34"/>
      <c r="AP217" s="34"/>
      <c r="AQ217" s="34"/>
      <c r="AR217" s="34"/>
      <c r="AS217" s="34"/>
    </row>
    <row r="218" spans="1:45">
      <c r="A218" s="34">
        <v>217</v>
      </c>
      <c r="B218" s="34" t="s">
        <v>932</v>
      </c>
      <c r="C218" s="34" t="s">
        <v>936</v>
      </c>
      <c r="D218" s="34" t="s">
        <v>12</v>
      </c>
      <c r="E218" s="34" t="s">
        <v>20</v>
      </c>
      <c r="F218" s="34" t="s">
        <v>20</v>
      </c>
      <c r="G218" s="34" t="s">
        <v>21</v>
      </c>
      <c r="H218" s="24">
        <v>-5.4100000000000002E-2</v>
      </c>
      <c r="I218" s="34" t="s">
        <v>2511</v>
      </c>
      <c r="J218" s="34" t="s">
        <v>1430</v>
      </c>
      <c r="K218" s="28">
        <f t="shared" si="40"/>
        <v>18.637292892826224</v>
      </c>
      <c r="L218" s="4">
        <f>K218/MAX(K$2:K218)-1</f>
        <v>-0.18398697636078454</v>
      </c>
      <c r="O218" s="15">
        <f t="shared" si="44"/>
        <v>8.3160941777745663</v>
      </c>
      <c r="P218" s="15">
        <f t="shared" si="45"/>
        <v>1</v>
      </c>
      <c r="Q218" s="4">
        <f t="shared" si="46"/>
        <v>-5.4100000000000002E-2</v>
      </c>
      <c r="R218" s="24">
        <f t="shared" si="47"/>
        <v>-0.14940963858161757</v>
      </c>
      <c r="S218" s="4">
        <f t="shared" si="48"/>
        <v>-0.23142642005842551</v>
      </c>
      <c r="T218" s="4">
        <f t="shared" si="49"/>
        <v>0</v>
      </c>
      <c r="U218" s="28">
        <f t="shared" si="41"/>
        <v>21.439463462886842</v>
      </c>
      <c r="V218" s="4">
        <f>U218/MAX(U$5:U218)-1</f>
        <v>-0.13317509438956476</v>
      </c>
      <c r="X218" s="33">
        <f t="shared" si="50"/>
        <v>2.8021705700606176</v>
      </c>
      <c r="Z218" s="24">
        <f t="shared" si="51"/>
        <v>-0.14882114561895196</v>
      </c>
      <c r="AA218" s="4">
        <f t="shared" si="52"/>
        <v>-0.23629592821353948</v>
      </c>
      <c r="AB218" s="4">
        <f t="shared" si="53"/>
        <v>0</v>
      </c>
      <c r="AC218" s="28">
        <f t="shared" si="42"/>
        <v>20.239729571582679</v>
      </c>
      <c r="AD218" s="4">
        <f>AC218/MAX(AC$5:AC218)-1</f>
        <v>-6.832587999999995E-2</v>
      </c>
      <c r="AE218" s="33">
        <f t="shared" si="43"/>
        <v>1.6024366787564546</v>
      </c>
      <c r="AF218" s="34"/>
      <c r="AG218" s="34"/>
      <c r="AH218" s="34"/>
      <c r="AI218" s="34"/>
      <c r="AK218" s="34"/>
      <c r="AL218" s="34"/>
      <c r="AM218" s="34"/>
      <c r="AN218" s="34"/>
      <c r="AP218" s="34"/>
      <c r="AQ218" s="34"/>
      <c r="AR218" s="34"/>
      <c r="AS218" s="34"/>
    </row>
    <row r="219" spans="1:45">
      <c r="A219" s="34">
        <v>218</v>
      </c>
      <c r="B219" s="34" t="s">
        <v>936</v>
      </c>
      <c r="C219" s="34" t="s">
        <v>940</v>
      </c>
      <c r="D219" s="34" t="s">
        <v>12</v>
      </c>
      <c r="E219" s="34" t="s">
        <v>27</v>
      </c>
      <c r="F219" s="34" t="s">
        <v>27</v>
      </c>
      <c r="G219" s="34" t="s">
        <v>28</v>
      </c>
      <c r="H219" s="24">
        <v>6.4699999999999994E-2</v>
      </c>
      <c r="I219" s="34" t="s">
        <v>1156</v>
      </c>
      <c r="J219" s="34" t="s">
        <v>138</v>
      </c>
      <c r="K219" s="28">
        <f t="shared" si="40"/>
        <v>19.843125742992079</v>
      </c>
      <c r="L219" s="4">
        <f>K219/MAX(K$2:K219)-1</f>
        <v>-0.1311909337313274</v>
      </c>
      <c r="O219" s="15">
        <f t="shared" si="44"/>
        <v>8.9188454710765797</v>
      </c>
      <c r="P219" s="15">
        <f t="shared" si="45"/>
        <v>1</v>
      </c>
      <c r="Q219" s="4">
        <f t="shared" si="46"/>
        <v>6.4699999999999994E-2</v>
      </c>
      <c r="R219" s="24">
        <f t="shared" si="47"/>
        <v>-0.15083122300345816</v>
      </c>
      <c r="S219" s="4">
        <f t="shared" si="48"/>
        <v>0.13021368441519876</v>
      </c>
      <c r="T219" s="4">
        <f t="shared" si="49"/>
        <v>0</v>
      </c>
      <c r="U219" s="28">
        <f t="shared" si="41"/>
        <v>21.439463462886842</v>
      </c>
      <c r="V219" s="4">
        <f>U219/MAX(U$5:U219)-1</f>
        <v>-0.13317509438956476</v>
      </c>
      <c r="X219" s="33">
        <f t="shared" si="50"/>
        <v>1.5963377198947626</v>
      </c>
      <c r="Z219" s="24">
        <f t="shared" si="51"/>
        <v>-0.14485496236904502</v>
      </c>
      <c r="AA219" s="4">
        <f t="shared" si="52"/>
        <v>9.4329033774527948E-2</v>
      </c>
      <c r="AB219" s="4">
        <f t="shared" si="53"/>
        <v>0</v>
      </c>
      <c r="AC219" s="28">
        <f t="shared" si="42"/>
        <v>20.239729571582679</v>
      </c>
      <c r="AD219" s="4">
        <f>AC219/MAX(AC$5:AC219)-1</f>
        <v>-6.832587999999995E-2</v>
      </c>
      <c r="AE219" s="33">
        <f t="shared" si="43"/>
        <v>0.39660382859059951</v>
      </c>
      <c r="AF219" s="34"/>
      <c r="AG219" s="34"/>
      <c r="AH219" s="34"/>
      <c r="AI219" s="34"/>
      <c r="AK219" s="34"/>
      <c r="AL219" s="34"/>
      <c r="AM219" s="34"/>
      <c r="AN219" s="34"/>
      <c r="AP219" s="34"/>
      <c r="AQ219" s="34"/>
      <c r="AR219" s="34"/>
      <c r="AS219" s="34"/>
    </row>
    <row r="220" spans="1:45">
      <c r="A220" s="34">
        <v>219</v>
      </c>
      <c r="B220" s="34" t="s">
        <v>940</v>
      </c>
      <c r="C220" s="34" t="s">
        <v>942</v>
      </c>
      <c r="D220" s="34" t="s">
        <v>12</v>
      </c>
      <c r="E220" s="34" t="s">
        <v>34</v>
      </c>
      <c r="F220" s="34" t="s">
        <v>34</v>
      </c>
      <c r="G220" s="34" t="s">
        <v>35</v>
      </c>
      <c r="H220" s="24">
        <v>5.57E-2</v>
      </c>
      <c r="I220" s="34" t="s">
        <v>2592</v>
      </c>
      <c r="J220" s="34" t="s">
        <v>1121</v>
      </c>
      <c r="K220" s="28">
        <f t="shared" si="40"/>
        <v>20.948387846876738</v>
      </c>
      <c r="L220" s="4">
        <f>K220/MAX(K$2:K220)-1</f>
        <v>-8.2798268740162384E-2</v>
      </c>
      <c r="O220" s="15">
        <f t="shared" si="44"/>
        <v>9.4713251638155462</v>
      </c>
      <c r="P220" s="15">
        <f t="shared" si="45"/>
        <v>1</v>
      </c>
      <c r="Q220" s="4">
        <f t="shared" si="46"/>
        <v>5.57E-2</v>
      </c>
      <c r="R220" s="24">
        <f t="shared" si="47"/>
        <v>-0.13265872627742478</v>
      </c>
      <c r="S220" s="4">
        <f t="shared" si="48"/>
        <v>0.37585509024857422</v>
      </c>
      <c r="T220" s="4">
        <f t="shared" si="49"/>
        <v>5.57E-2</v>
      </c>
      <c r="U220" s="28">
        <f t="shared" si="41"/>
        <v>22.633641577769641</v>
      </c>
      <c r="V220" s="4">
        <f>U220/MAX(U$5:U220)-1</f>
        <v>-8.4892947147063413E-2</v>
      </c>
      <c r="X220" s="33">
        <f t="shared" si="50"/>
        <v>1.685253730892903</v>
      </c>
      <c r="Z220" s="24">
        <f t="shared" si="51"/>
        <v>-0.13382298443763421</v>
      </c>
      <c r="AA220" s="4">
        <f t="shared" si="52"/>
        <v>0.38128514254777346</v>
      </c>
      <c r="AB220" s="4">
        <f t="shared" si="53"/>
        <v>5.57E-2</v>
      </c>
      <c r="AC220" s="28">
        <f t="shared" si="42"/>
        <v>21.367082508719836</v>
      </c>
      <c r="AD220" s="4">
        <f>AC220/MAX(AC$5:AC220)-1</f>
        <v>-1.6431631515999801E-2</v>
      </c>
      <c r="AE220" s="33">
        <f t="shared" si="43"/>
        <v>0.418694661843098</v>
      </c>
      <c r="AF220" s="34"/>
      <c r="AG220" s="34"/>
      <c r="AH220" s="34"/>
      <c r="AI220" s="34"/>
      <c r="AK220" s="34"/>
      <c r="AL220" s="34"/>
      <c r="AM220" s="34"/>
      <c r="AN220" s="34"/>
      <c r="AP220" s="34"/>
      <c r="AQ220" s="34"/>
      <c r="AR220" s="34"/>
      <c r="AS220" s="34"/>
    </row>
    <row r="221" spans="1:45">
      <c r="A221" s="34">
        <v>220</v>
      </c>
      <c r="B221" s="34" t="s">
        <v>942</v>
      </c>
      <c r="C221" s="34" t="s">
        <v>945</v>
      </c>
      <c r="D221" s="34" t="s">
        <v>12</v>
      </c>
      <c r="E221" s="34" t="s">
        <v>34</v>
      </c>
      <c r="F221" s="34" t="s">
        <v>34</v>
      </c>
      <c r="G221" s="34" t="s">
        <v>35</v>
      </c>
      <c r="H221" s="24">
        <v>4.4200000000000003E-2</v>
      </c>
      <c r="I221" s="34" t="s">
        <v>803</v>
      </c>
      <c r="J221" s="34" t="s">
        <v>874</v>
      </c>
      <c r="K221" s="28">
        <f t="shared" si="40"/>
        <v>21.874306589708691</v>
      </c>
      <c r="L221" s="4">
        <f>K221/MAX(K$2:K221)-1</f>
        <v>-4.2257952218477501E-2</v>
      </c>
      <c r="O221" s="15">
        <f t="shared" si="44"/>
        <v>9.9341577360561946</v>
      </c>
      <c r="P221" s="15">
        <f t="shared" si="45"/>
        <v>1</v>
      </c>
      <c r="Q221" s="4">
        <f t="shared" si="46"/>
        <v>4.4200000000000003E-2</v>
      </c>
      <c r="R221" s="24">
        <f t="shared" si="47"/>
        <v>-8.5415718229989099E-2</v>
      </c>
      <c r="S221" s="4">
        <f t="shared" si="48"/>
        <v>0.50526726117675014</v>
      </c>
      <c r="T221" s="4">
        <f t="shared" si="49"/>
        <v>4.4200000000000003E-2</v>
      </c>
      <c r="U221" s="28">
        <f t="shared" si="41"/>
        <v>23.634048535507059</v>
      </c>
      <c r="V221" s="4">
        <f>U221/MAX(U$5:U221)-1</f>
        <v>-4.444521541096369E-2</v>
      </c>
      <c r="X221" s="33">
        <f t="shared" si="50"/>
        <v>1.7597419457983676</v>
      </c>
      <c r="Z221" s="24">
        <f t="shared" si="51"/>
        <v>-0.11005853276268796</v>
      </c>
      <c r="AA221" s="4">
        <f t="shared" si="52"/>
        <v>0.61604110869263018</v>
      </c>
      <c r="AB221" s="4">
        <f t="shared" si="53"/>
        <v>4.4200000000000003E-2</v>
      </c>
      <c r="AC221" s="28">
        <f t="shared" si="42"/>
        <v>22.311507555605253</v>
      </c>
      <c r="AD221" s="4">
        <f>AC221/MAX(AC$5:AC221)-1</f>
        <v>0</v>
      </c>
      <c r="AE221" s="33">
        <f t="shared" si="43"/>
        <v>0.43720096589656166</v>
      </c>
      <c r="AF221" s="34"/>
      <c r="AG221" s="34"/>
      <c r="AH221" s="34"/>
      <c r="AI221" s="34"/>
      <c r="AK221" s="34"/>
      <c r="AL221" s="34"/>
      <c r="AM221" s="34"/>
      <c r="AN221" s="34"/>
      <c r="AP221" s="34"/>
      <c r="AQ221" s="34"/>
      <c r="AR221" s="34"/>
      <c r="AS221" s="34"/>
    </row>
    <row r="222" spans="1:45">
      <c r="A222" s="34">
        <v>221</v>
      </c>
      <c r="B222" s="34" t="s">
        <v>945</v>
      </c>
      <c r="C222" s="34" t="s">
        <v>950</v>
      </c>
      <c r="D222" s="34" t="s">
        <v>12</v>
      </c>
      <c r="E222" s="34" t="s">
        <v>13</v>
      </c>
      <c r="F222" s="34" t="s">
        <v>13</v>
      </c>
      <c r="G222" s="34" t="s">
        <v>14</v>
      </c>
      <c r="H222" s="24">
        <v>-4.1000000000000003E-3</v>
      </c>
      <c r="I222" s="34" t="s">
        <v>848</v>
      </c>
      <c r="J222" s="34" t="s">
        <v>203</v>
      </c>
      <c r="K222" s="28">
        <f t="shared" si="40"/>
        <v>21.784621932690886</v>
      </c>
      <c r="L222" s="4">
        <f>K222/MAX(K$2:K222)-1</f>
        <v>-4.6184694614381683E-2</v>
      </c>
      <c r="O222" s="15">
        <f t="shared" si="44"/>
        <v>9.8893276893383639</v>
      </c>
      <c r="P222" s="15">
        <f t="shared" si="45"/>
        <v>1</v>
      </c>
      <c r="Q222" s="4">
        <f t="shared" si="46"/>
        <v>-4.1000000000000003E-3</v>
      </c>
      <c r="R222" s="24">
        <f t="shared" si="47"/>
        <v>-5.7080305191007187E-2</v>
      </c>
      <c r="S222" s="4">
        <f t="shared" si="48"/>
        <v>0.190882135969064</v>
      </c>
      <c r="T222" s="4">
        <f t="shared" si="49"/>
        <v>-4.1000000000000003E-3</v>
      </c>
      <c r="U222" s="28">
        <f t="shared" si="41"/>
        <v>23.537148936511482</v>
      </c>
      <c r="V222" s="4">
        <f>U222/MAX(U$5:U222)-1</f>
        <v>-4.8362990027778663E-2</v>
      </c>
      <c r="X222" s="33">
        <f t="shared" si="50"/>
        <v>1.752527003820596</v>
      </c>
      <c r="Z222" s="24">
        <f t="shared" si="51"/>
        <v>-7.5607962326087241E-2</v>
      </c>
      <c r="AA222" s="4">
        <f t="shared" si="52"/>
        <v>0.38915567628719921</v>
      </c>
      <c r="AB222" s="4">
        <f t="shared" si="53"/>
        <v>-4.1000000000000003E-3</v>
      </c>
      <c r="AC222" s="28">
        <f t="shared" si="42"/>
        <v>22.220030374627271</v>
      </c>
      <c r="AD222" s="4">
        <f>AC222/MAX(AC$5:AC222)-1</f>
        <v>-4.0999999999999925E-3</v>
      </c>
      <c r="AE222" s="33">
        <f t="shared" si="43"/>
        <v>0.43540844193638506</v>
      </c>
      <c r="AF222" s="34"/>
      <c r="AG222" s="34"/>
      <c r="AH222" s="34"/>
      <c r="AI222" s="34"/>
      <c r="AK222" s="34"/>
      <c r="AL222" s="34"/>
      <c r="AM222" s="34"/>
      <c r="AN222" s="34"/>
      <c r="AP222" s="34"/>
      <c r="AQ222" s="34"/>
      <c r="AR222" s="34"/>
      <c r="AS222" s="34"/>
    </row>
    <row r="223" spans="1:45">
      <c r="A223" s="34">
        <v>222</v>
      </c>
      <c r="B223" s="34" t="s">
        <v>950</v>
      </c>
      <c r="C223" s="34" t="s">
        <v>953</v>
      </c>
      <c r="D223" s="34" t="s">
        <v>12</v>
      </c>
      <c r="E223" s="34" t="s">
        <v>20</v>
      </c>
      <c r="F223" s="34" t="s">
        <v>20</v>
      </c>
      <c r="G223" s="34" t="s">
        <v>21</v>
      </c>
      <c r="H223" s="24">
        <v>1.5699999999999999E-2</v>
      </c>
      <c r="I223" s="34" t="s">
        <v>4056</v>
      </c>
      <c r="J223" s="34" t="s">
        <v>838</v>
      </c>
      <c r="K223" s="28">
        <f t="shared" si="40"/>
        <v>22.126640497034135</v>
      </c>
      <c r="L223" s="4">
        <f>K223/MAX(K$2:K223)-1</f>
        <v>-3.12097943198274E-2</v>
      </c>
      <c r="O223" s="15">
        <f t="shared" si="44"/>
        <v>10.060290134060978</v>
      </c>
      <c r="P223" s="15">
        <f t="shared" si="45"/>
        <v>1</v>
      </c>
      <c r="Q223" s="4">
        <f t="shared" si="46"/>
        <v>1.5699999999999999E-2</v>
      </c>
      <c r="R223" s="24">
        <f t="shared" si="47"/>
        <v>-3.9884147050895526E-2</v>
      </c>
      <c r="S223" s="4">
        <f t="shared" si="48"/>
        <v>0.21748873606345204</v>
      </c>
      <c r="T223" s="4">
        <f t="shared" si="49"/>
        <v>1.5699999999999999E-2</v>
      </c>
      <c r="U223" s="28">
        <f t="shared" si="41"/>
        <v>23.906682174814712</v>
      </c>
      <c r="V223" s="4">
        <f>U223/MAX(U$5:U223)-1</f>
        <v>-3.3422288971214797E-2</v>
      </c>
      <c r="X223" s="33">
        <f t="shared" si="50"/>
        <v>1.7800416777805772</v>
      </c>
      <c r="Z223" s="24">
        <f t="shared" si="51"/>
        <v>-5.0612677473212242E-2</v>
      </c>
      <c r="AA223" s="4">
        <f t="shared" si="52"/>
        <v>0.38336014062196572</v>
      </c>
      <c r="AB223" s="4">
        <f t="shared" si="53"/>
        <v>1.5699999999999999E-2</v>
      </c>
      <c r="AC223" s="28">
        <f t="shared" si="42"/>
        <v>22.568884851508919</v>
      </c>
      <c r="AD223" s="4">
        <f>AC223/MAX(AC$5:AC223)-1</f>
        <v>0</v>
      </c>
      <c r="AE223" s="33">
        <f t="shared" si="43"/>
        <v>0.44224435447478427</v>
      </c>
      <c r="AF223" s="34"/>
      <c r="AG223" s="34"/>
      <c r="AH223" s="34"/>
      <c r="AI223" s="34"/>
      <c r="AK223" s="34"/>
      <c r="AL223" s="34"/>
      <c r="AM223" s="34"/>
      <c r="AN223" s="34"/>
      <c r="AP223" s="34"/>
      <c r="AQ223" s="34"/>
      <c r="AR223" s="34"/>
      <c r="AS223" s="34"/>
    </row>
    <row r="224" spans="1:45">
      <c r="A224" s="34">
        <v>223</v>
      </c>
      <c r="B224" s="34" t="s">
        <v>953</v>
      </c>
      <c r="C224" s="34" t="s">
        <v>956</v>
      </c>
      <c r="D224" s="34" t="s">
        <v>12</v>
      </c>
      <c r="E224" s="34" t="s">
        <v>20</v>
      </c>
      <c r="F224" s="34" t="s">
        <v>20</v>
      </c>
      <c r="G224" s="34" t="s">
        <v>21</v>
      </c>
      <c r="H224" s="24">
        <v>3.8800000000000001E-2</v>
      </c>
      <c r="I224" s="34" t="s">
        <v>1040</v>
      </c>
      <c r="J224" s="34" t="s">
        <v>5543</v>
      </c>
      <c r="K224" s="28">
        <f t="shared" si="40"/>
        <v>22.985154148319058</v>
      </c>
      <c r="L224" s="4">
        <f>K224/MAX(K$2:K224)-1</f>
        <v>0</v>
      </c>
      <c r="O224" s="15">
        <f t="shared" si="44"/>
        <v>10.489429391262542</v>
      </c>
      <c r="P224" s="15">
        <f t="shared" si="45"/>
        <v>1</v>
      </c>
      <c r="Q224" s="4">
        <f t="shared" si="46"/>
        <v>3.8800000000000001E-2</v>
      </c>
      <c r="R224" s="24">
        <f t="shared" si="47"/>
        <v>-2.5798162978069694E-2</v>
      </c>
      <c r="S224" s="4">
        <f t="shared" si="48"/>
        <v>1</v>
      </c>
      <c r="T224" s="4">
        <f t="shared" si="49"/>
        <v>3.8800000000000001E-2</v>
      </c>
      <c r="U224" s="28">
        <f t="shared" si="41"/>
        <v>24.834261443197523</v>
      </c>
      <c r="V224" s="4">
        <f>U224/MAX(U$5:U224)-1</f>
        <v>0</v>
      </c>
      <c r="X224" s="33">
        <f t="shared" si="50"/>
        <v>1.8491072948784648</v>
      </c>
      <c r="Z224" s="24">
        <f t="shared" si="51"/>
        <v>-2.9913110288171646E-2</v>
      </c>
      <c r="AA224" s="4">
        <f t="shared" si="52"/>
        <v>1</v>
      </c>
      <c r="AB224" s="4">
        <f t="shared" si="53"/>
        <v>3.8800000000000001E-2</v>
      </c>
      <c r="AC224" s="28">
        <f t="shared" si="42"/>
        <v>23.444557583747464</v>
      </c>
      <c r="AD224" s="4">
        <f>AC224/MAX(AC$5:AC224)-1</f>
        <v>0</v>
      </c>
      <c r="AE224" s="33">
        <f t="shared" si="43"/>
        <v>0.45940343542840623</v>
      </c>
      <c r="AF224" s="34"/>
      <c r="AG224" s="34"/>
      <c r="AH224" s="34"/>
      <c r="AI224" s="34"/>
      <c r="AK224" s="34"/>
      <c r="AL224" s="34"/>
      <c r="AM224" s="34"/>
      <c r="AN224" s="34"/>
      <c r="AP224" s="34"/>
      <c r="AQ224" s="34"/>
      <c r="AR224" s="34"/>
      <c r="AS224" s="34"/>
    </row>
    <row r="225" spans="1:45">
      <c r="A225" s="34">
        <v>224</v>
      </c>
      <c r="B225" s="34" t="s">
        <v>956</v>
      </c>
      <c r="C225" s="34" t="s">
        <v>960</v>
      </c>
      <c r="D225" s="34" t="s">
        <v>12</v>
      </c>
      <c r="E225" s="34" t="s">
        <v>27</v>
      </c>
      <c r="F225" s="34" t="s">
        <v>27</v>
      </c>
      <c r="G225" s="34" t="s">
        <v>28</v>
      </c>
      <c r="H225" s="24">
        <v>-9.1999999999999998E-2</v>
      </c>
      <c r="I225" s="34" t="s">
        <v>1162</v>
      </c>
      <c r="J225" s="34" t="s">
        <v>5623</v>
      </c>
      <c r="K225" s="28">
        <f t="shared" si="40"/>
        <v>20.870519966673704</v>
      </c>
      <c r="L225" s="4">
        <f>K225/MAX(K$2:K225)-1</f>
        <v>-9.1999999999999971E-2</v>
      </c>
      <c r="O225" s="15">
        <f t="shared" si="44"/>
        <v>9.4324018872663888</v>
      </c>
      <c r="P225" s="15">
        <f t="shared" si="45"/>
        <v>1</v>
      </c>
      <c r="Q225" s="4">
        <f t="shared" si="46"/>
        <v>-9.1999999999999998E-2</v>
      </c>
      <c r="R225" s="24">
        <f t="shared" si="47"/>
        <v>-4.1069931439942454E-2</v>
      </c>
      <c r="S225" s="4">
        <f t="shared" si="48"/>
        <v>-1.2400816552258864</v>
      </c>
      <c r="T225" s="4">
        <f t="shared" si="49"/>
        <v>-9.1999999999999998E-2</v>
      </c>
      <c r="U225" s="28">
        <f t="shared" si="41"/>
        <v>22.549509390423353</v>
      </c>
      <c r="V225" s="4">
        <f>U225/MAX(U$5:U225)-1</f>
        <v>-9.1999999999999971E-2</v>
      </c>
      <c r="X225" s="33">
        <f t="shared" si="50"/>
        <v>1.6789894237496483</v>
      </c>
      <c r="Z225" s="24">
        <f t="shared" si="51"/>
        <v>-4.2348622233552263E-2</v>
      </c>
      <c r="AA225" s="4">
        <f t="shared" si="52"/>
        <v>-1.1724437572637147</v>
      </c>
      <c r="AB225" s="4">
        <f t="shared" si="53"/>
        <v>-9.1999999999999998E-2</v>
      </c>
      <c r="AC225" s="28">
        <f t="shared" si="42"/>
        <v>21.287658286042699</v>
      </c>
      <c r="AD225" s="4">
        <f>AC225/MAX(AC$5:AC225)-1</f>
        <v>-9.1999999999999971E-2</v>
      </c>
      <c r="AE225" s="33">
        <f t="shared" si="43"/>
        <v>0.41713831936899481</v>
      </c>
      <c r="AF225" s="34"/>
      <c r="AG225" s="34"/>
      <c r="AH225" s="34"/>
      <c r="AI225" s="34"/>
      <c r="AK225" s="34"/>
      <c r="AL225" s="34"/>
      <c r="AM225" s="34"/>
      <c r="AN225" s="34"/>
      <c r="AP225" s="34"/>
      <c r="AQ225" s="34"/>
      <c r="AR225" s="34"/>
      <c r="AS225" s="34"/>
    </row>
    <row r="226" spans="1:45">
      <c r="A226" s="34">
        <v>225</v>
      </c>
      <c r="B226" s="34" t="s">
        <v>960</v>
      </c>
      <c r="C226" s="34" t="s">
        <v>964</v>
      </c>
      <c r="D226" s="34" t="s">
        <v>12</v>
      </c>
      <c r="E226" s="34" t="s">
        <v>20</v>
      </c>
      <c r="F226" s="34" t="s">
        <v>20</v>
      </c>
      <c r="G226" s="34" t="s">
        <v>21</v>
      </c>
      <c r="H226" s="24">
        <v>0.06</v>
      </c>
      <c r="I226" s="34" t="s">
        <v>603</v>
      </c>
      <c r="J226" s="34" t="s">
        <v>258</v>
      </c>
      <c r="K226" s="28">
        <f t="shared" si="40"/>
        <v>22.122751164674128</v>
      </c>
      <c r="L226" s="4">
        <f>K226/MAX(K$2:K226)-1</f>
        <v>-3.7519999999999998E-2</v>
      </c>
      <c r="O226" s="15">
        <f t="shared" si="44"/>
        <v>10.058346000502372</v>
      </c>
      <c r="P226" s="15">
        <f t="shared" si="45"/>
        <v>1</v>
      </c>
      <c r="Q226" s="4">
        <f t="shared" si="46"/>
        <v>0.06</v>
      </c>
      <c r="R226" s="24">
        <f t="shared" si="47"/>
        <v>-4.3173333333333321E-2</v>
      </c>
      <c r="S226" s="4">
        <f t="shared" si="48"/>
        <v>0.13094502779493494</v>
      </c>
      <c r="T226" s="4">
        <f t="shared" si="49"/>
        <v>0</v>
      </c>
      <c r="U226" s="28">
        <f t="shared" si="41"/>
        <v>22.549509390423353</v>
      </c>
      <c r="V226" s="4">
        <f>U226/MAX(U$5:U226)-1</f>
        <v>-9.1999999999999971E-2</v>
      </c>
      <c r="X226" s="33">
        <f t="shared" si="50"/>
        <v>0.42675822574922506</v>
      </c>
      <c r="Z226" s="24">
        <f t="shared" si="51"/>
        <v>-4.0182448579956842E-2</v>
      </c>
      <c r="AA226" s="4">
        <f t="shared" si="52"/>
        <v>6.6258993019277665E-2</v>
      </c>
      <c r="AB226" s="4">
        <f t="shared" si="53"/>
        <v>0</v>
      </c>
      <c r="AC226" s="28">
        <f t="shared" si="42"/>
        <v>21.287658286042699</v>
      </c>
      <c r="AD226" s="4">
        <f>AC226/MAX(AC$5:AC226)-1</f>
        <v>-9.1999999999999971E-2</v>
      </c>
      <c r="AE226" s="33">
        <f t="shared" si="43"/>
        <v>-0.83509287863142845</v>
      </c>
      <c r="AF226" s="34"/>
      <c r="AG226" s="34"/>
      <c r="AH226" s="34"/>
      <c r="AI226" s="34"/>
      <c r="AK226" s="34"/>
      <c r="AL226" s="34"/>
      <c r="AM226" s="34"/>
      <c r="AN226" s="34"/>
      <c r="AP226" s="34"/>
      <c r="AQ226" s="34"/>
      <c r="AR226" s="34"/>
      <c r="AS226" s="34"/>
    </row>
    <row r="227" spans="1:45">
      <c r="A227" s="34">
        <v>226</v>
      </c>
      <c r="B227" s="34" t="s">
        <v>964</v>
      </c>
      <c r="C227" s="34" t="s">
        <v>969</v>
      </c>
      <c r="D227" s="34" t="s">
        <v>12</v>
      </c>
      <c r="E227" s="34" t="s">
        <v>34</v>
      </c>
      <c r="F227" s="34" t="s">
        <v>34</v>
      </c>
      <c r="G227" s="34" t="s">
        <v>35</v>
      </c>
      <c r="H227" s="24">
        <v>3.0999999999999999E-3</v>
      </c>
      <c r="I227" s="34" t="s">
        <v>4279</v>
      </c>
      <c r="J227" s="34" t="s">
        <v>1370</v>
      </c>
      <c r="K227" s="28">
        <f t="shared" si="40"/>
        <v>22.191331693284621</v>
      </c>
      <c r="L227" s="4">
        <f>K227/MAX(K$2:K227)-1</f>
        <v>-3.4536311999999847E-2</v>
      </c>
      <c r="O227" s="15">
        <f t="shared" si="44"/>
        <v>10.092626873103931</v>
      </c>
      <c r="P227" s="15">
        <f t="shared" si="45"/>
        <v>1</v>
      </c>
      <c r="Q227" s="4">
        <f t="shared" si="46"/>
        <v>3.0999999999999999E-3</v>
      </c>
      <c r="R227" s="24">
        <f t="shared" si="47"/>
        <v>-5.4685437333333274E-2</v>
      </c>
      <c r="S227" s="4">
        <f t="shared" si="48"/>
        <v>0.36845504609417495</v>
      </c>
      <c r="T227" s="4">
        <f t="shared" si="49"/>
        <v>3.0999999999999999E-3</v>
      </c>
      <c r="U227" s="28">
        <f t="shared" si="41"/>
        <v>22.619412869533669</v>
      </c>
      <c r="V227" s="4">
        <f>U227/MAX(U$5:U227)-1</f>
        <v>-8.9185199999999742E-2</v>
      </c>
      <c r="X227" s="33">
        <f t="shared" si="50"/>
        <v>0.42808117624904796</v>
      </c>
      <c r="Z227" s="24">
        <f t="shared" si="51"/>
        <v>-4.1014077999999954E-2</v>
      </c>
      <c r="AA227" s="4">
        <f t="shared" si="52"/>
        <v>0.15794006145889991</v>
      </c>
      <c r="AB227" s="4">
        <f t="shared" si="53"/>
        <v>3.0999999999999999E-3</v>
      </c>
      <c r="AC227" s="28">
        <f t="shared" si="42"/>
        <v>21.353650026729433</v>
      </c>
      <c r="AD227" s="4">
        <f>AC227/MAX(AC$5:AC227)-1</f>
        <v>-8.9185199999999853E-2</v>
      </c>
      <c r="AE227" s="33">
        <f t="shared" si="43"/>
        <v>-0.83768166655518783</v>
      </c>
      <c r="AF227" s="34"/>
      <c r="AG227" s="34"/>
      <c r="AH227" s="34"/>
      <c r="AI227" s="34"/>
      <c r="AK227" s="34"/>
      <c r="AL227" s="34"/>
      <c r="AM227" s="34"/>
      <c r="AN227" s="34"/>
      <c r="AP227" s="34"/>
      <c r="AQ227" s="34"/>
      <c r="AR227" s="34"/>
      <c r="AS227" s="34"/>
    </row>
    <row r="228" spans="1:45">
      <c r="A228" s="34">
        <v>227</v>
      </c>
      <c r="B228" s="34" t="s">
        <v>969</v>
      </c>
      <c r="C228" s="34" t="s">
        <v>973</v>
      </c>
      <c r="D228" s="34" t="s">
        <v>12</v>
      </c>
      <c r="E228" s="34" t="s">
        <v>13</v>
      </c>
      <c r="F228" s="34" t="s">
        <v>13</v>
      </c>
      <c r="G228" s="34" t="s">
        <v>14</v>
      </c>
      <c r="H228" s="24">
        <v>3.2000000000000001E-2</v>
      </c>
      <c r="I228" s="34" t="s">
        <v>684</v>
      </c>
      <c r="J228" s="34" t="s">
        <v>2650</v>
      </c>
      <c r="K228" s="28">
        <f t="shared" si="40"/>
        <v>22.901454307469731</v>
      </c>
      <c r="L228" s="4">
        <f>K228/MAX(K$2:K228)-1</f>
        <v>-3.6414739839997212E-3</v>
      </c>
      <c r="O228" s="15">
        <f t="shared" si="44"/>
        <v>10.447590933043259</v>
      </c>
      <c r="P228" s="15">
        <f t="shared" si="45"/>
        <v>1</v>
      </c>
      <c r="Q228" s="4">
        <f t="shared" si="46"/>
        <v>3.2000000000000001E-2</v>
      </c>
      <c r="R228" s="24">
        <f t="shared" si="47"/>
        <v>-2.5232595327999856E-2</v>
      </c>
      <c r="S228" s="4">
        <f t="shared" si="48"/>
        <v>1</v>
      </c>
      <c r="T228" s="4">
        <f t="shared" si="49"/>
        <v>3.2000000000000001E-2</v>
      </c>
      <c r="U228" s="28">
        <f t="shared" si="41"/>
        <v>23.343234081358748</v>
      </c>
      <c r="V228" s="4">
        <f>U228/MAX(U$5:U228)-1</f>
        <v>-6.0039126399999643E-2</v>
      </c>
      <c r="X228" s="33">
        <f t="shared" si="50"/>
        <v>0.44177977388901724</v>
      </c>
      <c r="Z228" s="24">
        <f t="shared" si="51"/>
        <v>-4.1924446495999884E-2</v>
      </c>
      <c r="AA228" s="4">
        <f t="shared" si="52"/>
        <v>1</v>
      </c>
      <c r="AB228" s="4">
        <f t="shared" si="53"/>
        <v>3.2000000000000001E-2</v>
      </c>
      <c r="AC228" s="28">
        <f t="shared" si="42"/>
        <v>22.036966827584774</v>
      </c>
      <c r="AD228" s="4">
        <f>AC228/MAX(AC$5:AC228)-1</f>
        <v>-6.0039126399999865E-2</v>
      </c>
      <c r="AE228" s="33">
        <f t="shared" si="43"/>
        <v>-0.86448747988495711</v>
      </c>
      <c r="AF228" s="34"/>
      <c r="AG228" s="34"/>
      <c r="AH228" s="34"/>
      <c r="AI228" s="34"/>
      <c r="AK228" s="34"/>
      <c r="AL228" s="34"/>
      <c r="AM228" s="34"/>
      <c r="AN228" s="34"/>
      <c r="AP228" s="34"/>
      <c r="AQ228" s="34"/>
      <c r="AR228" s="34"/>
      <c r="AS228" s="34"/>
    </row>
    <row r="229" spans="1:45">
      <c r="A229" s="34">
        <v>228</v>
      </c>
      <c r="B229" s="34" t="s">
        <v>973</v>
      </c>
      <c r="C229" s="34" t="s">
        <v>976</v>
      </c>
      <c r="D229" s="34" t="s">
        <v>12</v>
      </c>
      <c r="E229" s="34" t="s">
        <v>34</v>
      </c>
      <c r="F229" s="34" t="s">
        <v>34</v>
      </c>
      <c r="G229" s="34" t="s">
        <v>35</v>
      </c>
      <c r="H229" s="24">
        <v>-2.5100000000000001E-2</v>
      </c>
      <c r="I229" s="34" t="s">
        <v>3499</v>
      </c>
      <c r="J229" s="34" t="s">
        <v>3659</v>
      </c>
      <c r="K229" s="28">
        <f t="shared" si="40"/>
        <v>22.326627804352242</v>
      </c>
      <c r="L229" s="4">
        <f>K229/MAX(K$2:K229)-1</f>
        <v>-2.8650072987001285E-2</v>
      </c>
      <c r="O229" s="15">
        <f t="shared" si="44"/>
        <v>10.160256400623872</v>
      </c>
      <c r="P229" s="15">
        <f t="shared" si="45"/>
        <v>1</v>
      </c>
      <c r="Q229" s="4">
        <f t="shared" si="46"/>
        <v>-2.5100000000000001E-2</v>
      </c>
      <c r="R229" s="24">
        <f t="shared" si="47"/>
        <v>-2.2275952990333619E-2</v>
      </c>
      <c r="S229" s="4">
        <f t="shared" si="48"/>
        <v>-0.28614353780660423</v>
      </c>
      <c r="T229" s="4">
        <f t="shared" si="49"/>
        <v>-2.5100000000000001E-2</v>
      </c>
      <c r="U229" s="28">
        <f t="shared" si="41"/>
        <v>22.757318905916645</v>
      </c>
      <c r="V229" s="4">
        <f>U229/MAX(U$5:U229)-1</f>
        <v>-8.3632144327359659E-2</v>
      </c>
      <c r="X229" s="33">
        <f t="shared" si="50"/>
        <v>0.4306911015644026</v>
      </c>
      <c r="Z229" s="24">
        <f t="shared" si="51"/>
        <v>-2.6086964742750213E-2</v>
      </c>
      <c r="AA229" s="4">
        <f t="shared" si="52"/>
        <v>-9.8252451733135474E-2</v>
      </c>
      <c r="AB229" s="4">
        <f t="shared" si="53"/>
        <v>-2.5100000000000001E-2</v>
      </c>
      <c r="AC229" s="28">
        <f t="shared" si="42"/>
        <v>21.483838960212395</v>
      </c>
      <c r="AD229" s="4">
        <f>AC229/MAX(AC$5:AC229)-1</f>
        <v>-8.3632144327359992E-2</v>
      </c>
      <c r="AE229" s="33">
        <f t="shared" si="43"/>
        <v>-0.84278884413984656</v>
      </c>
      <c r="AF229" s="34"/>
      <c r="AG229" s="34"/>
      <c r="AH229" s="34"/>
      <c r="AI229" s="34"/>
      <c r="AK229" s="34"/>
      <c r="AL229" s="34"/>
      <c r="AM229" s="34"/>
      <c r="AN229" s="34"/>
      <c r="AP229" s="34"/>
      <c r="AQ229" s="34"/>
      <c r="AR229" s="34"/>
      <c r="AS229" s="34"/>
    </row>
    <row r="230" spans="1:45">
      <c r="A230" s="34">
        <v>229</v>
      </c>
      <c r="B230" s="34" t="s">
        <v>976</v>
      </c>
      <c r="C230" s="34" t="s">
        <v>979</v>
      </c>
      <c r="D230" s="34" t="s">
        <v>12</v>
      </c>
      <c r="E230" s="34" t="s">
        <v>34</v>
      </c>
      <c r="F230" s="34" t="s">
        <v>34</v>
      </c>
      <c r="G230" s="34" t="s">
        <v>35</v>
      </c>
      <c r="H230" s="24">
        <v>-1.0699999999999999E-2</v>
      </c>
      <c r="I230" s="34" t="s">
        <v>2378</v>
      </c>
      <c r="J230" s="34" t="s">
        <v>1839</v>
      </c>
      <c r="K230" s="28">
        <f t="shared" si="40"/>
        <v>22.087732886845671</v>
      </c>
      <c r="L230" s="4">
        <f>K230/MAX(K$2:K230)-1</f>
        <v>-3.9043517206040379E-2</v>
      </c>
      <c r="O230" s="15">
        <f t="shared" si="44"/>
        <v>10.040841657137197</v>
      </c>
      <c r="P230" s="15">
        <f t="shared" si="45"/>
        <v>1</v>
      </c>
      <c r="Q230" s="4">
        <f t="shared" si="46"/>
        <v>-1.0699999999999999E-2</v>
      </c>
      <c r="R230" s="24">
        <f t="shared" si="47"/>
        <v>-2.3778354725680462E-2</v>
      </c>
      <c r="S230" s="4">
        <f t="shared" si="48"/>
        <v>-0.64197723755351521</v>
      </c>
      <c r="T230" s="4">
        <f t="shared" si="49"/>
        <v>0</v>
      </c>
      <c r="U230" s="28">
        <f t="shared" si="41"/>
        <v>22.757318905916645</v>
      </c>
      <c r="V230" s="4">
        <f>U230/MAX(U$5:U230)-1</f>
        <v>-8.3632144327359659E-2</v>
      </c>
      <c r="X230" s="33">
        <f t="shared" si="50"/>
        <v>0.66958601907097304</v>
      </c>
      <c r="Z230" s="24">
        <f t="shared" si="51"/>
        <v>-2.6467844044260308E-2</v>
      </c>
      <c r="AA230" s="4">
        <f t="shared" si="52"/>
        <v>-0.47513024259741971</v>
      </c>
      <c r="AB230" s="4">
        <f t="shared" si="53"/>
        <v>0</v>
      </c>
      <c r="AC230" s="28">
        <f t="shared" si="42"/>
        <v>21.483838960212395</v>
      </c>
      <c r="AD230" s="4">
        <f>AC230/MAX(AC$5:AC230)-1</f>
        <v>-8.3632144327359992E-2</v>
      </c>
      <c r="AE230" s="33">
        <f t="shared" si="43"/>
        <v>-0.60389392663327612</v>
      </c>
      <c r="AF230" s="34"/>
      <c r="AG230" s="34"/>
      <c r="AH230" s="34"/>
      <c r="AI230" s="34"/>
      <c r="AK230" s="34"/>
      <c r="AL230" s="34"/>
      <c r="AM230" s="34"/>
      <c r="AN230" s="34"/>
      <c r="AP230" s="34"/>
      <c r="AQ230" s="34"/>
      <c r="AR230" s="34"/>
      <c r="AS230" s="34"/>
    </row>
    <row r="231" spans="1:45">
      <c r="A231" s="34">
        <v>230</v>
      </c>
      <c r="B231" s="34" t="s">
        <v>979</v>
      </c>
      <c r="C231" s="34" t="s">
        <v>983</v>
      </c>
      <c r="D231" s="34" t="s">
        <v>12</v>
      </c>
      <c r="E231" s="34" t="s">
        <v>20</v>
      </c>
      <c r="F231" s="34" t="s">
        <v>20</v>
      </c>
      <c r="G231" s="34" t="s">
        <v>21</v>
      </c>
      <c r="H231" s="24">
        <v>-2.0899999999999998E-2</v>
      </c>
      <c r="I231" s="34" t="s">
        <v>3682</v>
      </c>
      <c r="J231" s="34" t="s">
        <v>689</v>
      </c>
      <c r="K231" s="28">
        <f t="shared" si="40"/>
        <v>21.626099269510597</v>
      </c>
      <c r="L231" s="4">
        <f>K231/MAX(K$2:K231)-1</f>
        <v>-5.9127507696434156E-2</v>
      </c>
      <c r="O231" s="15">
        <f t="shared" si="44"/>
        <v>9.8100880665030292</v>
      </c>
      <c r="P231" s="15">
        <f t="shared" si="45"/>
        <v>1</v>
      </c>
      <c r="Q231" s="4">
        <f t="shared" si="46"/>
        <v>-2.0899999999999998E-2</v>
      </c>
      <c r="R231" s="24">
        <f t="shared" si="47"/>
        <v>-4.227369929649194E-2</v>
      </c>
      <c r="S231" s="4">
        <f t="shared" si="48"/>
        <v>-0.39868307435637224</v>
      </c>
      <c r="T231" s="4">
        <f t="shared" si="49"/>
        <v>0</v>
      </c>
      <c r="U231" s="28">
        <f t="shared" si="41"/>
        <v>22.757318905916645</v>
      </c>
      <c r="V231" s="4">
        <f>U231/MAX(U$5:U231)-1</f>
        <v>-8.3632144327359659E-2</v>
      </c>
      <c r="X231" s="33">
        <f t="shared" si="50"/>
        <v>1.1312196364060476</v>
      </c>
      <c r="Z231" s="24">
        <f t="shared" si="51"/>
        <v>-3.2615642968368885E-2</v>
      </c>
      <c r="AA231" s="4">
        <f t="shared" si="52"/>
        <v>-0.81285733823419803</v>
      </c>
      <c r="AB231" s="4">
        <f t="shared" si="53"/>
        <v>0</v>
      </c>
      <c r="AC231" s="28">
        <f t="shared" si="42"/>
        <v>21.483838960212395</v>
      </c>
      <c r="AD231" s="4">
        <f>AC231/MAX(AC$5:AC231)-1</f>
        <v>-8.3632144327359992E-2</v>
      </c>
      <c r="AE231" s="33">
        <f t="shared" si="43"/>
        <v>-0.14226030929820155</v>
      </c>
      <c r="AF231" s="34"/>
      <c r="AG231" s="34"/>
      <c r="AH231" s="34"/>
      <c r="AI231" s="34"/>
      <c r="AK231" s="34"/>
      <c r="AL231" s="34"/>
      <c r="AM231" s="34"/>
      <c r="AN231" s="34"/>
      <c r="AP231" s="34"/>
      <c r="AQ231" s="34"/>
      <c r="AR231" s="34"/>
      <c r="AS231" s="34"/>
    </row>
    <row r="232" spans="1:45">
      <c r="A232" s="34">
        <v>231</v>
      </c>
      <c r="B232" s="34" t="s">
        <v>983</v>
      </c>
      <c r="C232" s="34" t="s">
        <v>987</v>
      </c>
      <c r="D232" s="34" t="s">
        <v>12</v>
      </c>
      <c r="E232" s="34" t="s">
        <v>20</v>
      </c>
      <c r="F232" s="34" t="s">
        <v>20</v>
      </c>
      <c r="G232" s="34" t="s">
        <v>21</v>
      </c>
      <c r="H232" s="24">
        <v>-8.1100000000000005E-2</v>
      </c>
      <c r="I232" s="34" t="s">
        <v>5626</v>
      </c>
      <c r="J232" s="34" t="s">
        <v>2935</v>
      </c>
      <c r="K232" s="28">
        <f t="shared" si="40"/>
        <v>19.872222618753288</v>
      </c>
      <c r="L232" s="4">
        <f>K232/MAX(K$2:K232)-1</f>
        <v>-0.1354322668222534</v>
      </c>
      <c r="O232" s="15">
        <f t="shared" si="44"/>
        <v>8.9333899243096333</v>
      </c>
      <c r="P232" s="15">
        <f t="shared" si="45"/>
        <v>1</v>
      </c>
      <c r="Q232" s="4">
        <f t="shared" si="46"/>
        <v>-8.1100000000000005E-2</v>
      </c>
      <c r="R232" s="24">
        <f t="shared" si="47"/>
        <v>-7.786776390824264E-2</v>
      </c>
      <c r="S232" s="4">
        <f t="shared" si="48"/>
        <v>-0.73925974016466278</v>
      </c>
      <c r="T232" s="4">
        <f t="shared" si="49"/>
        <v>0</v>
      </c>
      <c r="U232" s="28">
        <f t="shared" si="41"/>
        <v>22.757318905916645</v>
      </c>
      <c r="V232" s="4">
        <f>U232/MAX(U$5:U232)-1</f>
        <v>-8.3632144327359659E-2</v>
      </c>
      <c r="X232" s="33">
        <f t="shared" si="50"/>
        <v>2.885096287163357</v>
      </c>
      <c r="Z232" s="24">
        <f t="shared" si="51"/>
        <v>-6.5563341177932305E-2</v>
      </c>
      <c r="AA232" s="4">
        <f t="shared" si="52"/>
        <v>-1.0656706078279914</v>
      </c>
      <c r="AB232" s="4">
        <f t="shared" si="53"/>
        <v>0</v>
      </c>
      <c r="AC232" s="28">
        <f t="shared" si="42"/>
        <v>21.483838960212395</v>
      </c>
      <c r="AD232" s="4">
        <f>AC232/MAX(AC$5:AC232)-1</f>
        <v>-8.3632144327359992E-2</v>
      </c>
      <c r="AE232" s="33">
        <f t="shared" si="43"/>
        <v>1.6116163414591078</v>
      </c>
      <c r="AF232" s="34"/>
      <c r="AG232" s="34"/>
      <c r="AH232" s="34"/>
      <c r="AI232" s="34"/>
      <c r="AK232" s="34"/>
      <c r="AL232" s="34"/>
      <c r="AM232" s="34"/>
      <c r="AN232" s="34"/>
      <c r="AP232" s="34"/>
      <c r="AQ232" s="34"/>
      <c r="AR232" s="34"/>
      <c r="AS232" s="34"/>
    </row>
    <row r="233" spans="1:45">
      <c r="A233" s="34">
        <v>232</v>
      </c>
      <c r="B233" s="34" t="s">
        <v>987</v>
      </c>
      <c r="C233" s="34" t="s">
        <v>991</v>
      </c>
      <c r="D233" s="34" t="s">
        <v>12</v>
      </c>
      <c r="E233" s="34" t="s">
        <v>34</v>
      </c>
      <c r="F233" s="34" t="s">
        <v>34</v>
      </c>
      <c r="G233" s="34" t="s">
        <v>35</v>
      </c>
      <c r="H233" s="24">
        <v>3.3700000000000001E-2</v>
      </c>
      <c r="I233" s="34" t="s">
        <v>3571</v>
      </c>
      <c r="J233" s="34" t="s">
        <v>1126</v>
      </c>
      <c r="K233" s="28">
        <f t="shared" si="40"/>
        <v>20.541916521005273</v>
      </c>
      <c r="L233" s="4">
        <f>K233/MAX(K$2:K233)-1</f>
        <v>-0.10629633421416329</v>
      </c>
      <c r="O233" s="15">
        <f t="shared" si="44"/>
        <v>9.2681451647588684</v>
      </c>
      <c r="P233" s="15">
        <f t="shared" si="45"/>
        <v>1</v>
      </c>
      <c r="Q233" s="4">
        <f t="shared" si="46"/>
        <v>3.3700000000000001E-2</v>
      </c>
      <c r="R233" s="24">
        <f t="shared" si="47"/>
        <v>-0.10028536957761695</v>
      </c>
      <c r="S233" s="4">
        <f t="shared" si="48"/>
        <v>-5.993859983628106E-2</v>
      </c>
      <c r="T233" s="4">
        <f t="shared" si="49"/>
        <v>0</v>
      </c>
      <c r="U233" s="28">
        <f t="shared" si="41"/>
        <v>22.757318905916645</v>
      </c>
      <c r="V233" s="4">
        <f>U233/MAX(U$5:U233)-1</f>
        <v>-8.3632144327359659E-2</v>
      </c>
      <c r="X233" s="33">
        <f t="shared" si="50"/>
        <v>2.2154023849113713</v>
      </c>
      <c r="Z233" s="24">
        <f t="shared" si="51"/>
        <v>-8.4974906484722806E-2</v>
      </c>
      <c r="AA233" s="4">
        <f t="shared" si="52"/>
        <v>-0.25091440063277681</v>
      </c>
      <c r="AB233" s="4">
        <f t="shared" si="53"/>
        <v>0</v>
      </c>
      <c r="AC233" s="28">
        <f t="shared" si="42"/>
        <v>21.483838960212395</v>
      </c>
      <c r="AD233" s="4">
        <f>AC233/MAX(AC$5:AC233)-1</f>
        <v>-8.3632144327359992E-2</v>
      </c>
      <c r="AE233" s="33">
        <f t="shared" si="43"/>
        <v>0.94192243920712215</v>
      </c>
      <c r="AF233" s="34"/>
      <c r="AG233" s="34"/>
      <c r="AH233" s="34"/>
      <c r="AI233" s="34"/>
      <c r="AK233" s="34"/>
      <c r="AL233" s="34"/>
      <c r="AM233" s="34"/>
      <c r="AN233" s="34"/>
      <c r="AP233" s="34"/>
      <c r="AQ233" s="34"/>
      <c r="AR233" s="34"/>
      <c r="AS233" s="34"/>
    </row>
    <row r="234" spans="1:45">
      <c r="A234" s="34">
        <v>233</v>
      </c>
      <c r="B234" s="34" t="s">
        <v>991</v>
      </c>
      <c r="C234" s="34" t="s">
        <v>995</v>
      </c>
      <c r="D234" s="34" t="s">
        <v>12</v>
      </c>
      <c r="E234" s="34" t="s">
        <v>20</v>
      </c>
      <c r="F234" s="34" t="s">
        <v>20</v>
      </c>
      <c r="G234" s="34" t="s">
        <v>21</v>
      </c>
      <c r="H234" s="24">
        <v>-6.2E-2</v>
      </c>
      <c r="I234" s="34" t="s">
        <v>5627</v>
      </c>
      <c r="J234" s="34" t="s">
        <v>4100</v>
      </c>
      <c r="K234" s="28">
        <f t="shared" si="40"/>
        <v>19.268317696702944</v>
      </c>
      <c r="L234" s="4">
        <f>K234/MAX(K$2:K234)-1</f>
        <v>-0.1617059614928853</v>
      </c>
      <c r="O234" s="15">
        <f t="shared" si="44"/>
        <v>8.6315201645438169</v>
      </c>
      <c r="P234" s="15">
        <f t="shared" si="45"/>
        <v>1</v>
      </c>
      <c r="Q234" s="4">
        <f t="shared" si="46"/>
        <v>-6.2E-2</v>
      </c>
      <c r="R234" s="24">
        <f t="shared" si="47"/>
        <v>-0.13447818750976734</v>
      </c>
      <c r="S234" s="4">
        <f t="shared" si="48"/>
        <v>-0.2024698167585012</v>
      </c>
      <c r="T234" s="4">
        <f t="shared" si="49"/>
        <v>0</v>
      </c>
      <c r="U234" s="28">
        <f t="shared" si="41"/>
        <v>22.757318905916645</v>
      </c>
      <c r="V234" s="4">
        <f>U234/MAX(U$5:U234)-1</f>
        <v>-8.3632144327359659E-2</v>
      </c>
      <c r="X234" s="33">
        <f t="shared" si="50"/>
        <v>3.4890012092137006</v>
      </c>
      <c r="Z234" s="24">
        <f t="shared" si="51"/>
        <v>-0.11564051755643404</v>
      </c>
      <c r="AA234" s="4">
        <f t="shared" si="52"/>
        <v>-0.39835037848192562</v>
      </c>
      <c r="AB234" s="4">
        <f t="shared" si="53"/>
        <v>0</v>
      </c>
      <c r="AC234" s="28">
        <f t="shared" si="42"/>
        <v>21.483838960212395</v>
      </c>
      <c r="AD234" s="4">
        <f>AC234/MAX(AC$5:AC234)-1</f>
        <v>-8.3632144327359992E-2</v>
      </c>
      <c r="AE234" s="33">
        <f t="shared" si="43"/>
        <v>2.2155212635094514</v>
      </c>
      <c r="AF234" s="34"/>
      <c r="AG234" s="34"/>
      <c r="AH234" s="34"/>
      <c r="AI234" s="34"/>
      <c r="AK234" s="34"/>
      <c r="AL234" s="34"/>
      <c r="AM234" s="34"/>
      <c r="AN234" s="34"/>
      <c r="AP234" s="34"/>
      <c r="AQ234" s="34"/>
      <c r="AR234" s="34"/>
      <c r="AS234" s="34"/>
    </row>
    <row r="235" spans="1:45">
      <c r="A235" s="34">
        <v>234</v>
      </c>
      <c r="B235" s="34" t="s">
        <v>995</v>
      </c>
      <c r="C235" s="34" t="s">
        <v>999</v>
      </c>
      <c r="D235" s="34" t="s">
        <v>12</v>
      </c>
      <c r="E235" s="34" t="s">
        <v>13</v>
      </c>
      <c r="F235" s="34" t="s">
        <v>13</v>
      </c>
      <c r="G235" s="34" t="s">
        <v>14</v>
      </c>
      <c r="H235" s="24">
        <v>4.5699999999999998E-2</v>
      </c>
      <c r="I235" s="34" t="s">
        <v>3859</v>
      </c>
      <c r="J235" s="34" t="s">
        <v>651</v>
      </c>
      <c r="K235" s="28">
        <f t="shared" si="40"/>
        <v>20.148879815442271</v>
      </c>
      <c r="L235" s="4">
        <f>K235/MAX(K$2:K235)-1</f>
        <v>-0.12339592393311005</v>
      </c>
      <c r="O235" s="15">
        <f t="shared" si="44"/>
        <v>9.071680636063471</v>
      </c>
      <c r="P235" s="15">
        <f t="shared" si="45"/>
        <v>1</v>
      </c>
      <c r="Q235" s="4">
        <f t="shared" si="46"/>
        <v>4.5699999999999998E-2</v>
      </c>
      <c r="R235" s="24">
        <f t="shared" si="47"/>
        <v>-0.13046607321338621</v>
      </c>
      <c r="S235" s="4">
        <f t="shared" si="48"/>
        <v>5.4191477570666564E-2</v>
      </c>
      <c r="T235" s="4">
        <f t="shared" si="49"/>
        <v>0</v>
      </c>
      <c r="U235" s="28">
        <f t="shared" si="41"/>
        <v>22.757318905916645</v>
      </c>
      <c r="V235" s="4">
        <f>U235/MAX(U$5:U235)-1</f>
        <v>-8.3632144327359659E-2</v>
      </c>
      <c r="X235" s="33">
        <f t="shared" si="50"/>
        <v>2.6084390904743735</v>
      </c>
      <c r="Z235" s="24">
        <f t="shared" si="51"/>
        <v>-0.13170762161560301</v>
      </c>
      <c r="AA235" s="4">
        <f t="shared" si="52"/>
        <v>6.3107188335320266E-2</v>
      </c>
      <c r="AB235" s="4">
        <f t="shared" si="53"/>
        <v>0</v>
      </c>
      <c r="AC235" s="28">
        <f t="shared" si="42"/>
        <v>21.483838960212395</v>
      </c>
      <c r="AD235" s="4">
        <f>AC235/MAX(AC$5:AC235)-1</f>
        <v>-8.3632144327359992E-2</v>
      </c>
      <c r="AE235" s="33">
        <f t="shared" si="43"/>
        <v>1.3349591447701243</v>
      </c>
      <c r="AF235" s="34"/>
      <c r="AG235" s="34"/>
      <c r="AH235" s="34"/>
      <c r="AI235" s="34"/>
      <c r="AK235" s="34"/>
      <c r="AL235" s="34"/>
      <c r="AM235" s="34"/>
      <c r="AN235" s="34"/>
      <c r="AP235" s="34"/>
      <c r="AQ235" s="34"/>
      <c r="AR235" s="34"/>
      <c r="AS235" s="34"/>
    </row>
    <row r="236" spans="1:45">
      <c r="A236" s="34">
        <v>235</v>
      </c>
      <c r="B236" s="34" t="s">
        <v>999</v>
      </c>
      <c r="C236" s="34" t="s">
        <v>1004</v>
      </c>
      <c r="D236" s="34" t="s">
        <v>12</v>
      </c>
      <c r="E236" s="34" t="s">
        <v>34</v>
      </c>
      <c r="F236" s="34" t="s">
        <v>34</v>
      </c>
      <c r="G236" s="34" t="s">
        <v>35</v>
      </c>
      <c r="H236" s="24">
        <v>4.9399999999999999E-2</v>
      </c>
      <c r="I236" s="34" t="s">
        <v>3031</v>
      </c>
      <c r="J236" s="34" t="s">
        <v>204</v>
      </c>
      <c r="K236" s="28">
        <f t="shared" si="40"/>
        <v>21.144234478325117</v>
      </c>
      <c r="L236" s="4">
        <f>K236/MAX(K$2:K236)-1</f>
        <v>-8.0091682575405776E-2</v>
      </c>
      <c r="O236" s="15">
        <f t="shared" si="44"/>
        <v>9.4791013875520598</v>
      </c>
      <c r="P236" s="15">
        <f t="shared" si="45"/>
        <v>1</v>
      </c>
      <c r="Q236" s="4">
        <f t="shared" si="46"/>
        <v>4.9399999999999999E-2</v>
      </c>
      <c r="R236" s="24">
        <f t="shared" si="47"/>
        <v>-0.12173118933380038</v>
      </c>
      <c r="S236" s="4">
        <f t="shared" si="48"/>
        <v>0.34206111832370645</v>
      </c>
      <c r="T236" s="4">
        <f t="shared" si="49"/>
        <v>4.9399999999999999E-2</v>
      </c>
      <c r="U236" s="28">
        <f t="shared" si="41"/>
        <v>23.881530459868923</v>
      </c>
      <c r="V236" s="4">
        <f>U236/MAX(U$5:U236)-1</f>
        <v>-3.8363572257131384E-2</v>
      </c>
      <c r="X236" s="33">
        <f t="shared" si="50"/>
        <v>2.7372959815438058</v>
      </c>
      <c r="Z236" s="24">
        <f t="shared" si="51"/>
        <v>-0.1178724755538911</v>
      </c>
      <c r="AA236" s="4">
        <f t="shared" si="52"/>
        <v>0.32052260547639055</v>
      </c>
      <c r="AB236" s="4">
        <f t="shared" si="53"/>
        <v>4.9399999999999999E-2</v>
      </c>
      <c r="AC236" s="28">
        <f t="shared" si="42"/>
        <v>22.545140604846885</v>
      </c>
      <c r="AD236" s="4">
        <f>AC236/MAX(AC$5:AC236)-1</f>
        <v>-3.8363572257131606E-2</v>
      </c>
      <c r="AE236" s="33">
        <f t="shared" si="43"/>
        <v>1.4009061265217682</v>
      </c>
      <c r="AF236" s="34"/>
      <c r="AG236" s="34"/>
      <c r="AH236" s="34"/>
      <c r="AI236" s="34"/>
      <c r="AK236" s="34"/>
      <c r="AL236" s="34"/>
      <c r="AM236" s="34"/>
      <c r="AN236" s="34"/>
      <c r="AP236" s="34"/>
      <c r="AQ236" s="34"/>
      <c r="AR236" s="34"/>
      <c r="AS236" s="34"/>
    </row>
    <row r="237" spans="1:45">
      <c r="A237" s="34">
        <v>236</v>
      </c>
      <c r="B237" s="34" t="s">
        <v>1004</v>
      </c>
      <c r="C237" s="34" t="s">
        <v>1009</v>
      </c>
      <c r="D237" s="34" t="s">
        <v>12</v>
      </c>
      <c r="E237" s="34" t="s">
        <v>13</v>
      </c>
      <c r="F237" s="34" t="s">
        <v>13</v>
      </c>
      <c r="G237" s="34" t="s">
        <v>14</v>
      </c>
      <c r="H237" s="24">
        <v>5.4000000000000003E-3</v>
      </c>
      <c r="I237" s="34" t="s">
        <v>2810</v>
      </c>
      <c r="J237" s="34" t="s">
        <v>347</v>
      </c>
      <c r="K237" s="28">
        <f t="shared" si="40"/>
        <v>21.258413344508075</v>
      </c>
      <c r="L237" s="4">
        <f>K237/MAX(K$2:K237)-1</f>
        <v>-7.5124177661312852E-2</v>
      </c>
      <c r="O237" s="15">
        <f t="shared" si="44"/>
        <v>8.3071453489795406</v>
      </c>
      <c r="P237" s="15">
        <f t="shared" si="45"/>
        <v>1</v>
      </c>
      <c r="Q237" s="4">
        <f t="shared" si="46"/>
        <v>5.4000000000000003E-3</v>
      </c>
      <c r="R237" s="24">
        <f t="shared" si="47"/>
        <v>-9.2870594723276231E-2</v>
      </c>
      <c r="S237" s="4">
        <f t="shared" si="48"/>
        <v>0.19108757852624778</v>
      </c>
      <c r="T237" s="4">
        <f t="shared" si="49"/>
        <v>5.4000000000000003E-3</v>
      </c>
      <c r="U237" s="28">
        <f t="shared" si="41"/>
        <v>24.010490724352216</v>
      </c>
      <c r="V237" s="4">
        <f>U237/MAX(U$5:U237)-1</f>
        <v>-3.3170735547319863E-2</v>
      </c>
      <c r="X237" s="33">
        <f t="shared" si="50"/>
        <v>2.7520773798441418</v>
      </c>
      <c r="Z237" s="24">
        <f t="shared" si="51"/>
        <v>-0.11007943641567849</v>
      </c>
      <c r="AA237" s="4">
        <f t="shared" si="52"/>
        <v>0.31754576415497532</v>
      </c>
      <c r="AB237" s="4">
        <f t="shared" si="53"/>
        <v>5.4000000000000003E-3</v>
      </c>
      <c r="AC237" s="28">
        <f t="shared" si="42"/>
        <v>22.666884364113059</v>
      </c>
      <c r="AD237" s="4">
        <f>AC237/MAX(AC$5:AC237)-1</f>
        <v>-3.3170735547320085E-2</v>
      </c>
      <c r="AE237" s="33">
        <f t="shared" si="43"/>
        <v>1.4084710196049848</v>
      </c>
      <c r="AF237" s="34"/>
      <c r="AG237" s="34"/>
      <c r="AH237" s="34"/>
      <c r="AI237" s="34"/>
      <c r="AK237" s="34"/>
      <c r="AL237" s="34"/>
      <c r="AM237" s="34"/>
      <c r="AN237" s="34"/>
      <c r="AP237" s="34"/>
      <c r="AQ237" s="34"/>
      <c r="AR237" s="34"/>
      <c r="AS237" s="34"/>
    </row>
    <row r="238" spans="1:45">
      <c r="A238" s="34">
        <v>237</v>
      </c>
      <c r="B238" s="34" t="s">
        <v>1009</v>
      </c>
      <c r="C238" s="34" t="s">
        <v>1013</v>
      </c>
      <c r="D238" s="34" t="s">
        <v>12</v>
      </c>
      <c r="E238" s="34" t="s">
        <v>13</v>
      </c>
      <c r="F238" s="34" t="s">
        <v>13</v>
      </c>
      <c r="G238" s="34" t="s">
        <v>14</v>
      </c>
      <c r="H238" s="24">
        <v>1.3599999999999999E-2</v>
      </c>
      <c r="I238" s="34" t="s">
        <v>321</v>
      </c>
      <c r="J238" s="34" t="s">
        <v>1134</v>
      </c>
      <c r="K238" s="28">
        <f t="shared" si="40"/>
        <v>21.547527765993387</v>
      </c>
      <c r="L238" s="4">
        <f>K238/MAX(K$2:K238)-1</f>
        <v>-6.2545866477506595E-2</v>
      </c>
      <c r="O238" s="15">
        <f t="shared" si="44"/>
        <v>7.9402222571319783</v>
      </c>
      <c r="P238" s="15">
        <f t="shared" si="45"/>
        <v>1</v>
      </c>
      <c r="Q238" s="4">
        <f t="shared" si="46"/>
        <v>1.3599999999999999E-2</v>
      </c>
      <c r="R238" s="24">
        <f t="shared" si="47"/>
        <v>-7.258724223807507E-2</v>
      </c>
      <c r="S238" s="4">
        <f t="shared" si="48"/>
        <v>0.13833527009655905</v>
      </c>
      <c r="T238" s="4">
        <f t="shared" si="49"/>
        <v>1.3599999999999999E-2</v>
      </c>
      <c r="U238" s="28">
        <f t="shared" si="41"/>
        <v>24.337033398203406</v>
      </c>
      <c r="V238" s="4">
        <f>U238/MAX(U$5:U238)-1</f>
        <v>-2.0021857550763356E-2</v>
      </c>
      <c r="X238" s="33">
        <f t="shared" si="50"/>
        <v>2.7895056322100196</v>
      </c>
      <c r="Z238" s="24">
        <f t="shared" si="51"/>
        <v>-8.5289412661833819E-2</v>
      </c>
      <c r="AA238" s="4">
        <f t="shared" si="52"/>
        <v>0.26666318215255735</v>
      </c>
      <c r="AB238" s="4">
        <f t="shared" si="53"/>
        <v>1.3599999999999999E-2</v>
      </c>
      <c r="AC238" s="28">
        <f t="shared" si="42"/>
        <v>22.975153991465</v>
      </c>
      <c r="AD238" s="4">
        <f>AC238/MAX(AC$5:AC238)-1</f>
        <v>-2.0021857550763578E-2</v>
      </c>
      <c r="AE238" s="33">
        <f t="shared" si="43"/>
        <v>1.427626225471613</v>
      </c>
      <c r="AF238" s="34"/>
      <c r="AG238" s="34"/>
      <c r="AH238" s="34"/>
      <c r="AI238" s="34"/>
      <c r="AK238" s="34"/>
      <c r="AL238" s="34"/>
      <c r="AM238" s="34"/>
      <c r="AN238" s="34"/>
      <c r="AP238" s="34"/>
      <c r="AQ238" s="34"/>
      <c r="AR238" s="34"/>
      <c r="AS238" s="34"/>
    </row>
    <row r="239" spans="1:45">
      <c r="A239" s="34">
        <v>238</v>
      </c>
      <c r="B239" s="34" t="s">
        <v>1013</v>
      </c>
      <c r="C239" s="34" t="s">
        <v>1016</v>
      </c>
      <c r="D239" s="34" t="s">
        <v>12</v>
      </c>
      <c r="E239" s="34" t="s">
        <v>13</v>
      </c>
      <c r="F239" s="34" t="s">
        <v>13</v>
      </c>
      <c r="G239" s="34" t="s">
        <v>14</v>
      </c>
      <c r="H239" s="24">
        <v>-1.72E-2</v>
      </c>
      <c r="I239" s="34" t="s">
        <v>1124</v>
      </c>
      <c r="J239" s="34" t="s">
        <v>1270</v>
      </c>
      <c r="K239" s="28">
        <f t="shared" si="40"/>
        <v>21.176910288418302</v>
      </c>
      <c r="L239" s="4">
        <f>K239/MAX(K$2:K239)-1</f>
        <v>-7.8670077574093389E-2</v>
      </c>
      <c r="O239" s="15">
        <f t="shared" si="44"/>
        <v>7.571310539761301</v>
      </c>
      <c r="P239" s="15">
        <f t="shared" si="45"/>
        <v>1</v>
      </c>
      <c r="Q239" s="4">
        <f t="shared" si="46"/>
        <v>-1.72E-2</v>
      </c>
      <c r="R239" s="24">
        <f t="shared" si="47"/>
        <v>-7.2113373904304279E-2</v>
      </c>
      <c r="S239" s="4">
        <f t="shared" si="48"/>
        <v>-9.0922159300020705E-2</v>
      </c>
      <c r="T239" s="4">
        <f t="shared" si="49"/>
        <v>-1.72E-2</v>
      </c>
      <c r="U239" s="28">
        <f t="shared" si="41"/>
        <v>23.918436423754308</v>
      </c>
      <c r="V239" s="4">
        <f>U239/MAX(U$5:U239)-1</f>
        <v>-3.6877481600890216E-2</v>
      </c>
      <c r="X239" s="33">
        <f t="shared" si="50"/>
        <v>2.7415261353360059</v>
      </c>
      <c r="Z239" s="24">
        <f t="shared" si="51"/>
        <v>-7.4107951072079653E-2</v>
      </c>
      <c r="AA239" s="4">
        <f t="shared" si="52"/>
        <v>-6.1560553705991311E-2</v>
      </c>
      <c r="AB239" s="4">
        <f t="shared" si="53"/>
        <v>-1.72E-2</v>
      </c>
      <c r="AC239" s="28">
        <f t="shared" si="42"/>
        <v>22.579981342811802</v>
      </c>
      <c r="AD239" s="4">
        <f>AC239/MAX(AC$5:AC239)-1</f>
        <v>-3.6877481600890327E-2</v>
      </c>
      <c r="AE239" s="33">
        <f t="shared" si="43"/>
        <v>1.4030710543935001</v>
      </c>
      <c r="AF239" s="34"/>
      <c r="AG239" s="34"/>
      <c r="AH239" s="34"/>
      <c r="AI239" s="34"/>
      <c r="AK239" s="34"/>
      <c r="AL239" s="34"/>
      <c r="AM239" s="34"/>
      <c r="AN239" s="34"/>
      <c r="AP239" s="34"/>
      <c r="AQ239" s="34"/>
      <c r="AR239" s="34"/>
      <c r="AS239" s="34"/>
    </row>
    <row r="240" spans="1:45">
      <c r="A240" s="34">
        <v>239</v>
      </c>
      <c r="B240" s="34" t="s">
        <v>1016</v>
      </c>
      <c r="C240" s="34" t="s">
        <v>1020</v>
      </c>
      <c r="D240" s="34" t="s">
        <v>12</v>
      </c>
      <c r="E240" s="34" t="s">
        <v>34</v>
      </c>
      <c r="F240" s="34" t="s">
        <v>34</v>
      </c>
      <c r="G240" s="34" t="s">
        <v>35</v>
      </c>
      <c r="H240" s="24">
        <v>-1.9900000000000001E-2</v>
      </c>
      <c r="I240" s="34" t="s">
        <v>4657</v>
      </c>
      <c r="J240" s="34" t="s">
        <v>296</v>
      </c>
      <c r="K240" s="28">
        <f t="shared" si="40"/>
        <v>20.755489773678779</v>
      </c>
      <c r="L240" s="4">
        <f>K240/MAX(K$2:K240)-1</f>
        <v>-9.7004543030368984E-2</v>
      </c>
      <c r="O240" s="15">
        <f t="shared" si="44"/>
        <v>6.730506542762539</v>
      </c>
      <c r="P240" s="15">
        <f t="shared" si="45"/>
        <v>1</v>
      </c>
      <c r="Q240" s="4">
        <f t="shared" si="46"/>
        <v>-1.9900000000000001E-2</v>
      </c>
      <c r="R240" s="24">
        <f t="shared" si="47"/>
        <v>-7.9406829027322989E-2</v>
      </c>
      <c r="S240" s="4">
        <f t="shared" si="48"/>
        <v>-0.22161461701223228</v>
      </c>
      <c r="T240" s="4">
        <f t="shared" si="49"/>
        <v>0</v>
      </c>
      <c r="U240" s="28">
        <f t="shared" si="41"/>
        <v>23.918436423754308</v>
      </c>
      <c r="V240" s="4">
        <f>U240/MAX(U$5:U240)-1</f>
        <v>-3.6877481600890216E-2</v>
      </c>
      <c r="X240" s="33">
        <f t="shared" si="50"/>
        <v>3.1629466500755292</v>
      </c>
      <c r="Z240" s="24">
        <f t="shared" si="51"/>
        <v>-7.8336166185820455E-2</v>
      </c>
      <c r="AA240" s="4">
        <f t="shared" si="52"/>
        <v>-0.2383110860986668</v>
      </c>
      <c r="AB240" s="4">
        <f t="shared" si="53"/>
        <v>0</v>
      </c>
      <c r="AC240" s="28">
        <f t="shared" si="42"/>
        <v>22.579981342811802</v>
      </c>
      <c r="AD240" s="4">
        <f>AC240/MAX(AC$5:AC240)-1</f>
        <v>-3.6877481600890327E-2</v>
      </c>
      <c r="AE240" s="33">
        <f t="shared" si="43"/>
        <v>1.8244915691330235</v>
      </c>
      <c r="AF240" s="34"/>
      <c r="AG240" s="34"/>
      <c r="AH240" s="34"/>
      <c r="AI240" s="34"/>
      <c r="AK240" s="34"/>
      <c r="AL240" s="34"/>
      <c r="AM240" s="34"/>
      <c r="AN240" s="34"/>
      <c r="AP240" s="34"/>
      <c r="AQ240" s="34"/>
      <c r="AR240" s="34"/>
      <c r="AS240" s="34"/>
    </row>
    <row r="241" spans="1:45">
      <c r="A241" s="34">
        <v>240</v>
      </c>
      <c r="B241" s="34" t="s">
        <v>1020</v>
      </c>
      <c r="C241" s="34" t="s">
        <v>1025</v>
      </c>
      <c r="D241" s="34" t="s">
        <v>12</v>
      </c>
      <c r="E241" s="34" t="s">
        <v>20</v>
      </c>
      <c r="F241" s="34" t="s">
        <v>20</v>
      </c>
      <c r="G241" s="34" t="s">
        <v>21</v>
      </c>
      <c r="H241" s="24">
        <v>-4.7500000000000001E-2</v>
      </c>
      <c r="I241" s="34" t="s">
        <v>563</v>
      </c>
      <c r="J241" s="34" t="s">
        <v>923</v>
      </c>
      <c r="K241" s="28">
        <f t="shared" si="40"/>
        <v>19.769604009429038</v>
      </c>
      <c r="L241" s="4">
        <f>K241/MAX(K$2:K241)-1</f>
        <v>-0.13989682723642638</v>
      </c>
      <c r="O241" s="15">
        <f t="shared" si="44"/>
        <v>5.5649576367252207</v>
      </c>
      <c r="P241" s="15">
        <f t="shared" si="45"/>
        <v>1</v>
      </c>
      <c r="Q241" s="4">
        <f t="shared" si="46"/>
        <v>-4.7500000000000001E-2</v>
      </c>
      <c r="R241" s="24">
        <f t="shared" si="47"/>
        <v>-0.10519048261362958</v>
      </c>
      <c r="S241" s="4">
        <f t="shared" si="48"/>
        <v>-0.32993806816416188</v>
      </c>
      <c r="T241" s="4">
        <f t="shared" si="49"/>
        <v>0</v>
      </c>
      <c r="U241" s="28">
        <f t="shared" si="41"/>
        <v>23.918436423754308</v>
      </c>
      <c r="V241" s="4">
        <f>U241/MAX(U$5:U241)-1</f>
        <v>-3.6877481600890216E-2</v>
      </c>
      <c r="X241" s="33">
        <f t="shared" si="50"/>
        <v>4.1488324143252697</v>
      </c>
      <c r="Z241" s="24">
        <f t="shared" si="51"/>
        <v>-9.4529328579598837E-2</v>
      </c>
      <c r="AA241" s="4">
        <f t="shared" si="52"/>
        <v>-0.47993040190299924</v>
      </c>
      <c r="AB241" s="4">
        <f t="shared" si="53"/>
        <v>0</v>
      </c>
      <c r="AC241" s="28">
        <f t="shared" si="42"/>
        <v>22.579981342811802</v>
      </c>
      <c r="AD241" s="4">
        <f>AC241/MAX(AC$5:AC241)-1</f>
        <v>-3.6877481600890327E-2</v>
      </c>
      <c r="AE241" s="33">
        <f t="shared" si="43"/>
        <v>2.810377333382764</v>
      </c>
      <c r="AF241" s="34"/>
      <c r="AG241" s="34"/>
      <c r="AH241" s="34"/>
      <c r="AI241" s="34"/>
      <c r="AK241" s="34"/>
      <c r="AL241" s="34"/>
      <c r="AM241" s="34"/>
      <c r="AN241" s="34"/>
      <c r="AP241" s="34"/>
      <c r="AQ241" s="34"/>
      <c r="AR241" s="34"/>
      <c r="AS241" s="34"/>
    </row>
    <row r="242" spans="1:45">
      <c r="A242" s="34">
        <v>241</v>
      </c>
      <c r="B242" s="34" t="s">
        <v>1025</v>
      </c>
      <c r="C242" s="34" t="s">
        <v>1029</v>
      </c>
      <c r="D242" s="34" t="s">
        <v>12</v>
      </c>
      <c r="E242" s="34" t="s">
        <v>13</v>
      </c>
      <c r="F242" s="34" t="s">
        <v>13</v>
      </c>
      <c r="G242" s="34" t="s">
        <v>14</v>
      </c>
      <c r="H242" s="24">
        <v>-0.1</v>
      </c>
      <c r="I242" s="34" t="s">
        <v>3336</v>
      </c>
      <c r="J242" s="34" t="s">
        <v>309</v>
      </c>
      <c r="K242" s="28">
        <f t="shared" si="40"/>
        <v>17.792643608486134</v>
      </c>
      <c r="L242" s="4">
        <f>K242/MAX(K$2:K242)-1</f>
        <v>-0.22590714451278371</v>
      </c>
      <c r="O242" s="15">
        <f t="shared" si="44"/>
        <v>4.9084618730526985</v>
      </c>
      <c r="P242" s="15">
        <f t="shared" si="45"/>
        <v>1</v>
      </c>
      <c r="Q242" s="4">
        <f t="shared" si="46"/>
        <v>-0.1</v>
      </c>
      <c r="R242" s="24">
        <f t="shared" si="47"/>
        <v>-0.15426950492652636</v>
      </c>
      <c r="S242" s="4">
        <f t="shared" si="48"/>
        <v>-0.46436682104072396</v>
      </c>
      <c r="T242" s="4">
        <f t="shared" si="49"/>
        <v>0</v>
      </c>
      <c r="U242" s="28">
        <f t="shared" si="41"/>
        <v>23.918436423754308</v>
      </c>
      <c r="V242" s="4">
        <f>U242/MAX(U$5:U242)-1</f>
        <v>-3.6877481600890216E-2</v>
      </c>
      <c r="X242" s="33">
        <f t="shared" si="50"/>
        <v>6.1257928152681735</v>
      </c>
      <c r="Z242" s="24">
        <f t="shared" si="51"/>
        <v>-0.13536964808841812</v>
      </c>
      <c r="AA242" s="4">
        <f t="shared" si="52"/>
        <v>-0.6688168116181411</v>
      </c>
      <c r="AB242" s="4">
        <f t="shared" si="53"/>
        <v>0</v>
      </c>
      <c r="AC242" s="28">
        <f t="shared" si="42"/>
        <v>22.579981342811802</v>
      </c>
      <c r="AD242" s="4">
        <f>AC242/MAX(AC$5:AC242)-1</f>
        <v>-3.6877481600890327E-2</v>
      </c>
      <c r="AE242" s="33">
        <f t="shared" si="43"/>
        <v>4.7873377343256678</v>
      </c>
      <c r="AF242" s="34"/>
      <c r="AG242" s="34"/>
      <c r="AH242" s="34"/>
      <c r="AI242" s="34"/>
      <c r="AK242" s="34"/>
      <c r="AL242" s="34"/>
      <c r="AM242" s="34"/>
      <c r="AN242" s="34"/>
      <c r="AP242" s="34"/>
      <c r="AQ242" s="34"/>
      <c r="AR242" s="34"/>
      <c r="AS242" s="34"/>
    </row>
    <row r="243" spans="1:45">
      <c r="A243" s="34">
        <v>242</v>
      </c>
      <c r="B243" s="34" t="s">
        <v>1029</v>
      </c>
      <c r="C243" s="34" t="s">
        <v>1033</v>
      </c>
      <c r="D243" s="34" t="s">
        <v>12</v>
      </c>
      <c r="E243" s="34" t="s">
        <v>34</v>
      </c>
      <c r="F243" s="34" t="s">
        <v>34</v>
      </c>
      <c r="G243" s="34" t="s">
        <v>35</v>
      </c>
      <c r="H243" s="24">
        <v>-1.2999999999999999E-2</v>
      </c>
      <c r="I243" s="34" t="s">
        <v>435</v>
      </c>
      <c r="J243" s="34" t="s">
        <v>3319</v>
      </c>
      <c r="K243" s="28">
        <f t="shared" si="40"/>
        <v>17.561339241575816</v>
      </c>
      <c r="L243" s="4">
        <f>K243/MAX(K$2:K243)-1</f>
        <v>-0.2359703516341175</v>
      </c>
      <c r="O243" s="15">
        <f t="shared" si="44"/>
        <v>4.8316518687030134</v>
      </c>
      <c r="P243" s="15">
        <f t="shared" si="45"/>
        <v>1</v>
      </c>
      <c r="Q243" s="4">
        <f t="shared" si="46"/>
        <v>-1.2999999999999999E-2</v>
      </c>
      <c r="R243" s="24">
        <f t="shared" si="47"/>
        <v>-0.20059144112777585</v>
      </c>
      <c r="S243" s="4">
        <f t="shared" si="48"/>
        <v>-0.17637298135669427</v>
      </c>
      <c r="T243" s="4">
        <f t="shared" si="49"/>
        <v>0</v>
      </c>
      <c r="U243" s="28">
        <f t="shared" si="41"/>
        <v>23.918436423754308</v>
      </c>
      <c r="V243" s="4">
        <f>U243/MAX(U$5:U243)-1</f>
        <v>-3.6877481600890216E-2</v>
      </c>
      <c r="X243" s="33">
        <f t="shared" si="50"/>
        <v>6.3570971821784923</v>
      </c>
      <c r="Z243" s="24">
        <f t="shared" si="51"/>
        <v>-0.17469471660342414</v>
      </c>
      <c r="AA243" s="4">
        <f t="shared" si="52"/>
        <v>-0.35075837565136936</v>
      </c>
      <c r="AB243" s="4">
        <f t="shared" si="53"/>
        <v>0</v>
      </c>
      <c r="AC243" s="28">
        <f t="shared" si="42"/>
        <v>22.579981342811802</v>
      </c>
      <c r="AD243" s="4">
        <f>AC243/MAX(AC$5:AC243)-1</f>
        <v>-3.6877481600890327E-2</v>
      </c>
      <c r="AE243" s="33">
        <f t="shared" si="43"/>
        <v>5.0186421012359865</v>
      </c>
      <c r="AF243" s="34"/>
      <c r="AG243" s="34"/>
      <c r="AH243" s="34"/>
      <c r="AI243" s="34"/>
      <c r="AK243" s="34"/>
      <c r="AL243" s="34"/>
      <c r="AM243" s="34"/>
      <c r="AN243" s="34"/>
      <c r="AP243" s="34"/>
      <c r="AQ243" s="34"/>
      <c r="AR243" s="34"/>
      <c r="AS243" s="34"/>
    </row>
    <row r="244" spans="1:45">
      <c r="A244" s="34">
        <v>243</v>
      </c>
      <c r="B244" s="34" t="s">
        <v>1033</v>
      </c>
      <c r="C244" s="34" t="s">
        <v>1038</v>
      </c>
      <c r="D244" s="34" t="s">
        <v>12</v>
      </c>
      <c r="E244" s="34" t="s">
        <v>20</v>
      </c>
      <c r="F244" s="34" t="s">
        <v>20</v>
      </c>
      <c r="G244" s="34" t="s">
        <v>21</v>
      </c>
      <c r="H244" s="24">
        <v>-3.6200000000000003E-2</v>
      </c>
      <c r="I244" s="34" t="s">
        <v>2010</v>
      </c>
      <c r="J244" s="34" t="s">
        <v>3466</v>
      </c>
      <c r="K244" s="28">
        <f t="shared" si="40"/>
        <v>16.925618761030773</v>
      </c>
      <c r="L244" s="4">
        <f>K244/MAX(K$2:K244)-1</f>
        <v>-0.2636282249049624</v>
      </c>
      <c r="M244" s="15">
        <f>K244/K195-1</f>
        <v>-8.257230833597351E-2</v>
      </c>
      <c r="O244" s="15">
        <f t="shared" si="44"/>
        <v>4.530400542217814</v>
      </c>
      <c r="P244" s="15">
        <f t="shared" si="45"/>
        <v>1</v>
      </c>
      <c r="Q244" s="4">
        <f t="shared" si="46"/>
        <v>-3.6200000000000003E-2</v>
      </c>
      <c r="R244" s="24">
        <f t="shared" si="47"/>
        <v>-0.24183524035062121</v>
      </c>
      <c r="S244" s="4">
        <f t="shared" si="48"/>
        <v>-9.0115007733136687E-2</v>
      </c>
      <c r="T244" s="4">
        <f t="shared" si="49"/>
        <v>0</v>
      </c>
      <c r="U244" s="28">
        <f t="shared" si="41"/>
        <v>23.918436423754308</v>
      </c>
      <c r="V244" s="4">
        <f>U244/MAX(U$5:U244)-1</f>
        <v>-3.6877481600890216E-2</v>
      </c>
      <c r="W244" s="15">
        <f>U244/U195-1</f>
        <v>0.14426055258464099</v>
      </c>
      <c r="X244" s="33">
        <f t="shared" si="50"/>
        <v>6.9928176627235352</v>
      </c>
      <c r="Z244" s="24">
        <f t="shared" si="51"/>
        <v>-0.2163506370720725</v>
      </c>
      <c r="AA244" s="4">
        <f t="shared" si="52"/>
        <v>-0.21852298875893952</v>
      </c>
      <c r="AB244" s="4">
        <f t="shared" si="53"/>
        <v>0</v>
      </c>
      <c r="AC244" s="28">
        <f t="shared" si="42"/>
        <v>22.579981342811802</v>
      </c>
      <c r="AD244" s="4">
        <f>AC244/MAX(AC$5:AC244)-1</f>
        <v>-3.6877481600890327E-2</v>
      </c>
      <c r="AE244" s="33">
        <f t="shared" si="43"/>
        <v>5.6543625817810295</v>
      </c>
      <c r="AF244" s="34"/>
      <c r="AG244" s="34"/>
      <c r="AH244" s="34"/>
      <c r="AI244" s="34"/>
      <c r="AK244" s="34"/>
      <c r="AL244" s="34"/>
      <c r="AM244" s="34"/>
      <c r="AN244" s="34"/>
      <c r="AP244" s="34"/>
      <c r="AQ244" s="34"/>
      <c r="AR244" s="34"/>
      <c r="AS244" s="34"/>
    </row>
    <row r="245" spans="1:45">
      <c r="A245" s="34">
        <v>244</v>
      </c>
      <c r="B245" s="34" t="s">
        <v>1038</v>
      </c>
      <c r="C245" s="34" t="s">
        <v>1042</v>
      </c>
      <c r="D245" s="34" t="s">
        <v>12</v>
      </c>
      <c r="E245" s="34" t="s">
        <v>13</v>
      </c>
      <c r="F245" s="34" t="s">
        <v>13</v>
      </c>
      <c r="G245" s="34" t="s">
        <v>14</v>
      </c>
      <c r="H245" s="24">
        <v>-3.5299999999999998E-2</v>
      </c>
      <c r="I245" s="34" t="s">
        <v>3488</v>
      </c>
      <c r="J245" s="34" t="s">
        <v>5535</v>
      </c>
      <c r="K245" s="28">
        <f t="shared" si="40"/>
        <v>16.328144418766385</v>
      </c>
      <c r="L245" s="4">
        <f>K245/MAX(K$2:K245)-1</f>
        <v>-0.28962214856581725</v>
      </c>
      <c r="O245" s="15">
        <f t="shared" si="44"/>
        <v>4.1314585006035633</v>
      </c>
      <c r="P245" s="15">
        <f t="shared" si="45"/>
        <v>1</v>
      </c>
      <c r="Q245" s="4">
        <f t="shared" si="46"/>
        <v>-3.5299999999999998E-2</v>
      </c>
      <c r="R245" s="24">
        <f t="shared" si="47"/>
        <v>-0.2630735750349657</v>
      </c>
      <c r="S245" s="4">
        <f t="shared" si="48"/>
        <v>-0.10091691469704975</v>
      </c>
      <c r="T245" s="4">
        <f t="shared" si="49"/>
        <v>0</v>
      </c>
      <c r="U245" s="28">
        <f t="shared" si="41"/>
        <v>23.918436423754308</v>
      </c>
      <c r="V245" s="4">
        <f>U245/MAX(U$5:U245)-1</f>
        <v>-3.6877481600890216E-2</v>
      </c>
      <c r="X245" s="33">
        <f t="shared" si="50"/>
        <v>7.5902920049879228</v>
      </c>
      <c r="Z245" s="24">
        <f t="shared" si="51"/>
        <v>-0.25378196740442022</v>
      </c>
      <c r="AA245" s="4">
        <f t="shared" si="52"/>
        <v>-0.14122430182079512</v>
      </c>
      <c r="AB245" s="4">
        <f t="shared" si="53"/>
        <v>0</v>
      </c>
      <c r="AC245" s="28">
        <f t="shared" si="42"/>
        <v>22.579981342811802</v>
      </c>
      <c r="AD245" s="4">
        <f>AC245/MAX(AC$5:AC245)-1</f>
        <v>-3.6877481600890327E-2</v>
      </c>
      <c r="AE245" s="33">
        <f t="shared" si="43"/>
        <v>6.251836924045417</v>
      </c>
      <c r="AF245" s="34"/>
      <c r="AG245" s="34"/>
      <c r="AH245" s="34"/>
      <c r="AI245" s="34"/>
      <c r="AK245" s="34"/>
      <c r="AL245" s="34"/>
      <c r="AM245" s="34"/>
      <c r="AN245" s="34"/>
      <c r="AP245" s="34"/>
      <c r="AQ245" s="34"/>
      <c r="AR245" s="34"/>
      <c r="AS245" s="34"/>
    </row>
    <row r="246" spans="1:45">
      <c r="A246" s="34">
        <v>245</v>
      </c>
      <c r="B246" s="34" t="s">
        <v>1042</v>
      </c>
      <c r="C246" s="34" t="s">
        <v>1045</v>
      </c>
      <c r="D246" s="34" t="s">
        <v>12</v>
      </c>
      <c r="E246" s="34" t="s">
        <v>34</v>
      </c>
      <c r="F246" s="34" t="s">
        <v>34</v>
      </c>
      <c r="G246" s="34" t="s">
        <v>35</v>
      </c>
      <c r="H246" s="24">
        <v>-2.5499999999999998E-2</v>
      </c>
      <c r="I246" s="34" t="s">
        <v>5532</v>
      </c>
      <c r="J246" s="34" t="s">
        <v>3682</v>
      </c>
      <c r="K246" s="28">
        <f t="shared" si="40"/>
        <v>15.911776736087843</v>
      </c>
      <c r="L246" s="4">
        <f>K246/MAX(K$2:K246)-1</f>
        <v>-0.30773678377738889</v>
      </c>
      <c r="O246" s="15">
        <f t="shared" si="44"/>
        <v>3.7171081113462616</v>
      </c>
      <c r="P246" s="15">
        <f t="shared" si="45"/>
        <v>1</v>
      </c>
      <c r="Q246" s="4">
        <f t="shared" si="46"/>
        <v>-2.5499999999999998E-2</v>
      </c>
      <c r="R246" s="24">
        <f t="shared" si="47"/>
        <v>-0.28699571908272287</v>
      </c>
      <c r="S246" s="4">
        <f t="shared" si="48"/>
        <v>-7.2269596079541781E-2</v>
      </c>
      <c r="T246" s="4">
        <f t="shared" si="49"/>
        <v>0</v>
      </c>
      <c r="U246" s="28">
        <f t="shared" si="41"/>
        <v>23.918436423754308</v>
      </c>
      <c r="V246" s="4">
        <f>U246/MAX(U$5:U246)-1</f>
        <v>-3.6877481600890216E-2</v>
      </c>
      <c r="X246" s="33">
        <f t="shared" si="50"/>
        <v>8.0066596876664651</v>
      </c>
      <c r="Z246" s="24">
        <f t="shared" si="51"/>
        <v>-0.27423937722057151</v>
      </c>
      <c r="AA246" s="4">
        <f t="shared" si="52"/>
        <v>-0.12214659651110321</v>
      </c>
      <c r="AB246" s="4">
        <f t="shared" si="53"/>
        <v>0</v>
      </c>
      <c r="AC246" s="28">
        <f t="shared" si="42"/>
        <v>22.579981342811802</v>
      </c>
      <c r="AD246" s="4">
        <f>AC246/MAX(AC$5:AC246)-1</f>
        <v>-3.6877481600890327E-2</v>
      </c>
      <c r="AE246" s="33">
        <f t="shared" si="43"/>
        <v>6.6682046067239593</v>
      </c>
      <c r="AF246" s="34"/>
      <c r="AG246" s="34"/>
      <c r="AH246" s="34"/>
      <c r="AI246" s="34"/>
      <c r="AK246" s="34"/>
      <c r="AL246" s="34"/>
      <c r="AM246" s="34"/>
      <c r="AN246" s="34"/>
      <c r="AP246" s="34"/>
      <c r="AQ246" s="34"/>
      <c r="AR246" s="34"/>
      <c r="AS246" s="34"/>
    </row>
    <row r="247" spans="1:45">
      <c r="A247" s="34">
        <v>246</v>
      </c>
      <c r="B247" s="34" t="s">
        <v>1045</v>
      </c>
      <c r="C247" s="34" t="s">
        <v>1049</v>
      </c>
      <c r="D247" s="34" t="s">
        <v>12</v>
      </c>
      <c r="E247" s="34" t="s">
        <v>34</v>
      </c>
      <c r="F247" s="34" t="s">
        <v>34</v>
      </c>
      <c r="G247" s="34" t="s">
        <v>35</v>
      </c>
      <c r="H247" s="24">
        <v>6.6900000000000001E-2</v>
      </c>
      <c r="I247" s="34" t="s">
        <v>4384</v>
      </c>
      <c r="J247" s="34" t="s">
        <v>616</v>
      </c>
      <c r="K247" s="28">
        <f t="shared" si="40"/>
        <v>16.976274599732118</v>
      </c>
      <c r="L247" s="4">
        <f>K247/MAX(K$2:K247)-1</f>
        <v>-0.26142437461209622</v>
      </c>
      <c r="O247" s="15">
        <f t="shared" si="44"/>
        <v>3.961240776809273</v>
      </c>
      <c r="P247" s="15">
        <f t="shared" si="45"/>
        <v>1</v>
      </c>
      <c r="Q247" s="4">
        <f t="shared" si="46"/>
        <v>6.6900000000000001E-2</v>
      </c>
      <c r="R247" s="24">
        <f t="shared" si="47"/>
        <v>-0.2862611023184341</v>
      </c>
      <c r="S247" s="4">
        <f t="shared" si="48"/>
        <v>8.6762495865434566E-2</v>
      </c>
      <c r="T247" s="4">
        <f t="shared" si="49"/>
        <v>0</v>
      </c>
      <c r="U247" s="28">
        <f t="shared" si="41"/>
        <v>23.918436423754308</v>
      </c>
      <c r="V247" s="4">
        <f>U247/MAX(U$5:U247)-1</f>
        <v>-3.6877481600890216E-2</v>
      </c>
      <c r="X247" s="33">
        <f t="shared" si="50"/>
        <v>6.9421618240221896</v>
      </c>
      <c r="Z247" s="24">
        <f t="shared" si="51"/>
        <v>-0.28060288296506619</v>
      </c>
      <c r="AA247" s="4">
        <f t="shared" si="52"/>
        <v>6.8347510012424242E-2</v>
      </c>
      <c r="AB247" s="4">
        <f t="shared" si="53"/>
        <v>0</v>
      </c>
      <c r="AC247" s="28">
        <f t="shared" si="42"/>
        <v>22.579981342811802</v>
      </c>
      <c r="AD247" s="4">
        <f>AC247/MAX(AC$5:AC247)-1</f>
        <v>-3.6877481600890327E-2</v>
      </c>
      <c r="AE247" s="33">
        <f t="shared" si="43"/>
        <v>5.6037067430796839</v>
      </c>
      <c r="AF247" s="34"/>
      <c r="AG247" s="34"/>
      <c r="AH247" s="34"/>
      <c r="AI247" s="34"/>
      <c r="AK247" s="34"/>
      <c r="AL247" s="34"/>
      <c r="AM247" s="34"/>
      <c r="AN247" s="34"/>
      <c r="AP247" s="34"/>
      <c r="AQ247" s="34"/>
      <c r="AR247" s="34"/>
      <c r="AS247" s="34"/>
    </row>
    <row r="248" spans="1:45">
      <c r="A248" s="34">
        <v>247</v>
      </c>
      <c r="B248" s="34" t="s">
        <v>1049</v>
      </c>
      <c r="C248" s="34" t="s">
        <v>1053</v>
      </c>
      <c r="D248" s="34" t="s">
        <v>12</v>
      </c>
      <c r="E248" s="34" t="s">
        <v>20</v>
      </c>
      <c r="F248" s="34" t="s">
        <v>20</v>
      </c>
      <c r="G248" s="34" t="s">
        <v>21</v>
      </c>
      <c r="H248" s="24">
        <v>5.1700000000000003E-2</v>
      </c>
      <c r="I248" s="34" t="s">
        <v>3185</v>
      </c>
      <c r="J248" s="34" t="s">
        <v>176</v>
      </c>
      <c r="K248" s="28">
        <f t="shared" si="40"/>
        <v>17.85394799653827</v>
      </c>
      <c r="L248" s="4">
        <f>K248/MAX(K$2:K248)-1</f>
        <v>-0.22324001477954158</v>
      </c>
      <c r="O248" s="15">
        <f t="shared" si="44"/>
        <v>3.9205365192100272</v>
      </c>
      <c r="P248" s="15">
        <f t="shared" si="45"/>
        <v>1</v>
      </c>
      <c r="Q248" s="4">
        <f t="shared" si="46"/>
        <v>5.1700000000000003E-2</v>
      </c>
      <c r="R248" s="24">
        <f t="shared" si="47"/>
        <v>-0.26413372438967558</v>
      </c>
      <c r="S248" s="4">
        <f t="shared" si="48"/>
        <v>0.15482199293038268</v>
      </c>
      <c r="T248" s="4">
        <f t="shared" si="49"/>
        <v>5.1700000000000003E-2</v>
      </c>
      <c r="U248" s="28">
        <f t="shared" si="41"/>
        <v>25.155019586862409</v>
      </c>
      <c r="V248" s="4">
        <f>U248/MAX(U$5:U248)-1</f>
        <v>0</v>
      </c>
      <c r="X248" s="33">
        <f t="shared" si="50"/>
        <v>7.3010715903241383</v>
      </c>
      <c r="Z248" s="24">
        <f t="shared" si="51"/>
        <v>-0.27050583043371101</v>
      </c>
      <c r="AA248" s="4">
        <f t="shared" si="52"/>
        <v>0.174731226969809</v>
      </c>
      <c r="AB248" s="4">
        <f t="shared" si="53"/>
        <v>5.1700000000000003E-2</v>
      </c>
      <c r="AC248" s="28">
        <f t="shared" si="42"/>
        <v>23.747366378235174</v>
      </c>
      <c r="AD248" s="4">
        <f>AC248/MAX(AC$5:AC248)-1</f>
        <v>0</v>
      </c>
      <c r="AE248" s="33">
        <f t="shared" si="43"/>
        <v>5.8934183816969039</v>
      </c>
      <c r="AF248" s="34"/>
      <c r="AG248" s="34"/>
      <c r="AH248" s="34"/>
      <c r="AI248" s="34"/>
      <c r="AK248" s="34"/>
      <c r="AL248" s="34"/>
      <c r="AM248" s="34"/>
      <c r="AN248" s="34"/>
      <c r="AP248" s="34"/>
      <c r="AQ248" s="34"/>
      <c r="AR248" s="34"/>
      <c r="AS248" s="34"/>
    </row>
    <row r="249" spans="1:45">
      <c r="A249" s="34">
        <v>248</v>
      </c>
      <c r="B249" s="34" t="s">
        <v>1053</v>
      </c>
      <c r="C249" s="34" t="s">
        <v>1055</v>
      </c>
      <c r="D249" s="34" t="s">
        <v>12</v>
      </c>
      <c r="E249" s="34" t="s">
        <v>13</v>
      </c>
      <c r="F249" s="34" t="s">
        <v>13</v>
      </c>
      <c r="G249" s="34" t="s">
        <v>14</v>
      </c>
      <c r="H249" s="24">
        <v>3.7199999999999997E-2</v>
      </c>
      <c r="I249" s="34" t="s">
        <v>387</v>
      </c>
      <c r="J249" s="34" t="s">
        <v>220</v>
      </c>
      <c r="K249" s="28">
        <f t="shared" si="40"/>
        <v>18.518114862009494</v>
      </c>
      <c r="L249" s="4">
        <f>K249/MAX(K$2:K249)-1</f>
        <v>-0.19434454332934048</v>
      </c>
      <c r="O249" s="15">
        <f t="shared" si="44"/>
        <v>3.5568291092141289</v>
      </c>
      <c r="P249" s="15">
        <f t="shared" si="45"/>
        <v>1</v>
      </c>
      <c r="Q249" s="4">
        <f t="shared" si="46"/>
        <v>3.7199999999999997E-2</v>
      </c>
      <c r="R249" s="24">
        <f t="shared" si="47"/>
        <v>-0.22633631090699277</v>
      </c>
      <c r="S249" s="4">
        <f t="shared" si="48"/>
        <v>0.14134615629923608</v>
      </c>
      <c r="T249" s="4">
        <f t="shared" si="49"/>
        <v>3.7199999999999997E-2</v>
      </c>
      <c r="U249" s="28">
        <f t="shared" si="41"/>
        <v>26.090786315493688</v>
      </c>
      <c r="V249" s="4">
        <f>U249/MAX(U$5:U249)-1</f>
        <v>0</v>
      </c>
      <c r="X249" s="33">
        <f t="shared" si="50"/>
        <v>7.5726714534841939</v>
      </c>
      <c r="Z249" s="24">
        <f t="shared" si="51"/>
        <v>-0.24668642912459179</v>
      </c>
      <c r="AA249" s="4">
        <f t="shared" si="52"/>
        <v>0.21217983486564415</v>
      </c>
      <c r="AB249" s="4">
        <f t="shared" si="53"/>
        <v>3.7199999999999997E-2</v>
      </c>
      <c r="AC249" s="28">
        <f t="shared" si="42"/>
        <v>24.630768407505521</v>
      </c>
      <c r="AD249" s="4">
        <f>AC249/MAX(AC$5:AC249)-1</f>
        <v>0</v>
      </c>
      <c r="AE249" s="33">
        <f t="shared" si="43"/>
        <v>6.1126535454960269</v>
      </c>
      <c r="AF249" s="34"/>
      <c r="AG249" s="34"/>
      <c r="AH249" s="34"/>
      <c r="AI249" s="34"/>
      <c r="AK249" s="34"/>
      <c r="AL249" s="34"/>
      <c r="AM249" s="34"/>
      <c r="AN249" s="34"/>
      <c r="AP249" s="34"/>
      <c r="AQ249" s="34"/>
      <c r="AR249" s="34"/>
      <c r="AS249" s="34"/>
    </row>
    <row r="250" spans="1:45">
      <c r="A250" s="34">
        <v>249</v>
      </c>
      <c r="B250" s="34" t="s">
        <v>1055</v>
      </c>
      <c r="C250" s="34" t="s">
        <v>1060</v>
      </c>
      <c r="D250" s="34" t="s">
        <v>12</v>
      </c>
      <c r="E250" s="34" t="s">
        <v>34</v>
      </c>
      <c r="F250" s="34" t="s">
        <v>34</v>
      </c>
      <c r="G250" s="34" t="s">
        <v>35</v>
      </c>
      <c r="H250" s="24">
        <v>2.1000000000000001E-2</v>
      </c>
      <c r="I250" s="34" t="s">
        <v>335</v>
      </c>
      <c r="J250" s="34" t="s">
        <v>187</v>
      </c>
      <c r="K250" s="28">
        <f t="shared" si="40"/>
        <v>18.90699527411169</v>
      </c>
      <c r="L250" s="4">
        <f>K250/MAX(K$2:K250)-1</f>
        <v>-0.1774257787392568</v>
      </c>
      <c r="O250" s="15">
        <f t="shared" si="44"/>
        <v>3.6525225205076239</v>
      </c>
      <c r="P250" s="15">
        <f t="shared" si="45"/>
        <v>1</v>
      </c>
      <c r="Q250" s="4">
        <f t="shared" si="46"/>
        <v>2.1000000000000001E-2</v>
      </c>
      <c r="R250" s="24">
        <f t="shared" si="47"/>
        <v>-0.19833677894937962</v>
      </c>
      <c r="S250" s="4">
        <f t="shared" si="48"/>
        <v>0.1054317828538489</v>
      </c>
      <c r="T250" s="4">
        <f t="shared" si="49"/>
        <v>2.1000000000000001E-2</v>
      </c>
      <c r="U250" s="28">
        <f t="shared" si="41"/>
        <v>26.638692828119051</v>
      </c>
      <c r="V250" s="4">
        <f>U250/MAX(U$5:U250)-1</f>
        <v>0</v>
      </c>
      <c r="X250" s="33">
        <f t="shared" si="50"/>
        <v>7.7316975540073614</v>
      </c>
      <c r="Z250" s="24">
        <f t="shared" si="51"/>
        <v>-0.21410867786505877</v>
      </c>
      <c r="AA250" s="4">
        <f t="shared" si="52"/>
        <v>0.17132840897238755</v>
      </c>
      <c r="AB250" s="4">
        <f t="shared" si="53"/>
        <v>2.1000000000000001E-2</v>
      </c>
      <c r="AC250" s="28">
        <f t="shared" si="42"/>
        <v>25.148014544063134</v>
      </c>
      <c r="AD250" s="4">
        <f>AC250/MAX(AC$5:AC250)-1</f>
        <v>0</v>
      </c>
      <c r="AE250" s="33">
        <f t="shared" si="43"/>
        <v>6.241019269951444</v>
      </c>
      <c r="AF250" s="34"/>
      <c r="AG250" s="34"/>
      <c r="AH250" s="34"/>
      <c r="AI250" s="34"/>
      <c r="AK250" s="34"/>
      <c r="AL250" s="34"/>
      <c r="AM250" s="34"/>
      <c r="AN250" s="34"/>
      <c r="AP250" s="34"/>
      <c r="AQ250" s="34"/>
      <c r="AR250" s="34"/>
      <c r="AS250" s="34"/>
    </row>
    <row r="251" spans="1:45">
      <c r="A251" s="34">
        <v>250</v>
      </c>
      <c r="B251" s="34" t="s">
        <v>1060</v>
      </c>
      <c r="C251" s="34" t="s">
        <v>1062</v>
      </c>
      <c r="D251" s="34" t="s">
        <v>12</v>
      </c>
      <c r="E251" s="34" t="s">
        <v>34</v>
      </c>
      <c r="F251" s="34" t="s">
        <v>34</v>
      </c>
      <c r="G251" s="34" t="s">
        <v>35</v>
      </c>
      <c r="H251" s="24">
        <v>4.7500000000000001E-2</v>
      </c>
      <c r="I251" s="34" t="s">
        <v>2000</v>
      </c>
      <c r="J251" s="34" t="s">
        <v>3595</v>
      </c>
      <c r="K251" s="28">
        <f t="shared" si="40"/>
        <v>19.805077549631996</v>
      </c>
      <c r="L251" s="4">
        <f>K251/MAX(K$2:K251)-1</f>
        <v>-0.13835350322937146</v>
      </c>
      <c r="O251" s="15">
        <f t="shared" si="44"/>
        <v>3.5790823454211562</v>
      </c>
      <c r="P251" s="15">
        <f t="shared" si="45"/>
        <v>1</v>
      </c>
      <c r="Q251" s="4">
        <f t="shared" si="46"/>
        <v>4.7500000000000001E-2</v>
      </c>
      <c r="R251" s="24">
        <f t="shared" si="47"/>
        <v>-0.1700412750993229</v>
      </c>
      <c r="S251" s="4">
        <f t="shared" si="48"/>
        <v>0.18635341243731726</v>
      </c>
      <c r="T251" s="4">
        <f t="shared" si="49"/>
        <v>4.7500000000000001E-2</v>
      </c>
      <c r="U251" s="28">
        <f t="shared" si="41"/>
        <v>27.904030737454708</v>
      </c>
      <c r="V251" s="4">
        <f>U251/MAX(U$5:U251)-1</f>
        <v>0</v>
      </c>
      <c r="X251" s="33">
        <f t="shared" si="50"/>
        <v>8.0989531878227119</v>
      </c>
      <c r="Z251" s="24">
        <f t="shared" si="51"/>
        <v>-0.18334096001937758</v>
      </c>
      <c r="AA251" s="4">
        <f t="shared" si="52"/>
        <v>0.24537592028126903</v>
      </c>
      <c r="AB251" s="4">
        <f t="shared" si="53"/>
        <v>4.7500000000000001E-2</v>
      </c>
      <c r="AC251" s="28">
        <f t="shared" si="42"/>
        <v>26.342545234906137</v>
      </c>
      <c r="AD251" s="4">
        <f>AC251/MAX(AC$5:AC251)-1</f>
        <v>0</v>
      </c>
      <c r="AE251" s="33">
        <f t="shared" si="43"/>
        <v>6.5374676852741409</v>
      </c>
      <c r="AF251" s="34"/>
      <c r="AG251" s="34"/>
      <c r="AH251" s="34"/>
      <c r="AI251" s="34"/>
      <c r="AK251" s="34"/>
      <c r="AL251" s="34"/>
      <c r="AM251" s="34"/>
      <c r="AN251" s="34"/>
      <c r="AP251" s="34"/>
      <c r="AQ251" s="34"/>
      <c r="AR251" s="34"/>
      <c r="AS251" s="34"/>
    </row>
    <row r="252" spans="1:45">
      <c r="A252" s="34">
        <v>251</v>
      </c>
      <c r="B252" s="34" t="s">
        <v>1062</v>
      </c>
      <c r="C252" s="34" t="s">
        <v>1066</v>
      </c>
      <c r="D252" s="34" t="s">
        <v>12</v>
      </c>
      <c r="E252" s="34" t="s">
        <v>34</v>
      </c>
      <c r="F252" s="34" t="s">
        <v>34</v>
      </c>
      <c r="G252" s="34" t="s">
        <v>35</v>
      </c>
      <c r="H252" s="24">
        <v>5.7000000000000002E-3</v>
      </c>
      <c r="I252" s="34" t="s">
        <v>3793</v>
      </c>
      <c r="J252" s="34" t="s">
        <v>335</v>
      </c>
      <c r="K252" s="28">
        <f t="shared" si="40"/>
        <v>19.917966491664899</v>
      </c>
      <c r="L252" s="4">
        <f>K252/MAX(K$2:K252)-1</f>
        <v>-0.13344211819777885</v>
      </c>
      <c r="O252" s="15">
        <f t="shared" si="44"/>
        <v>3.4814938836026244</v>
      </c>
      <c r="P252" s="15">
        <f t="shared" si="45"/>
        <v>1</v>
      </c>
      <c r="Q252" s="4">
        <f t="shared" si="46"/>
        <v>5.7000000000000002E-3</v>
      </c>
      <c r="R252" s="24">
        <f t="shared" si="47"/>
        <v>-0.1497404667221357</v>
      </c>
      <c r="S252" s="4">
        <f t="shared" si="48"/>
        <v>0.10884398106358724</v>
      </c>
      <c r="T252" s="4">
        <f t="shared" si="49"/>
        <v>5.7000000000000002E-3</v>
      </c>
      <c r="U252" s="28">
        <f t="shared" si="41"/>
        <v>28.063083712658202</v>
      </c>
      <c r="V252" s="4">
        <f>U252/MAX(U$5:U252)-1</f>
        <v>0</v>
      </c>
      <c r="X252" s="33">
        <f t="shared" si="50"/>
        <v>8.1451172209933027</v>
      </c>
      <c r="Z252" s="24">
        <f t="shared" si="51"/>
        <v>-0.1608914858739369</v>
      </c>
      <c r="AA252" s="4">
        <f t="shared" si="52"/>
        <v>0.17060795682914767</v>
      </c>
      <c r="AB252" s="4">
        <f t="shared" si="53"/>
        <v>5.7000000000000002E-3</v>
      </c>
      <c r="AC252" s="28">
        <f t="shared" si="42"/>
        <v>26.492697742745104</v>
      </c>
      <c r="AD252" s="4">
        <f>AC252/MAX(AC$5:AC252)-1</f>
        <v>0</v>
      </c>
      <c r="AE252" s="33">
        <f t="shared" si="43"/>
        <v>6.5747312510802054</v>
      </c>
      <c r="AF252" s="34"/>
      <c r="AG252" s="34"/>
      <c r="AH252" s="34"/>
      <c r="AI252" s="34"/>
      <c r="AK252" s="34"/>
      <c r="AL252" s="34"/>
      <c r="AM252" s="34"/>
      <c r="AN252" s="34"/>
      <c r="AP252" s="34"/>
      <c r="AQ252" s="34"/>
      <c r="AR252" s="34"/>
      <c r="AS252" s="34"/>
    </row>
    <row r="253" spans="1:45">
      <c r="A253" s="34">
        <v>252</v>
      </c>
      <c r="B253" s="34" t="s">
        <v>1066</v>
      </c>
      <c r="C253" s="34" t="s">
        <v>1071</v>
      </c>
      <c r="D253" s="34" t="s">
        <v>12</v>
      </c>
      <c r="E253" s="34" t="s">
        <v>13</v>
      </c>
      <c r="F253" s="34" t="s">
        <v>13</v>
      </c>
      <c r="G253" s="34" t="s">
        <v>14</v>
      </c>
      <c r="H253" s="24">
        <v>3.5700000000000003E-2</v>
      </c>
      <c r="I253" s="34" t="s">
        <v>332</v>
      </c>
      <c r="J253" s="34" t="s">
        <v>245</v>
      </c>
      <c r="K253" s="28">
        <f t="shared" si="40"/>
        <v>20.629037895417337</v>
      </c>
      <c r="L253" s="4">
        <f>K253/MAX(K$2:K253)-1</f>
        <v>-0.10250600181743952</v>
      </c>
      <c r="O253" s="15">
        <f t="shared" si="44"/>
        <v>3.6142590866360846</v>
      </c>
      <c r="P253" s="15">
        <f t="shared" si="45"/>
        <v>1</v>
      </c>
      <c r="Q253" s="4">
        <f t="shared" si="46"/>
        <v>3.5700000000000003E-2</v>
      </c>
      <c r="R253" s="24">
        <f t="shared" si="47"/>
        <v>-0.12476720774819661</v>
      </c>
      <c r="S253" s="4">
        <f t="shared" si="48"/>
        <v>0.17842192938776297</v>
      </c>
      <c r="T253" s="4">
        <f t="shared" si="49"/>
        <v>3.5700000000000003E-2</v>
      </c>
      <c r="U253" s="28">
        <f t="shared" si="41"/>
        <v>29.0649358012001</v>
      </c>
      <c r="V253" s="4">
        <f>U253/MAX(U$5:U253)-1</f>
        <v>0</v>
      </c>
      <c r="X253" s="33">
        <f t="shared" si="50"/>
        <v>8.4358979057827632</v>
      </c>
      <c r="Z253" s="24">
        <f t="shared" si="51"/>
        <v>-0.13793185049596166</v>
      </c>
      <c r="AA253" s="4">
        <f t="shared" si="52"/>
        <v>0.25683588345361413</v>
      </c>
      <c r="AB253" s="4">
        <f t="shared" si="53"/>
        <v>3.5700000000000003E-2</v>
      </c>
      <c r="AC253" s="28">
        <f t="shared" si="42"/>
        <v>27.438487052161108</v>
      </c>
      <c r="AD253" s="4">
        <f>AC253/MAX(AC$5:AC253)-1</f>
        <v>0</v>
      </c>
      <c r="AE253" s="33">
        <f t="shared" si="43"/>
        <v>6.8094491567437707</v>
      </c>
      <c r="AF253" s="34"/>
      <c r="AG253" s="34"/>
      <c r="AH253" s="34"/>
      <c r="AI253" s="34"/>
      <c r="AK253" s="34"/>
      <c r="AL253" s="34"/>
      <c r="AM253" s="34"/>
      <c r="AN253" s="34"/>
      <c r="AP253" s="34"/>
      <c r="AQ253" s="34"/>
      <c r="AR253" s="34"/>
      <c r="AS253" s="34"/>
    </row>
    <row r="254" spans="1:45">
      <c r="A254" s="34">
        <v>253</v>
      </c>
      <c r="B254" s="34" t="s">
        <v>1071</v>
      </c>
      <c r="C254" s="34" t="s">
        <v>1073</v>
      </c>
      <c r="D254" s="34" t="s">
        <v>12</v>
      </c>
      <c r="E254" s="34" t="s">
        <v>13</v>
      </c>
      <c r="F254" s="34" t="s">
        <v>13</v>
      </c>
      <c r="G254" s="34" t="s">
        <v>14</v>
      </c>
      <c r="H254" s="24">
        <v>-2.2700000000000001E-2</v>
      </c>
      <c r="I254" s="34" t="s">
        <v>659</v>
      </c>
      <c r="J254" s="34" t="s">
        <v>1075</v>
      </c>
      <c r="K254" s="28">
        <f t="shared" si="40"/>
        <v>20.160758735191362</v>
      </c>
      <c r="L254" s="4">
        <f>K254/MAX(K$2:K254)-1</f>
        <v>-0.1228791155761837</v>
      </c>
      <c r="O254" s="15">
        <f t="shared" si="44"/>
        <v>3.2089932848324114</v>
      </c>
      <c r="P254" s="15">
        <f t="shared" si="45"/>
        <v>1</v>
      </c>
      <c r="Q254" s="4">
        <f t="shared" si="46"/>
        <v>-2.2700000000000001E-2</v>
      </c>
      <c r="R254" s="24">
        <f t="shared" si="47"/>
        <v>-0.11960907853046736</v>
      </c>
      <c r="S254" s="4">
        <f t="shared" si="48"/>
        <v>-2.7339371608680847E-2</v>
      </c>
      <c r="T254" s="4">
        <f t="shared" si="49"/>
        <v>-2.2700000000000001E-2</v>
      </c>
      <c r="U254" s="28">
        <f t="shared" si="41"/>
        <v>28.405161758512858</v>
      </c>
      <c r="V254" s="4">
        <f>U254/MAX(U$5:U254)-1</f>
        <v>-2.2700000000000053E-2</v>
      </c>
      <c r="X254" s="33">
        <f t="shared" si="50"/>
        <v>8.244403023321496</v>
      </c>
      <c r="Z254" s="24">
        <f t="shared" si="51"/>
        <v>-0.12429518470519338</v>
      </c>
      <c r="AA254" s="4">
        <f t="shared" si="52"/>
        <v>1.1392791541911734E-2</v>
      </c>
      <c r="AB254" s="4">
        <f t="shared" si="53"/>
        <v>-2.2700000000000001E-2</v>
      </c>
      <c r="AC254" s="28">
        <f t="shared" si="42"/>
        <v>26.81563339607705</v>
      </c>
      <c r="AD254" s="4">
        <f>AC254/MAX(AC$5:AC254)-1</f>
        <v>-2.2700000000000053E-2</v>
      </c>
      <c r="AE254" s="33">
        <f t="shared" si="43"/>
        <v>6.6548746608856888</v>
      </c>
      <c r="AF254" s="34"/>
      <c r="AG254" s="34"/>
      <c r="AH254" s="34"/>
      <c r="AI254" s="34"/>
      <c r="AK254" s="34"/>
      <c r="AL254" s="34"/>
      <c r="AM254" s="34"/>
      <c r="AN254" s="34"/>
      <c r="AP254" s="34"/>
      <c r="AQ254" s="34"/>
      <c r="AR254" s="34"/>
      <c r="AS254" s="34"/>
    </row>
    <row r="255" spans="1:45">
      <c r="A255" s="34">
        <v>254</v>
      </c>
      <c r="B255" s="34" t="s">
        <v>1073</v>
      </c>
      <c r="C255" s="34" t="s">
        <v>1077</v>
      </c>
      <c r="D255" s="34" t="s">
        <v>12</v>
      </c>
      <c r="E255" s="34" t="s">
        <v>13</v>
      </c>
      <c r="F255" s="34" t="s">
        <v>13</v>
      </c>
      <c r="G255" s="34" t="s">
        <v>14</v>
      </c>
      <c r="H255" s="24">
        <v>-4.0000000000000001E-3</v>
      </c>
      <c r="I255" s="34" t="s">
        <v>2982</v>
      </c>
      <c r="J255" s="34" t="s">
        <v>76</v>
      </c>
      <c r="K255" s="28">
        <f t="shared" si="40"/>
        <v>20.080115700250595</v>
      </c>
      <c r="L255" s="4">
        <f>K255/MAX(K$2:K255)-1</f>
        <v>-0.12638759911387909</v>
      </c>
      <c r="O255" s="15">
        <f t="shared" si="44"/>
        <v>3.0728235807763342</v>
      </c>
      <c r="P255" s="15">
        <f t="shared" si="45"/>
        <v>1</v>
      </c>
      <c r="Q255" s="4">
        <f t="shared" si="46"/>
        <v>-4.0000000000000001E-3</v>
      </c>
      <c r="R255" s="24">
        <f t="shared" si="47"/>
        <v>-0.11725757216916743</v>
      </c>
      <c r="S255" s="4">
        <f t="shared" si="48"/>
        <v>-7.7863005141704369E-2</v>
      </c>
      <c r="T255" s="4">
        <f t="shared" si="49"/>
        <v>0</v>
      </c>
      <c r="U255" s="28">
        <f t="shared" si="41"/>
        <v>28.405161758512858</v>
      </c>
      <c r="V255" s="4">
        <f>U255/MAX(U$5:U255)-1</f>
        <v>-2.2700000000000053E-2</v>
      </c>
      <c r="X255" s="33">
        <f t="shared" si="50"/>
        <v>8.325046058262263</v>
      </c>
      <c r="Z255" s="24">
        <f t="shared" si="51"/>
        <v>-0.12130370867632029</v>
      </c>
      <c r="AA255" s="4">
        <f t="shared" si="52"/>
        <v>-4.1910428733257926E-2</v>
      </c>
      <c r="AB255" s="4">
        <f t="shared" si="53"/>
        <v>0</v>
      </c>
      <c r="AC255" s="28">
        <f t="shared" si="42"/>
        <v>26.81563339607705</v>
      </c>
      <c r="AD255" s="4">
        <f>AC255/MAX(AC$5:AC255)-1</f>
        <v>-2.2700000000000053E-2</v>
      </c>
      <c r="AE255" s="33">
        <f t="shared" si="43"/>
        <v>6.7355176958264558</v>
      </c>
      <c r="AF255" s="34"/>
      <c r="AG255" s="34"/>
      <c r="AH255" s="34"/>
      <c r="AI255" s="34"/>
      <c r="AK255" s="34"/>
      <c r="AL255" s="34"/>
      <c r="AM255" s="34"/>
      <c r="AN255" s="34"/>
      <c r="AP255" s="34"/>
      <c r="AQ255" s="34"/>
      <c r="AR255" s="34"/>
      <c r="AS255" s="34"/>
    </row>
    <row r="256" spans="1:45">
      <c r="A256" s="34">
        <v>255</v>
      </c>
      <c r="B256" s="34" t="s">
        <v>1077</v>
      </c>
      <c r="C256" s="34" t="s">
        <v>1080</v>
      </c>
      <c r="D256" s="34" t="s">
        <v>12</v>
      </c>
      <c r="E256" s="34" t="s">
        <v>34</v>
      </c>
      <c r="F256" s="34" t="s">
        <v>34</v>
      </c>
      <c r="G256" s="34" t="s">
        <v>35</v>
      </c>
      <c r="H256" s="24">
        <v>-5.4199999999999998E-2</v>
      </c>
      <c r="I256" s="34" t="s">
        <v>5487</v>
      </c>
      <c r="J256" s="34" t="s">
        <v>815</v>
      </c>
      <c r="K256" s="28">
        <f t="shared" si="40"/>
        <v>18.991773429297012</v>
      </c>
      <c r="L256" s="4">
        <f>K256/MAX(K$2:K256)-1</f>
        <v>-0.17373739124190679</v>
      </c>
      <c r="O256" s="15">
        <f t="shared" si="44"/>
        <v>2.6627142176459611</v>
      </c>
      <c r="P256" s="15">
        <f t="shared" si="45"/>
        <v>1</v>
      </c>
      <c r="Q256" s="4">
        <f t="shared" si="46"/>
        <v>-5.4199999999999998E-2</v>
      </c>
      <c r="R256" s="24">
        <f t="shared" si="47"/>
        <v>-0.14100136864398985</v>
      </c>
      <c r="S256" s="4">
        <f t="shared" si="48"/>
        <v>-0.23216811944975618</v>
      </c>
      <c r="T256" s="4">
        <f t="shared" si="49"/>
        <v>0</v>
      </c>
      <c r="U256" s="28">
        <f t="shared" si="41"/>
        <v>28.405161758512858</v>
      </c>
      <c r="V256" s="4">
        <f>U256/MAX(U$5:U256)-1</f>
        <v>-2.2700000000000053E-2</v>
      </c>
      <c r="X256" s="33">
        <f t="shared" si="50"/>
        <v>9.4133883292158451</v>
      </c>
      <c r="Z256" s="24">
        <f t="shared" si="51"/>
        <v>-0.13137752693735227</v>
      </c>
      <c r="AA256" s="4">
        <f t="shared" si="52"/>
        <v>-0.32242854080176081</v>
      </c>
      <c r="AB256" s="4">
        <f t="shared" si="53"/>
        <v>0</v>
      </c>
      <c r="AC256" s="28">
        <f t="shared" si="42"/>
        <v>26.81563339607705</v>
      </c>
      <c r="AD256" s="4">
        <f>AC256/MAX(AC$5:AC256)-1</f>
        <v>-2.2700000000000053E-2</v>
      </c>
      <c r="AE256" s="33">
        <f t="shared" si="43"/>
        <v>7.8238599667800379</v>
      </c>
      <c r="AF256" s="34"/>
      <c r="AG256" s="34"/>
      <c r="AH256" s="34"/>
      <c r="AI256" s="34"/>
      <c r="AK256" s="34"/>
      <c r="AL256" s="34"/>
      <c r="AM256" s="34"/>
      <c r="AN256" s="34"/>
      <c r="AP256" s="34"/>
      <c r="AQ256" s="34"/>
      <c r="AR256" s="34"/>
      <c r="AS256" s="34"/>
    </row>
    <row r="257" spans="1:45">
      <c r="A257" s="34">
        <v>256</v>
      </c>
      <c r="B257" s="34" t="s">
        <v>1080</v>
      </c>
      <c r="C257" s="34" t="s">
        <v>1084</v>
      </c>
      <c r="D257" s="34" t="s">
        <v>12</v>
      </c>
      <c r="E257" s="34" t="s">
        <v>20</v>
      </c>
      <c r="F257" s="34" t="s">
        <v>20</v>
      </c>
      <c r="G257" s="34" t="s">
        <v>21</v>
      </c>
      <c r="H257" s="24">
        <v>5.2699999999999997E-2</v>
      </c>
      <c r="I257" s="34" t="s">
        <v>264</v>
      </c>
      <c r="J257" s="34" t="s">
        <v>260</v>
      </c>
      <c r="K257" s="28">
        <f t="shared" si="40"/>
        <v>19.992639889020964</v>
      </c>
      <c r="L257" s="4">
        <f>K257/MAX(K$2:K257)-1</f>
        <v>-0.13019335176035529</v>
      </c>
      <c r="O257" s="15">
        <f t="shared" si="44"/>
        <v>2.8205898304755275</v>
      </c>
      <c r="P257" s="15">
        <f t="shared" si="45"/>
        <v>1</v>
      </c>
      <c r="Q257" s="4">
        <f t="shared" si="46"/>
        <v>5.2699999999999997E-2</v>
      </c>
      <c r="R257" s="24">
        <f t="shared" si="47"/>
        <v>-0.14343944737204706</v>
      </c>
      <c r="S257" s="4">
        <f t="shared" si="48"/>
        <v>9.2346253798194125E-2</v>
      </c>
      <c r="T257" s="4">
        <f t="shared" si="49"/>
        <v>0</v>
      </c>
      <c r="U257" s="28">
        <f t="shared" si="41"/>
        <v>28.405161758512858</v>
      </c>
      <c r="V257" s="4">
        <f>U257/MAX(U$5:U257)-1</f>
        <v>-2.2700000000000053E-2</v>
      </c>
      <c r="X257" s="33">
        <f t="shared" si="50"/>
        <v>8.4125218694918935</v>
      </c>
      <c r="Z257" s="24">
        <f t="shared" si="51"/>
        <v>-0.13829936442308122</v>
      </c>
      <c r="AA257" s="4">
        <f t="shared" si="52"/>
        <v>5.861207458573893E-2</v>
      </c>
      <c r="AB257" s="4">
        <f t="shared" si="53"/>
        <v>0</v>
      </c>
      <c r="AC257" s="28">
        <f t="shared" si="42"/>
        <v>26.81563339607705</v>
      </c>
      <c r="AD257" s="4">
        <f>AC257/MAX(AC$5:AC257)-1</f>
        <v>-2.2700000000000053E-2</v>
      </c>
      <c r="AE257" s="33">
        <f t="shared" si="43"/>
        <v>6.8229935070560863</v>
      </c>
      <c r="AF257" s="34"/>
      <c r="AG257" s="34"/>
      <c r="AH257" s="34"/>
      <c r="AI257" s="34"/>
      <c r="AK257" s="34"/>
      <c r="AL257" s="34"/>
      <c r="AM257" s="34"/>
      <c r="AN257" s="34"/>
      <c r="AP257" s="34"/>
      <c r="AQ257" s="34"/>
      <c r="AR257" s="34"/>
      <c r="AS257" s="34"/>
    </row>
    <row r="258" spans="1:45">
      <c r="A258" s="34">
        <v>257</v>
      </c>
      <c r="B258" s="34" t="s">
        <v>1084</v>
      </c>
      <c r="C258" s="34" t="s">
        <v>1088</v>
      </c>
      <c r="D258" s="34" t="s">
        <v>12</v>
      </c>
      <c r="E258" s="34" t="s">
        <v>34</v>
      </c>
      <c r="F258" s="34" t="s">
        <v>34</v>
      </c>
      <c r="G258" s="34" t="s">
        <v>35</v>
      </c>
      <c r="H258" s="24">
        <v>1.3599999999999999E-2</v>
      </c>
      <c r="I258" s="34" t="s">
        <v>1390</v>
      </c>
      <c r="J258" s="34" t="s">
        <v>4022</v>
      </c>
      <c r="K258" s="28">
        <f t="shared" si="40"/>
        <v>20.264539791511652</v>
      </c>
      <c r="L258" s="4">
        <f>K258/MAX(K$2:K258)-1</f>
        <v>-0.11836398134429604</v>
      </c>
      <c r="O258" s="15">
        <f t="shared" si="44"/>
        <v>2.6905264801276974</v>
      </c>
      <c r="P258" s="15">
        <f t="shared" si="45"/>
        <v>1</v>
      </c>
      <c r="Q258" s="4">
        <f t="shared" si="46"/>
        <v>1.3599999999999999E-2</v>
      </c>
      <c r="R258" s="24">
        <f t="shared" si="47"/>
        <v>-0.14076490811551937</v>
      </c>
      <c r="S258" s="4">
        <f t="shared" si="48"/>
        <v>0.15913715336524001</v>
      </c>
      <c r="T258" s="4">
        <f t="shared" si="49"/>
        <v>1.3599999999999999E-2</v>
      </c>
      <c r="U258" s="28">
        <f t="shared" si="41"/>
        <v>28.791471958428634</v>
      </c>
      <c r="V258" s="4">
        <f>U258/MAX(U$5:U258)-1</f>
        <v>-9.408719999999926E-3</v>
      </c>
      <c r="X258" s="33">
        <f t="shared" si="50"/>
        <v>8.526932166916982</v>
      </c>
      <c r="Z258" s="24">
        <f t="shared" si="51"/>
        <v>-0.1371705808651093</v>
      </c>
      <c r="AA258" s="4">
        <f t="shared" si="52"/>
        <v>0.13710373902482254</v>
      </c>
      <c r="AB258" s="4">
        <f t="shared" si="53"/>
        <v>1.3599999999999999E-2</v>
      </c>
      <c r="AC258" s="28">
        <f t="shared" si="42"/>
        <v>27.180326010263698</v>
      </c>
      <c r="AD258" s="4">
        <f>AC258/MAX(AC$5:AC258)-1</f>
        <v>-9.4087200000000371E-3</v>
      </c>
      <c r="AE258" s="33">
        <f t="shared" si="43"/>
        <v>6.9157862187520465</v>
      </c>
      <c r="AF258" s="34"/>
      <c r="AG258" s="34"/>
      <c r="AH258" s="34"/>
      <c r="AI258" s="34"/>
      <c r="AK258" s="34"/>
      <c r="AL258" s="34"/>
      <c r="AM258" s="34"/>
      <c r="AN258" s="34"/>
      <c r="AP258" s="34"/>
      <c r="AQ258" s="34"/>
      <c r="AR258" s="34"/>
      <c r="AS258" s="34"/>
    </row>
    <row r="259" spans="1:45">
      <c r="A259" s="34">
        <v>258</v>
      </c>
      <c r="B259" s="34" t="s">
        <v>1088</v>
      </c>
      <c r="C259" s="34" t="s">
        <v>1090</v>
      </c>
      <c r="D259" s="34" t="s">
        <v>12</v>
      </c>
      <c r="E259" s="34" t="s">
        <v>34</v>
      </c>
      <c r="F259" s="34" t="s">
        <v>34</v>
      </c>
      <c r="G259" s="34" t="s">
        <v>35</v>
      </c>
      <c r="H259" s="24">
        <v>-5.4600000000000003E-2</v>
      </c>
      <c r="I259" s="34" t="s">
        <v>182</v>
      </c>
      <c r="J259" s="34" t="s">
        <v>5628</v>
      </c>
      <c r="K259" s="28">
        <f t="shared" si="40"/>
        <v>19.158095918895118</v>
      </c>
      <c r="L259" s="4">
        <f>K259/MAX(K$2:K259)-1</f>
        <v>-0.16650130796289742</v>
      </c>
      <c r="O259" s="15">
        <f t="shared" si="44"/>
        <v>2.4890237343127253</v>
      </c>
      <c r="P259" s="15">
        <f t="shared" si="45"/>
        <v>1</v>
      </c>
      <c r="Q259" s="4">
        <f t="shared" si="46"/>
        <v>-5.4600000000000003E-2</v>
      </c>
      <c r="R259" s="24">
        <f t="shared" si="47"/>
        <v>-0.13835288035584958</v>
      </c>
      <c r="S259" s="4">
        <f t="shared" si="48"/>
        <v>-0.20345386040860777</v>
      </c>
      <c r="T259" s="4">
        <f t="shared" si="49"/>
        <v>-5.4600000000000003E-2</v>
      </c>
      <c r="U259" s="28">
        <f t="shared" si="41"/>
        <v>27.219457589498433</v>
      </c>
      <c r="V259" s="4">
        <f>U259/MAX(U$5:U259)-1</f>
        <v>-6.349500388799989E-2</v>
      </c>
      <c r="X259" s="33">
        <f t="shared" si="50"/>
        <v>8.0613616706033149</v>
      </c>
      <c r="Z259" s="24">
        <f t="shared" si="51"/>
        <v>-0.14719900807736389</v>
      </c>
      <c r="AA259" s="4">
        <f t="shared" si="52"/>
        <v>-0.13113063829471427</v>
      </c>
      <c r="AB259" s="4">
        <f t="shared" si="53"/>
        <v>-5.4600000000000003E-2</v>
      </c>
      <c r="AC259" s="28">
        <f t="shared" si="42"/>
        <v>25.6962802101033</v>
      </c>
      <c r="AD259" s="4">
        <f>AC259/MAX(AC$5:AC259)-1</f>
        <v>-6.3495003888000001E-2</v>
      </c>
      <c r="AE259" s="33">
        <f t="shared" si="43"/>
        <v>6.5381842912081822</v>
      </c>
      <c r="AF259" s="34"/>
      <c r="AG259" s="34"/>
      <c r="AH259" s="34"/>
      <c r="AI259" s="34"/>
      <c r="AK259" s="34"/>
      <c r="AL259" s="34"/>
      <c r="AM259" s="34"/>
      <c r="AN259" s="34"/>
      <c r="AP259" s="34"/>
      <c r="AQ259" s="34"/>
      <c r="AR259" s="34"/>
      <c r="AS259" s="34"/>
    </row>
    <row r="260" spans="1:45">
      <c r="A260" s="34">
        <v>259</v>
      </c>
      <c r="B260" s="34" t="s">
        <v>1090</v>
      </c>
      <c r="C260" s="34" t="s">
        <v>1094</v>
      </c>
      <c r="D260" s="34" t="s">
        <v>12</v>
      </c>
      <c r="E260" s="34" t="s">
        <v>20</v>
      </c>
      <c r="F260" s="34" t="s">
        <v>20</v>
      </c>
      <c r="G260" s="34" t="s">
        <v>21</v>
      </c>
      <c r="H260" s="24">
        <v>3.6900000000000002E-2</v>
      </c>
      <c r="I260" s="34" t="s">
        <v>217</v>
      </c>
      <c r="J260" s="34" t="s">
        <v>3738</v>
      </c>
      <c r="K260" s="28">
        <f t="shared" ref="K260:K323" si="54">K259*(1+H260)</f>
        <v>19.865029658302348</v>
      </c>
      <c r="L260" s="4">
        <f>K260/MAX(K$2:K260)-1</f>
        <v>-0.13574520622672837</v>
      </c>
      <c r="O260" s="15">
        <f t="shared" si="44"/>
        <v>2.443198543931536</v>
      </c>
      <c r="P260" s="15">
        <f t="shared" si="45"/>
        <v>1</v>
      </c>
      <c r="Q260" s="4">
        <f t="shared" si="46"/>
        <v>3.6900000000000002E-2</v>
      </c>
      <c r="R260" s="24">
        <f t="shared" si="47"/>
        <v>-0.14020349851130728</v>
      </c>
      <c r="S260" s="4">
        <f t="shared" si="48"/>
        <v>3.179872351201965E-2</v>
      </c>
      <c r="T260" s="4">
        <f t="shared" si="49"/>
        <v>0</v>
      </c>
      <c r="U260" s="28">
        <f t="shared" si="41"/>
        <v>27.219457589498433</v>
      </c>
      <c r="V260" s="4">
        <f>U260/MAX(U$5:U260)-1</f>
        <v>-6.349500388799989E-2</v>
      </c>
      <c r="X260" s="33">
        <f t="shared" si="50"/>
        <v>7.354427931196085</v>
      </c>
      <c r="Z260" s="24">
        <f t="shared" si="51"/>
        <v>-0.13770096182356928</v>
      </c>
      <c r="AA260" s="4">
        <f t="shared" si="52"/>
        <v>1.4202918926207245E-2</v>
      </c>
      <c r="AB260" s="4">
        <f t="shared" si="53"/>
        <v>0</v>
      </c>
      <c r="AC260" s="28">
        <f t="shared" si="42"/>
        <v>25.6962802101033</v>
      </c>
      <c r="AD260" s="4">
        <f>AC260/MAX(AC$5:AC260)-1</f>
        <v>-6.3495003888000001E-2</v>
      </c>
      <c r="AE260" s="33">
        <f t="shared" si="43"/>
        <v>5.8312505518009523</v>
      </c>
      <c r="AF260" s="34"/>
      <c r="AG260" s="34"/>
      <c r="AH260" s="34"/>
      <c r="AI260" s="34"/>
      <c r="AK260" s="34"/>
      <c r="AL260" s="34"/>
      <c r="AM260" s="34"/>
      <c r="AN260" s="34"/>
      <c r="AP260" s="34"/>
      <c r="AQ260" s="34"/>
      <c r="AR260" s="34"/>
      <c r="AS260" s="34"/>
    </row>
    <row r="261" spans="1:45">
      <c r="A261" s="34">
        <v>260</v>
      </c>
      <c r="B261" s="34" t="s">
        <v>1094</v>
      </c>
      <c r="C261" s="34" t="s">
        <v>1099</v>
      </c>
      <c r="D261" s="34" t="s">
        <v>12</v>
      </c>
      <c r="E261" s="34" t="s">
        <v>13</v>
      </c>
      <c r="F261" s="34" t="s">
        <v>13</v>
      </c>
      <c r="G261" s="34" t="s">
        <v>14</v>
      </c>
      <c r="H261" s="24">
        <v>-3.3999999999999998E-3</v>
      </c>
      <c r="I261" s="34" t="s">
        <v>3668</v>
      </c>
      <c r="J261" s="34" t="s">
        <v>799</v>
      </c>
      <c r="K261" s="28">
        <f t="shared" si="54"/>
        <v>19.797488557464121</v>
      </c>
      <c r="L261" s="4">
        <f>K261/MAX(K$2:K261)-1</f>
        <v>-0.13868367252555736</v>
      </c>
      <c r="O261" s="15">
        <f t="shared" si="44"/>
        <v>2.353358417748626</v>
      </c>
      <c r="P261" s="15">
        <f t="shared" si="45"/>
        <v>1</v>
      </c>
      <c r="Q261" s="4">
        <f t="shared" si="46"/>
        <v>-3.3999999999999998E-3</v>
      </c>
      <c r="R261" s="24">
        <f t="shared" si="47"/>
        <v>-0.14697672890506105</v>
      </c>
      <c r="S261" s="4">
        <f t="shared" si="48"/>
        <v>5.6424281866148764E-2</v>
      </c>
      <c r="T261" s="4">
        <f t="shared" si="49"/>
        <v>-3.3999999999999998E-3</v>
      </c>
      <c r="U261" s="28">
        <f t="shared" si="41"/>
        <v>27.12691143369414</v>
      </c>
      <c r="V261" s="4">
        <f>U261/MAX(U$5:U261)-1</f>
        <v>-6.6679120874780673E-2</v>
      </c>
      <c r="X261" s="33">
        <f t="shared" si="50"/>
        <v>7.3294228762300193</v>
      </c>
      <c r="Z261" s="24">
        <f t="shared" si="51"/>
        <v>-0.13982354201486979</v>
      </c>
      <c r="AA261" s="4">
        <f t="shared" si="52"/>
        <v>8.1522000722254479E-3</v>
      </c>
      <c r="AB261" s="4">
        <f t="shared" si="53"/>
        <v>0</v>
      </c>
      <c r="AC261" s="28">
        <f t="shared" si="42"/>
        <v>25.6962802101033</v>
      </c>
      <c r="AD261" s="4">
        <f>AC261/MAX(AC$5:AC261)-1</f>
        <v>-6.3495003888000001E-2</v>
      </c>
      <c r="AE261" s="33">
        <f t="shared" si="43"/>
        <v>5.8987916526391793</v>
      </c>
      <c r="AF261" s="34"/>
      <c r="AG261" s="34"/>
      <c r="AH261" s="34"/>
      <c r="AI261" s="34"/>
      <c r="AK261" s="34"/>
      <c r="AL261" s="34"/>
      <c r="AM261" s="34"/>
      <c r="AN261" s="34"/>
      <c r="AP261" s="34"/>
      <c r="AQ261" s="34"/>
      <c r="AR261" s="34"/>
      <c r="AS261" s="34"/>
    </row>
    <row r="262" spans="1:45">
      <c r="A262" s="34">
        <v>261</v>
      </c>
      <c r="B262" s="34" t="s">
        <v>1099</v>
      </c>
      <c r="C262" s="34" t="s">
        <v>1104</v>
      </c>
      <c r="D262" s="34" t="s">
        <v>12</v>
      </c>
      <c r="E262" s="34" t="s">
        <v>13</v>
      </c>
      <c r="F262" s="34" t="s">
        <v>13</v>
      </c>
      <c r="G262" s="34" t="s">
        <v>14</v>
      </c>
      <c r="H262" s="24">
        <v>8.6999999999999994E-3</v>
      </c>
      <c r="I262" s="34" t="s">
        <v>1343</v>
      </c>
      <c r="J262" s="34" t="s">
        <v>1557</v>
      </c>
      <c r="K262" s="28">
        <f t="shared" si="54"/>
        <v>19.969726707914056</v>
      </c>
      <c r="L262" s="4">
        <f>K262/MAX(K$2:K262)-1</f>
        <v>-0.13119022047652984</v>
      </c>
      <c r="O262" s="15">
        <f t="shared" si="44"/>
        <v>2.1848430577051641</v>
      </c>
      <c r="P262" s="15">
        <f t="shared" si="45"/>
        <v>1</v>
      </c>
      <c r="Q262" s="4">
        <f t="shared" si="46"/>
        <v>8.6999999999999994E-3</v>
      </c>
      <c r="R262" s="24">
        <f t="shared" si="47"/>
        <v>-0.13520636640960518</v>
      </c>
      <c r="S262" s="4">
        <f t="shared" si="48"/>
        <v>2.9703822680276003E-2</v>
      </c>
      <c r="T262" s="4">
        <f t="shared" si="49"/>
        <v>8.6999999999999994E-3</v>
      </c>
      <c r="U262" s="28">
        <f t="shared" ref="U262:U325" si="55">U261*(1+T262)</f>
        <v>27.362915563167277</v>
      </c>
      <c r="V262" s="4">
        <f>U262/MAX(U$5:U262)-1</f>
        <v>-5.855922922639123E-2</v>
      </c>
      <c r="X262" s="33">
        <f t="shared" si="50"/>
        <v>7.3931888552532214</v>
      </c>
      <c r="Z262" s="24">
        <f t="shared" si="51"/>
        <v>-0.14303010179792824</v>
      </c>
      <c r="AA262" s="4">
        <f t="shared" si="52"/>
        <v>8.2778947735950653E-2</v>
      </c>
      <c r="AB262" s="4">
        <f t="shared" si="53"/>
        <v>0</v>
      </c>
      <c r="AC262" s="28">
        <f t="shared" ref="AC262:AC325" si="56">AC261*(1+AB262)</f>
        <v>25.6962802101033</v>
      </c>
      <c r="AD262" s="4">
        <f>AC262/MAX(AC$5:AC262)-1</f>
        <v>-6.3495003888000001E-2</v>
      </c>
      <c r="AE262" s="33">
        <f t="shared" ref="AE262:AE325" si="57">AC262-$K262</f>
        <v>5.726553502189244</v>
      </c>
      <c r="AF262" s="34"/>
      <c r="AG262" s="34"/>
      <c r="AH262" s="34"/>
      <c r="AI262" s="34"/>
      <c r="AK262" s="34"/>
      <c r="AL262" s="34"/>
      <c r="AM262" s="34"/>
      <c r="AN262" s="34"/>
      <c r="AP262" s="34"/>
      <c r="AQ262" s="34"/>
      <c r="AR262" s="34"/>
      <c r="AS262" s="34"/>
    </row>
    <row r="263" spans="1:45">
      <c r="A263" s="34">
        <v>262</v>
      </c>
      <c r="B263" s="34" t="s">
        <v>1104</v>
      </c>
      <c r="C263" s="34" t="s">
        <v>1107</v>
      </c>
      <c r="D263" s="34" t="s">
        <v>12</v>
      </c>
      <c r="E263" s="34" t="s">
        <v>20</v>
      </c>
      <c r="F263" s="34" t="s">
        <v>20</v>
      </c>
      <c r="G263" s="34" t="s">
        <v>21</v>
      </c>
      <c r="H263" s="24">
        <v>-2.93E-2</v>
      </c>
      <c r="I263" s="34" t="s">
        <v>903</v>
      </c>
      <c r="J263" s="34" t="s">
        <v>4704</v>
      </c>
      <c r="K263" s="28">
        <f t="shared" si="54"/>
        <v>19.384613715372176</v>
      </c>
      <c r="L263" s="4">
        <f>K263/MAX(K$2:K263)-1</f>
        <v>-0.15664634701656743</v>
      </c>
      <c r="O263" s="15">
        <f t="shared" si="44"/>
        <v>2.0915271561144029</v>
      </c>
      <c r="P263" s="15">
        <f t="shared" si="45"/>
        <v>1</v>
      </c>
      <c r="Q263" s="4">
        <f t="shared" si="46"/>
        <v>-2.93E-2</v>
      </c>
      <c r="R263" s="24">
        <f t="shared" si="47"/>
        <v>-0.14217341333955155</v>
      </c>
      <c r="S263" s="4">
        <f t="shared" si="48"/>
        <v>-0.10179775062761064</v>
      </c>
      <c r="T263" s="4">
        <f t="shared" si="49"/>
        <v>-2.93E-2</v>
      </c>
      <c r="U263" s="28">
        <f t="shared" si="55"/>
        <v>26.561182137166476</v>
      </c>
      <c r="V263" s="4">
        <f>U263/MAX(U$5:U263)-1</f>
        <v>-8.6143443810058007E-2</v>
      </c>
      <c r="X263" s="33">
        <f t="shared" si="50"/>
        <v>7.1765684217943004</v>
      </c>
      <c r="Z263" s="24">
        <f t="shared" si="51"/>
        <v>-0.14056636156134575</v>
      </c>
      <c r="AA263" s="4">
        <f t="shared" si="52"/>
        <v>-0.11439426386663699</v>
      </c>
      <c r="AB263" s="4">
        <f t="shared" si="53"/>
        <v>-2.93E-2</v>
      </c>
      <c r="AC263" s="28">
        <f t="shared" si="56"/>
        <v>24.943379199947273</v>
      </c>
      <c r="AD263" s="4">
        <f>AC263/MAX(AC$5:AC263)-1</f>
        <v>-9.0934600274081623E-2</v>
      </c>
      <c r="AE263" s="33">
        <f t="shared" si="57"/>
        <v>5.5587654845750976</v>
      </c>
      <c r="AF263" s="34"/>
      <c r="AG263" s="34"/>
      <c r="AH263" s="34"/>
      <c r="AI263" s="34"/>
      <c r="AK263" s="34"/>
      <c r="AL263" s="34"/>
      <c r="AM263" s="34"/>
      <c r="AN263" s="34"/>
      <c r="AP263" s="34"/>
      <c r="AQ263" s="34"/>
      <c r="AR263" s="34"/>
      <c r="AS263" s="34"/>
    </row>
    <row r="264" spans="1:45">
      <c r="A264" s="34">
        <v>263</v>
      </c>
      <c r="B264" s="34" t="s">
        <v>1107</v>
      </c>
      <c r="C264" s="34" t="s">
        <v>1110</v>
      </c>
      <c r="D264" s="34" t="s">
        <v>12</v>
      </c>
      <c r="E264" s="34" t="s">
        <v>20</v>
      </c>
      <c r="F264" s="34" t="s">
        <v>20</v>
      </c>
      <c r="G264" s="34" t="s">
        <v>21</v>
      </c>
      <c r="H264" s="24">
        <v>9.2999999999999992E-3</v>
      </c>
      <c r="I264" s="34" t="s">
        <v>1286</v>
      </c>
      <c r="J264" s="34" t="s">
        <v>3825</v>
      </c>
      <c r="K264" s="28">
        <f t="shared" si="54"/>
        <v>19.564890622925137</v>
      </c>
      <c r="L264" s="4">
        <f>K264/MAX(K$2:K264)-1</f>
        <v>-0.14880315804382149</v>
      </c>
      <c r="O264" s="15">
        <f t="shared" si="44"/>
        <v>1.8819417739597926</v>
      </c>
      <c r="P264" s="15">
        <f t="shared" si="45"/>
        <v>1</v>
      </c>
      <c r="Q264" s="4">
        <f t="shared" si="46"/>
        <v>9.2999999999999992E-3</v>
      </c>
      <c r="R264" s="24">
        <f t="shared" si="47"/>
        <v>-0.14554657517897293</v>
      </c>
      <c r="S264" s="4">
        <f t="shared" si="48"/>
        <v>-2.2374850530450952E-2</v>
      </c>
      <c r="T264" s="4">
        <f t="shared" si="49"/>
        <v>0</v>
      </c>
      <c r="U264" s="28">
        <f t="shared" si="55"/>
        <v>26.561182137166476</v>
      </c>
      <c r="V264" s="4">
        <f>U264/MAX(U$5:U264)-1</f>
        <v>-8.6143443810058007E-2</v>
      </c>
      <c r="X264" s="33">
        <f t="shared" si="50"/>
        <v>6.9962915142413387</v>
      </c>
      <c r="Z264" s="24">
        <f t="shared" si="51"/>
        <v>-0.14383084951561903</v>
      </c>
      <c r="AA264" s="4">
        <f t="shared" si="52"/>
        <v>-3.4570528818732342E-2</v>
      </c>
      <c r="AB264" s="4">
        <f t="shared" si="53"/>
        <v>0</v>
      </c>
      <c r="AC264" s="28">
        <f t="shared" si="56"/>
        <v>24.943379199947273</v>
      </c>
      <c r="AD264" s="4">
        <f>AC264/MAX(AC$5:AC264)-1</f>
        <v>-9.0934600274081623E-2</v>
      </c>
      <c r="AE264" s="33">
        <f t="shared" si="57"/>
        <v>5.3784885770221358</v>
      </c>
      <c r="AF264" s="34"/>
      <c r="AG264" s="34"/>
      <c r="AH264" s="34"/>
      <c r="AI264" s="34"/>
      <c r="AK264" s="34"/>
      <c r="AL264" s="34"/>
      <c r="AM264" s="34"/>
      <c r="AN264" s="34"/>
      <c r="AP264" s="34"/>
      <c r="AQ264" s="34"/>
      <c r="AR264" s="34"/>
      <c r="AS264" s="34"/>
    </row>
    <row r="265" spans="1:45">
      <c r="A265" s="34">
        <v>264</v>
      </c>
      <c r="B265" s="34" t="s">
        <v>1110</v>
      </c>
      <c r="C265" s="34" t="s">
        <v>1113</v>
      </c>
      <c r="D265" s="34" t="s">
        <v>12</v>
      </c>
      <c r="E265" s="34" t="s">
        <v>34</v>
      </c>
      <c r="F265" s="34" t="s">
        <v>34</v>
      </c>
      <c r="G265" s="34" t="s">
        <v>35</v>
      </c>
      <c r="H265" s="24">
        <v>4.4999999999999998E-2</v>
      </c>
      <c r="I265" s="34" t="s">
        <v>1433</v>
      </c>
      <c r="J265" s="34" t="s">
        <v>838</v>
      </c>
      <c r="K265" s="28">
        <f t="shared" si="54"/>
        <v>20.445310700956767</v>
      </c>
      <c r="L265" s="4">
        <f>K265/MAX(K$2:K265)-1</f>
        <v>-0.11049930015579357</v>
      </c>
      <c r="O265" s="15">
        <f t="shared" si="44"/>
        <v>1.9981721486550641</v>
      </c>
      <c r="P265" s="15">
        <f t="shared" si="45"/>
        <v>1</v>
      </c>
      <c r="Q265" s="4">
        <f t="shared" si="46"/>
        <v>4.4999999999999998E-2</v>
      </c>
      <c r="R265" s="24">
        <f t="shared" si="47"/>
        <v>-0.13864960173872751</v>
      </c>
      <c r="S265" s="4">
        <f t="shared" si="48"/>
        <v>0.20303196857341579</v>
      </c>
      <c r="T265" s="4">
        <f t="shared" si="49"/>
        <v>0</v>
      </c>
      <c r="U265" s="28">
        <f t="shared" si="55"/>
        <v>26.561182137166476</v>
      </c>
      <c r="V265" s="4">
        <f>U265/MAX(U$5:U265)-1</f>
        <v>-8.6143443810058007E-2</v>
      </c>
      <c r="X265" s="33">
        <f t="shared" si="50"/>
        <v>6.1158714362097086</v>
      </c>
      <c r="Z265" s="24">
        <f t="shared" si="51"/>
        <v>-0.13678475642317808</v>
      </c>
      <c r="AA265" s="4">
        <f t="shared" si="52"/>
        <v>0.19216656120703859</v>
      </c>
      <c r="AB265" s="4">
        <f t="shared" si="53"/>
        <v>0</v>
      </c>
      <c r="AC265" s="28">
        <f t="shared" si="56"/>
        <v>24.943379199947273</v>
      </c>
      <c r="AD265" s="4">
        <f>AC265/MAX(AC$5:AC265)-1</f>
        <v>-9.0934600274081623E-2</v>
      </c>
      <c r="AE265" s="33">
        <f t="shared" si="57"/>
        <v>4.4980684989905058</v>
      </c>
      <c r="AF265" s="34"/>
      <c r="AG265" s="34"/>
      <c r="AH265" s="34"/>
      <c r="AI265" s="34"/>
      <c r="AK265" s="34"/>
      <c r="AL265" s="34"/>
      <c r="AM265" s="34"/>
      <c r="AN265" s="34"/>
      <c r="AP265" s="34"/>
      <c r="AQ265" s="34"/>
      <c r="AR265" s="34"/>
      <c r="AS265" s="34"/>
    </row>
    <row r="266" spans="1:45">
      <c r="A266" s="34">
        <v>265</v>
      </c>
      <c r="B266" s="34" t="s">
        <v>1113</v>
      </c>
      <c r="C266" s="34" t="s">
        <v>1115</v>
      </c>
      <c r="D266" s="34" t="s">
        <v>12</v>
      </c>
      <c r="E266" s="34" t="s">
        <v>20</v>
      </c>
      <c r="F266" s="34" t="s">
        <v>20</v>
      </c>
      <c r="G266" s="34" t="s">
        <v>21</v>
      </c>
      <c r="H266" s="24">
        <v>3.6200000000000003E-2</v>
      </c>
      <c r="I266" s="34" t="s">
        <v>2507</v>
      </c>
      <c r="J266" s="34" t="s">
        <v>4331</v>
      </c>
      <c r="K266" s="28">
        <f t="shared" si="54"/>
        <v>21.185430948331401</v>
      </c>
      <c r="L266" s="4">
        <f>K266/MAX(K$2:K266)-1</f>
        <v>-7.8299374821433343E-2</v>
      </c>
      <c r="O266" s="15">
        <f t="shared" si="44"/>
        <v>2.1067059804363772</v>
      </c>
      <c r="P266" s="15">
        <f t="shared" si="45"/>
        <v>1</v>
      </c>
      <c r="Q266" s="4">
        <f t="shared" si="46"/>
        <v>3.6200000000000003E-2</v>
      </c>
      <c r="R266" s="24">
        <f t="shared" si="47"/>
        <v>-0.11253394434034947</v>
      </c>
      <c r="S266" s="4">
        <f t="shared" si="48"/>
        <v>0.30421549444118429</v>
      </c>
      <c r="T266" s="4">
        <f t="shared" si="49"/>
        <v>3.6200000000000003E-2</v>
      </c>
      <c r="U266" s="28">
        <f t="shared" si="55"/>
        <v>27.522696930531904</v>
      </c>
      <c r="V266" s="4">
        <f>U266/MAX(U$5:U266)-1</f>
        <v>-5.306183647598206E-2</v>
      </c>
      <c r="X266" s="33">
        <f t="shared" si="50"/>
        <v>6.3372659822005026</v>
      </c>
      <c r="Z266" s="24">
        <f t="shared" si="51"/>
        <v>-0.12356204500940396</v>
      </c>
      <c r="AA266" s="4">
        <f t="shared" si="52"/>
        <v>0.36631532105612047</v>
      </c>
      <c r="AB266" s="4">
        <f t="shared" si="53"/>
        <v>3.6200000000000003E-2</v>
      </c>
      <c r="AC266" s="28">
        <f t="shared" si="56"/>
        <v>25.846329526985365</v>
      </c>
      <c r="AD266" s="4">
        <f>AC266/MAX(AC$5:AC266)-1</f>
        <v>-5.8026432804003325E-2</v>
      </c>
      <c r="AE266" s="33">
        <f t="shared" si="57"/>
        <v>4.6608985786539634</v>
      </c>
      <c r="AF266" s="34"/>
      <c r="AG266" s="34"/>
      <c r="AH266" s="34"/>
      <c r="AI266" s="34"/>
      <c r="AK266" s="34"/>
      <c r="AL266" s="34"/>
      <c r="AM266" s="34"/>
      <c r="AN266" s="34"/>
      <c r="AP266" s="34"/>
      <c r="AQ266" s="34"/>
      <c r="AR266" s="34"/>
      <c r="AS266" s="34"/>
    </row>
    <row r="267" spans="1:45">
      <c r="A267" s="34">
        <v>266</v>
      </c>
      <c r="B267" s="34" t="s">
        <v>1115</v>
      </c>
      <c r="C267" s="34" t="s">
        <v>1117</v>
      </c>
      <c r="D267" s="34" t="s">
        <v>12</v>
      </c>
      <c r="E267" s="34" t="s">
        <v>34</v>
      </c>
      <c r="F267" s="34" t="s">
        <v>34</v>
      </c>
      <c r="G267" s="34" t="s">
        <v>35</v>
      </c>
      <c r="H267" s="24">
        <v>-1.7899999999999999E-2</v>
      </c>
      <c r="I267" s="34" t="s">
        <v>3334</v>
      </c>
      <c r="J267" s="34" t="s">
        <v>1277</v>
      </c>
      <c r="K267" s="28">
        <f t="shared" si="54"/>
        <v>20.806211734356268</v>
      </c>
      <c r="L267" s="4">
        <f>K267/MAX(K$2:K267)-1</f>
        <v>-9.4797816012129776E-2</v>
      </c>
      <c r="O267" s="15">
        <f t="shared" si="44"/>
        <v>2.0510959433865659</v>
      </c>
      <c r="P267" s="15">
        <f t="shared" si="45"/>
        <v>1</v>
      </c>
      <c r="Q267" s="4">
        <f t="shared" si="46"/>
        <v>-1.7899999999999999E-2</v>
      </c>
      <c r="R267" s="24">
        <f t="shared" si="47"/>
        <v>-9.4532163663118896E-2</v>
      </c>
      <c r="S267" s="4">
        <f t="shared" si="48"/>
        <v>-2.8101795062850485E-3</v>
      </c>
      <c r="T267" s="4">
        <f t="shared" si="49"/>
        <v>-1.7899999999999999E-2</v>
      </c>
      <c r="U267" s="28">
        <f t="shared" si="55"/>
        <v>27.030040655475382</v>
      </c>
      <c r="V267" s="4">
        <f>U267/MAX(U$5:U267)-1</f>
        <v>-7.0012029603061965E-2</v>
      </c>
      <c r="X267" s="33">
        <f t="shared" si="50"/>
        <v>6.2238289211191145</v>
      </c>
      <c r="Z267" s="24">
        <f t="shared" si="51"/>
        <v>-0.10809991225829454</v>
      </c>
      <c r="AA267" s="4">
        <f t="shared" si="52"/>
        <v>0.12305371917768688</v>
      </c>
      <c r="AB267" s="4">
        <f t="shared" si="53"/>
        <v>-1.7899999999999999E-2</v>
      </c>
      <c r="AC267" s="28">
        <f t="shared" si="56"/>
        <v>25.383680228452327</v>
      </c>
      <c r="AD267" s="4">
        <f>AC267/MAX(AC$5:AC267)-1</f>
        <v>-7.4887759656811714E-2</v>
      </c>
      <c r="AE267" s="33">
        <f t="shared" si="57"/>
        <v>4.5774684940960597</v>
      </c>
      <c r="AF267" s="34"/>
      <c r="AG267" s="34"/>
      <c r="AH267" s="34"/>
      <c r="AI267" s="34"/>
      <c r="AK267" s="34"/>
      <c r="AL267" s="34"/>
      <c r="AM267" s="34"/>
      <c r="AN267" s="34"/>
      <c r="AP267" s="34"/>
      <c r="AQ267" s="34"/>
      <c r="AR267" s="34"/>
      <c r="AS267" s="34"/>
    </row>
    <row r="268" spans="1:45">
      <c r="A268" s="34">
        <v>267</v>
      </c>
      <c r="B268" s="34" t="s">
        <v>1117</v>
      </c>
      <c r="C268" s="34" t="s">
        <v>1120</v>
      </c>
      <c r="D268" s="34" t="s">
        <v>12</v>
      </c>
      <c r="E268" s="34" t="s">
        <v>20</v>
      </c>
      <c r="F268" s="34" t="s">
        <v>20</v>
      </c>
      <c r="G268" s="34" t="s">
        <v>21</v>
      </c>
      <c r="H268" s="24">
        <v>1.78E-2</v>
      </c>
      <c r="I268" s="34" t="s">
        <v>31</v>
      </c>
      <c r="J268" s="34" t="s">
        <v>2451</v>
      </c>
      <c r="K268" s="28">
        <f t="shared" si="54"/>
        <v>21.176562303227811</v>
      </c>
      <c r="L268" s="4">
        <f>K268/MAX(K$2:K268)-1</f>
        <v>-7.8685217137145491E-2</v>
      </c>
      <c r="O268" s="15">
        <f t="shared" si="44"/>
        <v>2.1054054511788474</v>
      </c>
      <c r="P268" s="15">
        <f t="shared" si="45"/>
        <v>1</v>
      </c>
      <c r="Q268" s="4">
        <f t="shared" si="46"/>
        <v>1.78E-2</v>
      </c>
      <c r="R268" s="24">
        <f t="shared" si="47"/>
        <v>-8.3927469323569537E-2</v>
      </c>
      <c r="S268" s="4">
        <f t="shared" si="48"/>
        <v>6.2461697328360315E-2</v>
      </c>
      <c r="T268" s="4">
        <f t="shared" si="49"/>
        <v>0</v>
      </c>
      <c r="U268" s="28">
        <f t="shared" si="55"/>
        <v>27.030040655475382</v>
      </c>
      <c r="V268" s="4">
        <f>U268/MAX(U$5:U268)-1</f>
        <v>-7.0012029603061965E-2</v>
      </c>
      <c r="X268" s="33">
        <f t="shared" si="50"/>
        <v>5.8534783522475706</v>
      </c>
      <c r="Z268" s="24">
        <f t="shared" si="51"/>
        <v>-9.0570427031625544E-2</v>
      </c>
      <c r="AA268" s="4">
        <f t="shared" si="52"/>
        <v>0.13122616602359569</v>
      </c>
      <c r="AB268" s="4">
        <f t="shared" si="53"/>
        <v>1.78E-2</v>
      </c>
      <c r="AC268" s="28">
        <f t="shared" si="56"/>
        <v>25.83550973651878</v>
      </c>
      <c r="AD268" s="4">
        <f>AC268/MAX(AC$5:AC268)-1</f>
        <v>-5.8420761778702923E-2</v>
      </c>
      <c r="AE268" s="33">
        <f t="shared" si="57"/>
        <v>4.6589474332909688</v>
      </c>
      <c r="AF268" s="34"/>
      <c r="AG268" s="34"/>
      <c r="AH268" s="34"/>
      <c r="AI268" s="34"/>
      <c r="AK268" s="34"/>
      <c r="AL268" s="34"/>
      <c r="AM268" s="34"/>
      <c r="AN268" s="34"/>
      <c r="AP268" s="34"/>
      <c r="AQ268" s="34"/>
      <c r="AR268" s="34"/>
      <c r="AS268" s="34"/>
    </row>
    <row r="269" spans="1:45">
      <c r="A269" s="34">
        <v>268</v>
      </c>
      <c r="B269" s="34" t="s">
        <v>1120</v>
      </c>
      <c r="C269" s="34" t="s">
        <v>1123</v>
      </c>
      <c r="D269" s="34" t="s">
        <v>12</v>
      </c>
      <c r="E269" s="34" t="s">
        <v>13</v>
      </c>
      <c r="F269" s="34" t="s">
        <v>13</v>
      </c>
      <c r="G269" s="34" t="s">
        <v>14</v>
      </c>
      <c r="H269" s="24">
        <v>-2.75E-2</v>
      </c>
      <c r="I269" s="34" t="s">
        <v>448</v>
      </c>
      <c r="J269" s="34" t="s">
        <v>3305</v>
      </c>
      <c r="K269" s="28">
        <f t="shared" si="54"/>
        <v>20.594206839889047</v>
      </c>
      <c r="L269" s="4">
        <f>K269/MAX(K$2:K269)-1</f>
        <v>-0.10402137366587405</v>
      </c>
      <c r="O269" s="15">
        <f t="shared" si="44"/>
        <v>2.0200068012714287</v>
      </c>
      <c r="P269" s="15">
        <f t="shared" si="45"/>
        <v>1</v>
      </c>
      <c r="Q269" s="4">
        <f t="shared" si="46"/>
        <v>-2.75E-2</v>
      </c>
      <c r="R269" s="24">
        <f t="shared" si="47"/>
        <v>-9.2501468938383111E-2</v>
      </c>
      <c r="S269" s="4">
        <f t="shared" si="48"/>
        <v>-0.12453753285977064</v>
      </c>
      <c r="T269" s="4">
        <f t="shared" si="49"/>
        <v>-2.75E-2</v>
      </c>
      <c r="U269" s="28">
        <f t="shared" si="55"/>
        <v>26.286714537449811</v>
      </c>
      <c r="V269" s="4">
        <f>U269/MAX(U$5:U269)-1</f>
        <v>-9.5586698788977742E-2</v>
      </c>
      <c r="X269" s="33">
        <f t="shared" si="50"/>
        <v>5.6925076975607638</v>
      </c>
      <c r="Z269" s="24">
        <f t="shared" si="51"/>
        <v>-8.8950945409145665E-2</v>
      </c>
      <c r="AA269" s="4">
        <f t="shared" si="52"/>
        <v>-0.1694240368936977</v>
      </c>
      <c r="AB269" s="4">
        <f t="shared" si="53"/>
        <v>-2.75E-2</v>
      </c>
      <c r="AC269" s="28">
        <f t="shared" si="56"/>
        <v>25.125033218764514</v>
      </c>
      <c r="AD269" s="4">
        <f>AC269/MAX(AC$5:AC269)-1</f>
        <v>-8.4314190829788527E-2</v>
      </c>
      <c r="AE269" s="33">
        <f t="shared" si="57"/>
        <v>4.5308263788754672</v>
      </c>
      <c r="AF269" s="34"/>
      <c r="AG269" s="34"/>
      <c r="AH269" s="34"/>
      <c r="AI269" s="34"/>
      <c r="AK269" s="34"/>
      <c r="AL269" s="34"/>
      <c r="AM269" s="34"/>
      <c r="AN269" s="34"/>
      <c r="AP269" s="34"/>
      <c r="AQ269" s="34"/>
      <c r="AR269" s="34"/>
      <c r="AS269" s="34"/>
    </row>
    <row r="270" spans="1:45">
      <c r="A270" s="34">
        <v>269</v>
      </c>
      <c r="B270" s="34" t="s">
        <v>1123</v>
      </c>
      <c r="C270" s="34" t="s">
        <v>1128</v>
      </c>
      <c r="D270" s="34" t="s">
        <v>12</v>
      </c>
      <c r="E270" s="34" t="s">
        <v>34</v>
      </c>
      <c r="F270" s="34" t="s">
        <v>34</v>
      </c>
      <c r="G270" s="34" t="s">
        <v>35</v>
      </c>
      <c r="H270" s="24">
        <v>-6.4299999999999996E-2</v>
      </c>
      <c r="I270" s="34" t="s">
        <v>172</v>
      </c>
      <c r="J270" s="34" t="s">
        <v>3179</v>
      </c>
      <c r="K270" s="28">
        <f t="shared" si="54"/>
        <v>19.26999934008418</v>
      </c>
      <c r="L270" s="4">
        <f>K270/MAX(K$2:K270)-1</f>
        <v>-0.16163279933915842</v>
      </c>
      <c r="O270" s="15">
        <f t="shared" si="44"/>
        <v>1.825820363949676</v>
      </c>
      <c r="P270" s="15">
        <f t="shared" si="45"/>
        <v>1</v>
      </c>
      <c r="Q270" s="4">
        <f t="shared" si="46"/>
        <v>-6.4299999999999996E-2</v>
      </c>
      <c r="R270" s="24">
        <f t="shared" si="47"/>
        <v>-0.11477979671405932</v>
      </c>
      <c r="S270" s="4">
        <f t="shared" si="48"/>
        <v>-0.40819903821418863</v>
      </c>
      <c r="T270" s="4">
        <f t="shared" si="49"/>
        <v>0</v>
      </c>
      <c r="U270" s="28">
        <f t="shared" si="55"/>
        <v>26.286714537449811</v>
      </c>
      <c r="V270" s="4">
        <f>U270/MAX(U$5:U270)-1</f>
        <v>-9.5586698788977742E-2</v>
      </c>
      <c r="X270" s="33">
        <f t="shared" si="50"/>
        <v>7.016715197365631</v>
      </c>
      <c r="Z270" s="24">
        <f t="shared" si="51"/>
        <v>-0.10978430153857693</v>
      </c>
      <c r="AA270" s="4">
        <f t="shared" si="52"/>
        <v>-0.47227606382650728</v>
      </c>
      <c r="AB270" s="4">
        <f t="shared" si="53"/>
        <v>0</v>
      </c>
      <c r="AC270" s="28">
        <f t="shared" si="56"/>
        <v>25.125033218764514</v>
      </c>
      <c r="AD270" s="4">
        <f>AC270/MAX(AC$5:AC270)-1</f>
        <v>-8.4314190829788527E-2</v>
      </c>
      <c r="AE270" s="33">
        <f t="shared" si="57"/>
        <v>5.8550338786803344</v>
      </c>
      <c r="AF270" s="34"/>
      <c r="AG270" s="34"/>
      <c r="AH270" s="34"/>
      <c r="AI270" s="34"/>
      <c r="AK270" s="34"/>
      <c r="AL270" s="34"/>
      <c r="AM270" s="34"/>
      <c r="AN270" s="34"/>
      <c r="AP270" s="34"/>
      <c r="AQ270" s="34"/>
      <c r="AR270" s="34"/>
      <c r="AS270" s="34"/>
    </row>
    <row r="271" spans="1:45">
      <c r="A271" s="34">
        <v>270</v>
      </c>
      <c r="B271" s="34" t="s">
        <v>1128</v>
      </c>
      <c r="C271" s="34" t="s">
        <v>1132</v>
      </c>
      <c r="D271" s="34" t="s">
        <v>12</v>
      </c>
      <c r="E271" s="34" t="s">
        <v>20</v>
      </c>
      <c r="F271" s="34" t="s">
        <v>20</v>
      </c>
      <c r="G271" s="34" t="s">
        <v>21</v>
      </c>
      <c r="H271" s="24">
        <v>2.35E-2</v>
      </c>
      <c r="I271" s="34" t="s">
        <v>1214</v>
      </c>
      <c r="J271" s="34" t="s">
        <v>1384</v>
      </c>
      <c r="K271" s="28">
        <f t="shared" si="54"/>
        <v>19.722844324576158</v>
      </c>
      <c r="L271" s="4">
        <f>K271/MAX(K$2:K271)-1</f>
        <v>-0.14193117012362855</v>
      </c>
      <c r="O271" s="15">
        <f t="shared" si="44"/>
        <v>1.8922271425024935</v>
      </c>
      <c r="P271" s="15">
        <f t="shared" si="45"/>
        <v>1</v>
      </c>
      <c r="Q271" s="4">
        <f t="shared" si="46"/>
        <v>2.35E-2</v>
      </c>
      <c r="R271" s="24">
        <f t="shared" si="47"/>
        <v>-0.13586178104288701</v>
      </c>
      <c r="S271" s="4">
        <f t="shared" si="48"/>
        <v>-4.4673263033594639E-2</v>
      </c>
      <c r="T271" s="4">
        <f t="shared" si="49"/>
        <v>0</v>
      </c>
      <c r="U271" s="28">
        <f t="shared" si="55"/>
        <v>26.286714537449811</v>
      </c>
      <c r="V271" s="4">
        <f>U271/MAX(U$5:U271)-1</f>
        <v>-9.5586698788977742E-2</v>
      </c>
      <c r="X271" s="33">
        <f t="shared" si="50"/>
        <v>6.5638702128736526</v>
      </c>
      <c r="Z271" s="24">
        <f t="shared" si="51"/>
        <v>-0.12156764006645163</v>
      </c>
      <c r="AA271" s="4">
        <f t="shared" si="52"/>
        <v>-0.16750781742613211</v>
      </c>
      <c r="AB271" s="4">
        <f t="shared" si="53"/>
        <v>0</v>
      </c>
      <c r="AC271" s="28">
        <f t="shared" si="56"/>
        <v>25.125033218764514</v>
      </c>
      <c r="AD271" s="4">
        <f>AC271/MAX(AC$5:AC271)-1</f>
        <v>-8.4314190829788527E-2</v>
      </c>
      <c r="AE271" s="33">
        <f t="shared" si="57"/>
        <v>5.402188894188356</v>
      </c>
      <c r="AF271" s="34"/>
      <c r="AG271" s="34"/>
      <c r="AH271" s="34"/>
      <c r="AI271" s="34"/>
      <c r="AK271" s="34"/>
      <c r="AL271" s="34"/>
      <c r="AM271" s="34"/>
      <c r="AN271" s="34"/>
      <c r="AP271" s="34"/>
      <c r="AQ271" s="34"/>
      <c r="AR271" s="34"/>
      <c r="AS271" s="34"/>
    </row>
    <row r="272" spans="1:45">
      <c r="A272" s="34">
        <v>271</v>
      </c>
      <c r="B272" s="34" t="s">
        <v>1132</v>
      </c>
      <c r="C272" s="34" t="s">
        <v>1136</v>
      </c>
      <c r="D272" s="34" t="s">
        <v>12</v>
      </c>
      <c r="E272" s="34" t="s">
        <v>13</v>
      </c>
      <c r="F272" s="34" t="s">
        <v>13</v>
      </c>
      <c r="G272" s="34" t="s">
        <v>14</v>
      </c>
      <c r="H272" s="24">
        <v>-5.67E-2</v>
      </c>
      <c r="I272" s="34" t="s">
        <v>3650</v>
      </c>
      <c r="J272" s="34" t="s">
        <v>3292</v>
      </c>
      <c r="K272" s="28">
        <f t="shared" si="54"/>
        <v>18.604559051372689</v>
      </c>
      <c r="L272" s="4">
        <f>K272/MAX(K$2:K272)-1</f>
        <v>-0.1905836727776189</v>
      </c>
      <c r="O272" s="15">
        <f t="shared" si="44"/>
        <v>1.7282378635226019</v>
      </c>
      <c r="P272" s="15">
        <f t="shared" si="45"/>
        <v>1</v>
      </c>
      <c r="Q272" s="4">
        <f t="shared" si="46"/>
        <v>-5.67E-2</v>
      </c>
      <c r="R272" s="24">
        <f t="shared" si="47"/>
        <v>-0.16471588074680196</v>
      </c>
      <c r="S272" s="4">
        <f t="shared" si="48"/>
        <v>-0.15704491827706885</v>
      </c>
      <c r="T272" s="4">
        <f t="shared" si="49"/>
        <v>0</v>
      </c>
      <c r="U272" s="28">
        <f t="shared" si="55"/>
        <v>26.286714537449811</v>
      </c>
      <c r="V272" s="4">
        <f>U272/MAX(U$5:U272)-1</f>
        <v>-9.5586698788977742E-2</v>
      </c>
      <c r="X272" s="33">
        <f t="shared" si="50"/>
        <v>7.6821554860771215</v>
      </c>
      <c r="Z272" s="24">
        <f t="shared" si="51"/>
        <v>-0.14954225397656998</v>
      </c>
      <c r="AA272" s="4">
        <f t="shared" si="52"/>
        <v>-0.27444697207438917</v>
      </c>
      <c r="AB272" s="4">
        <f t="shared" si="53"/>
        <v>0</v>
      </c>
      <c r="AC272" s="28">
        <f t="shared" si="56"/>
        <v>25.125033218764514</v>
      </c>
      <c r="AD272" s="4">
        <f>AC272/MAX(AC$5:AC272)-1</f>
        <v>-8.4314190829788527E-2</v>
      </c>
      <c r="AE272" s="33">
        <f t="shared" si="57"/>
        <v>6.5204741673918249</v>
      </c>
      <c r="AF272" s="34"/>
      <c r="AG272" s="34"/>
      <c r="AH272" s="34"/>
      <c r="AI272" s="34"/>
      <c r="AK272" s="34"/>
      <c r="AL272" s="34"/>
      <c r="AM272" s="34"/>
      <c r="AN272" s="34"/>
      <c r="AP272" s="34"/>
      <c r="AQ272" s="34"/>
      <c r="AR272" s="34"/>
      <c r="AS272" s="34"/>
    </row>
    <row r="273" spans="1:45">
      <c r="A273" s="34">
        <v>272</v>
      </c>
      <c r="B273" s="34" t="s">
        <v>1136</v>
      </c>
      <c r="C273" s="34" t="s">
        <v>1140</v>
      </c>
      <c r="D273" s="34" t="s">
        <v>12</v>
      </c>
      <c r="E273" s="34" t="s">
        <v>94</v>
      </c>
      <c r="F273" s="34" t="s">
        <v>94</v>
      </c>
      <c r="G273" s="34" t="s">
        <v>95</v>
      </c>
      <c r="H273" s="24">
        <v>7.2099999999999997E-2</v>
      </c>
      <c r="I273" s="34" t="s">
        <v>1465</v>
      </c>
      <c r="J273" s="34" t="s">
        <v>2100</v>
      </c>
      <c r="K273" s="28">
        <f t="shared" si="54"/>
        <v>19.945947758976661</v>
      </c>
      <c r="L273" s="4">
        <f>K273/MAX(K$2:K273)-1</f>
        <v>-0.13222475558488511</v>
      </c>
      <c r="O273" s="15">
        <f t="shared" si="44"/>
        <v>1.9249438134825816</v>
      </c>
      <c r="P273" s="15">
        <f t="shared" si="45"/>
        <v>1</v>
      </c>
      <c r="Q273" s="4">
        <f t="shared" si="46"/>
        <v>7.2099999999999997E-2</v>
      </c>
      <c r="R273" s="24">
        <f t="shared" si="47"/>
        <v>-0.15491319949537752</v>
      </c>
      <c r="S273" s="4">
        <f t="shared" si="48"/>
        <v>0.14645907504588987</v>
      </c>
      <c r="T273" s="4">
        <f t="shared" si="49"/>
        <v>0</v>
      </c>
      <c r="U273" s="28">
        <f t="shared" si="55"/>
        <v>26.286714537449811</v>
      </c>
      <c r="V273" s="4">
        <f>U273/MAX(U$5:U273)-1</f>
        <v>-9.5586698788977742E-2</v>
      </c>
      <c r="X273" s="33">
        <f t="shared" si="50"/>
        <v>6.3407667784731494</v>
      </c>
      <c r="Z273" s="24">
        <f t="shared" si="51"/>
        <v>-0.15659309945632274</v>
      </c>
      <c r="AA273" s="4">
        <f t="shared" si="52"/>
        <v>0.15561569415282248</v>
      </c>
      <c r="AB273" s="4">
        <f t="shared" si="53"/>
        <v>0</v>
      </c>
      <c r="AC273" s="28">
        <f t="shared" si="56"/>
        <v>25.125033218764514</v>
      </c>
      <c r="AD273" s="4">
        <f>AC273/MAX(AC$5:AC273)-1</f>
        <v>-8.4314190829788527E-2</v>
      </c>
      <c r="AE273" s="33">
        <f t="shared" si="57"/>
        <v>5.1790854597878528</v>
      </c>
      <c r="AF273" s="34"/>
      <c r="AG273" s="34"/>
      <c r="AH273" s="34"/>
      <c r="AI273" s="34"/>
      <c r="AK273" s="34"/>
      <c r="AL273" s="34"/>
      <c r="AM273" s="34"/>
      <c r="AN273" s="34"/>
      <c r="AP273" s="34"/>
      <c r="AQ273" s="34"/>
      <c r="AR273" s="34"/>
      <c r="AS273" s="34"/>
    </row>
    <row r="274" spans="1:45">
      <c r="A274" s="34">
        <v>273</v>
      </c>
      <c r="B274" s="34" t="s">
        <v>1140</v>
      </c>
      <c r="C274" s="34" t="s">
        <v>1145</v>
      </c>
      <c r="D274" s="34" t="s">
        <v>12</v>
      </c>
      <c r="E274" s="34" t="s">
        <v>20</v>
      </c>
      <c r="F274" s="34" t="s">
        <v>20</v>
      </c>
      <c r="G274" s="34" t="s">
        <v>21</v>
      </c>
      <c r="H274" s="24">
        <v>2.0000000000000001E-4</v>
      </c>
      <c r="I274" s="34" t="s">
        <v>1402</v>
      </c>
      <c r="J274" s="34" t="s">
        <v>1018</v>
      </c>
      <c r="K274" s="28">
        <f t="shared" si="54"/>
        <v>19.949936948528457</v>
      </c>
      <c r="L274" s="4">
        <f>K274/MAX(K$2:K274)-1</f>
        <v>-0.13205120053600217</v>
      </c>
      <c r="O274" s="15">
        <f t="shared" si="44"/>
        <v>1.9255288022452781</v>
      </c>
      <c r="P274" s="15">
        <f t="shared" si="45"/>
        <v>1</v>
      </c>
      <c r="Q274" s="4">
        <f t="shared" si="46"/>
        <v>2.0000000000000001E-4</v>
      </c>
      <c r="R274" s="24">
        <f t="shared" si="47"/>
        <v>-0.15161987629950205</v>
      </c>
      <c r="S274" s="4">
        <f t="shared" si="48"/>
        <v>0.12906405308526261</v>
      </c>
      <c r="T274" s="4">
        <f t="shared" si="49"/>
        <v>2.0000000000000001E-4</v>
      </c>
      <c r="U274" s="28">
        <f t="shared" si="55"/>
        <v>26.291971880357302</v>
      </c>
      <c r="V274" s="4">
        <f>U274/MAX(U$5:U274)-1</f>
        <v>-9.5405816128735443E-2</v>
      </c>
      <c r="X274" s="33">
        <f t="shared" si="50"/>
        <v>6.3420349318288451</v>
      </c>
      <c r="Z274" s="24">
        <f t="shared" si="51"/>
        <v>-0.14919769975553368</v>
      </c>
      <c r="AA274" s="4">
        <f t="shared" si="52"/>
        <v>0.11492468883653521</v>
      </c>
      <c r="AB274" s="4">
        <f t="shared" si="53"/>
        <v>2.0000000000000001E-4</v>
      </c>
      <c r="AC274" s="28">
        <f t="shared" si="56"/>
        <v>25.130058225408266</v>
      </c>
      <c r="AD274" s="4">
        <f>AC274/MAX(AC$5:AC274)-1</f>
        <v>-8.4131053667954481E-2</v>
      </c>
      <c r="AE274" s="33">
        <f t="shared" si="57"/>
        <v>5.1801212768798095</v>
      </c>
      <c r="AF274" s="34"/>
      <c r="AG274" s="34"/>
      <c r="AH274" s="34"/>
      <c r="AI274" s="34"/>
      <c r="AK274" s="34"/>
      <c r="AL274" s="34"/>
      <c r="AM274" s="34"/>
      <c r="AN274" s="34"/>
      <c r="AP274" s="34"/>
      <c r="AQ274" s="34"/>
      <c r="AR274" s="34"/>
      <c r="AS274" s="34"/>
    </row>
    <row r="275" spans="1:45">
      <c r="A275" s="34">
        <v>274</v>
      </c>
      <c r="B275" s="34" t="s">
        <v>1145</v>
      </c>
      <c r="C275" s="34" t="s">
        <v>1147</v>
      </c>
      <c r="D275" s="34" t="s">
        <v>12</v>
      </c>
      <c r="E275" s="34" t="s">
        <v>20</v>
      </c>
      <c r="F275" s="34" t="s">
        <v>20</v>
      </c>
      <c r="G275" s="34" t="s">
        <v>21</v>
      </c>
      <c r="H275" s="24">
        <v>1.47E-2</v>
      </c>
      <c r="I275" s="34" t="s">
        <v>2511</v>
      </c>
      <c r="J275" s="34" t="s">
        <v>460</v>
      </c>
      <c r="K275" s="28">
        <f t="shared" si="54"/>
        <v>20.243201021671823</v>
      </c>
      <c r="L275" s="4">
        <f>K275/MAX(K$2:K275)-1</f>
        <v>-0.11929235318388143</v>
      </c>
      <c r="O275" s="15">
        <f t="shared" si="44"/>
        <v>1.9685340756382832</v>
      </c>
      <c r="P275" s="15">
        <f t="shared" si="45"/>
        <v>1</v>
      </c>
      <c r="Q275" s="4">
        <f t="shared" si="46"/>
        <v>1.47E-2</v>
      </c>
      <c r="R275" s="24">
        <f t="shared" si="47"/>
        <v>-0.12785610310158957</v>
      </c>
      <c r="S275" s="4">
        <f t="shared" si="48"/>
        <v>6.6979594324908465E-2</v>
      </c>
      <c r="T275" s="4">
        <f t="shared" si="49"/>
        <v>1.47E-2</v>
      </c>
      <c r="U275" s="28">
        <f t="shared" si="55"/>
        <v>26.678463866998552</v>
      </c>
      <c r="V275" s="4">
        <f>U275/MAX(U$5:U275)-1</f>
        <v>-8.210828162582795E-2</v>
      </c>
      <c r="X275" s="33">
        <f t="shared" si="50"/>
        <v>6.4352628453267293</v>
      </c>
      <c r="Z275" s="24">
        <f t="shared" si="51"/>
        <v>-0.1435379955205969</v>
      </c>
      <c r="AA275" s="4">
        <f t="shared" si="52"/>
        <v>0.16891445535921781</v>
      </c>
      <c r="AB275" s="4">
        <f t="shared" si="53"/>
        <v>1.47E-2</v>
      </c>
      <c r="AC275" s="28">
        <f t="shared" si="56"/>
        <v>25.499470081321768</v>
      </c>
      <c r="AD275" s="4">
        <f>AC275/MAX(AC$5:AC275)-1</f>
        <v>-7.0667780156873472E-2</v>
      </c>
      <c r="AE275" s="33">
        <f t="shared" si="57"/>
        <v>5.2562690596499451</v>
      </c>
      <c r="AF275" s="34"/>
      <c r="AG275" s="34"/>
      <c r="AH275" s="34"/>
      <c r="AI275" s="34"/>
      <c r="AK275" s="34"/>
      <c r="AL275" s="34"/>
      <c r="AM275" s="34"/>
      <c r="AN275" s="34"/>
      <c r="AP275" s="34"/>
      <c r="AQ275" s="34"/>
      <c r="AR275" s="34"/>
      <c r="AS275" s="34"/>
    </row>
    <row r="276" spans="1:45">
      <c r="A276" s="34">
        <v>275</v>
      </c>
      <c r="B276" s="34" t="s">
        <v>1147</v>
      </c>
      <c r="C276" s="34" t="s">
        <v>1151</v>
      </c>
      <c r="D276" s="34" t="s">
        <v>12</v>
      </c>
      <c r="E276" s="34" t="s">
        <v>34</v>
      </c>
      <c r="F276" s="34" t="s">
        <v>34</v>
      </c>
      <c r="G276" s="34" t="s">
        <v>35</v>
      </c>
      <c r="H276" s="24">
        <v>-1.4500000000000001E-2</v>
      </c>
      <c r="I276" s="34" t="s">
        <v>1125</v>
      </c>
      <c r="J276" s="34" t="s">
        <v>865</v>
      </c>
      <c r="K276" s="28">
        <f t="shared" si="54"/>
        <v>19.949674606857581</v>
      </c>
      <c r="L276" s="4">
        <f>K276/MAX(K$2:K276)-1</f>
        <v>-0.13206261406271524</v>
      </c>
      <c r="O276" s="15">
        <f t="shared" si="44"/>
        <v>1.5973803612656199</v>
      </c>
      <c r="P276" s="15">
        <f t="shared" si="45"/>
        <v>1</v>
      </c>
      <c r="Q276" s="4">
        <f t="shared" si="46"/>
        <v>-1.4500000000000001E-2</v>
      </c>
      <c r="R276" s="24">
        <f t="shared" si="47"/>
        <v>-0.12780205592753294</v>
      </c>
      <c r="S276" s="4">
        <f t="shared" si="48"/>
        <v>-3.3337164290988826E-2</v>
      </c>
      <c r="T276" s="4">
        <f t="shared" si="49"/>
        <v>-1.4500000000000001E-2</v>
      </c>
      <c r="U276" s="28">
        <f t="shared" si="55"/>
        <v>26.291626140927075</v>
      </c>
      <c r="V276" s="4">
        <f>U276/MAX(U$5:U276)-1</f>
        <v>-9.5417711542253425E-2</v>
      </c>
      <c r="X276" s="33">
        <f t="shared" si="50"/>
        <v>6.3419515340694943</v>
      </c>
      <c r="Z276" s="24">
        <f t="shared" si="51"/>
        <v>-0.12890773084187099</v>
      </c>
      <c r="AA276" s="4">
        <f t="shared" si="52"/>
        <v>-2.4473964441390259E-2</v>
      </c>
      <c r="AB276" s="4">
        <f t="shared" si="53"/>
        <v>-1.4500000000000001E-2</v>
      </c>
      <c r="AC276" s="28">
        <f t="shared" si="56"/>
        <v>25.129727765142604</v>
      </c>
      <c r="AD276" s="4">
        <f>AC276/MAX(AC$5:AC276)-1</f>
        <v>-8.4143097344598683E-2</v>
      </c>
      <c r="AE276" s="33">
        <f t="shared" si="57"/>
        <v>5.1800531582850233</v>
      </c>
      <c r="AF276" s="34"/>
      <c r="AG276" s="34"/>
      <c r="AH276" s="34"/>
      <c r="AI276" s="34"/>
      <c r="AK276" s="34"/>
      <c r="AL276" s="34"/>
      <c r="AM276" s="34"/>
      <c r="AN276" s="34"/>
      <c r="AP276" s="34"/>
      <c r="AQ276" s="34"/>
      <c r="AR276" s="34"/>
      <c r="AS276" s="34"/>
    </row>
    <row r="277" spans="1:45">
      <c r="A277" s="34">
        <v>276</v>
      </c>
      <c r="B277" s="34" t="s">
        <v>1151</v>
      </c>
      <c r="C277" s="34" t="s">
        <v>1154</v>
      </c>
      <c r="D277" s="34" t="s">
        <v>12</v>
      </c>
      <c r="E277" s="34" t="s">
        <v>34</v>
      </c>
      <c r="F277" s="34" t="s">
        <v>34</v>
      </c>
      <c r="G277" s="34" t="s">
        <v>35</v>
      </c>
      <c r="H277" s="24">
        <v>1.9099999999999999E-2</v>
      </c>
      <c r="I277" s="34" t="s">
        <v>1258</v>
      </c>
      <c r="J277" s="34" t="s">
        <v>638</v>
      </c>
      <c r="K277" s="28">
        <f t="shared" si="54"/>
        <v>20.330713391848558</v>
      </c>
      <c r="L277" s="4">
        <f>K277/MAX(K$2:K277)-1</f>
        <v>-0.11548500999131317</v>
      </c>
      <c r="O277" s="15">
        <f t="shared" ref="O277:O340" si="58">K277/MIN(K131:K277)-1</f>
        <v>1.6469903261657928</v>
      </c>
      <c r="P277" s="15">
        <f t="shared" ref="P277:P340" si="59">IF(O276&gt;O$450,0,1)</f>
        <v>1</v>
      </c>
      <c r="Q277" s="4">
        <f t="shared" ref="Q277:Q340" si="60">P277*H277</f>
        <v>1.9099999999999999E-2</v>
      </c>
      <c r="R277" s="24">
        <f t="shared" ref="R277:R340" si="61">AVERAGE($L275:$L277)</f>
        <v>-0.12227999241263661</v>
      </c>
      <c r="S277" s="4">
        <f t="shared" ref="S277:S340" si="62">IF(OR(R277=0,$L277&gt;T$2),100%,($L277-R277)/ABS(R277))</f>
        <v>5.5569045166388442E-2</v>
      </c>
      <c r="T277" s="4">
        <f t="shared" ref="T277:T340" si="63">IF(S276&gt;T$3,$H277,0)</f>
        <v>0</v>
      </c>
      <c r="U277" s="28">
        <f t="shared" si="55"/>
        <v>26.291626140927075</v>
      </c>
      <c r="V277" s="4">
        <f>U277/MAX(U$5:U277)-1</f>
        <v>-9.5417711542253425E-2</v>
      </c>
      <c r="X277" s="33">
        <f t="shared" ref="X277:X340" si="64">U277-$K277</f>
        <v>5.960912749078517</v>
      </c>
      <c r="Z277" s="24">
        <f t="shared" ref="Z277:Z340" si="65">AVERAGE($L274:$L277)</f>
        <v>-0.124722794443478</v>
      </c>
      <c r="AA277" s="4">
        <f t="shared" ref="AA277:AA340" si="66">IF(OR(Z277=0,$L277&gt;AB$2),100%,($L277-Z277)/ABS(Z277))</f>
        <v>7.4066528844101712E-2</v>
      </c>
      <c r="AB277" s="4">
        <f t="shared" ref="AB277:AB340" si="67">IF(AA276&gt;AB$3,$H277,0)</f>
        <v>0</v>
      </c>
      <c r="AC277" s="28">
        <f t="shared" si="56"/>
        <v>25.129727765142604</v>
      </c>
      <c r="AD277" s="4">
        <f>AC277/MAX(AC$5:AC277)-1</f>
        <v>-8.4143097344598683E-2</v>
      </c>
      <c r="AE277" s="33">
        <f t="shared" si="57"/>
        <v>4.799014373294046</v>
      </c>
      <c r="AF277" s="34"/>
      <c r="AG277" s="34"/>
      <c r="AH277" s="34"/>
      <c r="AI277" s="34"/>
      <c r="AK277" s="34"/>
      <c r="AL277" s="34"/>
      <c r="AM277" s="34"/>
      <c r="AN277" s="34"/>
      <c r="AP277" s="34"/>
      <c r="AQ277" s="34"/>
      <c r="AR277" s="34"/>
      <c r="AS277" s="34"/>
    </row>
    <row r="278" spans="1:45">
      <c r="A278" s="34">
        <v>277</v>
      </c>
      <c r="B278" s="34" t="s">
        <v>1154</v>
      </c>
      <c r="C278" s="34" t="s">
        <v>1158</v>
      </c>
      <c r="D278" s="34" t="s">
        <v>12</v>
      </c>
      <c r="E278" s="34" t="s">
        <v>34</v>
      </c>
      <c r="F278" s="34" t="s">
        <v>34</v>
      </c>
      <c r="G278" s="34" t="s">
        <v>35</v>
      </c>
      <c r="H278" s="24">
        <v>6.3399999999999998E-2</v>
      </c>
      <c r="I278" s="34" t="s">
        <v>211</v>
      </c>
      <c r="J278" s="34" t="s">
        <v>156</v>
      </c>
      <c r="K278" s="28">
        <f t="shared" si="54"/>
        <v>21.619680620891756</v>
      </c>
      <c r="L278" s="4">
        <f>K278/MAX(K$2:K278)-1</f>
        <v>-5.9406759624762495E-2</v>
      </c>
      <c r="O278" s="15">
        <f t="shared" si="58"/>
        <v>1.7068735611727406</v>
      </c>
      <c r="P278" s="15">
        <f t="shared" si="59"/>
        <v>1</v>
      </c>
      <c r="Q278" s="4">
        <f t="shared" si="60"/>
        <v>6.3399999999999998E-2</v>
      </c>
      <c r="R278" s="24">
        <f t="shared" si="61"/>
        <v>-0.10231812789293031</v>
      </c>
      <c r="S278" s="4">
        <f t="shared" si="62"/>
        <v>0.41939164791083694</v>
      </c>
      <c r="T278" s="4">
        <f t="shared" si="63"/>
        <v>6.3399999999999998E-2</v>
      </c>
      <c r="U278" s="28">
        <f t="shared" si="55"/>
        <v>27.95851523826185</v>
      </c>
      <c r="V278" s="4">
        <f>U278/MAX(U$5:U278)-1</f>
        <v>-3.8067194454032394E-2</v>
      </c>
      <c r="X278" s="33">
        <f t="shared" si="64"/>
        <v>6.3388346173700931</v>
      </c>
      <c r="Z278" s="24">
        <f t="shared" si="65"/>
        <v>-0.10656168421566808</v>
      </c>
      <c r="AA278" s="4">
        <f t="shared" si="66"/>
        <v>0.44251294391584195</v>
      </c>
      <c r="AB278" s="4">
        <f t="shared" si="67"/>
        <v>6.3399999999999998E-2</v>
      </c>
      <c r="AC278" s="28">
        <f t="shared" si="56"/>
        <v>26.722952505452643</v>
      </c>
      <c r="AD278" s="4">
        <f>AC278/MAX(AC$5:AC278)-1</f>
        <v>-2.6077769716246424E-2</v>
      </c>
      <c r="AE278" s="33">
        <f t="shared" si="57"/>
        <v>5.1032718845608862</v>
      </c>
      <c r="AF278" s="34"/>
      <c r="AG278" s="34"/>
      <c r="AH278" s="34"/>
      <c r="AI278" s="34"/>
      <c r="AK278" s="34"/>
      <c r="AL278" s="34"/>
      <c r="AM278" s="34"/>
      <c r="AN278" s="34"/>
      <c r="AP278" s="34"/>
      <c r="AQ278" s="34"/>
      <c r="AR278" s="34"/>
      <c r="AS278" s="34"/>
    </row>
    <row r="279" spans="1:45">
      <c r="A279" s="34">
        <v>278</v>
      </c>
      <c r="B279" s="34" t="s">
        <v>1158</v>
      </c>
      <c r="C279" s="34" t="s">
        <v>1161</v>
      </c>
      <c r="D279" s="34" t="s">
        <v>12</v>
      </c>
      <c r="E279" s="34" t="s">
        <v>34</v>
      </c>
      <c r="F279" s="34" t="s">
        <v>34</v>
      </c>
      <c r="G279" s="34" t="s">
        <v>35</v>
      </c>
      <c r="H279" s="24">
        <v>-4.4200000000000003E-2</v>
      </c>
      <c r="I279" s="34" t="s">
        <v>1152</v>
      </c>
      <c r="J279" s="34" t="s">
        <v>523</v>
      </c>
      <c r="K279" s="28">
        <f t="shared" si="54"/>
        <v>20.66409073744834</v>
      </c>
      <c r="L279" s="4">
        <f>K279/MAX(K$2:K279)-1</f>
        <v>-0.10098098084934792</v>
      </c>
      <c r="O279" s="15">
        <f t="shared" si="58"/>
        <v>1.5872297497689054</v>
      </c>
      <c r="P279" s="15">
        <f t="shared" si="59"/>
        <v>1</v>
      </c>
      <c r="Q279" s="4">
        <f t="shared" si="60"/>
        <v>-4.4200000000000003E-2</v>
      </c>
      <c r="R279" s="24">
        <f t="shared" si="61"/>
        <v>-9.1957583488474534E-2</v>
      </c>
      <c r="S279" s="4">
        <f t="shared" si="62"/>
        <v>-9.8125646831556126E-2</v>
      </c>
      <c r="T279" s="4">
        <f t="shared" si="63"/>
        <v>-4.4200000000000003E-2</v>
      </c>
      <c r="U279" s="28">
        <f t="shared" si="55"/>
        <v>26.722748864730676</v>
      </c>
      <c r="V279" s="4">
        <f>U279/MAX(U$5:U279)-1</f>
        <v>-8.0584624459164145E-2</v>
      </c>
      <c r="X279" s="33">
        <f t="shared" si="64"/>
        <v>6.0586581272823352</v>
      </c>
      <c r="Z279" s="24">
        <f t="shared" si="65"/>
        <v>-0.10198384113203471</v>
      </c>
      <c r="AA279" s="4">
        <f t="shared" si="66"/>
        <v>9.8335213849066426E-3</v>
      </c>
      <c r="AB279" s="4">
        <f t="shared" si="67"/>
        <v>-4.4200000000000003E-2</v>
      </c>
      <c r="AC279" s="28">
        <f t="shared" si="56"/>
        <v>25.541798004711634</v>
      </c>
      <c r="AD279" s="4">
        <f>AC279/MAX(AC$5:AC279)-1</f>
        <v>-6.9125132294788338E-2</v>
      </c>
      <c r="AE279" s="33">
        <f t="shared" si="57"/>
        <v>4.8777072672632933</v>
      </c>
      <c r="AF279" s="34"/>
      <c r="AG279" s="34"/>
      <c r="AH279" s="34"/>
      <c r="AI279" s="34"/>
      <c r="AK279" s="34"/>
      <c r="AL279" s="34"/>
      <c r="AM279" s="34"/>
      <c r="AN279" s="34"/>
      <c r="AP279" s="34"/>
      <c r="AQ279" s="34"/>
      <c r="AR279" s="34"/>
      <c r="AS279" s="34"/>
    </row>
    <row r="280" spans="1:45">
      <c r="A280" s="34">
        <v>279</v>
      </c>
      <c r="B280" s="34" t="s">
        <v>1161</v>
      </c>
      <c r="C280" s="34" t="s">
        <v>1166</v>
      </c>
      <c r="D280" s="34" t="s">
        <v>12</v>
      </c>
      <c r="E280" s="34" t="s">
        <v>34</v>
      </c>
      <c r="F280" s="34" t="s">
        <v>34</v>
      </c>
      <c r="G280" s="34" t="s">
        <v>35</v>
      </c>
      <c r="H280" s="24">
        <v>-4.1300000000000003E-2</v>
      </c>
      <c r="I280" s="34" t="s">
        <v>1010</v>
      </c>
      <c r="J280" s="34" t="s">
        <v>598</v>
      </c>
      <c r="K280" s="28">
        <f t="shared" si="54"/>
        <v>19.810663789991725</v>
      </c>
      <c r="L280" s="4">
        <f>K280/MAX(K$2:K280)-1</f>
        <v>-0.1381104663402698</v>
      </c>
      <c r="O280" s="15">
        <f t="shared" si="58"/>
        <v>1.4803771611034495</v>
      </c>
      <c r="P280" s="15">
        <f t="shared" si="59"/>
        <v>1</v>
      </c>
      <c r="Q280" s="4">
        <f t="shared" si="60"/>
        <v>-4.1300000000000003E-2</v>
      </c>
      <c r="R280" s="24">
        <f t="shared" si="61"/>
        <v>-9.9499402271460077E-2</v>
      </c>
      <c r="S280" s="4">
        <f t="shared" si="62"/>
        <v>-0.38805322632460409</v>
      </c>
      <c r="T280" s="4">
        <f t="shared" si="63"/>
        <v>0</v>
      </c>
      <c r="U280" s="28">
        <f t="shared" si="55"/>
        <v>26.722748864730676</v>
      </c>
      <c r="V280" s="4">
        <f>U280/MAX(U$5:U280)-1</f>
        <v>-8.0584624459164145E-2</v>
      </c>
      <c r="X280" s="33">
        <f t="shared" si="64"/>
        <v>6.9120850747389504</v>
      </c>
      <c r="Z280" s="24">
        <f t="shared" si="65"/>
        <v>-0.10349580420142335</v>
      </c>
      <c r="AA280" s="4">
        <f t="shared" si="66"/>
        <v>-0.33445473858514552</v>
      </c>
      <c r="AB280" s="4">
        <f t="shared" si="67"/>
        <v>0</v>
      </c>
      <c r="AC280" s="28">
        <f t="shared" si="56"/>
        <v>25.541798004711634</v>
      </c>
      <c r="AD280" s="4">
        <f>AC280/MAX(AC$5:AC280)-1</f>
        <v>-6.9125132294788338E-2</v>
      </c>
      <c r="AE280" s="33">
        <f t="shared" si="57"/>
        <v>5.7311342147199085</v>
      </c>
      <c r="AF280" s="34"/>
      <c r="AG280" s="34"/>
      <c r="AH280" s="34"/>
      <c r="AI280" s="34"/>
      <c r="AK280" s="34"/>
      <c r="AL280" s="34"/>
      <c r="AM280" s="34"/>
      <c r="AN280" s="34"/>
      <c r="AP280" s="34"/>
      <c r="AQ280" s="34"/>
      <c r="AR280" s="34"/>
      <c r="AS280" s="34"/>
    </row>
    <row r="281" spans="1:45">
      <c r="A281" s="34">
        <v>280</v>
      </c>
      <c r="B281" s="34" t="s">
        <v>1166</v>
      </c>
      <c r="C281" s="34" t="s">
        <v>1168</v>
      </c>
      <c r="D281" s="34" t="s">
        <v>12</v>
      </c>
      <c r="E281" s="34" t="s">
        <v>20</v>
      </c>
      <c r="F281" s="34" t="s">
        <v>20</v>
      </c>
      <c r="G281" s="34" t="s">
        <v>21</v>
      </c>
      <c r="H281" s="24">
        <v>5.79E-2</v>
      </c>
      <c r="I281" s="34" t="s">
        <v>212</v>
      </c>
      <c r="J281" s="34" t="s">
        <v>279</v>
      </c>
      <c r="K281" s="28">
        <f t="shared" si="54"/>
        <v>20.957701223432249</v>
      </c>
      <c r="L281" s="4">
        <f>K281/MAX(K$2:K281)-1</f>
        <v>-8.8207062341371323E-2</v>
      </c>
      <c r="O281" s="15">
        <f t="shared" si="58"/>
        <v>1.6239909987313399</v>
      </c>
      <c r="P281" s="15">
        <f t="shared" si="59"/>
        <v>1</v>
      </c>
      <c r="Q281" s="4">
        <f t="shared" si="60"/>
        <v>5.79E-2</v>
      </c>
      <c r="R281" s="24">
        <f t="shared" si="61"/>
        <v>-0.10909950317699635</v>
      </c>
      <c r="S281" s="4">
        <f t="shared" si="62"/>
        <v>0.19149895487361121</v>
      </c>
      <c r="T281" s="4">
        <f t="shared" si="63"/>
        <v>0</v>
      </c>
      <c r="U281" s="28">
        <f t="shared" si="55"/>
        <v>26.722748864730676</v>
      </c>
      <c r="V281" s="4">
        <f>U281/MAX(U$5:U281)-1</f>
        <v>-8.0584624459164145E-2</v>
      </c>
      <c r="X281" s="33">
        <f t="shared" si="64"/>
        <v>5.7650476412984268</v>
      </c>
      <c r="Z281" s="24">
        <f t="shared" si="65"/>
        <v>-9.6676317288937885E-2</v>
      </c>
      <c r="AA281" s="4">
        <f t="shared" si="66"/>
        <v>8.760423633281747E-2</v>
      </c>
      <c r="AB281" s="4">
        <f t="shared" si="67"/>
        <v>0</v>
      </c>
      <c r="AC281" s="28">
        <f t="shared" si="56"/>
        <v>25.541798004711634</v>
      </c>
      <c r="AD281" s="4">
        <f>AC281/MAX(AC$5:AC281)-1</f>
        <v>-6.9125132294788338E-2</v>
      </c>
      <c r="AE281" s="33">
        <f t="shared" si="57"/>
        <v>4.5840967812793849</v>
      </c>
      <c r="AF281" s="34"/>
      <c r="AG281" s="34"/>
      <c r="AH281" s="34"/>
      <c r="AI281" s="34"/>
      <c r="AK281" s="34"/>
      <c r="AL281" s="34"/>
      <c r="AM281" s="34"/>
      <c r="AN281" s="34"/>
      <c r="AP281" s="34"/>
      <c r="AQ281" s="34"/>
      <c r="AR281" s="34"/>
      <c r="AS281" s="34"/>
    </row>
    <row r="282" spans="1:45">
      <c r="A282" s="34">
        <v>281</v>
      </c>
      <c r="B282" s="34" t="s">
        <v>1168</v>
      </c>
      <c r="C282" s="34" t="s">
        <v>1173</v>
      </c>
      <c r="D282" s="34" t="s">
        <v>12</v>
      </c>
      <c r="E282" s="34" t="s">
        <v>20</v>
      </c>
      <c r="F282" s="34" t="s">
        <v>20</v>
      </c>
      <c r="G282" s="34" t="s">
        <v>21</v>
      </c>
      <c r="H282" s="24">
        <v>-2.2499999999999999E-2</v>
      </c>
      <c r="I282" s="34" t="s">
        <v>5478</v>
      </c>
      <c r="J282" s="34" t="s">
        <v>1034</v>
      </c>
      <c r="K282" s="28">
        <f t="shared" si="54"/>
        <v>20.486152945905022</v>
      </c>
      <c r="L282" s="4">
        <f>K282/MAX(K$2:K282)-1</f>
        <v>-0.10872240343869055</v>
      </c>
      <c r="O282" s="15">
        <f t="shared" si="58"/>
        <v>1.3345328126512102</v>
      </c>
      <c r="P282" s="15">
        <f t="shared" si="59"/>
        <v>1</v>
      </c>
      <c r="Q282" s="4">
        <f t="shared" si="60"/>
        <v>-2.2499999999999999E-2</v>
      </c>
      <c r="R282" s="24">
        <f t="shared" si="61"/>
        <v>-0.11167997737344389</v>
      </c>
      <c r="S282" s="4">
        <f t="shared" si="62"/>
        <v>2.6482579996086296E-2</v>
      </c>
      <c r="T282" s="4">
        <f t="shared" si="63"/>
        <v>-2.2499999999999999E-2</v>
      </c>
      <c r="U282" s="28">
        <f t="shared" si="55"/>
        <v>26.121487015274237</v>
      </c>
      <c r="V282" s="4">
        <f>U282/MAX(U$5:U282)-1</f>
        <v>-0.10127147040883289</v>
      </c>
      <c r="X282" s="33">
        <f t="shared" si="64"/>
        <v>5.6353340693692147</v>
      </c>
      <c r="Z282" s="24">
        <f t="shared" si="65"/>
        <v>-0.1090052282424199</v>
      </c>
      <c r="AA282" s="4">
        <f t="shared" si="66"/>
        <v>2.5945985187092644E-3</v>
      </c>
      <c r="AB282" s="4">
        <f t="shared" si="67"/>
        <v>-2.2499999999999999E-2</v>
      </c>
      <c r="AC282" s="28">
        <f t="shared" si="56"/>
        <v>24.967107549605622</v>
      </c>
      <c r="AD282" s="4">
        <f>AC282/MAX(AC$5:AC282)-1</f>
        <v>-9.0069816818155624E-2</v>
      </c>
      <c r="AE282" s="33">
        <f t="shared" si="57"/>
        <v>4.4809546037005994</v>
      </c>
      <c r="AF282" s="34"/>
      <c r="AG282" s="34"/>
      <c r="AH282" s="34"/>
      <c r="AI282" s="34"/>
      <c r="AK282" s="34"/>
      <c r="AL282" s="34"/>
      <c r="AM282" s="34"/>
      <c r="AN282" s="34"/>
      <c r="AP282" s="34"/>
      <c r="AQ282" s="34"/>
      <c r="AR282" s="34"/>
      <c r="AS282" s="34"/>
    </row>
    <row r="283" spans="1:45">
      <c r="A283" s="34">
        <v>282</v>
      </c>
      <c r="B283" s="34" t="s">
        <v>1173</v>
      </c>
      <c r="C283" s="34" t="s">
        <v>1178</v>
      </c>
      <c r="D283" s="34" t="s">
        <v>12</v>
      </c>
      <c r="E283" s="34" t="s">
        <v>13</v>
      </c>
      <c r="F283" s="34" t="s">
        <v>13</v>
      </c>
      <c r="G283" s="34" t="s">
        <v>14</v>
      </c>
      <c r="H283" s="24">
        <v>1.8499999999999999E-2</v>
      </c>
      <c r="I283" s="34" t="s">
        <v>1318</v>
      </c>
      <c r="J283" s="34" t="s">
        <v>3078</v>
      </c>
      <c r="K283" s="28">
        <f t="shared" si="54"/>
        <v>20.865146775404266</v>
      </c>
      <c r="L283" s="4">
        <f>K283/MAX(K$2:K283)-1</f>
        <v>-9.2233767902306196E-2</v>
      </c>
      <c r="O283" s="15">
        <f t="shared" si="58"/>
        <v>1.2376145111260644</v>
      </c>
      <c r="P283" s="15">
        <f t="shared" si="59"/>
        <v>1</v>
      </c>
      <c r="Q283" s="4">
        <f t="shared" si="60"/>
        <v>1.8499999999999999E-2</v>
      </c>
      <c r="R283" s="24">
        <f t="shared" si="61"/>
        <v>-9.6387744560789357E-2</v>
      </c>
      <c r="S283" s="4">
        <f t="shared" si="62"/>
        <v>4.3096523084045719E-2</v>
      </c>
      <c r="T283" s="4">
        <f t="shared" si="63"/>
        <v>1.8499999999999999E-2</v>
      </c>
      <c r="U283" s="28">
        <f t="shared" si="55"/>
        <v>26.604734525056809</v>
      </c>
      <c r="V283" s="4">
        <f>U283/MAX(U$5:U283)-1</f>
        <v>-8.4644992611396352E-2</v>
      </c>
      <c r="X283" s="33">
        <f t="shared" si="64"/>
        <v>5.7395877496525429</v>
      </c>
      <c r="Z283" s="24">
        <f t="shared" si="65"/>
        <v>-0.10681842500565947</v>
      </c>
      <c r="AA283" s="4">
        <f t="shared" si="66"/>
        <v>0.13653690458907763</v>
      </c>
      <c r="AB283" s="4">
        <f t="shared" si="67"/>
        <v>0</v>
      </c>
      <c r="AC283" s="28">
        <f t="shared" si="56"/>
        <v>24.967107549605622</v>
      </c>
      <c r="AD283" s="4">
        <f>AC283/MAX(AC$5:AC283)-1</f>
        <v>-9.0069816818155624E-2</v>
      </c>
      <c r="AE283" s="33">
        <f t="shared" si="57"/>
        <v>4.1019607742013555</v>
      </c>
      <c r="AF283" s="34"/>
      <c r="AG283" s="34"/>
      <c r="AH283" s="34"/>
      <c r="AI283" s="34"/>
      <c r="AK283" s="34"/>
      <c r="AL283" s="34"/>
      <c r="AM283" s="34"/>
      <c r="AN283" s="34"/>
      <c r="AP283" s="34"/>
      <c r="AQ283" s="34"/>
      <c r="AR283" s="34"/>
      <c r="AS283" s="34"/>
    </row>
    <row r="284" spans="1:45">
      <c r="A284" s="34">
        <v>283</v>
      </c>
      <c r="B284" s="34" t="s">
        <v>1178</v>
      </c>
      <c r="C284" s="34" t="s">
        <v>1182</v>
      </c>
      <c r="D284" s="34" t="s">
        <v>12</v>
      </c>
      <c r="E284" s="34" t="s">
        <v>34</v>
      </c>
      <c r="F284" s="34" t="s">
        <v>34</v>
      </c>
      <c r="G284" s="34" t="s">
        <v>35</v>
      </c>
      <c r="H284" s="24">
        <v>-3.2099999999999997E-2</v>
      </c>
      <c r="I284" s="34" t="s">
        <v>4096</v>
      </c>
      <c r="J284" s="34" t="s">
        <v>255</v>
      </c>
      <c r="K284" s="28">
        <f t="shared" si="54"/>
        <v>20.195375563913789</v>
      </c>
      <c r="L284" s="4">
        <f>K284/MAX(K$2:K284)-1</f>
        <v>-0.12137306395264225</v>
      </c>
      <c r="O284" s="15">
        <f t="shared" si="58"/>
        <v>1.1657870853189176</v>
      </c>
      <c r="P284" s="15">
        <f t="shared" si="59"/>
        <v>1</v>
      </c>
      <c r="Q284" s="4">
        <f t="shared" si="60"/>
        <v>-3.2099999999999997E-2</v>
      </c>
      <c r="R284" s="24">
        <f t="shared" si="61"/>
        <v>-0.10744307843121299</v>
      </c>
      <c r="S284" s="4">
        <f t="shared" si="62"/>
        <v>-0.12964991067663315</v>
      </c>
      <c r="T284" s="4">
        <f t="shared" si="63"/>
        <v>-3.2099999999999997E-2</v>
      </c>
      <c r="U284" s="28">
        <f t="shared" si="55"/>
        <v>25.750722546802486</v>
      </c>
      <c r="V284" s="4">
        <f>U284/MAX(U$5:U284)-1</f>
        <v>-0.11402788834857047</v>
      </c>
      <c r="X284" s="33">
        <f t="shared" si="64"/>
        <v>5.5553469828886968</v>
      </c>
      <c r="Z284" s="24">
        <f t="shared" si="65"/>
        <v>-0.10263407440875258</v>
      </c>
      <c r="AA284" s="4">
        <f t="shared" si="66"/>
        <v>-0.18258058692339721</v>
      </c>
      <c r="AB284" s="4">
        <f t="shared" si="67"/>
        <v>-3.2099999999999997E-2</v>
      </c>
      <c r="AC284" s="28">
        <f t="shared" si="56"/>
        <v>24.16566339726328</v>
      </c>
      <c r="AD284" s="4">
        <f>AC284/MAX(AC$5:AC284)-1</f>
        <v>-0.11927857569829281</v>
      </c>
      <c r="AE284" s="33">
        <f t="shared" si="57"/>
        <v>3.9702878333494915</v>
      </c>
      <c r="AF284" s="34"/>
      <c r="AG284" s="34"/>
      <c r="AH284" s="34"/>
      <c r="AI284" s="34"/>
      <c r="AK284" s="34"/>
      <c r="AL284" s="34"/>
      <c r="AM284" s="34"/>
      <c r="AN284" s="34"/>
      <c r="AP284" s="34"/>
      <c r="AQ284" s="34"/>
      <c r="AR284" s="34"/>
      <c r="AS284" s="34"/>
    </row>
    <row r="285" spans="1:45">
      <c r="A285" s="34">
        <v>284</v>
      </c>
      <c r="B285" s="34" t="s">
        <v>1182</v>
      </c>
      <c r="C285" s="34" t="s">
        <v>1185</v>
      </c>
      <c r="D285" s="34" t="s">
        <v>12</v>
      </c>
      <c r="E285" s="34" t="s">
        <v>13</v>
      </c>
      <c r="F285" s="34" t="s">
        <v>13</v>
      </c>
      <c r="G285" s="34" t="s">
        <v>14</v>
      </c>
      <c r="H285" s="24">
        <v>1.8700000000000001E-2</v>
      </c>
      <c r="I285" s="34" t="s">
        <v>2069</v>
      </c>
      <c r="J285" s="34" t="s">
        <v>1014</v>
      </c>
      <c r="K285" s="28">
        <f t="shared" si="54"/>
        <v>20.573029086958975</v>
      </c>
      <c r="L285" s="4">
        <f>K285/MAX(K$2:K285)-1</f>
        <v>-0.10494274024855677</v>
      </c>
      <c r="O285" s="15">
        <f t="shared" si="58"/>
        <v>1.0176381379189592</v>
      </c>
      <c r="P285" s="15">
        <f t="shared" si="59"/>
        <v>1</v>
      </c>
      <c r="Q285" s="4">
        <f t="shared" si="60"/>
        <v>1.8700000000000001E-2</v>
      </c>
      <c r="R285" s="24">
        <f t="shared" si="61"/>
        <v>-0.1061831907011684</v>
      </c>
      <c r="S285" s="4">
        <f t="shared" si="62"/>
        <v>1.1682173462866033E-2</v>
      </c>
      <c r="T285" s="4">
        <f t="shared" si="63"/>
        <v>0</v>
      </c>
      <c r="U285" s="28">
        <f t="shared" si="55"/>
        <v>25.750722546802486</v>
      </c>
      <c r="V285" s="4">
        <f>U285/MAX(U$5:U285)-1</f>
        <v>-0.11402788834857047</v>
      </c>
      <c r="X285" s="33">
        <f t="shared" si="64"/>
        <v>5.1776934598435105</v>
      </c>
      <c r="Z285" s="24">
        <f t="shared" si="65"/>
        <v>-0.10681799388554894</v>
      </c>
      <c r="AA285" s="4">
        <f t="shared" si="66"/>
        <v>1.7555596850109649E-2</v>
      </c>
      <c r="AB285" s="4">
        <f t="shared" si="67"/>
        <v>0</v>
      </c>
      <c r="AC285" s="28">
        <f t="shared" si="56"/>
        <v>24.16566339726328</v>
      </c>
      <c r="AD285" s="4">
        <f>AC285/MAX(AC$5:AC285)-1</f>
        <v>-0.11927857569829281</v>
      </c>
      <c r="AE285" s="33">
        <f t="shared" si="57"/>
        <v>3.5926343103043052</v>
      </c>
      <c r="AF285" s="34"/>
      <c r="AG285" s="34"/>
      <c r="AH285" s="34"/>
      <c r="AI285" s="34"/>
      <c r="AK285" s="34"/>
      <c r="AL285" s="34"/>
      <c r="AM285" s="34"/>
      <c r="AN285" s="34"/>
      <c r="AP285" s="34"/>
      <c r="AQ285" s="34"/>
      <c r="AR285" s="34"/>
      <c r="AS285" s="34"/>
    </row>
    <row r="286" spans="1:45">
      <c r="A286" s="34">
        <v>285</v>
      </c>
      <c r="B286" s="34" t="s">
        <v>1185</v>
      </c>
      <c r="C286" s="34" t="s">
        <v>1187</v>
      </c>
      <c r="D286" s="34" t="s">
        <v>12</v>
      </c>
      <c r="E286" s="34" t="s">
        <v>34</v>
      </c>
      <c r="F286" s="34" t="s">
        <v>34</v>
      </c>
      <c r="G286" s="34" t="s">
        <v>35</v>
      </c>
      <c r="H286" s="24">
        <v>-2.4E-2</v>
      </c>
      <c r="I286" s="34" t="s">
        <v>2835</v>
      </c>
      <c r="J286" s="34" t="s">
        <v>4319</v>
      </c>
      <c r="K286" s="28">
        <f t="shared" si="54"/>
        <v>20.079276388871961</v>
      </c>
      <c r="L286" s="4">
        <f>K286/MAX(K$2:K286)-1</f>
        <v>-0.12642411448259128</v>
      </c>
      <c r="O286" s="15">
        <f t="shared" si="58"/>
        <v>0.91520601304114368</v>
      </c>
      <c r="P286" s="15">
        <f t="shared" si="59"/>
        <v>1</v>
      </c>
      <c r="Q286" s="4">
        <f t="shared" si="60"/>
        <v>-2.4E-2</v>
      </c>
      <c r="R286" s="24">
        <f t="shared" si="61"/>
        <v>-0.11757997289459676</v>
      </c>
      <c r="S286" s="4">
        <f t="shared" si="62"/>
        <v>-7.5218095142127184E-2</v>
      </c>
      <c r="T286" s="4">
        <f t="shared" si="63"/>
        <v>0</v>
      </c>
      <c r="U286" s="28">
        <f t="shared" si="55"/>
        <v>25.750722546802486</v>
      </c>
      <c r="V286" s="4">
        <f>U286/MAX(U$5:U286)-1</f>
        <v>-0.11402788834857047</v>
      </c>
      <c r="X286" s="33">
        <f t="shared" si="64"/>
        <v>5.6714461579305251</v>
      </c>
      <c r="Z286" s="24">
        <f t="shared" si="65"/>
        <v>-0.11124342164652412</v>
      </c>
      <c r="AA286" s="4">
        <f t="shared" si="66"/>
        <v>-0.13646373521576668</v>
      </c>
      <c r="AB286" s="4">
        <f t="shared" si="67"/>
        <v>0</v>
      </c>
      <c r="AC286" s="28">
        <f t="shared" si="56"/>
        <v>24.16566339726328</v>
      </c>
      <c r="AD286" s="4">
        <f>AC286/MAX(AC$5:AC286)-1</f>
        <v>-0.11927857569829281</v>
      </c>
      <c r="AE286" s="33">
        <f t="shared" si="57"/>
        <v>4.0863870083913199</v>
      </c>
      <c r="AF286" s="34"/>
      <c r="AG286" s="34"/>
      <c r="AH286" s="34"/>
      <c r="AI286" s="34"/>
      <c r="AK286" s="34"/>
      <c r="AL286" s="34"/>
      <c r="AM286" s="34"/>
      <c r="AN286" s="34"/>
      <c r="AP286" s="34"/>
      <c r="AQ286" s="34"/>
      <c r="AR286" s="34"/>
      <c r="AS286" s="34"/>
    </row>
    <row r="287" spans="1:45">
      <c r="A287" s="34">
        <v>286</v>
      </c>
      <c r="B287" s="34" t="s">
        <v>1187</v>
      </c>
      <c r="C287" s="34" t="s">
        <v>1191</v>
      </c>
      <c r="D287" s="34" t="s">
        <v>12</v>
      </c>
      <c r="E287" s="34" t="s">
        <v>34</v>
      </c>
      <c r="F287" s="34" t="s">
        <v>34</v>
      </c>
      <c r="G287" s="34" t="s">
        <v>35</v>
      </c>
      <c r="H287" s="24">
        <v>-1.24E-2</v>
      </c>
      <c r="I287" s="34" t="s">
        <v>970</v>
      </c>
      <c r="J287" s="34" t="s">
        <v>1394</v>
      </c>
      <c r="K287" s="28">
        <f t="shared" si="54"/>
        <v>19.83029336164995</v>
      </c>
      <c r="L287" s="4">
        <f>K287/MAX(K$2:K287)-1</f>
        <v>-0.13725645546300713</v>
      </c>
      <c r="O287" s="15">
        <f t="shared" si="58"/>
        <v>0.78364035849029157</v>
      </c>
      <c r="P287" s="15">
        <f t="shared" si="59"/>
        <v>1</v>
      </c>
      <c r="Q287" s="4">
        <f t="shared" si="60"/>
        <v>-1.24E-2</v>
      </c>
      <c r="R287" s="24">
        <f t="shared" si="61"/>
        <v>-0.12287443673138505</v>
      </c>
      <c r="S287" s="4">
        <f t="shared" si="62"/>
        <v>-0.11704646722460677</v>
      </c>
      <c r="T287" s="4">
        <f t="shared" si="63"/>
        <v>0</v>
      </c>
      <c r="U287" s="28">
        <f t="shared" si="55"/>
        <v>25.750722546802486</v>
      </c>
      <c r="V287" s="4">
        <f>U287/MAX(U$5:U287)-1</f>
        <v>-0.11402788834857047</v>
      </c>
      <c r="X287" s="33">
        <f t="shared" si="64"/>
        <v>5.9204291851525355</v>
      </c>
      <c r="Z287" s="24">
        <f t="shared" si="65"/>
        <v>-0.12249909353669935</v>
      </c>
      <c r="AA287" s="4">
        <f t="shared" si="66"/>
        <v>-0.12046915205855492</v>
      </c>
      <c r="AB287" s="4">
        <f t="shared" si="67"/>
        <v>0</v>
      </c>
      <c r="AC287" s="28">
        <f t="shared" si="56"/>
        <v>24.16566339726328</v>
      </c>
      <c r="AD287" s="4">
        <f>AC287/MAX(AC$5:AC287)-1</f>
        <v>-0.11927857569829281</v>
      </c>
      <c r="AE287" s="33">
        <f t="shared" si="57"/>
        <v>4.3353700356133302</v>
      </c>
      <c r="AF287" s="34"/>
      <c r="AG287" s="34"/>
      <c r="AH287" s="34"/>
      <c r="AI287" s="34"/>
      <c r="AK287" s="34"/>
      <c r="AL287" s="34"/>
      <c r="AM287" s="34"/>
      <c r="AN287" s="34"/>
      <c r="AP287" s="34"/>
      <c r="AQ287" s="34"/>
      <c r="AR287" s="34"/>
      <c r="AS287" s="34"/>
    </row>
    <row r="288" spans="1:45">
      <c r="A288" s="34">
        <v>287</v>
      </c>
      <c r="B288" s="34" t="s">
        <v>1191</v>
      </c>
      <c r="C288" s="34" t="s">
        <v>1194</v>
      </c>
      <c r="D288" s="34" t="s">
        <v>12</v>
      </c>
      <c r="E288" s="34" t="s">
        <v>34</v>
      </c>
      <c r="F288" s="34" t="s">
        <v>34</v>
      </c>
      <c r="G288" s="34" t="s">
        <v>35</v>
      </c>
      <c r="H288" s="24">
        <v>-5.2900000000000003E-2</v>
      </c>
      <c r="I288" s="34" t="s">
        <v>834</v>
      </c>
      <c r="J288" s="34" t="s">
        <v>4446</v>
      </c>
      <c r="K288" s="28">
        <f t="shared" si="54"/>
        <v>18.781270842818667</v>
      </c>
      <c r="L288" s="4">
        <f>K288/MAX(K$2:K288)-1</f>
        <v>-0.18289558896901403</v>
      </c>
      <c r="O288" s="15">
        <f t="shared" si="58"/>
        <v>0.68928578352615499</v>
      </c>
      <c r="P288" s="15">
        <f t="shared" si="59"/>
        <v>1</v>
      </c>
      <c r="Q288" s="4">
        <f t="shared" si="60"/>
        <v>-5.2900000000000003E-2</v>
      </c>
      <c r="R288" s="24">
        <f t="shared" si="61"/>
        <v>-0.14885871963820416</v>
      </c>
      <c r="S288" s="4">
        <f t="shared" si="62"/>
        <v>-0.22865217041726063</v>
      </c>
      <c r="T288" s="4">
        <f t="shared" si="63"/>
        <v>0</v>
      </c>
      <c r="U288" s="28">
        <f t="shared" si="55"/>
        <v>25.750722546802486</v>
      </c>
      <c r="V288" s="4">
        <f>U288/MAX(U$5:U288)-1</f>
        <v>-0.11402788834857047</v>
      </c>
      <c r="X288" s="33">
        <f t="shared" si="64"/>
        <v>6.9694517039838182</v>
      </c>
      <c r="Z288" s="24">
        <f t="shared" si="65"/>
        <v>-0.1378797247907923</v>
      </c>
      <c r="AA288" s="4">
        <f t="shared" si="66"/>
        <v>-0.3264864667123844</v>
      </c>
      <c r="AB288" s="4">
        <f t="shared" si="67"/>
        <v>0</v>
      </c>
      <c r="AC288" s="28">
        <f t="shared" si="56"/>
        <v>24.16566339726328</v>
      </c>
      <c r="AD288" s="4">
        <f>AC288/MAX(AC$5:AC288)-1</f>
        <v>-0.11927857569829281</v>
      </c>
      <c r="AE288" s="33">
        <f t="shared" si="57"/>
        <v>5.384392554444613</v>
      </c>
      <c r="AF288" s="34"/>
      <c r="AG288" s="34"/>
      <c r="AH288" s="34"/>
      <c r="AI288" s="34"/>
      <c r="AK288" s="34"/>
      <c r="AL288" s="34"/>
      <c r="AM288" s="34"/>
      <c r="AN288" s="34"/>
      <c r="AP288" s="34"/>
      <c r="AQ288" s="34"/>
      <c r="AR288" s="34"/>
      <c r="AS288" s="34"/>
    </row>
    <row r="289" spans="1:45">
      <c r="A289" s="34">
        <v>288</v>
      </c>
      <c r="B289" s="34" t="s">
        <v>1194</v>
      </c>
      <c r="C289" s="34" t="s">
        <v>1197</v>
      </c>
      <c r="D289" s="34" t="s">
        <v>12</v>
      </c>
      <c r="E289" s="34" t="s">
        <v>13</v>
      </c>
      <c r="F289" s="34" t="s">
        <v>13</v>
      </c>
      <c r="G289" s="34" t="s">
        <v>14</v>
      </c>
      <c r="H289" s="24">
        <v>-4.8300000000000003E-2</v>
      </c>
      <c r="I289" s="34" t="s">
        <v>851</v>
      </c>
      <c r="J289" s="34" t="s">
        <v>727</v>
      </c>
      <c r="K289" s="28">
        <f t="shared" si="54"/>
        <v>17.874135461110527</v>
      </c>
      <c r="L289" s="4">
        <f>K289/MAX(K$2:K289)-1</f>
        <v>-0.22236173202181064</v>
      </c>
      <c r="O289" s="15">
        <f t="shared" si="58"/>
        <v>0.58835298634687061</v>
      </c>
      <c r="P289" s="15">
        <f t="shared" si="59"/>
        <v>1</v>
      </c>
      <c r="Q289" s="4">
        <f t="shared" si="60"/>
        <v>-4.8300000000000003E-2</v>
      </c>
      <c r="R289" s="24">
        <f t="shared" si="61"/>
        <v>-0.18083792548461061</v>
      </c>
      <c r="S289" s="4">
        <f t="shared" si="62"/>
        <v>-0.2296189055803658</v>
      </c>
      <c r="T289" s="4">
        <f t="shared" si="63"/>
        <v>0</v>
      </c>
      <c r="U289" s="28">
        <f t="shared" si="55"/>
        <v>25.750722546802486</v>
      </c>
      <c r="V289" s="4">
        <f>U289/MAX(U$5:U289)-1</f>
        <v>-0.11402788834857047</v>
      </c>
      <c r="X289" s="33">
        <f t="shared" si="64"/>
        <v>7.8765870856919591</v>
      </c>
      <c r="Z289" s="24">
        <f t="shared" si="65"/>
        <v>-0.16723447273410577</v>
      </c>
      <c r="AA289" s="4">
        <f t="shared" si="66"/>
        <v>-0.32964052438730373</v>
      </c>
      <c r="AB289" s="4">
        <f t="shared" si="67"/>
        <v>0</v>
      </c>
      <c r="AC289" s="28">
        <f t="shared" si="56"/>
        <v>24.16566339726328</v>
      </c>
      <c r="AD289" s="4">
        <f>AC289/MAX(AC$5:AC289)-1</f>
        <v>-0.11927857569829281</v>
      </c>
      <c r="AE289" s="33">
        <f t="shared" si="57"/>
        <v>6.2915279361527539</v>
      </c>
      <c r="AF289" s="34"/>
      <c r="AG289" s="34"/>
      <c r="AH289" s="34"/>
      <c r="AI289" s="34"/>
      <c r="AK289" s="34"/>
      <c r="AL289" s="34"/>
      <c r="AM289" s="34"/>
      <c r="AN289" s="34"/>
      <c r="AP289" s="34"/>
      <c r="AQ289" s="34"/>
      <c r="AR289" s="34"/>
      <c r="AS289" s="34"/>
    </row>
    <row r="290" spans="1:45">
      <c r="A290" s="34">
        <v>289</v>
      </c>
      <c r="B290" s="34" t="s">
        <v>1197</v>
      </c>
      <c r="C290" s="34" t="s">
        <v>1201</v>
      </c>
      <c r="D290" s="34" t="s">
        <v>12</v>
      </c>
      <c r="E290" s="34" t="s">
        <v>34</v>
      </c>
      <c r="F290" s="34" t="s">
        <v>34</v>
      </c>
      <c r="G290" s="34" t="s">
        <v>35</v>
      </c>
      <c r="H290" s="24">
        <v>6.2399999999999997E-2</v>
      </c>
      <c r="I290" s="34" t="s">
        <v>2728</v>
      </c>
      <c r="J290" s="34" t="s">
        <v>2779</v>
      </c>
      <c r="K290" s="28">
        <f t="shared" si="54"/>
        <v>18.989481513883824</v>
      </c>
      <c r="L290" s="4">
        <f>K290/MAX(K$2:K290)-1</f>
        <v>-0.17383710409997155</v>
      </c>
      <c r="O290" s="15">
        <f t="shared" si="58"/>
        <v>0.68746621269491537</v>
      </c>
      <c r="P290" s="15">
        <f t="shared" si="59"/>
        <v>1</v>
      </c>
      <c r="Q290" s="4">
        <f t="shared" si="60"/>
        <v>6.2399999999999997E-2</v>
      </c>
      <c r="R290" s="24">
        <f t="shared" si="61"/>
        <v>-0.19303147503026541</v>
      </c>
      <c r="S290" s="4">
        <f t="shared" si="62"/>
        <v>9.9436482714978847E-2</v>
      </c>
      <c r="T290" s="4">
        <f t="shared" si="63"/>
        <v>0</v>
      </c>
      <c r="U290" s="28">
        <f t="shared" si="55"/>
        <v>25.750722546802486</v>
      </c>
      <c r="V290" s="4">
        <f>U290/MAX(U$5:U290)-1</f>
        <v>-0.11402788834857047</v>
      </c>
      <c r="X290" s="33">
        <f t="shared" si="64"/>
        <v>6.7612410329186616</v>
      </c>
      <c r="Z290" s="24">
        <f t="shared" si="65"/>
        <v>-0.17908772013845084</v>
      </c>
      <c r="AA290" s="4">
        <f t="shared" si="66"/>
        <v>2.931868267919259E-2</v>
      </c>
      <c r="AB290" s="4">
        <f t="shared" si="67"/>
        <v>0</v>
      </c>
      <c r="AC290" s="28">
        <f t="shared" si="56"/>
        <v>24.16566339726328</v>
      </c>
      <c r="AD290" s="4">
        <f>AC290/MAX(AC$5:AC290)-1</f>
        <v>-0.11927857569829281</v>
      </c>
      <c r="AE290" s="33">
        <f t="shared" si="57"/>
        <v>5.1761818833794564</v>
      </c>
      <c r="AF290" s="34"/>
      <c r="AG290" s="34"/>
      <c r="AH290" s="34"/>
      <c r="AI290" s="34"/>
      <c r="AK290" s="34"/>
      <c r="AL290" s="34"/>
      <c r="AM290" s="34"/>
      <c r="AN290" s="34"/>
      <c r="AP290" s="34"/>
      <c r="AQ290" s="34"/>
      <c r="AR290" s="34"/>
      <c r="AS290" s="34"/>
    </row>
    <row r="291" spans="1:45">
      <c r="A291" s="34">
        <v>290</v>
      </c>
      <c r="B291" s="34" t="s">
        <v>1201</v>
      </c>
      <c r="C291" s="34" t="s">
        <v>1204</v>
      </c>
      <c r="D291" s="34" t="s">
        <v>12</v>
      </c>
      <c r="E291" s="34" t="s">
        <v>34</v>
      </c>
      <c r="F291" s="34" t="s">
        <v>34</v>
      </c>
      <c r="G291" s="34" t="s">
        <v>35</v>
      </c>
      <c r="H291" s="24">
        <v>6.7299999999999999E-2</v>
      </c>
      <c r="I291" s="34" t="s">
        <v>2517</v>
      </c>
      <c r="J291" s="34" t="s">
        <v>1364</v>
      </c>
      <c r="K291" s="28">
        <f t="shared" si="54"/>
        <v>20.267473619768204</v>
      </c>
      <c r="L291" s="4">
        <f>K291/MAX(K$2:K291)-1</f>
        <v>-0.11823634120589976</v>
      </c>
      <c r="O291" s="15">
        <f t="shared" si="58"/>
        <v>0.80103268880928291</v>
      </c>
      <c r="P291" s="15">
        <f t="shared" si="59"/>
        <v>1</v>
      </c>
      <c r="Q291" s="4">
        <f t="shared" si="60"/>
        <v>6.7299999999999999E-2</v>
      </c>
      <c r="R291" s="24">
        <f t="shared" si="61"/>
        <v>-0.17147839244256066</v>
      </c>
      <c r="S291" s="4">
        <f t="shared" si="62"/>
        <v>0.31048839727428135</v>
      </c>
      <c r="T291" s="4">
        <f t="shared" si="63"/>
        <v>6.7299999999999999E-2</v>
      </c>
      <c r="U291" s="28">
        <f t="shared" si="55"/>
        <v>27.483746174202292</v>
      </c>
      <c r="V291" s="4">
        <f>U291/MAX(U$5:U291)-1</f>
        <v>-5.4401965234429306E-2</v>
      </c>
      <c r="X291" s="33">
        <f t="shared" si="64"/>
        <v>7.216272554434088</v>
      </c>
      <c r="Z291" s="24">
        <f t="shared" si="65"/>
        <v>-0.174332691574174</v>
      </c>
      <c r="AA291" s="4">
        <f t="shared" si="66"/>
        <v>0.32177757287942005</v>
      </c>
      <c r="AB291" s="4">
        <f t="shared" si="67"/>
        <v>6.7299999999999999E-2</v>
      </c>
      <c r="AC291" s="28">
        <f t="shared" si="56"/>
        <v>25.792012543899098</v>
      </c>
      <c r="AD291" s="4">
        <f>AC291/MAX(AC$5:AC291)-1</f>
        <v>-6.000602384278797E-2</v>
      </c>
      <c r="AE291" s="33">
        <f t="shared" si="57"/>
        <v>5.5245389241308942</v>
      </c>
      <c r="AF291" s="34"/>
      <c r="AG291" s="34"/>
      <c r="AH291" s="34"/>
      <c r="AI291" s="34"/>
      <c r="AK291" s="34"/>
      <c r="AL291" s="34"/>
      <c r="AM291" s="34"/>
      <c r="AN291" s="34"/>
      <c r="AP291" s="34"/>
      <c r="AQ291" s="34"/>
      <c r="AR291" s="34"/>
      <c r="AS291" s="34"/>
    </row>
    <row r="292" spans="1:45">
      <c r="A292" s="34">
        <v>291</v>
      </c>
      <c r="B292" s="34" t="s">
        <v>1204</v>
      </c>
      <c r="C292" s="34" t="s">
        <v>1208</v>
      </c>
      <c r="D292" s="34" t="s">
        <v>12</v>
      </c>
      <c r="E292" s="34" t="s">
        <v>20</v>
      </c>
      <c r="F292" s="34" t="s">
        <v>20</v>
      </c>
      <c r="G292" s="34" t="s">
        <v>21</v>
      </c>
      <c r="H292" s="24">
        <v>4.3099999999999999E-2</v>
      </c>
      <c r="I292" s="34" t="s">
        <v>1351</v>
      </c>
      <c r="J292" s="34" t="s">
        <v>513</v>
      </c>
      <c r="K292" s="28">
        <f t="shared" si="54"/>
        <v>21.141001732780211</v>
      </c>
      <c r="L292" s="4">
        <f>K292/MAX(K$2:K292)-1</f>
        <v>-8.0232327511874146E-2</v>
      </c>
      <c r="O292" s="15">
        <f t="shared" si="58"/>
        <v>0.87865719769696282</v>
      </c>
      <c r="P292" s="15">
        <f t="shared" si="59"/>
        <v>1</v>
      </c>
      <c r="Q292" s="4">
        <f t="shared" si="60"/>
        <v>4.3099999999999999E-2</v>
      </c>
      <c r="R292" s="24">
        <f t="shared" si="61"/>
        <v>-0.12410192427258182</v>
      </c>
      <c r="S292" s="4">
        <f t="shared" si="62"/>
        <v>0.35349650714803543</v>
      </c>
      <c r="T292" s="4">
        <f t="shared" si="63"/>
        <v>4.3099999999999999E-2</v>
      </c>
      <c r="U292" s="28">
        <f t="shared" si="55"/>
        <v>28.668295634310407</v>
      </c>
      <c r="V292" s="4">
        <f>U292/MAX(U$5:U292)-1</f>
        <v>-1.3646689936033352E-2</v>
      </c>
      <c r="X292" s="33">
        <f t="shared" si="64"/>
        <v>7.5272939015301965</v>
      </c>
      <c r="Z292" s="24">
        <f t="shared" si="65"/>
        <v>-0.14866687620988903</v>
      </c>
      <c r="AA292" s="4">
        <f t="shared" si="66"/>
        <v>0.46032142762856243</v>
      </c>
      <c r="AB292" s="4">
        <f t="shared" si="67"/>
        <v>4.3099999999999999E-2</v>
      </c>
      <c r="AC292" s="28">
        <f t="shared" si="56"/>
        <v>26.903648284541148</v>
      </c>
      <c r="AD292" s="4">
        <f>AC292/MAX(AC$5:AC292)-1</f>
        <v>-1.9492283470412208E-2</v>
      </c>
      <c r="AE292" s="33">
        <f t="shared" si="57"/>
        <v>5.7626465517609375</v>
      </c>
      <c r="AF292" s="34"/>
      <c r="AG292" s="34"/>
      <c r="AH292" s="34"/>
      <c r="AI292" s="34"/>
      <c r="AK292" s="34"/>
      <c r="AL292" s="34"/>
      <c r="AM292" s="34"/>
      <c r="AN292" s="34"/>
      <c r="AP292" s="34"/>
      <c r="AQ292" s="34"/>
      <c r="AR292" s="34"/>
      <c r="AS292" s="34"/>
    </row>
    <row r="293" spans="1:45">
      <c r="A293" s="34">
        <v>292</v>
      </c>
      <c r="B293" s="34" t="s">
        <v>1208</v>
      </c>
      <c r="C293" s="34" t="s">
        <v>1212</v>
      </c>
      <c r="D293" s="34" t="s">
        <v>12</v>
      </c>
      <c r="E293" s="34" t="s">
        <v>34</v>
      </c>
      <c r="F293" s="34" t="s">
        <v>34</v>
      </c>
      <c r="G293" s="34" t="s">
        <v>35</v>
      </c>
      <c r="H293" s="24">
        <v>1.2E-2</v>
      </c>
      <c r="I293" s="34" t="s">
        <v>1277</v>
      </c>
      <c r="J293" s="34" t="s">
        <v>4012</v>
      </c>
      <c r="K293" s="28">
        <f t="shared" si="54"/>
        <v>21.394693753573574</v>
      </c>
      <c r="L293" s="4">
        <f>K293/MAX(K$2:K293)-1</f>
        <v>-6.9195115442016619E-2</v>
      </c>
      <c r="M293" s="15">
        <f>K293/K244-1</f>
        <v>0.26404204511756557</v>
      </c>
      <c r="O293" s="15">
        <f t="shared" si="58"/>
        <v>0.81534324830816129</v>
      </c>
      <c r="P293" s="15">
        <f t="shared" si="59"/>
        <v>1</v>
      </c>
      <c r="Q293" s="4">
        <f t="shared" si="60"/>
        <v>1.2E-2</v>
      </c>
      <c r="R293" s="24">
        <f t="shared" si="61"/>
        <v>-8.9221261386596848E-2</v>
      </c>
      <c r="S293" s="4">
        <f t="shared" si="62"/>
        <v>0.22445486236522352</v>
      </c>
      <c r="T293" s="4">
        <f t="shared" si="63"/>
        <v>1.2E-2</v>
      </c>
      <c r="U293" s="28">
        <f t="shared" si="55"/>
        <v>29.012315181922133</v>
      </c>
      <c r="V293" s="4">
        <f>U293/MAX(U$5:U293)-1</f>
        <v>-1.8104502152657131E-3</v>
      </c>
      <c r="W293" s="15">
        <f>U293/U244-1</f>
        <v>0.21296871868718403</v>
      </c>
      <c r="X293" s="33">
        <f t="shared" si="64"/>
        <v>7.6176214283485599</v>
      </c>
      <c r="Z293" s="24">
        <f t="shared" si="65"/>
        <v>-0.11037522206494052</v>
      </c>
      <c r="AA293" s="4">
        <f t="shared" si="66"/>
        <v>0.37309194810675095</v>
      </c>
      <c r="AB293" s="4">
        <f t="shared" si="67"/>
        <v>1.2E-2</v>
      </c>
      <c r="AC293" s="28">
        <f t="shared" si="56"/>
        <v>27.226492063955643</v>
      </c>
      <c r="AD293" s="4">
        <f>AC293/MAX(AC$5:AC293)-1</f>
        <v>-7.7261908720571704E-3</v>
      </c>
      <c r="AE293" s="33">
        <f t="shared" si="57"/>
        <v>5.8317983103820694</v>
      </c>
      <c r="AF293" s="34"/>
      <c r="AG293" s="34"/>
      <c r="AH293" s="34"/>
      <c r="AI293" s="34"/>
      <c r="AK293" s="34"/>
      <c r="AL293" s="34"/>
      <c r="AM293" s="34"/>
      <c r="AN293" s="34"/>
      <c r="AP293" s="34"/>
      <c r="AQ293" s="34"/>
      <c r="AR293" s="34"/>
      <c r="AS293" s="34"/>
    </row>
    <row r="294" spans="1:45">
      <c r="A294" s="34">
        <v>293</v>
      </c>
      <c r="B294" s="34" t="s">
        <v>1212</v>
      </c>
      <c r="C294" s="34" t="s">
        <v>1216</v>
      </c>
      <c r="D294" s="34" t="s">
        <v>12</v>
      </c>
      <c r="E294" s="34" t="s">
        <v>34</v>
      </c>
      <c r="F294" s="34" t="s">
        <v>34</v>
      </c>
      <c r="G294" s="34" t="s">
        <v>35</v>
      </c>
      <c r="H294" s="24">
        <v>6.1400000000000003E-2</v>
      </c>
      <c r="I294" s="34" t="s">
        <v>2810</v>
      </c>
      <c r="J294" s="34" t="s">
        <v>3104</v>
      </c>
      <c r="K294" s="28">
        <f t="shared" si="54"/>
        <v>22.708327950042989</v>
      </c>
      <c r="L294" s="4">
        <f>K294/MAX(K$2:K294)-1</f>
        <v>-1.2043695530156495E-2</v>
      </c>
      <c r="O294" s="15">
        <f t="shared" si="58"/>
        <v>0.92680532375428215</v>
      </c>
      <c r="P294" s="15">
        <f t="shared" si="59"/>
        <v>1</v>
      </c>
      <c r="Q294" s="4">
        <f t="shared" si="60"/>
        <v>6.1400000000000003E-2</v>
      </c>
      <c r="R294" s="24">
        <f t="shared" si="61"/>
        <v>-5.3823712828015756E-2</v>
      </c>
      <c r="S294" s="4">
        <f t="shared" si="62"/>
        <v>1</v>
      </c>
      <c r="T294" s="4">
        <f t="shared" si="63"/>
        <v>6.1400000000000003E-2</v>
      </c>
      <c r="U294" s="28">
        <f t="shared" si="55"/>
        <v>30.793671334092149</v>
      </c>
      <c r="V294" s="4">
        <f>U294/MAX(U$5:U294)-1</f>
        <v>0</v>
      </c>
      <c r="X294" s="33">
        <f t="shared" si="64"/>
        <v>8.0853433840491604</v>
      </c>
      <c r="Z294" s="24">
        <f t="shared" si="65"/>
        <v>-6.9926869922486756E-2</v>
      </c>
      <c r="AA294" s="4">
        <f t="shared" si="66"/>
        <v>1</v>
      </c>
      <c r="AB294" s="4">
        <f t="shared" si="67"/>
        <v>6.1400000000000003E-2</v>
      </c>
      <c r="AC294" s="28">
        <f t="shared" si="56"/>
        <v>28.898198676682515</v>
      </c>
      <c r="AD294" s="4">
        <f>AC294/MAX(AC$5:AC294)-1</f>
        <v>0</v>
      </c>
      <c r="AE294" s="33">
        <f t="shared" si="57"/>
        <v>6.1898707266395263</v>
      </c>
      <c r="AF294" s="34"/>
      <c r="AG294" s="34"/>
      <c r="AH294" s="34"/>
      <c r="AI294" s="34"/>
      <c r="AK294" s="34"/>
      <c r="AL294" s="34"/>
      <c r="AM294" s="34"/>
      <c r="AN294" s="34"/>
      <c r="AP294" s="34"/>
      <c r="AQ294" s="34"/>
      <c r="AR294" s="34"/>
      <c r="AS294" s="34"/>
    </row>
    <row r="295" spans="1:45">
      <c r="A295" s="34">
        <v>294</v>
      </c>
      <c r="B295" s="34" t="s">
        <v>1216</v>
      </c>
      <c r="C295" s="34" t="s">
        <v>1220</v>
      </c>
      <c r="D295" s="34" t="s">
        <v>12</v>
      </c>
      <c r="E295" s="34" t="s">
        <v>20</v>
      </c>
      <c r="F295" s="34" t="s">
        <v>20</v>
      </c>
      <c r="G295" s="34" t="s">
        <v>21</v>
      </c>
      <c r="H295" s="24">
        <v>4.3400000000000001E-2</v>
      </c>
      <c r="I295" s="34" t="s">
        <v>775</v>
      </c>
      <c r="J295" s="34" t="s">
        <v>4434</v>
      </c>
      <c r="K295" s="28">
        <f t="shared" si="54"/>
        <v>23.693869383074858</v>
      </c>
      <c r="L295" s="4">
        <f>K295/MAX(K$2:K295)-1</f>
        <v>0</v>
      </c>
      <c r="O295" s="15">
        <f t="shared" si="58"/>
        <v>1.0104286748052185</v>
      </c>
      <c r="P295" s="15">
        <f t="shared" si="59"/>
        <v>1</v>
      </c>
      <c r="Q295" s="4">
        <f t="shared" si="60"/>
        <v>4.3400000000000001E-2</v>
      </c>
      <c r="R295" s="24">
        <f t="shared" si="61"/>
        <v>-2.7079603657391038E-2</v>
      </c>
      <c r="S295" s="4">
        <f t="shared" si="62"/>
        <v>1</v>
      </c>
      <c r="T295" s="4">
        <f t="shared" si="63"/>
        <v>4.3400000000000001E-2</v>
      </c>
      <c r="U295" s="28">
        <f t="shared" si="55"/>
        <v>32.13011666999175</v>
      </c>
      <c r="V295" s="4">
        <f>U295/MAX(U$5:U295)-1</f>
        <v>0</v>
      </c>
      <c r="X295" s="33">
        <f t="shared" si="64"/>
        <v>8.4362472869168919</v>
      </c>
      <c r="Z295" s="24">
        <f t="shared" si="65"/>
        <v>-4.0367784621011815E-2</v>
      </c>
      <c r="AA295" s="4">
        <f t="shared" si="66"/>
        <v>1</v>
      </c>
      <c r="AB295" s="4">
        <f t="shared" si="67"/>
        <v>4.3400000000000001E-2</v>
      </c>
      <c r="AC295" s="28">
        <f t="shared" si="56"/>
        <v>30.15238049925054</v>
      </c>
      <c r="AD295" s="4">
        <f>AC295/MAX(AC$5:AC295)-1</f>
        <v>0</v>
      </c>
      <c r="AE295" s="33">
        <f t="shared" si="57"/>
        <v>6.4585111161756821</v>
      </c>
      <c r="AF295" s="34"/>
      <c r="AG295" s="34"/>
      <c r="AH295" s="34"/>
      <c r="AI295" s="34"/>
      <c r="AK295" s="34"/>
      <c r="AL295" s="34"/>
      <c r="AM295" s="34"/>
      <c r="AN295" s="34"/>
      <c r="AP295" s="34"/>
      <c r="AQ295" s="34"/>
      <c r="AR295" s="34"/>
      <c r="AS295" s="34"/>
    </row>
    <row r="296" spans="1:45">
      <c r="A296" s="34">
        <v>295</v>
      </c>
      <c r="B296" s="34" t="s">
        <v>1220</v>
      </c>
      <c r="C296" s="34" t="s">
        <v>1223</v>
      </c>
      <c r="D296" s="34" t="s">
        <v>12</v>
      </c>
      <c r="E296" s="34" t="s">
        <v>13</v>
      </c>
      <c r="F296" s="34" t="s">
        <v>13</v>
      </c>
      <c r="G296" s="34" t="s">
        <v>14</v>
      </c>
      <c r="H296" s="24">
        <v>-5.8900000000000001E-2</v>
      </c>
      <c r="I296" s="34" t="s">
        <v>659</v>
      </c>
      <c r="J296" s="34" t="s">
        <v>909</v>
      </c>
      <c r="K296" s="28">
        <f t="shared" si="54"/>
        <v>22.29830047641175</v>
      </c>
      <c r="L296" s="4">
        <f>K296/MAX(K$2:K296)-1</f>
        <v>-5.8899999999999952E-2</v>
      </c>
      <c r="O296" s="15">
        <f t="shared" si="58"/>
        <v>0.89201442585919111</v>
      </c>
      <c r="P296" s="15">
        <f t="shared" si="59"/>
        <v>1</v>
      </c>
      <c r="Q296" s="4">
        <f t="shared" si="60"/>
        <v>-5.8900000000000001E-2</v>
      </c>
      <c r="R296" s="24">
        <f t="shared" si="61"/>
        <v>-2.364789851005215E-2</v>
      </c>
      <c r="S296" s="4">
        <f t="shared" si="62"/>
        <v>-1.4907075770374683</v>
      </c>
      <c r="T296" s="4">
        <f t="shared" si="63"/>
        <v>-5.8900000000000001E-2</v>
      </c>
      <c r="U296" s="28">
        <f t="shared" si="55"/>
        <v>30.237652798129236</v>
      </c>
      <c r="V296" s="4">
        <f>U296/MAX(U$5:U296)-1</f>
        <v>-5.8899999999999952E-2</v>
      </c>
      <c r="X296" s="33">
        <f t="shared" si="64"/>
        <v>7.9393523217174859</v>
      </c>
      <c r="Z296" s="24">
        <f t="shared" si="65"/>
        <v>-3.5034702743043267E-2</v>
      </c>
      <c r="AA296" s="4">
        <f t="shared" si="66"/>
        <v>-0.68119023106869503</v>
      </c>
      <c r="AB296" s="4">
        <f t="shared" si="67"/>
        <v>-5.8900000000000001E-2</v>
      </c>
      <c r="AC296" s="28">
        <f t="shared" si="56"/>
        <v>28.376405287844683</v>
      </c>
      <c r="AD296" s="4">
        <f>AC296/MAX(AC$5:AC296)-1</f>
        <v>-5.8900000000000063E-2</v>
      </c>
      <c r="AE296" s="33">
        <f t="shared" si="57"/>
        <v>6.078104811432933</v>
      </c>
      <c r="AF296" s="34"/>
      <c r="AG296" s="34"/>
      <c r="AH296" s="34"/>
      <c r="AI296" s="34"/>
      <c r="AK296" s="34"/>
      <c r="AL296" s="34"/>
      <c r="AM296" s="34"/>
      <c r="AN296" s="34"/>
      <c r="AP296" s="34"/>
      <c r="AQ296" s="34"/>
      <c r="AR296" s="34"/>
      <c r="AS296" s="34"/>
    </row>
    <row r="297" spans="1:45">
      <c r="A297" s="34">
        <v>296</v>
      </c>
      <c r="B297" s="34" t="s">
        <v>1223</v>
      </c>
      <c r="C297" s="34" t="s">
        <v>1226</v>
      </c>
      <c r="D297" s="34" t="s">
        <v>12</v>
      </c>
      <c r="E297" s="34" t="s">
        <v>13</v>
      </c>
      <c r="F297" s="34" t="s">
        <v>13</v>
      </c>
      <c r="G297" s="34" t="s">
        <v>14</v>
      </c>
      <c r="H297" s="24">
        <v>4.6800000000000001E-2</v>
      </c>
      <c r="I297" s="34" t="s">
        <v>5629</v>
      </c>
      <c r="J297" s="34" t="s">
        <v>910</v>
      </c>
      <c r="K297" s="28">
        <f t="shared" si="54"/>
        <v>23.341860938707818</v>
      </c>
      <c r="L297" s="4">
        <f>K297/MAX(K$2:K297)-1</f>
        <v>-1.485652000000004E-2</v>
      </c>
      <c r="O297" s="15">
        <f t="shared" si="58"/>
        <v>0.98056070098940107</v>
      </c>
      <c r="P297" s="15">
        <f t="shared" si="59"/>
        <v>1</v>
      </c>
      <c r="Q297" s="4">
        <f t="shared" si="60"/>
        <v>4.6800000000000001E-2</v>
      </c>
      <c r="R297" s="24">
        <f t="shared" si="61"/>
        <v>-2.4585506666666663E-2</v>
      </c>
      <c r="S297" s="4">
        <f t="shared" si="62"/>
        <v>1</v>
      </c>
      <c r="T297" s="4">
        <f t="shared" si="63"/>
        <v>0</v>
      </c>
      <c r="U297" s="28">
        <f t="shared" si="55"/>
        <v>30.237652798129236</v>
      </c>
      <c r="V297" s="4">
        <f>U297/MAX(U$5:U297)-1</f>
        <v>-5.8899999999999952E-2</v>
      </c>
      <c r="X297" s="33">
        <f t="shared" si="64"/>
        <v>6.8957918594214185</v>
      </c>
      <c r="Z297" s="24">
        <f t="shared" si="65"/>
        <v>-2.1450053882539122E-2</v>
      </c>
      <c r="AA297" s="4">
        <f t="shared" si="66"/>
        <v>1</v>
      </c>
      <c r="AB297" s="4">
        <f t="shared" si="67"/>
        <v>0</v>
      </c>
      <c r="AC297" s="28">
        <f t="shared" si="56"/>
        <v>28.376405287844683</v>
      </c>
      <c r="AD297" s="4">
        <f>AC297/MAX(AC$5:AC297)-1</f>
        <v>-5.8900000000000063E-2</v>
      </c>
      <c r="AE297" s="33">
        <f t="shared" si="57"/>
        <v>5.0345443491368655</v>
      </c>
      <c r="AF297" s="34"/>
      <c r="AG297" s="34"/>
      <c r="AH297" s="34"/>
      <c r="AI297" s="34"/>
      <c r="AK297" s="34"/>
      <c r="AL297" s="34"/>
      <c r="AM297" s="34"/>
      <c r="AN297" s="34"/>
      <c r="AP297" s="34"/>
      <c r="AQ297" s="34"/>
      <c r="AR297" s="34"/>
      <c r="AS297" s="34"/>
    </row>
    <row r="298" spans="1:45">
      <c r="A298" s="34">
        <v>297</v>
      </c>
      <c r="B298" s="34" t="s">
        <v>1226</v>
      </c>
      <c r="C298" s="34" t="s">
        <v>1229</v>
      </c>
      <c r="D298" s="34" t="s">
        <v>12</v>
      </c>
      <c r="E298" s="34" t="s">
        <v>20</v>
      </c>
      <c r="F298" s="34" t="s">
        <v>20</v>
      </c>
      <c r="G298" s="34" t="s">
        <v>21</v>
      </c>
      <c r="H298" s="24">
        <v>1.8200000000000001E-2</v>
      </c>
      <c r="I298" s="34" t="s">
        <v>348</v>
      </c>
      <c r="J298" s="34" t="s">
        <v>1097</v>
      </c>
      <c r="K298" s="28">
        <f t="shared" si="54"/>
        <v>23.7666828077923</v>
      </c>
      <c r="L298" s="4">
        <f>K298/MAX(K$2:K298)-1</f>
        <v>0</v>
      </c>
      <c r="O298" s="15">
        <f t="shared" si="58"/>
        <v>1.0118204104030415</v>
      </c>
      <c r="P298" s="15">
        <f t="shared" si="59"/>
        <v>1</v>
      </c>
      <c r="Q298" s="4">
        <f t="shared" si="60"/>
        <v>1.8200000000000001E-2</v>
      </c>
      <c r="R298" s="24">
        <f t="shared" si="61"/>
        <v>-2.4585506666666663E-2</v>
      </c>
      <c r="S298" s="4">
        <f t="shared" si="62"/>
        <v>1</v>
      </c>
      <c r="T298" s="4">
        <f t="shared" si="63"/>
        <v>1.8200000000000001E-2</v>
      </c>
      <c r="U298" s="28">
        <f t="shared" si="55"/>
        <v>30.78797807905519</v>
      </c>
      <c r="V298" s="4">
        <f>U298/MAX(U$5:U298)-1</f>
        <v>-4.1771979999999931E-2</v>
      </c>
      <c r="X298" s="33">
        <f t="shared" si="64"/>
        <v>7.0212952712628898</v>
      </c>
      <c r="Z298" s="24">
        <f t="shared" si="65"/>
        <v>-1.8439129999999998E-2</v>
      </c>
      <c r="AA298" s="4">
        <f t="shared" si="66"/>
        <v>1</v>
      </c>
      <c r="AB298" s="4">
        <f t="shared" si="67"/>
        <v>1.8200000000000001E-2</v>
      </c>
      <c r="AC298" s="28">
        <f t="shared" si="56"/>
        <v>28.892855864083458</v>
      </c>
      <c r="AD298" s="4">
        <f>AC298/MAX(AC$5:AC298)-1</f>
        <v>-4.1771979999999931E-2</v>
      </c>
      <c r="AE298" s="33">
        <f t="shared" si="57"/>
        <v>5.126173056291158</v>
      </c>
      <c r="AF298" s="34"/>
      <c r="AG298" s="34"/>
      <c r="AH298" s="34"/>
      <c r="AI298" s="34"/>
      <c r="AK298" s="34"/>
      <c r="AL298" s="34"/>
      <c r="AM298" s="34"/>
      <c r="AN298" s="34"/>
      <c r="AP298" s="34"/>
      <c r="AQ298" s="34"/>
      <c r="AR298" s="34"/>
      <c r="AS298" s="34"/>
    </row>
    <row r="299" spans="1:45">
      <c r="A299" s="34">
        <v>298</v>
      </c>
      <c r="B299" s="34" t="s">
        <v>1229</v>
      </c>
      <c r="C299" s="34" t="s">
        <v>1232</v>
      </c>
      <c r="D299" s="34" t="s">
        <v>12</v>
      </c>
      <c r="E299" s="34" t="s">
        <v>34</v>
      </c>
      <c r="F299" s="34" t="s">
        <v>34</v>
      </c>
      <c r="G299" s="34" t="s">
        <v>35</v>
      </c>
      <c r="H299" s="24">
        <v>2.7799999999999998E-2</v>
      </c>
      <c r="I299" s="34" t="s">
        <v>5630</v>
      </c>
      <c r="J299" s="34" t="s">
        <v>2258</v>
      </c>
      <c r="K299" s="28">
        <f t="shared" si="54"/>
        <v>24.427396589848929</v>
      </c>
      <c r="L299" s="4">
        <f>K299/MAX(K$2:K299)-1</f>
        <v>0</v>
      </c>
      <c r="O299" s="15">
        <f t="shared" si="58"/>
        <v>1.0677490178122464</v>
      </c>
      <c r="P299" s="15">
        <f t="shared" si="59"/>
        <v>1</v>
      </c>
      <c r="Q299" s="4">
        <f t="shared" si="60"/>
        <v>2.7799999999999998E-2</v>
      </c>
      <c r="R299" s="24">
        <f t="shared" si="61"/>
        <v>-4.9521733333333469E-3</v>
      </c>
      <c r="S299" s="4">
        <f t="shared" si="62"/>
        <v>1</v>
      </c>
      <c r="T299" s="4">
        <f t="shared" si="63"/>
        <v>2.7799999999999998E-2</v>
      </c>
      <c r="U299" s="28">
        <f t="shared" si="55"/>
        <v>31.643883869652925</v>
      </c>
      <c r="V299" s="4">
        <f>U299/MAX(U$5:U299)-1</f>
        <v>-1.5133241043999934E-2</v>
      </c>
      <c r="X299" s="33">
        <f t="shared" si="64"/>
        <v>7.2164872798039958</v>
      </c>
      <c r="Z299" s="24">
        <f t="shared" si="65"/>
        <v>-1.8439129999999998E-2</v>
      </c>
      <c r="AA299" s="4">
        <f t="shared" si="66"/>
        <v>1</v>
      </c>
      <c r="AB299" s="4">
        <f t="shared" si="67"/>
        <v>2.7799999999999998E-2</v>
      </c>
      <c r="AC299" s="28">
        <f t="shared" si="56"/>
        <v>29.696077257104978</v>
      </c>
      <c r="AD299" s="4">
        <f>AC299/MAX(AC$5:AC299)-1</f>
        <v>-1.5133241043999934E-2</v>
      </c>
      <c r="AE299" s="33">
        <f t="shared" si="57"/>
        <v>5.2686806672560493</v>
      </c>
      <c r="AF299" s="34"/>
      <c r="AG299" s="34"/>
      <c r="AH299" s="34"/>
      <c r="AI299" s="34"/>
      <c r="AK299" s="34"/>
      <c r="AL299" s="34"/>
      <c r="AM299" s="34"/>
      <c r="AN299" s="34"/>
      <c r="AP299" s="34"/>
      <c r="AQ299" s="34"/>
      <c r="AR299" s="34"/>
      <c r="AS299" s="34"/>
    </row>
    <row r="300" spans="1:45">
      <c r="A300" s="34">
        <v>299</v>
      </c>
      <c r="B300" s="34" t="s">
        <v>1232</v>
      </c>
      <c r="C300" s="34" t="s">
        <v>1235</v>
      </c>
      <c r="D300" s="34" t="s">
        <v>12</v>
      </c>
      <c r="E300" s="34" t="s">
        <v>13</v>
      </c>
      <c r="F300" s="34" t="s">
        <v>13</v>
      </c>
      <c r="G300" s="34" t="s">
        <v>14</v>
      </c>
      <c r="H300" s="24">
        <v>5.2600000000000001E-2</v>
      </c>
      <c r="I300" s="34" t="s">
        <v>553</v>
      </c>
      <c r="J300" s="34" t="s">
        <v>3488</v>
      </c>
      <c r="K300" s="28">
        <f t="shared" si="54"/>
        <v>25.712277650474981</v>
      </c>
      <c r="L300" s="4">
        <f>K300/MAX(K$2:K300)-1</f>
        <v>0</v>
      </c>
      <c r="O300" s="15">
        <f t="shared" si="58"/>
        <v>1.1765126161491706</v>
      </c>
      <c r="P300" s="15">
        <f t="shared" si="59"/>
        <v>1</v>
      </c>
      <c r="Q300" s="4">
        <f t="shared" si="60"/>
        <v>5.2600000000000001E-2</v>
      </c>
      <c r="R300" s="24">
        <f t="shared" si="61"/>
        <v>0</v>
      </c>
      <c r="S300" s="4">
        <f t="shared" si="62"/>
        <v>1</v>
      </c>
      <c r="T300" s="4">
        <f t="shared" si="63"/>
        <v>5.2600000000000001E-2</v>
      </c>
      <c r="U300" s="28">
        <f t="shared" si="55"/>
        <v>33.308352161196666</v>
      </c>
      <c r="V300" s="4">
        <f>U300/MAX(U$5:U300)-1</f>
        <v>0</v>
      </c>
      <c r="X300" s="33">
        <f t="shared" si="64"/>
        <v>7.5960745107216852</v>
      </c>
      <c r="Z300" s="24">
        <f t="shared" si="65"/>
        <v>-3.7141300000000099E-3</v>
      </c>
      <c r="AA300" s="4">
        <f t="shared" si="66"/>
        <v>1</v>
      </c>
      <c r="AB300" s="4">
        <f t="shared" si="67"/>
        <v>5.2600000000000001E-2</v>
      </c>
      <c r="AC300" s="28">
        <f t="shared" si="56"/>
        <v>31.2580909208287</v>
      </c>
      <c r="AD300" s="4">
        <f>AC300/MAX(AC$5:AC300)-1</f>
        <v>0</v>
      </c>
      <c r="AE300" s="33">
        <f t="shared" si="57"/>
        <v>5.5458132703537188</v>
      </c>
      <c r="AF300" s="34"/>
      <c r="AG300" s="34"/>
      <c r="AH300" s="34"/>
      <c r="AI300" s="34"/>
      <c r="AK300" s="34"/>
      <c r="AL300" s="34"/>
      <c r="AM300" s="34"/>
      <c r="AN300" s="34"/>
      <c r="AP300" s="34"/>
      <c r="AQ300" s="34"/>
      <c r="AR300" s="34"/>
      <c r="AS300" s="34"/>
    </row>
    <row r="301" spans="1:45">
      <c r="A301" s="34">
        <v>300</v>
      </c>
      <c r="B301" s="34" t="s">
        <v>1235</v>
      </c>
      <c r="C301" s="34" t="s">
        <v>1238</v>
      </c>
      <c r="D301" s="34" t="s">
        <v>12</v>
      </c>
      <c r="E301" s="34" t="s">
        <v>20</v>
      </c>
      <c r="F301" s="34" t="s">
        <v>20</v>
      </c>
      <c r="G301" s="34" t="s">
        <v>21</v>
      </c>
      <c r="H301" s="24">
        <v>4.7999999999999996E-3</v>
      </c>
      <c r="I301" s="34" t="s">
        <v>216</v>
      </c>
      <c r="J301" s="34" t="s">
        <v>1401</v>
      </c>
      <c r="K301" s="28">
        <f t="shared" si="54"/>
        <v>25.835696583197258</v>
      </c>
      <c r="L301" s="4">
        <f>K301/MAX(K$2:K301)-1</f>
        <v>0</v>
      </c>
      <c r="O301" s="15">
        <f t="shared" si="58"/>
        <v>1.1869598767066862</v>
      </c>
      <c r="P301" s="15">
        <f t="shared" si="59"/>
        <v>1</v>
      </c>
      <c r="Q301" s="4">
        <f t="shared" si="60"/>
        <v>4.7999999999999996E-3</v>
      </c>
      <c r="R301" s="24">
        <f t="shared" si="61"/>
        <v>0</v>
      </c>
      <c r="S301" s="4">
        <f t="shared" si="62"/>
        <v>1</v>
      </c>
      <c r="T301" s="4">
        <f t="shared" si="63"/>
        <v>4.7999999999999996E-3</v>
      </c>
      <c r="U301" s="28">
        <f t="shared" si="55"/>
        <v>33.468232251570406</v>
      </c>
      <c r="V301" s="4">
        <f>U301/MAX(U$5:U301)-1</f>
        <v>0</v>
      </c>
      <c r="X301" s="33">
        <f t="shared" si="64"/>
        <v>7.6325356683731478</v>
      </c>
      <c r="Z301" s="24">
        <f t="shared" si="65"/>
        <v>0</v>
      </c>
      <c r="AA301" s="4">
        <f t="shared" si="66"/>
        <v>1</v>
      </c>
      <c r="AB301" s="4">
        <f t="shared" si="67"/>
        <v>4.7999999999999996E-3</v>
      </c>
      <c r="AC301" s="28">
        <f t="shared" si="56"/>
        <v>31.408129757248673</v>
      </c>
      <c r="AD301" s="4">
        <f>AC301/MAX(AC$5:AC301)-1</f>
        <v>0</v>
      </c>
      <c r="AE301" s="33">
        <f t="shared" si="57"/>
        <v>5.5724331740514153</v>
      </c>
      <c r="AF301" s="34"/>
      <c r="AG301" s="34"/>
      <c r="AH301" s="34"/>
      <c r="AI301" s="34"/>
      <c r="AK301" s="34"/>
      <c r="AL301" s="34"/>
      <c r="AM301" s="34"/>
      <c r="AN301" s="34"/>
      <c r="AP301" s="34"/>
      <c r="AQ301" s="34"/>
      <c r="AR301" s="34"/>
      <c r="AS301" s="34"/>
    </row>
    <row r="302" spans="1:45">
      <c r="A302" s="34">
        <v>301</v>
      </c>
      <c r="B302" s="34" t="s">
        <v>1238</v>
      </c>
      <c r="C302" s="34" t="s">
        <v>1241</v>
      </c>
      <c r="D302" s="34" t="s">
        <v>12</v>
      </c>
      <c r="E302" s="34" t="s">
        <v>34</v>
      </c>
      <c r="F302" s="34" t="s">
        <v>34</v>
      </c>
      <c r="G302" s="34" t="s">
        <v>35</v>
      </c>
      <c r="H302" s="24">
        <v>-3.8399999999999997E-2</v>
      </c>
      <c r="I302" s="34" t="s">
        <v>926</v>
      </c>
      <c r="J302" s="34" t="s">
        <v>1306</v>
      </c>
      <c r="K302" s="28">
        <f t="shared" si="54"/>
        <v>24.843605834402485</v>
      </c>
      <c r="L302" s="4">
        <f>K302/MAX(K$2:K302)-1</f>
        <v>-3.8399999999999879E-2</v>
      </c>
      <c r="O302" s="15">
        <f t="shared" si="58"/>
        <v>1.1029806174411498</v>
      </c>
      <c r="P302" s="15">
        <f t="shared" si="59"/>
        <v>1</v>
      </c>
      <c r="Q302" s="4">
        <f t="shared" si="60"/>
        <v>-3.8399999999999997E-2</v>
      </c>
      <c r="R302" s="24">
        <f t="shared" si="61"/>
        <v>-1.2799999999999959E-2</v>
      </c>
      <c r="S302" s="4">
        <f t="shared" si="62"/>
        <v>-2.0000000000000004</v>
      </c>
      <c r="T302" s="4">
        <f t="shared" si="63"/>
        <v>-3.8399999999999997E-2</v>
      </c>
      <c r="U302" s="28">
        <f t="shared" si="55"/>
        <v>32.183052133110102</v>
      </c>
      <c r="V302" s="4">
        <f>U302/MAX(U$5:U302)-1</f>
        <v>-3.839999999999999E-2</v>
      </c>
      <c r="X302" s="33">
        <f t="shared" si="64"/>
        <v>7.3394462987076174</v>
      </c>
      <c r="Z302" s="24">
        <f t="shared" si="65"/>
        <v>-9.5999999999999697E-3</v>
      </c>
      <c r="AA302" s="4">
        <f t="shared" si="66"/>
        <v>-3</v>
      </c>
      <c r="AB302" s="4">
        <f t="shared" si="67"/>
        <v>-3.8399999999999997E-2</v>
      </c>
      <c r="AC302" s="28">
        <f t="shared" si="56"/>
        <v>30.202057574570325</v>
      </c>
      <c r="AD302" s="4">
        <f>AC302/MAX(AC$5:AC302)-1</f>
        <v>-3.839999999999999E-2</v>
      </c>
      <c r="AE302" s="33">
        <f t="shared" si="57"/>
        <v>5.3584517401678404</v>
      </c>
      <c r="AF302" s="34"/>
      <c r="AG302" s="34"/>
      <c r="AH302" s="34"/>
      <c r="AI302" s="34"/>
      <c r="AK302" s="34"/>
      <c r="AL302" s="34"/>
      <c r="AM302" s="34"/>
      <c r="AN302" s="34"/>
      <c r="AP302" s="34"/>
      <c r="AQ302" s="34"/>
      <c r="AR302" s="34"/>
      <c r="AS302" s="34"/>
    </row>
    <row r="303" spans="1:45">
      <c r="A303" s="34">
        <v>302</v>
      </c>
      <c r="B303" s="34" t="s">
        <v>1241</v>
      </c>
      <c r="C303" s="34" t="s">
        <v>1245</v>
      </c>
      <c r="D303" s="34" t="s">
        <v>12</v>
      </c>
      <c r="E303" s="34" t="s">
        <v>27</v>
      </c>
      <c r="F303" s="34" t="s">
        <v>27</v>
      </c>
      <c r="G303" s="34" t="s">
        <v>28</v>
      </c>
      <c r="H303" s="24">
        <v>2.3300000000000001E-2</v>
      </c>
      <c r="I303" s="34" t="s">
        <v>1470</v>
      </c>
      <c r="J303" s="34" t="s">
        <v>482</v>
      </c>
      <c r="K303" s="28">
        <f t="shared" si="54"/>
        <v>25.422461850344064</v>
      </c>
      <c r="L303" s="4">
        <f>K303/MAX(K$2:K303)-1</f>
        <v>-1.5994719999999907E-2</v>
      </c>
      <c r="O303" s="15">
        <f t="shared" si="58"/>
        <v>1.1519800658275283</v>
      </c>
      <c r="P303" s="15">
        <f t="shared" si="59"/>
        <v>1</v>
      </c>
      <c r="Q303" s="4">
        <f t="shared" si="60"/>
        <v>2.3300000000000001E-2</v>
      </c>
      <c r="R303" s="24">
        <f t="shared" si="61"/>
        <v>-1.8131573333333262E-2</v>
      </c>
      <c r="S303" s="4">
        <f t="shared" si="62"/>
        <v>1</v>
      </c>
      <c r="T303" s="4">
        <f t="shared" si="63"/>
        <v>0</v>
      </c>
      <c r="U303" s="28">
        <f t="shared" si="55"/>
        <v>32.183052133110102</v>
      </c>
      <c r="V303" s="4">
        <f>U303/MAX(U$5:U303)-1</f>
        <v>-3.839999999999999E-2</v>
      </c>
      <c r="X303" s="33">
        <f t="shared" si="64"/>
        <v>6.7605902827660387</v>
      </c>
      <c r="Z303" s="24">
        <f t="shared" si="65"/>
        <v>-1.3598679999999946E-2</v>
      </c>
      <c r="AA303" s="4">
        <f t="shared" si="66"/>
        <v>1</v>
      </c>
      <c r="AB303" s="4">
        <f t="shared" si="67"/>
        <v>0</v>
      </c>
      <c r="AC303" s="28">
        <f t="shared" si="56"/>
        <v>30.202057574570325</v>
      </c>
      <c r="AD303" s="4">
        <f>AC303/MAX(AC$5:AC303)-1</f>
        <v>-3.839999999999999E-2</v>
      </c>
      <c r="AE303" s="33">
        <f t="shared" si="57"/>
        <v>4.7795957242262617</v>
      </c>
      <c r="AF303" s="34"/>
      <c r="AG303" s="34"/>
      <c r="AH303" s="34"/>
      <c r="AI303" s="34"/>
      <c r="AK303" s="34"/>
      <c r="AL303" s="34"/>
      <c r="AM303" s="34"/>
      <c r="AN303" s="34"/>
      <c r="AP303" s="34"/>
      <c r="AQ303" s="34"/>
      <c r="AR303" s="34"/>
      <c r="AS303" s="34"/>
    </row>
    <row r="304" spans="1:45">
      <c r="A304" s="34">
        <v>303</v>
      </c>
      <c r="B304" s="34" t="s">
        <v>1245</v>
      </c>
      <c r="C304" s="34" t="s">
        <v>1249</v>
      </c>
      <c r="D304" s="34" t="s">
        <v>12</v>
      </c>
      <c r="E304" s="34" t="s">
        <v>20</v>
      </c>
      <c r="F304" s="34" t="s">
        <v>20</v>
      </c>
      <c r="G304" s="34" t="s">
        <v>21</v>
      </c>
      <c r="H304" s="24">
        <v>-6.1400000000000003E-2</v>
      </c>
      <c r="I304" s="34" t="s">
        <v>1710</v>
      </c>
      <c r="J304" s="34" t="s">
        <v>36</v>
      </c>
      <c r="K304" s="28">
        <f t="shared" si="54"/>
        <v>23.861522692732937</v>
      </c>
      <c r="L304" s="4">
        <f>K304/MAX(K$2:K304)-1</f>
        <v>-7.6412644192000001E-2</v>
      </c>
      <c r="O304" s="15">
        <f t="shared" si="58"/>
        <v>1.0198484897857183</v>
      </c>
      <c r="P304" s="15">
        <f t="shared" si="59"/>
        <v>1</v>
      </c>
      <c r="Q304" s="4">
        <f t="shared" si="60"/>
        <v>-6.1400000000000003E-2</v>
      </c>
      <c r="R304" s="24">
        <f t="shared" si="61"/>
        <v>-4.3602454730666595E-2</v>
      </c>
      <c r="S304" s="4">
        <f t="shared" si="62"/>
        <v>-0.7524849154480574</v>
      </c>
      <c r="T304" s="4">
        <f t="shared" si="63"/>
        <v>-6.1400000000000003E-2</v>
      </c>
      <c r="U304" s="28">
        <f t="shared" si="55"/>
        <v>30.207012732137141</v>
      </c>
      <c r="V304" s="4">
        <f>U304/MAX(U$5:U304)-1</f>
        <v>-9.7442240000000013E-2</v>
      </c>
      <c r="X304" s="33">
        <f t="shared" si="64"/>
        <v>6.3454900394042042</v>
      </c>
      <c r="Z304" s="24">
        <f t="shared" si="65"/>
        <v>-3.2701841047999947E-2</v>
      </c>
      <c r="AA304" s="4">
        <f t="shared" si="66"/>
        <v>-1.3366465539307433</v>
      </c>
      <c r="AB304" s="4">
        <f t="shared" si="67"/>
        <v>-6.1400000000000003E-2</v>
      </c>
      <c r="AC304" s="28">
        <f t="shared" si="56"/>
        <v>28.347651239491707</v>
      </c>
      <c r="AD304" s="4">
        <f>AC304/MAX(AC$5:AC304)-1</f>
        <v>-9.7442240000000013E-2</v>
      </c>
      <c r="AE304" s="33">
        <f t="shared" si="57"/>
        <v>4.4861285467587706</v>
      </c>
      <c r="AF304" s="34"/>
      <c r="AG304" s="34"/>
      <c r="AH304" s="34"/>
      <c r="AI304" s="34"/>
      <c r="AK304" s="34"/>
      <c r="AL304" s="34"/>
      <c r="AM304" s="34"/>
      <c r="AN304" s="34"/>
      <c r="AP304" s="34"/>
      <c r="AQ304" s="34"/>
      <c r="AR304" s="34"/>
      <c r="AS304" s="34"/>
    </row>
    <row r="305" spans="1:45">
      <c r="A305" s="34">
        <v>304</v>
      </c>
      <c r="B305" s="34" t="s">
        <v>1249</v>
      </c>
      <c r="C305" s="34" t="s">
        <v>1252</v>
      </c>
      <c r="D305" s="34" t="s">
        <v>12</v>
      </c>
      <c r="E305" s="34" t="s">
        <v>34</v>
      </c>
      <c r="F305" s="34" t="s">
        <v>34</v>
      </c>
      <c r="G305" s="34" t="s">
        <v>35</v>
      </c>
      <c r="H305" s="24">
        <v>-1.6899999999999998E-2</v>
      </c>
      <c r="I305" s="34" t="s">
        <v>3305</v>
      </c>
      <c r="J305" s="34" t="s">
        <v>1560</v>
      </c>
      <c r="K305" s="28">
        <f t="shared" si="54"/>
        <v>23.458262959225749</v>
      </c>
      <c r="L305" s="4">
        <f>K305/MAX(K$2:K305)-1</f>
        <v>-9.2021270505155184E-2</v>
      </c>
      <c r="O305" s="15">
        <f t="shared" si="58"/>
        <v>0.98571305030833933</v>
      </c>
      <c r="P305" s="15">
        <f t="shared" si="59"/>
        <v>1</v>
      </c>
      <c r="Q305" s="4">
        <f t="shared" si="60"/>
        <v>-1.6899999999999998E-2</v>
      </c>
      <c r="R305" s="24">
        <f t="shared" si="61"/>
        <v>-6.1476211565718364E-2</v>
      </c>
      <c r="S305" s="4">
        <f t="shared" si="62"/>
        <v>-0.49685981229965687</v>
      </c>
      <c r="T305" s="4">
        <f t="shared" si="63"/>
        <v>0</v>
      </c>
      <c r="U305" s="28">
        <f t="shared" si="55"/>
        <v>30.207012732137141</v>
      </c>
      <c r="V305" s="4">
        <f>U305/MAX(U$5:U305)-1</f>
        <v>-9.7442240000000013E-2</v>
      </c>
      <c r="X305" s="33">
        <f t="shared" si="64"/>
        <v>6.7487497729113919</v>
      </c>
      <c r="Z305" s="24">
        <f t="shared" si="65"/>
        <v>-5.5707158674288743E-2</v>
      </c>
      <c r="AA305" s="4">
        <f t="shared" si="66"/>
        <v>-0.6518751394805381</v>
      </c>
      <c r="AB305" s="4">
        <f t="shared" si="67"/>
        <v>0</v>
      </c>
      <c r="AC305" s="28">
        <f t="shared" si="56"/>
        <v>28.347651239491707</v>
      </c>
      <c r="AD305" s="4">
        <f>AC305/MAX(AC$5:AC305)-1</f>
        <v>-9.7442240000000013E-2</v>
      </c>
      <c r="AE305" s="33">
        <f t="shared" si="57"/>
        <v>4.8893882802659583</v>
      </c>
      <c r="AF305" s="34"/>
      <c r="AG305" s="34"/>
      <c r="AH305" s="34"/>
      <c r="AI305" s="34"/>
      <c r="AK305" s="34"/>
      <c r="AL305" s="34"/>
      <c r="AM305" s="34"/>
      <c r="AN305" s="34"/>
      <c r="AP305" s="34"/>
      <c r="AQ305" s="34"/>
      <c r="AR305" s="34"/>
      <c r="AS305" s="34"/>
    </row>
    <row r="306" spans="1:45">
      <c r="A306" s="34">
        <v>305</v>
      </c>
      <c r="B306" s="34" t="s">
        <v>1252</v>
      </c>
      <c r="C306" s="34" t="s">
        <v>1257</v>
      </c>
      <c r="D306" s="34" t="s">
        <v>12</v>
      </c>
      <c r="E306" s="34" t="s">
        <v>34</v>
      </c>
      <c r="F306" s="34" t="s">
        <v>34</v>
      </c>
      <c r="G306" s="34" t="s">
        <v>35</v>
      </c>
      <c r="H306" s="24">
        <v>-1.9E-3</v>
      </c>
      <c r="I306" s="34" t="s">
        <v>133</v>
      </c>
      <c r="J306" s="34" t="s">
        <v>1180</v>
      </c>
      <c r="K306" s="28">
        <f t="shared" si="54"/>
        <v>23.41369225960322</v>
      </c>
      <c r="L306" s="4">
        <f>K306/MAX(K$2:K306)-1</f>
        <v>-9.3746430091195432E-2</v>
      </c>
      <c r="O306" s="15">
        <f t="shared" si="58"/>
        <v>0.98194019551275358</v>
      </c>
      <c r="P306" s="15">
        <f t="shared" si="59"/>
        <v>1</v>
      </c>
      <c r="Q306" s="4">
        <f t="shared" si="60"/>
        <v>-1.9E-3</v>
      </c>
      <c r="R306" s="24">
        <f t="shared" si="61"/>
        <v>-8.7393448262783544E-2</v>
      </c>
      <c r="S306" s="4">
        <f t="shared" si="62"/>
        <v>-7.2694028610807232E-2</v>
      </c>
      <c r="T306" s="4">
        <f t="shared" si="63"/>
        <v>0</v>
      </c>
      <c r="U306" s="28">
        <f t="shared" si="55"/>
        <v>30.207012732137141</v>
      </c>
      <c r="V306" s="4">
        <f>U306/MAX(U$5:U306)-1</f>
        <v>-9.7442240000000013E-2</v>
      </c>
      <c r="X306" s="33">
        <f t="shared" si="64"/>
        <v>6.7933204725339209</v>
      </c>
      <c r="Z306" s="24">
        <f t="shared" si="65"/>
        <v>-6.9543766197087631E-2</v>
      </c>
      <c r="AA306" s="4">
        <f t="shared" si="66"/>
        <v>-0.34802060943201213</v>
      </c>
      <c r="AB306" s="4">
        <f t="shared" si="67"/>
        <v>0</v>
      </c>
      <c r="AC306" s="28">
        <f t="shared" si="56"/>
        <v>28.347651239491707</v>
      </c>
      <c r="AD306" s="4">
        <f>AC306/MAX(AC$5:AC306)-1</f>
        <v>-9.7442240000000013E-2</v>
      </c>
      <c r="AE306" s="33">
        <f t="shared" si="57"/>
        <v>4.9339589798884873</v>
      </c>
      <c r="AF306" s="34"/>
      <c r="AG306" s="34"/>
      <c r="AH306" s="34"/>
      <c r="AI306" s="34"/>
      <c r="AK306" s="34"/>
      <c r="AL306" s="34"/>
      <c r="AM306" s="34"/>
      <c r="AN306" s="34"/>
      <c r="AP306" s="34"/>
      <c r="AQ306" s="34"/>
      <c r="AR306" s="34"/>
      <c r="AS306" s="34"/>
    </row>
    <row r="307" spans="1:45">
      <c r="A307" s="34">
        <v>306</v>
      </c>
      <c r="B307" s="34" t="s">
        <v>1257</v>
      </c>
      <c r="C307" s="34" t="s">
        <v>1260</v>
      </c>
      <c r="D307" s="34" t="s">
        <v>12</v>
      </c>
      <c r="E307" s="34" t="s">
        <v>34</v>
      </c>
      <c r="F307" s="34" t="s">
        <v>34</v>
      </c>
      <c r="G307" s="34" t="s">
        <v>35</v>
      </c>
      <c r="H307" s="24">
        <v>1.6199999999999999E-2</v>
      </c>
      <c r="I307" s="34" t="s">
        <v>951</v>
      </c>
      <c r="J307" s="34" t="s">
        <v>4443</v>
      </c>
      <c r="K307" s="28">
        <f t="shared" si="54"/>
        <v>23.792994074208792</v>
      </c>
      <c r="L307" s="4">
        <f>K307/MAX(K$2:K307)-1</f>
        <v>-7.9065122258672793E-2</v>
      </c>
      <c r="O307" s="15">
        <f t="shared" si="58"/>
        <v>1.01404762668006</v>
      </c>
      <c r="P307" s="15">
        <f t="shared" si="59"/>
        <v>1</v>
      </c>
      <c r="Q307" s="4">
        <f t="shared" si="60"/>
        <v>1.6199999999999999E-2</v>
      </c>
      <c r="R307" s="24">
        <f t="shared" si="61"/>
        <v>-8.8277607618341136E-2</v>
      </c>
      <c r="S307" s="4">
        <f t="shared" si="62"/>
        <v>0.10435812215819833</v>
      </c>
      <c r="T307" s="4">
        <f t="shared" si="63"/>
        <v>0</v>
      </c>
      <c r="U307" s="28">
        <f t="shared" si="55"/>
        <v>30.207012732137141</v>
      </c>
      <c r="V307" s="4">
        <f>U307/MAX(U$5:U307)-1</f>
        <v>-9.7442240000000013E-2</v>
      </c>
      <c r="X307" s="33">
        <f t="shared" si="64"/>
        <v>6.4140186579283487</v>
      </c>
      <c r="Z307" s="24">
        <f t="shared" si="65"/>
        <v>-8.5311366761755852E-2</v>
      </c>
      <c r="AA307" s="4">
        <f t="shared" si="66"/>
        <v>7.32170253528652E-2</v>
      </c>
      <c r="AB307" s="4">
        <f t="shared" si="67"/>
        <v>0</v>
      </c>
      <c r="AC307" s="28">
        <f t="shared" si="56"/>
        <v>28.347651239491707</v>
      </c>
      <c r="AD307" s="4">
        <f>AC307/MAX(AC$5:AC307)-1</f>
        <v>-9.7442240000000013E-2</v>
      </c>
      <c r="AE307" s="33">
        <f t="shared" si="57"/>
        <v>4.5546571652829151</v>
      </c>
      <c r="AF307" s="34"/>
      <c r="AG307" s="34"/>
      <c r="AH307" s="34"/>
      <c r="AI307" s="34"/>
      <c r="AK307" s="34"/>
      <c r="AL307" s="34"/>
      <c r="AM307" s="34"/>
      <c r="AN307" s="34"/>
      <c r="AP307" s="34"/>
      <c r="AQ307" s="34"/>
      <c r="AR307" s="34"/>
      <c r="AS307" s="34"/>
    </row>
    <row r="308" spans="1:45">
      <c r="A308" s="34">
        <v>307</v>
      </c>
      <c r="B308" s="34" t="s">
        <v>1260</v>
      </c>
      <c r="C308" s="34" t="s">
        <v>1263</v>
      </c>
      <c r="D308" s="34" t="s">
        <v>12</v>
      </c>
      <c r="E308" s="34" t="s">
        <v>13</v>
      </c>
      <c r="F308" s="34" t="s">
        <v>13</v>
      </c>
      <c r="G308" s="34" t="s">
        <v>14</v>
      </c>
      <c r="H308" s="24">
        <v>1.3899999999999999E-2</v>
      </c>
      <c r="I308" s="34" t="s">
        <v>3185</v>
      </c>
      <c r="J308" s="34" t="s">
        <v>3734</v>
      </c>
      <c r="K308" s="28">
        <f t="shared" si="54"/>
        <v>24.123716691840293</v>
      </c>
      <c r="L308" s="4">
        <f>K308/MAX(K$2:K308)-1</f>
        <v>-6.6264127458068423E-2</v>
      </c>
      <c r="O308" s="15">
        <f t="shared" si="58"/>
        <v>1.0420428886909128</v>
      </c>
      <c r="P308" s="15">
        <f t="shared" si="59"/>
        <v>1</v>
      </c>
      <c r="Q308" s="4">
        <f t="shared" si="60"/>
        <v>1.3899999999999999E-2</v>
      </c>
      <c r="R308" s="24">
        <f t="shared" si="61"/>
        <v>-7.9691893269312211E-2</v>
      </c>
      <c r="S308" s="4">
        <f t="shared" si="62"/>
        <v>0.16849600706392753</v>
      </c>
      <c r="T308" s="4">
        <f t="shared" si="63"/>
        <v>1.3899999999999999E-2</v>
      </c>
      <c r="U308" s="28">
        <f t="shared" si="55"/>
        <v>30.626890209113849</v>
      </c>
      <c r="V308" s="4">
        <f>U308/MAX(U$5:U308)-1</f>
        <v>-8.489668713599996E-2</v>
      </c>
      <c r="X308" s="33">
        <f t="shared" si="64"/>
        <v>6.5031735172735559</v>
      </c>
      <c r="Z308" s="24">
        <f t="shared" si="65"/>
        <v>-8.2774237578272958E-2</v>
      </c>
      <c r="AA308" s="4">
        <f t="shared" si="66"/>
        <v>0.19945952512812032</v>
      </c>
      <c r="AB308" s="4">
        <f t="shared" si="67"/>
        <v>1.3899999999999999E-2</v>
      </c>
      <c r="AC308" s="28">
        <f t="shared" si="56"/>
        <v>28.741683591720644</v>
      </c>
      <c r="AD308" s="4">
        <f>AC308/MAX(AC$5:AC308)-1</f>
        <v>-8.4896687135999849E-2</v>
      </c>
      <c r="AE308" s="33">
        <f t="shared" si="57"/>
        <v>4.6179668998803507</v>
      </c>
      <c r="AF308" s="34"/>
      <c r="AG308" s="34"/>
      <c r="AH308" s="34"/>
      <c r="AI308" s="34"/>
      <c r="AK308" s="34"/>
      <c r="AL308" s="34"/>
      <c r="AM308" s="34"/>
      <c r="AN308" s="34"/>
      <c r="AP308" s="34"/>
      <c r="AQ308" s="34"/>
      <c r="AR308" s="34"/>
      <c r="AS308" s="34"/>
    </row>
    <row r="309" spans="1:45">
      <c r="A309" s="34">
        <v>308</v>
      </c>
      <c r="B309" s="34" t="s">
        <v>1263</v>
      </c>
      <c r="C309" s="34" t="s">
        <v>1266</v>
      </c>
      <c r="D309" s="34" t="s">
        <v>12</v>
      </c>
      <c r="E309" s="34" t="s">
        <v>34</v>
      </c>
      <c r="F309" s="34" t="s">
        <v>34</v>
      </c>
      <c r="G309" s="34" t="s">
        <v>35</v>
      </c>
      <c r="H309" s="24">
        <v>5.4600000000000003E-2</v>
      </c>
      <c r="I309" s="34" t="s">
        <v>168</v>
      </c>
      <c r="J309" s="34" t="s">
        <v>42</v>
      </c>
      <c r="K309" s="28">
        <f t="shared" si="54"/>
        <v>25.440871623214772</v>
      </c>
      <c r="L309" s="4">
        <f>K309/MAX(K$2:K309)-1</f>
        <v>-1.5282148817278962E-2</v>
      </c>
      <c r="O309" s="15">
        <f t="shared" si="58"/>
        <v>1.1535384304134366</v>
      </c>
      <c r="P309" s="15">
        <f t="shared" si="59"/>
        <v>1</v>
      </c>
      <c r="Q309" s="4">
        <f t="shared" si="60"/>
        <v>5.4600000000000003E-2</v>
      </c>
      <c r="R309" s="24">
        <f t="shared" si="61"/>
        <v>-5.3537132844673395E-2</v>
      </c>
      <c r="S309" s="4">
        <f t="shared" si="62"/>
        <v>1</v>
      </c>
      <c r="T309" s="4">
        <f t="shared" si="63"/>
        <v>5.4600000000000003E-2</v>
      </c>
      <c r="U309" s="28">
        <f t="shared" si="55"/>
        <v>32.299118414531463</v>
      </c>
      <c r="V309" s="4">
        <f>U309/MAX(U$5:U309)-1</f>
        <v>-3.493204625362567E-2</v>
      </c>
      <c r="X309" s="33">
        <f t="shared" si="64"/>
        <v>6.8582467913166916</v>
      </c>
      <c r="Z309" s="24">
        <f t="shared" si="65"/>
        <v>-6.3589457156303902E-2</v>
      </c>
      <c r="AA309" s="4">
        <f t="shared" si="66"/>
        <v>1</v>
      </c>
      <c r="AB309" s="4">
        <f t="shared" si="67"/>
        <v>5.4600000000000003E-2</v>
      </c>
      <c r="AC309" s="28">
        <f t="shared" si="56"/>
        <v>30.310979515828592</v>
      </c>
      <c r="AD309" s="4">
        <f>AC309/MAX(AC$5:AC309)-1</f>
        <v>-3.4932046253625448E-2</v>
      </c>
      <c r="AE309" s="33">
        <f t="shared" si="57"/>
        <v>4.8701078926138202</v>
      </c>
      <c r="AF309" s="34"/>
      <c r="AG309" s="34"/>
      <c r="AH309" s="34"/>
      <c r="AI309" s="34"/>
      <c r="AK309" s="34"/>
      <c r="AL309" s="34"/>
      <c r="AM309" s="34"/>
      <c r="AN309" s="34"/>
      <c r="AP309" s="34"/>
      <c r="AQ309" s="34"/>
      <c r="AR309" s="34"/>
      <c r="AS309" s="34"/>
    </row>
    <row r="310" spans="1:45">
      <c r="A310" s="34">
        <v>309</v>
      </c>
      <c r="B310" s="34" t="s">
        <v>1266</v>
      </c>
      <c r="C310" s="34" t="s">
        <v>1269</v>
      </c>
      <c r="D310" s="34" t="s">
        <v>12</v>
      </c>
      <c r="E310" s="34" t="s">
        <v>34</v>
      </c>
      <c r="F310" s="34" t="s">
        <v>34</v>
      </c>
      <c r="G310" s="34" t="s">
        <v>35</v>
      </c>
      <c r="H310" s="24">
        <v>3.4700000000000002E-2</v>
      </c>
      <c r="I310" s="34" t="s">
        <v>4277</v>
      </c>
      <c r="J310" s="34" t="s">
        <v>91</v>
      </c>
      <c r="K310" s="28">
        <f t="shared" si="54"/>
        <v>26.323669868540325</v>
      </c>
      <c r="L310" s="4">
        <f>K310/MAX(K$2:K310)-1</f>
        <v>0</v>
      </c>
      <c r="O310" s="15">
        <f t="shared" si="58"/>
        <v>1.2282662139487828</v>
      </c>
      <c r="P310" s="15">
        <f t="shared" si="59"/>
        <v>1</v>
      </c>
      <c r="Q310" s="4">
        <f t="shared" si="60"/>
        <v>3.4700000000000002E-2</v>
      </c>
      <c r="R310" s="24">
        <f t="shared" si="61"/>
        <v>-2.7182092091782462E-2</v>
      </c>
      <c r="S310" s="4">
        <f t="shared" si="62"/>
        <v>1</v>
      </c>
      <c r="T310" s="4">
        <f t="shared" si="63"/>
        <v>3.4700000000000002E-2</v>
      </c>
      <c r="U310" s="28">
        <f t="shared" si="55"/>
        <v>33.419897823515704</v>
      </c>
      <c r="V310" s="4">
        <f>U310/MAX(U$5:U310)-1</f>
        <v>-1.4441882586264665E-3</v>
      </c>
      <c r="X310" s="33">
        <f t="shared" si="64"/>
        <v>7.0962279549753795</v>
      </c>
      <c r="Z310" s="24">
        <f t="shared" si="65"/>
        <v>-4.0152849633505044E-2</v>
      </c>
      <c r="AA310" s="4">
        <f t="shared" si="66"/>
        <v>1</v>
      </c>
      <c r="AB310" s="4">
        <f t="shared" si="67"/>
        <v>3.4700000000000002E-2</v>
      </c>
      <c r="AC310" s="28">
        <f t="shared" si="56"/>
        <v>31.362770505027843</v>
      </c>
      <c r="AD310" s="4">
        <f>AC310/MAX(AC$5:AC310)-1</f>
        <v>-1.4441882586263555E-3</v>
      </c>
      <c r="AE310" s="33">
        <f t="shared" si="57"/>
        <v>5.0391006364875182</v>
      </c>
      <c r="AF310" s="34"/>
      <c r="AG310" s="34"/>
      <c r="AH310" s="34"/>
      <c r="AI310" s="34"/>
      <c r="AK310" s="34"/>
      <c r="AL310" s="34"/>
      <c r="AM310" s="34"/>
      <c r="AN310" s="34"/>
      <c r="AP310" s="34"/>
      <c r="AQ310" s="34"/>
      <c r="AR310" s="34"/>
      <c r="AS310" s="34"/>
    </row>
    <row r="311" spans="1:45">
      <c r="A311" s="34">
        <v>310</v>
      </c>
      <c r="B311" s="34" t="s">
        <v>1269</v>
      </c>
      <c r="C311" s="34" t="s">
        <v>1272</v>
      </c>
      <c r="D311" s="34" t="s">
        <v>12</v>
      </c>
      <c r="E311" s="34" t="s">
        <v>27</v>
      </c>
      <c r="F311" s="34" t="s">
        <v>27</v>
      </c>
      <c r="G311" s="34" t="s">
        <v>28</v>
      </c>
      <c r="H311" s="24">
        <v>8.4099999999999994E-2</v>
      </c>
      <c r="I311" s="34" t="s">
        <v>1561</v>
      </c>
      <c r="J311" s="34" t="s">
        <v>3601</v>
      </c>
      <c r="K311" s="28">
        <f t="shared" si="54"/>
        <v>28.537490504484566</v>
      </c>
      <c r="L311" s="4">
        <f>K311/MAX(K$2:K311)-1</f>
        <v>0</v>
      </c>
      <c r="O311" s="15">
        <f t="shared" si="58"/>
        <v>1.4156634025418757</v>
      </c>
      <c r="P311" s="15">
        <f t="shared" si="59"/>
        <v>1</v>
      </c>
      <c r="Q311" s="4">
        <f t="shared" si="60"/>
        <v>8.4099999999999994E-2</v>
      </c>
      <c r="R311" s="24">
        <f t="shared" si="61"/>
        <v>-5.094049605759654E-3</v>
      </c>
      <c r="S311" s="4">
        <f t="shared" si="62"/>
        <v>1</v>
      </c>
      <c r="T311" s="4">
        <f t="shared" si="63"/>
        <v>8.4099999999999994E-2</v>
      </c>
      <c r="U311" s="28">
        <f t="shared" si="55"/>
        <v>36.230511230473375</v>
      </c>
      <c r="V311" s="4">
        <f>U311/MAX(U$5:U311)-1</f>
        <v>0</v>
      </c>
      <c r="X311" s="33">
        <f t="shared" si="64"/>
        <v>7.6930207259888093</v>
      </c>
      <c r="Z311" s="24">
        <f t="shared" si="65"/>
        <v>-2.0386569068836846E-2</v>
      </c>
      <c r="AA311" s="4">
        <f t="shared" si="66"/>
        <v>1</v>
      </c>
      <c r="AB311" s="4">
        <f t="shared" si="67"/>
        <v>8.4099999999999994E-2</v>
      </c>
      <c r="AC311" s="28">
        <f t="shared" si="56"/>
        <v>34.000379504500685</v>
      </c>
      <c r="AD311" s="4">
        <f>AC311/MAX(AC$5:AC311)-1</f>
        <v>0</v>
      </c>
      <c r="AE311" s="33">
        <f t="shared" si="57"/>
        <v>5.4628890000161192</v>
      </c>
      <c r="AF311" s="34"/>
      <c r="AG311" s="34"/>
      <c r="AH311" s="34"/>
      <c r="AI311" s="34"/>
      <c r="AK311" s="34"/>
      <c r="AL311" s="34"/>
      <c r="AM311" s="34"/>
      <c r="AN311" s="34"/>
      <c r="AP311" s="34"/>
      <c r="AQ311" s="34"/>
      <c r="AR311" s="34"/>
      <c r="AS311" s="34"/>
    </row>
    <row r="312" spans="1:45">
      <c r="A312" s="34">
        <v>311</v>
      </c>
      <c r="B312" s="34" t="s">
        <v>1272</v>
      </c>
      <c r="C312" s="34" t="s">
        <v>1276</v>
      </c>
      <c r="D312" s="34" t="s">
        <v>12</v>
      </c>
      <c r="E312" s="34" t="s">
        <v>20</v>
      </c>
      <c r="F312" s="34" t="s">
        <v>20</v>
      </c>
      <c r="G312" s="34" t="s">
        <v>21</v>
      </c>
      <c r="H312" s="24">
        <v>3.8800000000000001E-2</v>
      </c>
      <c r="I312" s="34" t="s">
        <v>934</v>
      </c>
      <c r="J312" s="34" t="s">
        <v>3860</v>
      </c>
      <c r="K312" s="28">
        <f t="shared" si="54"/>
        <v>29.644745136058567</v>
      </c>
      <c r="L312" s="4">
        <f>K312/MAX(K$2:K312)-1</f>
        <v>0</v>
      </c>
      <c r="O312" s="15">
        <f t="shared" si="58"/>
        <v>1.5093911425605002</v>
      </c>
      <c r="P312" s="15">
        <f t="shared" si="59"/>
        <v>1</v>
      </c>
      <c r="Q312" s="4">
        <f t="shared" si="60"/>
        <v>3.8800000000000001E-2</v>
      </c>
      <c r="R312" s="24">
        <f t="shared" si="61"/>
        <v>0</v>
      </c>
      <c r="S312" s="4">
        <f t="shared" si="62"/>
        <v>1</v>
      </c>
      <c r="T312" s="4">
        <f t="shared" si="63"/>
        <v>3.8800000000000001E-2</v>
      </c>
      <c r="U312" s="28">
        <f t="shared" si="55"/>
        <v>37.636255066215739</v>
      </c>
      <c r="V312" s="4">
        <f>U312/MAX(U$5:U312)-1</f>
        <v>0</v>
      </c>
      <c r="X312" s="33">
        <f t="shared" si="64"/>
        <v>7.9915099301571715</v>
      </c>
      <c r="Z312" s="24">
        <f t="shared" si="65"/>
        <v>-3.8205372043197405E-3</v>
      </c>
      <c r="AA312" s="4">
        <f t="shared" si="66"/>
        <v>1</v>
      </c>
      <c r="AB312" s="4">
        <f t="shared" si="67"/>
        <v>3.8800000000000001E-2</v>
      </c>
      <c r="AC312" s="28">
        <f t="shared" si="56"/>
        <v>35.31959422927531</v>
      </c>
      <c r="AD312" s="4">
        <f>AC312/MAX(AC$5:AC312)-1</f>
        <v>0</v>
      </c>
      <c r="AE312" s="33">
        <f t="shared" si="57"/>
        <v>5.6748490932167428</v>
      </c>
      <c r="AF312" s="34"/>
      <c r="AG312" s="34"/>
      <c r="AH312" s="34"/>
      <c r="AI312" s="34"/>
      <c r="AK312" s="34"/>
      <c r="AL312" s="34"/>
      <c r="AM312" s="34"/>
      <c r="AN312" s="34"/>
      <c r="AP312" s="34"/>
      <c r="AQ312" s="34"/>
      <c r="AR312" s="34"/>
      <c r="AS312" s="34"/>
    </row>
    <row r="313" spans="1:45">
      <c r="A313" s="34">
        <v>312</v>
      </c>
      <c r="B313" s="34" t="s">
        <v>1276</v>
      </c>
      <c r="C313" s="34" t="s">
        <v>1279</v>
      </c>
      <c r="D313" s="34" t="s">
        <v>12</v>
      </c>
      <c r="E313" s="34" t="s">
        <v>27</v>
      </c>
      <c r="F313" s="34" t="s">
        <v>27</v>
      </c>
      <c r="G313" s="34" t="s">
        <v>28</v>
      </c>
      <c r="H313" s="24">
        <v>-3.2800000000000003E-2</v>
      </c>
      <c r="I313" s="34" t="s">
        <v>1417</v>
      </c>
      <c r="J313" s="34" t="s">
        <v>930</v>
      </c>
      <c r="K313" s="28">
        <f t="shared" si="54"/>
        <v>28.672397495595845</v>
      </c>
      <c r="L313" s="4">
        <f>K313/MAX(K$2:K313)-1</f>
        <v>-3.2800000000000051E-2</v>
      </c>
      <c r="O313" s="15">
        <f t="shared" si="58"/>
        <v>1.4270831130845156</v>
      </c>
      <c r="P313" s="15">
        <f t="shared" si="59"/>
        <v>1</v>
      </c>
      <c r="Q313" s="4">
        <f t="shared" si="60"/>
        <v>-3.2800000000000003E-2</v>
      </c>
      <c r="R313" s="24">
        <f t="shared" si="61"/>
        <v>-1.093333333333335E-2</v>
      </c>
      <c r="S313" s="4">
        <f t="shared" si="62"/>
        <v>-2</v>
      </c>
      <c r="T313" s="4">
        <f t="shared" si="63"/>
        <v>-3.2800000000000003E-2</v>
      </c>
      <c r="U313" s="28">
        <f t="shared" si="55"/>
        <v>36.401785900043862</v>
      </c>
      <c r="V313" s="4">
        <f>U313/MAX(U$5:U313)-1</f>
        <v>-3.2800000000000051E-2</v>
      </c>
      <c r="X313" s="33">
        <f t="shared" si="64"/>
        <v>7.7293884044480166</v>
      </c>
      <c r="Z313" s="24">
        <f t="shared" si="65"/>
        <v>-8.2000000000000128E-3</v>
      </c>
      <c r="AA313" s="4">
        <f t="shared" si="66"/>
        <v>-3</v>
      </c>
      <c r="AB313" s="4">
        <f t="shared" si="67"/>
        <v>-3.2800000000000003E-2</v>
      </c>
      <c r="AC313" s="28">
        <f t="shared" si="56"/>
        <v>34.161111538555076</v>
      </c>
      <c r="AD313" s="4">
        <f>AC313/MAX(AC$5:AC313)-1</f>
        <v>-3.2800000000000162E-2</v>
      </c>
      <c r="AE313" s="33">
        <f t="shared" si="57"/>
        <v>5.4887140429592307</v>
      </c>
      <c r="AF313" s="34"/>
      <c r="AG313" s="34"/>
      <c r="AH313" s="34"/>
      <c r="AI313" s="34"/>
      <c r="AK313" s="34"/>
      <c r="AL313" s="34"/>
      <c r="AM313" s="34"/>
      <c r="AN313" s="34"/>
      <c r="AP313" s="34"/>
      <c r="AQ313" s="34"/>
      <c r="AR313" s="34"/>
      <c r="AS313" s="34"/>
    </row>
    <row r="314" spans="1:45">
      <c r="A314" s="34">
        <v>313</v>
      </c>
      <c r="B314" s="34" t="s">
        <v>1279</v>
      </c>
      <c r="C314" s="34" t="s">
        <v>1284</v>
      </c>
      <c r="D314" s="34" t="s">
        <v>12</v>
      </c>
      <c r="E314" s="34" t="s">
        <v>20</v>
      </c>
      <c r="F314" s="34" t="s">
        <v>20</v>
      </c>
      <c r="G314" s="34" t="s">
        <v>21</v>
      </c>
      <c r="H314" s="24">
        <v>8.0000000000000002E-3</v>
      </c>
      <c r="I314" s="34" t="s">
        <v>922</v>
      </c>
      <c r="J314" s="34" t="s">
        <v>1385</v>
      </c>
      <c r="K314" s="28">
        <f t="shared" si="54"/>
        <v>28.901776675560612</v>
      </c>
      <c r="L314" s="4">
        <f>K314/MAX(K$2:K314)-1</f>
        <v>-2.506240000000004E-2</v>
      </c>
      <c r="O314" s="15">
        <f t="shared" si="58"/>
        <v>1.4464997779891919</v>
      </c>
      <c r="P314" s="15">
        <f t="shared" si="59"/>
        <v>1</v>
      </c>
      <c r="Q314" s="4">
        <f t="shared" si="60"/>
        <v>8.0000000000000002E-3</v>
      </c>
      <c r="R314" s="24">
        <f t="shared" si="61"/>
        <v>-1.9287466666666697E-2</v>
      </c>
      <c r="S314" s="4">
        <f t="shared" si="62"/>
        <v>-0.29941378166132065</v>
      </c>
      <c r="T314" s="4">
        <f t="shared" si="63"/>
        <v>0</v>
      </c>
      <c r="U314" s="28">
        <f t="shared" si="55"/>
        <v>36.401785900043862</v>
      </c>
      <c r="V314" s="4">
        <f>U314/MAX(U$5:U314)-1</f>
        <v>-3.2800000000000051E-2</v>
      </c>
      <c r="X314" s="33">
        <f t="shared" si="64"/>
        <v>7.5000092244832501</v>
      </c>
      <c r="Z314" s="24">
        <f t="shared" si="65"/>
        <v>-1.4465600000000023E-2</v>
      </c>
      <c r="AA314" s="4">
        <f t="shared" si="66"/>
        <v>-0.73255170888176091</v>
      </c>
      <c r="AB314" s="4">
        <f t="shared" si="67"/>
        <v>0</v>
      </c>
      <c r="AC314" s="28">
        <f t="shared" si="56"/>
        <v>34.161111538555076</v>
      </c>
      <c r="AD314" s="4">
        <f>AC314/MAX(AC$5:AC314)-1</f>
        <v>-3.2800000000000162E-2</v>
      </c>
      <c r="AE314" s="33">
        <f t="shared" si="57"/>
        <v>5.2593348629944643</v>
      </c>
      <c r="AF314" s="34"/>
      <c r="AG314" s="34"/>
      <c r="AH314" s="34"/>
      <c r="AI314" s="34"/>
      <c r="AK314" s="34"/>
      <c r="AL314" s="34"/>
      <c r="AM314" s="34"/>
      <c r="AN314" s="34"/>
      <c r="AP314" s="34"/>
      <c r="AQ314" s="34"/>
      <c r="AR314" s="34"/>
      <c r="AS314" s="34"/>
    </row>
    <row r="315" spans="1:45">
      <c r="A315" s="34">
        <v>314</v>
      </c>
      <c r="B315" s="34" t="s">
        <v>1284</v>
      </c>
      <c r="C315" s="34" t="s">
        <v>1289</v>
      </c>
      <c r="D315" s="34" t="s">
        <v>12</v>
      </c>
      <c r="E315" s="34" t="s">
        <v>27</v>
      </c>
      <c r="F315" s="34" t="s">
        <v>27</v>
      </c>
      <c r="G315" s="34" t="s">
        <v>28</v>
      </c>
      <c r="H315" s="24">
        <v>-7.22E-2</v>
      </c>
      <c r="I315" s="34" t="s">
        <v>5631</v>
      </c>
      <c r="J315" s="34" t="s">
        <v>971</v>
      </c>
      <c r="K315" s="28">
        <f t="shared" si="54"/>
        <v>26.815068399585133</v>
      </c>
      <c r="L315" s="4">
        <f>K315/MAX(K$2:K315)-1</f>
        <v>-9.5452894720000181E-2</v>
      </c>
      <c r="O315" s="15">
        <f t="shared" si="58"/>
        <v>1.2698624940183718</v>
      </c>
      <c r="P315" s="15">
        <f t="shared" si="59"/>
        <v>1</v>
      </c>
      <c r="Q315" s="4">
        <f t="shared" si="60"/>
        <v>-7.22E-2</v>
      </c>
      <c r="R315" s="24">
        <f t="shared" si="61"/>
        <v>-5.1105098240000091E-2</v>
      </c>
      <c r="S315" s="4">
        <f t="shared" si="62"/>
        <v>-0.86777636688483961</v>
      </c>
      <c r="T315" s="4">
        <f t="shared" si="63"/>
        <v>0</v>
      </c>
      <c r="U315" s="28">
        <f t="shared" si="55"/>
        <v>36.401785900043862</v>
      </c>
      <c r="V315" s="4">
        <f>U315/MAX(U$5:U315)-1</f>
        <v>-3.2800000000000051E-2</v>
      </c>
      <c r="X315" s="33">
        <f t="shared" si="64"/>
        <v>9.5867175004587288</v>
      </c>
      <c r="Z315" s="24">
        <f t="shared" si="65"/>
        <v>-3.8328823680000068E-2</v>
      </c>
      <c r="AA315" s="4">
        <f t="shared" si="66"/>
        <v>-1.4903684891797861</v>
      </c>
      <c r="AB315" s="4">
        <f t="shared" si="67"/>
        <v>0</v>
      </c>
      <c r="AC315" s="28">
        <f t="shared" si="56"/>
        <v>34.161111538555076</v>
      </c>
      <c r="AD315" s="4">
        <f>AC315/MAX(AC$5:AC315)-1</f>
        <v>-3.2800000000000162E-2</v>
      </c>
      <c r="AE315" s="33">
        <f t="shared" si="57"/>
        <v>7.346043138969943</v>
      </c>
      <c r="AF315" s="34"/>
      <c r="AG315" s="34"/>
      <c r="AH315" s="34"/>
      <c r="AI315" s="34"/>
      <c r="AK315" s="34"/>
      <c r="AL315" s="34"/>
      <c r="AM315" s="34"/>
      <c r="AN315" s="34"/>
      <c r="AP315" s="34"/>
      <c r="AQ315" s="34"/>
      <c r="AR315" s="34"/>
      <c r="AS315" s="34"/>
    </row>
    <row r="316" spans="1:45">
      <c r="A316" s="34">
        <v>315</v>
      </c>
      <c r="B316" s="34" t="s">
        <v>1289</v>
      </c>
      <c r="C316" s="34" t="s">
        <v>1293</v>
      </c>
      <c r="D316" s="34" t="s">
        <v>12</v>
      </c>
      <c r="E316" s="34" t="s">
        <v>27</v>
      </c>
      <c r="F316" s="34" t="s">
        <v>27</v>
      </c>
      <c r="G316" s="34" t="s">
        <v>28</v>
      </c>
      <c r="H316" s="24">
        <v>4.4600000000000001E-2</v>
      </c>
      <c r="I316" s="34" t="s">
        <v>1291</v>
      </c>
      <c r="J316" s="34" t="s">
        <v>688</v>
      </c>
      <c r="K316" s="28">
        <f t="shared" si="54"/>
        <v>28.01102045020663</v>
      </c>
      <c r="L316" s="4">
        <f>K316/MAX(K$2:K316)-1</f>
        <v>-5.5110093824512152E-2</v>
      </c>
      <c r="O316" s="15">
        <f t="shared" si="58"/>
        <v>1.3710983612515912</v>
      </c>
      <c r="P316" s="15">
        <f t="shared" si="59"/>
        <v>1</v>
      </c>
      <c r="Q316" s="4">
        <f t="shared" si="60"/>
        <v>4.4600000000000001E-2</v>
      </c>
      <c r="R316" s="24">
        <f t="shared" si="61"/>
        <v>-5.8541796181504124E-2</v>
      </c>
      <c r="S316" s="4">
        <f t="shared" si="62"/>
        <v>5.8619697051184687E-2</v>
      </c>
      <c r="T316" s="4">
        <f t="shared" si="63"/>
        <v>0</v>
      </c>
      <c r="U316" s="28">
        <f t="shared" si="55"/>
        <v>36.401785900043862</v>
      </c>
      <c r="V316" s="4">
        <f>U316/MAX(U$5:U316)-1</f>
        <v>-3.2800000000000051E-2</v>
      </c>
      <c r="X316" s="33">
        <f t="shared" si="64"/>
        <v>8.3907654498372324</v>
      </c>
      <c r="Z316" s="24">
        <f t="shared" si="65"/>
        <v>-5.2106347136128106E-2</v>
      </c>
      <c r="AA316" s="4">
        <f t="shared" si="66"/>
        <v>-5.7646464461167113E-2</v>
      </c>
      <c r="AB316" s="4">
        <f t="shared" si="67"/>
        <v>0</v>
      </c>
      <c r="AC316" s="28">
        <f t="shared" si="56"/>
        <v>34.161111538555076</v>
      </c>
      <c r="AD316" s="4">
        <f>AC316/MAX(AC$5:AC316)-1</f>
        <v>-3.2800000000000162E-2</v>
      </c>
      <c r="AE316" s="33">
        <f t="shared" si="57"/>
        <v>6.1500910883484465</v>
      </c>
      <c r="AF316" s="34"/>
      <c r="AG316" s="34"/>
      <c r="AH316" s="34"/>
      <c r="AI316" s="34"/>
      <c r="AK316" s="34"/>
      <c r="AL316" s="34"/>
      <c r="AM316" s="34"/>
      <c r="AN316" s="34"/>
      <c r="AP316" s="34"/>
      <c r="AQ316" s="34"/>
      <c r="AR316" s="34"/>
      <c r="AS316" s="34"/>
    </row>
    <row r="317" spans="1:45">
      <c r="A317" s="34">
        <v>316</v>
      </c>
      <c r="B317" s="34" t="s">
        <v>1293</v>
      </c>
      <c r="C317" s="34" t="s">
        <v>1296</v>
      </c>
      <c r="D317" s="34" t="s">
        <v>12</v>
      </c>
      <c r="E317" s="34" t="s">
        <v>34</v>
      </c>
      <c r="F317" s="34" t="s">
        <v>34</v>
      </c>
      <c r="G317" s="34" t="s">
        <v>35</v>
      </c>
      <c r="H317" s="24">
        <v>7.4000000000000003E-3</v>
      </c>
      <c r="I317" s="34" t="s">
        <v>513</v>
      </c>
      <c r="J317" s="34" t="s">
        <v>4434</v>
      </c>
      <c r="K317" s="28">
        <f t="shared" si="54"/>
        <v>28.218302001538159</v>
      </c>
      <c r="L317" s="4">
        <f>K317/MAX(K$2:K317)-1</f>
        <v>-4.8117908518813479E-2</v>
      </c>
      <c r="O317" s="15">
        <f t="shared" si="58"/>
        <v>1.3886444891248533</v>
      </c>
      <c r="P317" s="15">
        <f t="shared" si="59"/>
        <v>1</v>
      </c>
      <c r="Q317" s="4">
        <f t="shared" si="60"/>
        <v>7.4000000000000003E-3</v>
      </c>
      <c r="R317" s="24">
        <f t="shared" si="61"/>
        <v>-6.6226965687775266E-2</v>
      </c>
      <c r="S317" s="4">
        <f t="shared" si="62"/>
        <v>0.2734393306547715</v>
      </c>
      <c r="T317" s="4">
        <f t="shared" si="63"/>
        <v>7.4000000000000003E-3</v>
      </c>
      <c r="U317" s="28">
        <f t="shared" si="55"/>
        <v>36.671159115704192</v>
      </c>
      <c r="V317" s="4">
        <f>U317/MAX(U$5:U317)-1</f>
        <v>-2.5642719999999897E-2</v>
      </c>
      <c r="X317" s="33">
        <f t="shared" si="64"/>
        <v>8.4528571141660329</v>
      </c>
      <c r="Z317" s="24">
        <f t="shared" si="65"/>
        <v>-5.5935824265831463E-2</v>
      </c>
      <c r="AA317" s="4">
        <f t="shared" si="66"/>
        <v>0.13976580929359037</v>
      </c>
      <c r="AB317" s="4">
        <f t="shared" si="67"/>
        <v>0</v>
      </c>
      <c r="AC317" s="28">
        <f t="shared" si="56"/>
        <v>34.161111538555076</v>
      </c>
      <c r="AD317" s="4">
        <f>AC317/MAX(AC$5:AC317)-1</f>
        <v>-3.2800000000000162E-2</v>
      </c>
      <c r="AE317" s="33">
        <f t="shared" si="57"/>
        <v>5.9428095370169167</v>
      </c>
      <c r="AF317" s="34"/>
      <c r="AG317" s="34"/>
      <c r="AH317" s="34"/>
      <c r="AI317" s="34"/>
      <c r="AK317" s="34"/>
      <c r="AL317" s="34"/>
      <c r="AM317" s="34"/>
      <c r="AN317" s="34"/>
      <c r="AP317" s="34"/>
      <c r="AQ317" s="34"/>
      <c r="AR317" s="34"/>
      <c r="AS317" s="34"/>
    </row>
    <row r="318" spans="1:45">
      <c r="A318" s="34">
        <v>317</v>
      </c>
      <c r="B318" s="34" t="s">
        <v>1296</v>
      </c>
      <c r="C318" s="34" t="s">
        <v>1298</v>
      </c>
      <c r="D318" s="34" t="s">
        <v>12</v>
      </c>
      <c r="E318" s="34" t="s">
        <v>27</v>
      </c>
      <c r="F318" s="34" t="s">
        <v>27</v>
      </c>
      <c r="G318" s="34" t="s">
        <v>28</v>
      </c>
      <c r="H318" s="24">
        <v>7.2999999999999995E-2</v>
      </c>
      <c r="I318" s="34" t="s">
        <v>519</v>
      </c>
      <c r="J318" s="34" t="s">
        <v>874</v>
      </c>
      <c r="K318" s="28">
        <f t="shared" si="54"/>
        <v>30.278238047650444</v>
      </c>
      <c r="L318" s="4">
        <f>K318/MAX(K$2:K318)-1</f>
        <v>0</v>
      </c>
      <c r="O318" s="15">
        <f t="shared" si="58"/>
        <v>1.407265461473624</v>
      </c>
      <c r="P318" s="15">
        <f t="shared" si="59"/>
        <v>1</v>
      </c>
      <c r="Q318" s="4">
        <f t="shared" si="60"/>
        <v>7.2999999999999995E-2</v>
      </c>
      <c r="R318" s="24">
        <f t="shared" si="61"/>
        <v>-3.4409334114441879E-2</v>
      </c>
      <c r="S318" s="4">
        <f t="shared" si="62"/>
        <v>1</v>
      </c>
      <c r="T318" s="4">
        <f t="shared" si="63"/>
        <v>7.2999999999999995E-2</v>
      </c>
      <c r="U318" s="28">
        <f t="shared" si="55"/>
        <v>39.348153731150596</v>
      </c>
      <c r="V318" s="4">
        <f>U318/MAX(U$5:U318)-1</f>
        <v>0</v>
      </c>
      <c r="X318" s="33">
        <f t="shared" si="64"/>
        <v>9.0699156835001524</v>
      </c>
      <c r="Z318" s="24">
        <f t="shared" si="65"/>
        <v>-4.9670224265831453E-2</v>
      </c>
      <c r="AA318" s="4">
        <f t="shared" si="66"/>
        <v>1</v>
      </c>
      <c r="AB318" s="4">
        <f t="shared" si="67"/>
        <v>7.2999999999999995E-2</v>
      </c>
      <c r="AC318" s="28">
        <f t="shared" si="56"/>
        <v>36.654872680869595</v>
      </c>
      <c r="AD318" s="4">
        <f>AC318/MAX(AC$5:AC318)-1</f>
        <v>0</v>
      </c>
      <c r="AE318" s="33">
        <f t="shared" si="57"/>
        <v>6.376634633219151</v>
      </c>
      <c r="AF318" s="34"/>
      <c r="AG318" s="34"/>
      <c r="AH318" s="34"/>
      <c r="AI318" s="34"/>
      <c r="AK318" s="34"/>
      <c r="AL318" s="34"/>
      <c r="AM318" s="34"/>
      <c r="AN318" s="34"/>
      <c r="AP318" s="34"/>
      <c r="AQ318" s="34"/>
      <c r="AR318" s="34"/>
      <c r="AS318" s="34"/>
    </row>
    <row r="319" spans="1:45">
      <c r="A319" s="34">
        <v>318</v>
      </c>
      <c r="B319" s="34" t="s">
        <v>1298</v>
      </c>
      <c r="C319" s="34" t="s">
        <v>1302</v>
      </c>
      <c r="D319" s="34" t="s">
        <v>12</v>
      </c>
      <c r="E319" s="34" t="s">
        <v>20</v>
      </c>
      <c r="F319" s="34" t="s">
        <v>20</v>
      </c>
      <c r="G319" s="34" t="s">
        <v>21</v>
      </c>
      <c r="H319" s="24">
        <v>5.7299999999999997E-2</v>
      </c>
      <c r="I319" s="34" t="s">
        <v>3256</v>
      </c>
      <c r="J319" s="34" t="s">
        <v>1141</v>
      </c>
      <c r="K319" s="28">
        <f t="shared" si="54"/>
        <v>32.013181087780808</v>
      </c>
      <c r="L319" s="4">
        <f>K319/MAX(K$2:K319)-1</f>
        <v>0</v>
      </c>
      <c r="O319" s="15">
        <f t="shared" si="58"/>
        <v>1.5237498982806765</v>
      </c>
      <c r="P319" s="15">
        <f t="shared" si="59"/>
        <v>1</v>
      </c>
      <c r="Q319" s="4">
        <f t="shared" si="60"/>
        <v>5.7299999999999997E-2</v>
      </c>
      <c r="R319" s="24">
        <f t="shared" si="61"/>
        <v>-1.6039302839604492E-2</v>
      </c>
      <c r="S319" s="4">
        <f t="shared" si="62"/>
        <v>1</v>
      </c>
      <c r="T319" s="4">
        <f t="shared" si="63"/>
        <v>5.7299999999999997E-2</v>
      </c>
      <c r="U319" s="28">
        <f t="shared" si="55"/>
        <v>41.602802939945519</v>
      </c>
      <c r="V319" s="4">
        <f>U319/MAX(U$5:U319)-1</f>
        <v>0</v>
      </c>
      <c r="X319" s="33">
        <f t="shared" si="64"/>
        <v>9.5896218521647114</v>
      </c>
      <c r="Z319" s="24">
        <f t="shared" si="65"/>
        <v>-2.5807000585831408E-2</v>
      </c>
      <c r="AA319" s="4">
        <f t="shared" si="66"/>
        <v>1</v>
      </c>
      <c r="AB319" s="4">
        <f t="shared" si="67"/>
        <v>5.7299999999999997E-2</v>
      </c>
      <c r="AC319" s="28">
        <f t="shared" si="56"/>
        <v>38.755196885483421</v>
      </c>
      <c r="AD319" s="4">
        <f>AC319/MAX(AC$5:AC319)-1</f>
        <v>0</v>
      </c>
      <c r="AE319" s="33">
        <f t="shared" si="57"/>
        <v>6.7420157977026136</v>
      </c>
      <c r="AF319" s="34"/>
      <c r="AG319" s="34"/>
      <c r="AH319" s="34"/>
      <c r="AI319" s="34"/>
      <c r="AK319" s="34"/>
      <c r="AL319" s="34"/>
      <c r="AM319" s="34"/>
      <c r="AN319" s="34"/>
      <c r="AP319" s="34"/>
      <c r="AQ319" s="34"/>
      <c r="AR319" s="34"/>
      <c r="AS319" s="34"/>
    </row>
    <row r="320" spans="1:45">
      <c r="A320" s="34">
        <v>319</v>
      </c>
      <c r="B320" s="34" t="s">
        <v>1302</v>
      </c>
      <c r="C320" s="34" t="s">
        <v>1305</v>
      </c>
      <c r="D320" s="34" t="s">
        <v>12</v>
      </c>
      <c r="E320" s="34" t="s">
        <v>20</v>
      </c>
      <c r="F320" s="34" t="s">
        <v>20</v>
      </c>
      <c r="G320" s="34" t="s">
        <v>21</v>
      </c>
      <c r="H320" s="24">
        <v>-1.2699999999999999E-2</v>
      </c>
      <c r="I320" s="34" t="s">
        <v>977</v>
      </c>
      <c r="J320" s="34" t="s">
        <v>777</v>
      </c>
      <c r="K320" s="28">
        <f t="shared" si="54"/>
        <v>31.606613687965989</v>
      </c>
      <c r="L320" s="4">
        <f>K320/MAX(K$2:K320)-1</f>
        <v>-1.2700000000000045E-2</v>
      </c>
      <c r="O320" s="15">
        <f t="shared" si="58"/>
        <v>1.2761471403786535</v>
      </c>
      <c r="P320" s="15">
        <f t="shared" si="59"/>
        <v>1</v>
      </c>
      <c r="Q320" s="4">
        <f t="shared" si="60"/>
        <v>-1.2699999999999999E-2</v>
      </c>
      <c r="R320" s="24">
        <f t="shared" si="61"/>
        <v>-4.2333333333333485E-3</v>
      </c>
      <c r="S320" s="4">
        <f t="shared" si="62"/>
        <v>1</v>
      </c>
      <c r="T320" s="4">
        <f t="shared" si="63"/>
        <v>-1.2699999999999999E-2</v>
      </c>
      <c r="U320" s="28">
        <f t="shared" si="55"/>
        <v>41.07444734260821</v>
      </c>
      <c r="V320" s="4">
        <f>U320/MAX(U$5:U320)-1</f>
        <v>-1.2700000000000045E-2</v>
      </c>
      <c r="X320" s="33">
        <f t="shared" si="64"/>
        <v>9.4678336546422202</v>
      </c>
      <c r="Z320" s="24">
        <f t="shared" si="65"/>
        <v>-1.5204477129703381E-2</v>
      </c>
      <c r="AA320" s="4">
        <f t="shared" si="66"/>
        <v>1</v>
      </c>
      <c r="AB320" s="4">
        <f t="shared" si="67"/>
        <v>-1.2699999999999999E-2</v>
      </c>
      <c r="AC320" s="28">
        <f t="shared" si="56"/>
        <v>38.263005885037778</v>
      </c>
      <c r="AD320" s="4">
        <f>AC320/MAX(AC$5:AC320)-1</f>
        <v>-1.2700000000000156E-2</v>
      </c>
      <c r="AE320" s="33">
        <f t="shared" si="57"/>
        <v>6.6563921970717885</v>
      </c>
      <c r="AF320" s="34"/>
      <c r="AG320" s="34"/>
      <c r="AH320" s="34"/>
      <c r="AI320" s="34"/>
      <c r="AK320" s="34"/>
      <c r="AL320" s="34"/>
      <c r="AM320" s="34"/>
      <c r="AN320" s="34"/>
      <c r="AP320" s="34"/>
      <c r="AQ320" s="34"/>
      <c r="AR320" s="34"/>
      <c r="AS320" s="34"/>
    </row>
    <row r="321" spans="1:45">
      <c r="A321" s="34">
        <v>320</v>
      </c>
      <c r="B321" s="34" t="s">
        <v>1305</v>
      </c>
      <c r="C321" s="34" t="s">
        <v>1308</v>
      </c>
      <c r="D321" s="34" t="s">
        <v>12</v>
      </c>
      <c r="E321" s="34" t="s">
        <v>34</v>
      </c>
      <c r="F321" s="34" t="s">
        <v>34</v>
      </c>
      <c r="G321" s="34" t="s">
        <v>35</v>
      </c>
      <c r="H321" s="24">
        <v>5.6800000000000003E-2</v>
      </c>
      <c r="I321" s="34" t="s">
        <v>948</v>
      </c>
      <c r="J321" s="34" t="s">
        <v>322</v>
      </c>
      <c r="K321" s="28">
        <f t="shared" si="54"/>
        <v>33.401869345442456</v>
      </c>
      <c r="L321" s="4">
        <f>K321/MAX(K$2:K321)-1</f>
        <v>0</v>
      </c>
      <c r="O321" s="15">
        <f t="shared" si="58"/>
        <v>1.3014086279680073</v>
      </c>
      <c r="P321" s="15">
        <f t="shared" si="59"/>
        <v>1</v>
      </c>
      <c r="Q321" s="4">
        <f t="shared" si="60"/>
        <v>5.6800000000000003E-2</v>
      </c>
      <c r="R321" s="24">
        <f t="shared" si="61"/>
        <v>-4.2333333333333485E-3</v>
      </c>
      <c r="S321" s="4">
        <f t="shared" si="62"/>
        <v>1</v>
      </c>
      <c r="T321" s="4">
        <f t="shared" si="63"/>
        <v>5.6800000000000003E-2</v>
      </c>
      <c r="U321" s="28">
        <f t="shared" si="55"/>
        <v>43.407475951668353</v>
      </c>
      <c r="V321" s="4">
        <f>U321/MAX(U$5:U321)-1</f>
        <v>0</v>
      </c>
      <c r="X321" s="33">
        <f t="shared" si="64"/>
        <v>10.005606606225896</v>
      </c>
      <c r="Z321" s="24">
        <f t="shared" si="65"/>
        <v>-3.1750000000000111E-3</v>
      </c>
      <c r="AA321" s="4">
        <f t="shared" si="66"/>
        <v>1</v>
      </c>
      <c r="AB321" s="4">
        <f t="shared" si="67"/>
        <v>5.6800000000000003E-2</v>
      </c>
      <c r="AC321" s="28">
        <f t="shared" si="56"/>
        <v>40.436344619307924</v>
      </c>
      <c r="AD321" s="4">
        <f>AC321/MAX(AC$5:AC321)-1</f>
        <v>0</v>
      </c>
      <c r="AE321" s="33">
        <f t="shared" si="57"/>
        <v>7.0344752738654677</v>
      </c>
      <c r="AF321" s="34"/>
      <c r="AG321" s="34"/>
      <c r="AH321" s="34"/>
      <c r="AI321" s="34"/>
      <c r="AK321" s="34"/>
      <c r="AL321" s="34"/>
      <c r="AM321" s="34"/>
      <c r="AN321" s="34"/>
      <c r="AP321" s="34"/>
      <c r="AQ321" s="34"/>
      <c r="AR321" s="34"/>
      <c r="AS321" s="34"/>
    </row>
    <row r="322" spans="1:45">
      <c r="A322" s="34">
        <v>321</v>
      </c>
      <c r="B322" s="34" t="s">
        <v>1308</v>
      </c>
      <c r="C322" s="34" t="s">
        <v>1311</v>
      </c>
      <c r="D322" s="34" t="s">
        <v>12</v>
      </c>
      <c r="E322" s="34" t="s">
        <v>34</v>
      </c>
      <c r="F322" s="34" t="s">
        <v>34</v>
      </c>
      <c r="G322" s="34" t="s">
        <v>35</v>
      </c>
      <c r="H322" s="24">
        <v>4.2799999999999998E-2</v>
      </c>
      <c r="I322" s="34" t="s">
        <v>230</v>
      </c>
      <c r="J322" s="34" t="s">
        <v>177</v>
      </c>
      <c r="K322" s="28">
        <f t="shared" si="54"/>
        <v>34.831469353427394</v>
      </c>
      <c r="L322" s="4">
        <f>K322/MAX(K$2:K322)-1</f>
        <v>0</v>
      </c>
      <c r="O322" s="15">
        <f t="shared" si="58"/>
        <v>1.3128686838098482</v>
      </c>
      <c r="P322" s="15">
        <f t="shared" si="59"/>
        <v>1</v>
      </c>
      <c r="Q322" s="4">
        <f t="shared" si="60"/>
        <v>4.2799999999999998E-2</v>
      </c>
      <c r="R322" s="24">
        <f t="shared" si="61"/>
        <v>-4.2333333333333485E-3</v>
      </c>
      <c r="S322" s="4">
        <f t="shared" si="62"/>
        <v>1</v>
      </c>
      <c r="T322" s="4">
        <f t="shared" si="63"/>
        <v>4.2799999999999998E-2</v>
      </c>
      <c r="U322" s="28">
        <f t="shared" si="55"/>
        <v>45.265315922399758</v>
      </c>
      <c r="V322" s="4">
        <f>U322/MAX(U$5:U322)-1</f>
        <v>0</v>
      </c>
      <c r="X322" s="33">
        <f t="shared" si="64"/>
        <v>10.433846568972363</v>
      </c>
      <c r="Z322" s="24">
        <f t="shared" si="65"/>
        <v>-3.1750000000000111E-3</v>
      </c>
      <c r="AA322" s="4">
        <f t="shared" si="66"/>
        <v>1</v>
      </c>
      <c r="AB322" s="4">
        <f t="shared" si="67"/>
        <v>4.2799999999999998E-2</v>
      </c>
      <c r="AC322" s="28">
        <f t="shared" si="56"/>
        <v>42.1670201690143</v>
      </c>
      <c r="AD322" s="4">
        <f>AC322/MAX(AC$5:AC322)-1</f>
        <v>0</v>
      </c>
      <c r="AE322" s="33">
        <f t="shared" si="57"/>
        <v>7.335550815586906</v>
      </c>
      <c r="AF322" s="34"/>
      <c r="AG322" s="34"/>
      <c r="AH322" s="34"/>
      <c r="AI322" s="34"/>
      <c r="AK322" s="34"/>
      <c r="AL322" s="34"/>
      <c r="AM322" s="34"/>
      <c r="AN322" s="34"/>
      <c r="AP322" s="34"/>
      <c r="AQ322" s="34"/>
      <c r="AR322" s="34"/>
      <c r="AS322" s="34"/>
    </row>
    <row r="323" spans="1:45">
      <c r="A323" s="34">
        <v>322</v>
      </c>
      <c r="B323" s="34" t="s">
        <v>1311</v>
      </c>
      <c r="C323" s="34" t="s">
        <v>1314</v>
      </c>
      <c r="D323" s="34" t="s">
        <v>12</v>
      </c>
      <c r="E323" s="34" t="s">
        <v>34</v>
      </c>
      <c r="F323" s="34" t="s">
        <v>34</v>
      </c>
      <c r="G323" s="34" t="s">
        <v>35</v>
      </c>
      <c r="H323" s="24">
        <v>3.5999999999999999E-3</v>
      </c>
      <c r="I323" s="34" t="s">
        <v>1017</v>
      </c>
      <c r="J323" s="34" t="s">
        <v>826</v>
      </c>
      <c r="K323" s="28">
        <f t="shared" si="54"/>
        <v>34.956862643099733</v>
      </c>
      <c r="L323" s="4">
        <f>K323/MAX(K$2:K323)-1</f>
        <v>0</v>
      </c>
      <c r="O323" s="15">
        <f t="shared" si="58"/>
        <v>1.3211950110715636</v>
      </c>
      <c r="P323" s="15">
        <f t="shared" si="59"/>
        <v>1</v>
      </c>
      <c r="Q323" s="4">
        <f t="shared" si="60"/>
        <v>3.5999999999999999E-3</v>
      </c>
      <c r="R323" s="24">
        <f t="shared" si="61"/>
        <v>0</v>
      </c>
      <c r="S323" s="4">
        <f t="shared" si="62"/>
        <v>1</v>
      </c>
      <c r="T323" s="4">
        <f t="shared" si="63"/>
        <v>3.5999999999999999E-3</v>
      </c>
      <c r="U323" s="28">
        <f t="shared" si="55"/>
        <v>45.428271059720402</v>
      </c>
      <c r="V323" s="4">
        <f>U323/MAX(U$5:U323)-1</f>
        <v>0</v>
      </c>
      <c r="X323" s="33">
        <f t="shared" si="64"/>
        <v>10.471408416620669</v>
      </c>
      <c r="Z323" s="24">
        <f t="shared" si="65"/>
        <v>-3.1750000000000111E-3</v>
      </c>
      <c r="AA323" s="4">
        <f t="shared" si="66"/>
        <v>1</v>
      </c>
      <c r="AB323" s="4">
        <f t="shared" si="67"/>
        <v>3.5999999999999999E-3</v>
      </c>
      <c r="AC323" s="28">
        <f t="shared" si="56"/>
        <v>42.318821441622752</v>
      </c>
      <c r="AD323" s="4">
        <f>AC323/MAX(AC$5:AC323)-1</f>
        <v>0</v>
      </c>
      <c r="AE323" s="33">
        <f t="shared" si="57"/>
        <v>7.3619587985230197</v>
      </c>
      <c r="AF323" s="34"/>
      <c r="AG323" s="34"/>
      <c r="AH323" s="34"/>
      <c r="AI323" s="34"/>
      <c r="AK323" s="34"/>
      <c r="AL323" s="34"/>
      <c r="AM323" s="34"/>
      <c r="AN323" s="34"/>
      <c r="AP323" s="34"/>
      <c r="AQ323" s="34"/>
      <c r="AR323" s="34"/>
      <c r="AS323" s="34"/>
    </row>
    <row r="324" spans="1:45">
      <c r="A324" s="34">
        <v>323</v>
      </c>
      <c r="B324" s="34" t="s">
        <v>1314</v>
      </c>
      <c r="C324" s="34" t="s">
        <v>1317</v>
      </c>
      <c r="D324" s="34" t="s">
        <v>12</v>
      </c>
      <c r="E324" s="34" t="s">
        <v>13</v>
      </c>
      <c r="F324" s="34" t="s">
        <v>13</v>
      </c>
      <c r="G324" s="34" t="s">
        <v>14</v>
      </c>
      <c r="H324" s="24">
        <v>6.1000000000000004E-3</v>
      </c>
      <c r="I324" s="34" t="s">
        <v>259</v>
      </c>
      <c r="J324" s="34" t="s">
        <v>3305</v>
      </c>
      <c r="K324" s="28">
        <f t="shared" ref="K324:K387" si="68">K323*(1+H324)</f>
        <v>35.170099505222638</v>
      </c>
      <c r="L324" s="4">
        <f>K324/MAX(K$2:K324)-1</f>
        <v>0</v>
      </c>
      <c r="O324" s="15">
        <f t="shared" si="58"/>
        <v>1.2695377071322644</v>
      </c>
      <c r="P324" s="15">
        <f t="shared" si="59"/>
        <v>1</v>
      </c>
      <c r="Q324" s="4">
        <f t="shared" si="60"/>
        <v>6.1000000000000004E-3</v>
      </c>
      <c r="R324" s="24">
        <f t="shared" si="61"/>
        <v>0</v>
      </c>
      <c r="S324" s="4">
        <f t="shared" si="62"/>
        <v>1</v>
      </c>
      <c r="T324" s="4">
        <f t="shared" si="63"/>
        <v>6.1000000000000004E-3</v>
      </c>
      <c r="U324" s="28">
        <f t="shared" si="55"/>
        <v>45.705383513184692</v>
      </c>
      <c r="V324" s="4">
        <f>U324/MAX(U$5:U324)-1</f>
        <v>0</v>
      </c>
      <c r="X324" s="33">
        <f t="shared" si="64"/>
        <v>10.535284007962055</v>
      </c>
      <c r="Z324" s="24">
        <f t="shared" si="65"/>
        <v>0</v>
      </c>
      <c r="AA324" s="4">
        <f t="shared" si="66"/>
        <v>1</v>
      </c>
      <c r="AB324" s="4">
        <f t="shared" si="67"/>
        <v>6.1000000000000004E-3</v>
      </c>
      <c r="AC324" s="28">
        <f t="shared" si="56"/>
        <v>42.576966252416653</v>
      </c>
      <c r="AD324" s="4">
        <f>AC324/MAX(AC$5:AC324)-1</f>
        <v>0</v>
      </c>
      <c r="AE324" s="33">
        <f t="shared" si="57"/>
        <v>7.4068667471940159</v>
      </c>
      <c r="AF324" s="34"/>
      <c r="AG324" s="34"/>
      <c r="AH324" s="34"/>
      <c r="AI324" s="34"/>
      <c r="AK324" s="34"/>
      <c r="AL324" s="34"/>
      <c r="AM324" s="34"/>
      <c r="AN324" s="34"/>
      <c r="AP324" s="34"/>
      <c r="AQ324" s="34"/>
      <c r="AR324" s="34"/>
      <c r="AS324" s="34"/>
    </row>
    <row r="325" spans="1:45">
      <c r="A325" s="34">
        <v>324</v>
      </c>
      <c r="B325" s="34" t="s">
        <v>1317</v>
      </c>
      <c r="C325" s="34" t="s">
        <v>1320</v>
      </c>
      <c r="D325" s="34" t="s">
        <v>12</v>
      </c>
      <c r="E325" s="34" t="s">
        <v>34</v>
      </c>
      <c r="F325" s="34" t="s">
        <v>34</v>
      </c>
      <c r="G325" s="34" t="s">
        <v>35</v>
      </c>
      <c r="H325" s="24">
        <v>3.3999999999999998E-3</v>
      </c>
      <c r="I325" s="34" t="s">
        <v>3535</v>
      </c>
      <c r="J325" s="34" t="s">
        <v>4200</v>
      </c>
      <c r="K325" s="28">
        <f t="shared" si="68"/>
        <v>35.289677843540396</v>
      </c>
      <c r="L325" s="4">
        <f>K325/MAX(K$2:K325)-1</f>
        <v>0</v>
      </c>
      <c r="O325" s="15">
        <f t="shared" si="58"/>
        <v>1.2458127567421249</v>
      </c>
      <c r="P325" s="15">
        <f t="shared" si="59"/>
        <v>1</v>
      </c>
      <c r="Q325" s="4">
        <f t="shared" si="60"/>
        <v>3.3999999999999998E-3</v>
      </c>
      <c r="R325" s="24">
        <f t="shared" si="61"/>
        <v>0</v>
      </c>
      <c r="S325" s="4">
        <f t="shared" si="62"/>
        <v>1</v>
      </c>
      <c r="T325" s="4">
        <f t="shared" si="63"/>
        <v>3.3999999999999998E-3</v>
      </c>
      <c r="U325" s="28">
        <f t="shared" si="55"/>
        <v>45.860781817129521</v>
      </c>
      <c r="V325" s="4">
        <f>U325/MAX(U$5:U325)-1</f>
        <v>0</v>
      </c>
      <c r="X325" s="33">
        <f t="shared" si="64"/>
        <v>10.571103973589125</v>
      </c>
      <c r="Z325" s="24">
        <f t="shared" si="65"/>
        <v>0</v>
      </c>
      <c r="AA325" s="4">
        <f t="shared" si="66"/>
        <v>1</v>
      </c>
      <c r="AB325" s="4">
        <f t="shared" si="67"/>
        <v>3.3999999999999998E-3</v>
      </c>
      <c r="AC325" s="28">
        <f t="shared" si="56"/>
        <v>42.721727937674871</v>
      </c>
      <c r="AD325" s="4">
        <f>AC325/MAX(AC$5:AC325)-1</f>
        <v>0</v>
      </c>
      <c r="AE325" s="33">
        <f t="shared" si="57"/>
        <v>7.4320500941344747</v>
      </c>
      <c r="AF325" s="34"/>
      <c r="AG325" s="34"/>
      <c r="AH325" s="34"/>
      <c r="AI325" s="34"/>
      <c r="AK325" s="34"/>
      <c r="AL325" s="34"/>
      <c r="AM325" s="34"/>
      <c r="AN325" s="34"/>
      <c r="AP325" s="34"/>
      <c r="AQ325" s="34"/>
      <c r="AR325" s="34"/>
      <c r="AS325" s="34"/>
    </row>
    <row r="326" spans="1:45">
      <c r="A326" s="34">
        <v>325</v>
      </c>
      <c r="B326" s="34" t="s">
        <v>1320</v>
      </c>
      <c r="C326" s="34" t="s">
        <v>1323</v>
      </c>
      <c r="D326" s="34" t="s">
        <v>12</v>
      </c>
      <c r="E326" s="34" t="s">
        <v>20</v>
      </c>
      <c r="F326" s="34" t="s">
        <v>20</v>
      </c>
      <c r="G326" s="34" t="s">
        <v>21</v>
      </c>
      <c r="H326" s="24">
        <v>5.7999999999999996E-3</v>
      </c>
      <c r="I326" s="34" t="s">
        <v>542</v>
      </c>
      <c r="J326" s="34" t="s">
        <v>4118</v>
      </c>
      <c r="K326" s="28">
        <f t="shared" si="68"/>
        <v>35.494357975032933</v>
      </c>
      <c r="L326" s="4">
        <f>K326/MAX(K$2:K326)-1</f>
        <v>0</v>
      </c>
      <c r="O326" s="15">
        <f t="shared" si="58"/>
        <v>1.2306973359255271</v>
      </c>
      <c r="P326" s="15">
        <f t="shared" si="59"/>
        <v>1</v>
      </c>
      <c r="Q326" s="4">
        <f t="shared" si="60"/>
        <v>5.7999999999999996E-3</v>
      </c>
      <c r="R326" s="24">
        <f t="shared" si="61"/>
        <v>0</v>
      </c>
      <c r="S326" s="4">
        <f t="shared" si="62"/>
        <v>1</v>
      </c>
      <c r="T326" s="4">
        <f t="shared" si="63"/>
        <v>5.7999999999999996E-3</v>
      </c>
      <c r="U326" s="28">
        <f t="shared" ref="U326:U389" si="69">U325*(1+T326)</f>
        <v>46.126774351668871</v>
      </c>
      <c r="V326" s="4">
        <f>U326/MAX(U$5:U326)-1</f>
        <v>0</v>
      </c>
      <c r="X326" s="33">
        <f t="shared" si="64"/>
        <v>10.632416376635938</v>
      </c>
      <c r="Z326" s="24">
        <f t="shared" si="65"/>
        <v>0</v>
      </c>
      <c r="AA326" s="4">
        <f t="shared" si="66"/>
        <v>1</v>
      </c>
      <c r="AB326" s="4">
        <f t="shared" si="67"/>
        <v>5.7999999999999996E-3</v>
      </c>
      <c r="AC326" s="28">
        <f t="shared" ref="AC326:AC389" si="70">AC325*(1+AB326)</f>
        <v>42.969513959713389</v>
      </c>
      <c r="AD326" s="4">
        <f>AC326/MAX(AC$5:AC326)-1</f>
        <v>0</v>
      </c>
      <c r="AE326" s="33">
        <f t="shared" ref="AE326:AE389" si="71">AC326-$K326</f>
        <v>7.4751559846804554</v>
      </c>
      <c r="AF326" s="34"/>
      <c r="AG326" s="34"/>
      <c r="AH326" s="34"/>
      <c r="AI326" s="34"/>
      <c r="AK326" s="34"/>
      <c r="AL326" s="34"/>
      <c r="AM326" s="34"/>
      <c r="AN326" s="34"/>
      <c r="AP326" s="34"/>
      <c r="AQ326" s="34"/>
      <c r="AR326" s="34"/>
      <c r="AS326" s="34"/>
    </row>
    <row r="327" spans="1:45">
      <c r="A327" s="34">
        <v>326</v>
      </c>
      <c r="B327" s="34" t="s">
        <v>1323</v>
      </c>
      <c r="C327" s="34" t="s">
        <v>1327</v>
      </c>
      <c r="D327" s="34" t="s">
        <v>12</v>
      </c>
      <c r="E327" s="34" t="s">
        <v>20</v>
      </c>
      <c r="F327" s="34" t="s">
        <v>20</v>
      </c>
      <c r="G327" s="34" t="s">
        <v>21</v>
      </c>
      <c r="H327" s="24">
        <v>0</v>
      </c>
      <c r="I327" s="34" t="s">
        <v>2007</v>
      </c>
      <c r="J327" s="34" t="s">
        <v>4443</v>
      </c>
      <c r="K327" s="28">
        <f t="shared" si="68"/>
        <v>35.494357975032933</v>
      </c>
      <c r="L327" s="4">
        <f>K327/MAX(K$2:K327)-1</f>
        <v>0</v>
      </c>
      <c r="O327" s="15">
        <f t="shared" si="58"/>
        <v>1.2306973359255271</v>
      </c>
      <c r="P327" s="15">
        <f t="shared" si="59"/>
        <v>1</v>
      </c>
      <c r="Q327" s="4">
        <f t="shared" si="60"/>
        <v>0</v>
      </c>
      <c r="R327" s="24">
        <f t="shared" si="61"/>
        <v>0</v>
      </c>
      <c r="S327" s="4">
        <f t="shared" si="62"/>
        <v>1</v>
      </c>
      <c r="T327" s="4">
        <f t="shared" si="63"/>
        <v>0</v>
      </c>
      <c r="U327" s="28">
        <f t="shared" si="69"/>
        <v>46.126774351668871</v>
      </c>
      <c r="V327" s="4">
        <f>U327/MAX(U$5:U327)-1</f>
        <v>0</v>
      </c>
      <c r="X327" s="33">
        <f t="shared" si="64"/>
        <v>10.632416376635938</v>
      </c>
      <c r="Z327" s="24">
        <f t="shared" si="65"/>
        <v>0</v>
      </c>
      <c r="AA327" s="4">
        <f t="shared" si="66"/>
        <v>1</v>
      </c>
      <c r="AB327" s="4">
        <f t="shared" si="67"/>
        <v>0</v>
      </c>
      <c r="AC327" s="28">
        <f t="shared" si="70"/>
        <v>42.969513959713389</v>
      </c>
      <c r="AD327" s="4">
        <f>AC327/MAX(AC$5:AC327)-1</f>
        <v>0</v>
      </c>
      <c r="AE327" s="33">
        <f t="shared" si="71"/>
        <v>7.4751559846804554</v>
      </c>
      <c r="AF327" s="34"/>
      <c r="AG327" s="34"/>
      <c r="AH327" s="34"/>
      <c r="AI327" s="34"/>
      <c r="AK327" s="34"/>
      <c r="AL327" s="34"/>
      <c r="AM327" s="34"/>
      <c r="AN327" s="34"/>
      <c r="AP327" s="34"/>
      <c r="AQ327" s="34"/>
      <c r="AR327" s="34"/>
      <c r="AS327" s="34"/>
    </row>
    <row r="328" spans="1:45">
      <c r="A328" s="34">
        <v>327</v>
      </c>
      <c r="B328" s="34" t="s">
        <v>1327</v>
      </c>
      <c r="C328" s="34" t="s">
        <v>1329</v>
      </c>
      <c r="D328" s="34" t="s">
        <v>12</v>
      </c>
      <c r="E328" s="34" t="s">
        <v>13</v>
      </c>
      <c r="F328" s="34" t="s">
        <v>13</v>
      </c>
      <c r="G328" s="34" t="s">
        <v>14</v>
      </c>
      <c r="H328" s="24">
        <v>-4.8999999999999998E-3</v>
      </c>
      <c r="I328" s="34" t="s">
        <v>730</v>
      </c>
      <c r="J328" s="34" t="s">
        <v>4216</v>
      </c>
      <c r="K328" s="28">
        <f t="shared" si="68"/>
        <v>35.320435620955273</v>
      </c>
      <c r="L328" s="4">
        <f>K328/MAX(K$2:K328)-1</f>
        <v>-4.9000000000000155E-3</v>
      </c>
      <c r="O328" s="15">
        <f t="shared" si="58"/>
        <v>1.2197669189794924</v>
      </c>
      <c r="P328" s="15">
        <f t="shared" si="59"/>
        <v>1</v>
      </c>
      <c r="Q328" s="4">
        <f t="shared" si="60"/>
        <v>-4.8999999999999998E-3</v>
      </c>
      <c r="R328" s="24">
        <f t="shared" si="61"/>
        <v>-1.6333333333333384E-3</v>
      </c>
      <c r="S328" s="4">
        <f t="shared" si="62"/>
        <v>1</v>
      </c>
      <c r="T328" s="4">
        <f t="shared" si="63"/>
        <v>-4.8999999999999998E-3</v>
      </c>
      <c r="U328" s="28">
        <f t="shared" si="69"/>
        <v>45.90075315734569</v>
      </c>
      <c r="V328" s="4">
        <f>U328/MAX(U$5:U328)-1</f>
        <v>-4.9000000000001265E-3</v>
      </c>
      <c r="X328" s="33">
        <f t="shared" si="64"/>
        <v>10.580317536390417</v>
      </c>
      <c r="Z328" s="24">
        <f t="shared" si="65"/>
        <v>-1.2250000000000039E-3</v>
      </c>
      <c r="AA328" s="4">
        <f t="shared" si="66"/>
        <v>1</v>
      </c>
      <c r="AB328" s="4">
        <f t="shared" si="67"/>
        <v>-4.8999999999999998E-3</v>
      </c>
      <c r="AC328" s="28">
        <f t="shared" si="70"/>
        <v>42.758963341310789</v>
      </c>
      <c r="AD328" s="4">
        <f>AC328/MAX(AC$5:AC328)-1</f>
        <v>-4.9000000000001265E-3</v>
      </c>
      <c r="AE328" s="33">
        <f t="shared" si="71"/>
        <v>7.4385277203555162</v>
      </c>
      <c r="AF328" s="34"/>
      <c r="AG328" s="34"/>
      <c r="AH328" s="34"/>
      <c r="AI328" s="34"/>
      <c r="AK328" s="34"/>
      <c r="AL328" s="34"/>
      <c r="AM328" s="34"/>
      <c r="AN328" s="34"/>
      <c r="AP328" s="34"/>
      <c r="AQ328" s="34"/>
      <c r="AR328" s="34"/>
      <c r="AS328" s="34"/>
    </row>
    <row r="329" spans="1:45">
      <c r="A329" s="34">
        <v>328</v>
      </c>
      <c r="B329" s="34" t="s">
        <v>1329</v>
      </c>
      <c r="C329" s="34" t="s">
        <v>1332</v>
      </c>
      <c r="D329" s="34" t="s">
        <v>12</v>
      </c>
      <c r="E329" s="34" t="s">
        <v>13</v>
      </c>
      <c r="F329" s="34" t="s">
        <v>13</v>
      </c>
      <c r="G329" s="34" t="s">
        <v>14</v>
      </c>
      <c r="H329" s="24">
        <v>3.6200000000000003E-2</v>
      </c>
      <c r="I329" s="34" t="s">
        <v>558</v>
      </c>
      <c r="J329" s="34" t="s">
        <v>712</v>
      </c>
      <c r="K329" s="28">
        <f t="shared" si="68"/>
        <v>36.599035390433855</v>
      </c>
      <c r="L329" s="4">
        <f>K329/MAX(K$2:K329)-1</f>
        <v>0</v>
      </c>
      <c r="O329" s="15">
        <f t="shared" si="58"/>
        <v>1.3001224814465502</v>
      </c>
      <c r="P329" s="15">
        <f t="shared" si="59"/>
        <v>1</v>
      </c>
      <c r="Q329" s="4">
        <f t="shared" si="60"/>
        <v>3.6200000000000003E-2</v>
      </c>
      <c r="R329" s="24">
        <f t="shared" si="61"/>
        <v>-1.6333333333333384E-3</v>
      </c>
      <c r="S329" s="4">
        <f t="shared" si="62"/>
        <v>1</v>
      </c>
      <c r="T329" s="4">
        <f t="shared" si="63"/>
        <v>3.6200000000000003E-2</v>
      </c>
      <c r="U329" s="28">
        <f t="shared" si="69"/>
        <v>47.562360421641607</v>
      </c>
      <c r="V329" s="4">
        <f>U329/MAX(U$5:U329)-1</f>
        <v>0</v>
      </c>
      <c r="X329" s="33">
        <f t="shared" si="64"/>
        <v>10.963325031207752</v>
      </c>
      <c r="Z329" s="24">
        <f t="shared" si="65"/>
        <v>-1.2250000000000039E-3</v>
      </c>
      <c r="AA329" s="4">
        <f t="shared" si="66"/>
        <v>1</v>
      </c>
      <c r="AB329" s="4">
        <f t="shared" si="67"/>
        <v>3.6200000000000003E-2</v>
      </c>
      <c r="AC329" s="28">
        <f t="shared" si="70"/>
        <v>44.306837814266238</v>
      </c>
      <c r="AD329" s="4">
        <f>AC329/MAX(AC$5:AC329)-1</f>
        <v>0</v>
      </c>
      <c r="AE329" s="33">
        <f t="shared" si="71"/>
        <v>7.7078024238323835</v>
      </c>
      <c r="AF329" s="34"/>
      <c r="AG329" s="34"/>
      <c r="AH329" s="34"/>
      <c r="AI329" s="34"/>
      <c r="AK329" s="34"/>
      <c r="AL329" s="34"/>
      <c r="AM329" s="34"/>
      <c r="AN329" s="34"/>
      <c r="AP329" s="34"/>
      <c r="AQ329" s="34"/>
      <c r="AR329" s="34"/>
      <c r="AS329" s="34"/>
    </row>
    <row r="330" spans="1:45">
      <c r="A330" s="34">
        <v>329</v>
      </c>
      <c r="B330" s="34" t="s">
        <v>1332</v>
      </c>
      <c r="C330" s="34" t="s">
        <v>1336</v>
      </c>
      <c r="D330" s="34" t="s">
        <v>12</v>
      </c>
      <c r="E330" s="34" t="s">
        <v>34</v>
      </c>
      <c r="F330" s="34" t="s">
        <v>34</v>
      </c>
      <c r="G330" s="34" t="s">
        <v>35</v>
      </c>
      <c r="H330" s="24">
        <v>-1.52E-2</v>
      </c>
      <c r="I330" s="34" t="s">
        <v>1017</v>
      </c>
      <c r="J330" s="34" t="s">
        <v>1561</v>
      </c>
      <c r="K330" s="28">
        <f t="shared" si="68"/>
        <v>36.042730052499259</v>
      </c>
      <c r="L330" s="4">
        <f>K330/MAX(K$2:K330)-1</f>
        <v>-1.5199999999999991E-2</v>
      </c>
      <c r="O330" s="15">
        <f t="shared" si="58"/>
        <v>1.2651606197285625</v>
      </c>
      <c r="P330" s="15">
        <f t="shared" si="59"/>
        <v>1</v>
      </c>
      <c r="Q330" s="4">
        <f t="shared" si="60"/>
        <v>-1.52E-2</v>
      </c>
      <c r="R330" s="24">
        <f t="shared" si="61"/>
        <v>-6.700000000000002E-3</v>
      </c>
      <c r="S330" s="4">
        <f t="shared" si="62"/>
        <v>1</v>
      </c>
      <c r="T330" s="4">
        <f t="shared" si="63"/>
        <v>-1.52E-2</v>
      </c>
      <c r="U330" s="28">
        <f t="shared" si="69"/>
        <v>46.839412543232655</v>
      </c>
      <c r="V330" s="4">
        <f>U330/MAX(U$5:U330)-1</f>
        <v>-1.5199999999999991E-2</v>
      </c>
      <c r="X330" s="33">
        <f t="shared" si="64"/>
        <v>10.796682490733396</v>
      </c>
      <c r="Z330" s="24">
        <f t="shared" si="65"/>
        <v>-5.0250000000000017E-3</v>
      </c>
      <c r="AA330" s="4">
        <f t="shared" si="66"/>
        <v>1</v>
      </c>
      <c r="AB330" s="4">
        <f t="shared" si="67"/>
        <v>-1.52E-2</v>
      </c>
      <c r="AC330" s="28">
        <f t="shared" si="70"/>
        <v>43.63337387948939</v>
      </c>
      <c r="AD330" s="4">
        <f>AC330/MAX(AC$5:AC330)-1</f>
        <v>-1.5199999999999991E-2</v>
      </c>
      <c r="AE330" s="33">
        <f t="shared" si="71"/>
        <v>7.5906438269901315</v>
      </c>
      <c r="AF330" s="34"/>
      <c r="AG330" s="34"/>
      <c r="AH330" s="34"/>
      <c r="AI330" s="34"/>
      <c r="AK330" s="34"/>
      <c r="AL330" s="34"/>
      <c r="AM330" s="34"/>
      <c r="AN330" s="34"/>
      <c r="AP330" s="34"/>
      <c r="AQ330" s="34"/>
      <c r="AR330" s="34"/>
      <c r="AS330" s="34"/>
    </row>
    <row r="331" spans="1:45">
      <c r="A331" s="34">
        <v>330</v>
      </c>
      <c r="B331" s="34" t="s">
        <v>1336</v>
      </c>
      <c r="C331" s="34" t="s">
        <v>1338</v>
      </c>
      <c r="D331" s="34" t="s">
        <v>12</v>
      </c>
      <c r="E331" s="34" t="s">
        <v>34</v>
      </c>
      <c r="F331" s="34" t="s">
        <v>34</v>
      </c>
      <c r="G331" s="34" t="s">
        <v>35</v>
      </c>
      <c r="H331" s="24">
        <v>9.2999999999999992E-3</v>
      </c>
      <c r="I331" s="34" t="s">
        <v>4054</v>
      </c>
      <c r="J331" s="34" t="s">
        <v>3921</v>
      </c>
      <c r="K331" s="28">
        <f t="shared" si="68"/>
        <v>36.377927441987502</v>
      </c>
      <c r="L331" s="4">
        <f>K331/MAX(K$2:K331)-1</f>
        <v>-6.0413599999999956E-3</v>
      </c>
      <c r="O331" s="15">
        <f t="shared" si="58"/>
        <v>1.2862266134920382</v>
      </c>
      <c r="P331" s="15">
        <f t="shared" si="59"/>
        <v>1</v>
      </c>
      <c r="Q331" s="4">
        <f t="shared" si="60"/>
        <v>9.2999999999999992E-3</v>
      </c>
      <c r="R331" s="24">
        <f t="shared" si="61"/>
        <v>-7.0804533333333293E-3</v>
      </c>
      <c r="S331" s="4">
        <f t="shared" si="62"/>
        <v>1</v>
      </c>
      <c r="T331" s="4">
        <f t="shared" si="63"/>
        <v>9.2999999999999992E-3</v>
      </c>
      <c r="U331" s="28">
        <f t="shared" si="69"/>
        <v>47.275019079884721</v>
      </c>
      <c r="V331" s="4">
        <f>U331/MAX(U$5:U331)-1</f>
        <v>-6.0413599999998846E-3</v>
      </c>
      <c r="X331" s="33">
        <f t="shared" si="64"/>
        <v>10.897091637897219</v>
      </c>
      <c r="Z331" s="24">
        <f t="shared" si="65"/>
        <v>-6.5353400000000006E-3</v>
      </c>
      <c r="AA331" s="4">
        <f t="shared" si="66"/>
        <v>1</v>
      </c>
      <c r="AB331" s="4">
        <f t="shared" si="67"/>
        <v>9.2999999999999992E-3</v>
      </c>
      <c r="AC331" s="28">
        <f t="shared" si="70"/>
        <v>44.039164256568647</v>
      </c>
      <c r="AD331" s="4">
        <f>AC331/MAX(AC$5:AC331)-1</f>
        <v>-6.0413599999998846E-3</v>
      </c>
      <c r="AE331" s="33">
        <f t="shared" si="71"/>
        <v>7.6612368145811445</v>
      </c>
      <c r="AF331" s="34"/>
      <c r="AG331" s="34"/>
      <c r="AH331" s="34"/>
      <c r="AI331" s="34"/>
      <c r="AK331" s="34"/>
      <c r="AL331" s="34"/>
      <c r="AM331" s="34"/>
      <c r="AN331" s="34"/>
      <c r="AP331" s="34"/>
      <c r="AQ331" s="34"/>
      <c r="AR331" s="34"/>
      <c r="AS331" s="34"/>
    </row>
    <row r="332" spans="1:45">
      <c r="A332" s="34">
        <v>331</v>
      </c>
      <c r="B332" s="34" t="s">
        <v>1338</v>
      </c>
      <c r="C332" s="34" t="s">
        <v>1342</v>
      </c>
      <c r="D332" s="34" t="s">
        <v>12</v>
      </c>
      <c r="E332" s="34" t="s">
        <v>34</v>
      </c>
      <c r="F332" s="34" t="s">
        <v>34</v>
      </c>
      <c r="G332" s="34" t="s">
        <v>35</v>
      </c>
      <c r="H332" s="24">
        <v>1.2800000000000001E-2</v>
      </c>
      <c r="I332" s="34" t="s">
        <v>3114</v>
      </c>
      <c r="J332" s="34" t="s">
        <v>496</v>
      </c>
      <c r="K332" s="28">
        <f t="shared" si="68"/>
        <v>36.84356491324494</v>
      </c>
      <c r="L332" s="4">
        <f>K332/MAX(K$2:K332)-1</f>
        <v>0</v>
      </c>
      <c r="O332" s="15">
        <f t="shared" si="58"/>
        <v>1.3154903141447361</v>
      </c>
      <c r="P332" s="15">
        <f t="shared" si="59"/>
        <v>1</v>
      </c>
      <c r="Q332" s="4">
        <f t="shared" si="60"/>
        <v>1.2800000000000001E-2</v>
      </c>
      <c r="R332" s="24">
        <f t="shared" si="61"/>
        <v>-7.0804533333333293E-3</v>
      </c>
      <c r="S332" s="4">
        <f t="shared" si="62"/>
        <v>1</v>
      </c>
      <c r="T332" s="4">
        <f t="shared" si="63"/>
        <v>1.2800000000000001E-2</v>
      </c>
      <c r="U332" s="28">
        <f t="shared" si="69"/>
        <v>47.88013932410724</v>
      </c>
      <c r="V332" s="4">
        <f>U332/MAX(U$5:U332)-1</f>
        <v>0</v>
      </c>
      <c r="X332" s="33">
        <f t="shared" si="64"/>
        <v>11.036574410862301</v>
      </c>
      <c r="Z332" s="24">
        <f t="shared" si="65"/>
        <v>-5.3103399999999967E-3</v>
      </c>
      <c r="AA332" s="4">
        <f t="shared" si="66"/>
        <v>1</v>
      </c>
      <c r="AB332" s="4">
        <f t="shared" si="67"/>
        <v>1.2800000000000001E-2</v>
      </c>
      <c r="AC332" s="28">
        <f t="shared" si="70"/>
        <v>44.602865559052724</v>
      </c>
      <c r="AD332" s="4">
        <f>AC332/MAX(AC$5:AC332)-1</f>
        <v>0</v>
      </c>
      <c r="AE332" s="33">
        <f t="shared" si="71"/>
        <v>7.7593006458077838</v>
      </c>
      <c r="AF332" s="34"/>
      <c r="AG332" s="34"/>
      <c r="AH332" s="34"/>
      <c r="AI332" s="34"/>
      <c r="AK332" s="34"/>
      <c r="AL332" s="34"/>
      <c r="AM332" s="34"/>
      <c r="AN332" s="34"/>
      <c r="AP332" s="34"/>
      <c r="AQ332" s="34"/>
      <c r="AR332" s="34"/>
      <c r="AS332" s="34"/>
    </row>
    <row r="333" spans="1:45">
      <c r="A333" s="34">
        <v>332</v>
      </c>
      <c r="B333" s="34" t="s">
        <v>1342</v>
      </c>
      <c r="C333" s="34" t="s">
        <v>1345</v>
      </c>
      <c r="D333" s="34" t="s">
        <v>12</v>
      </c>
      <c r="E333" s="34" t="s">
        <v>20</v>
      </c>
      <c r="F333" s="34" t="s">
        <v>20</v>
      </c>
      <c r="G333" s="34" t="s">
        <v>21</v>
      </c>
      <c r="H333" s="24">
        <v>1.4E-2</v>
      </c>
      <c r="I333" s="34" t="s">
        <v>336</v>
      </c>
      <c r="J333" s="34" t="s">
        <v>357</v>
      </c>
      <c r="K333" s="28">
        <f t="shared" si="68"/>
        <v>37.359374822030368</v>
      </c>
      <c r="L333" s="4">
        <f>K333/MAX(K$2:K333)-1</f>
        <v>0</v>
      </c>
      <c r="O333" s="15">
        <f t="shared" si="58"/>
        <v>1.3479071785427621</v>
      </c>
      <c r="P333" s="15">
        <f t="shared" si="59"/>
        <v>1</v>
      </c>
      <c r="Q333" s="4">
        <f t="shared" si="60"/>
        <v>1.4E-2</v>
      </c>
      <c r="R333" s="24">
        <f t="shared" si="61"/>
        <v>-2.0137866666666651E-3</v>
      </c>
      <c r="S333" s="4">
        <f t="shared" si="62"/>
        <v>1</v>
      </c>
      <c r="T333" s="4">
        <f t="shared" si="63"/>
        <v>1.4E-2</v>
      </c>
      <c r="U333" s="28">
        <f t="shared" si="69"/>
        <v>48.550461274644739</v>
      </c>
      <c r="V333" s="4">
        <f>U333/MAX(U$5:U333)-1</f>
        <v>0</v>
      </c>
      <c r="X333" s="33">
        <f t="shared" si="64"/>
        <v>11.191086452614371</v>
      </c>
      <c r="Z333" s="24">
        <f t="shared" si="65"/>
        <v>-5.3103399999999967E-3</v>
      </c>
      <c r="AA333" s="4">
        <f t="shared" si="66"/>
        <v>1</v>
      </c>
      <c r="AB333" s="4">
        <f t="shared" si="67"/>
        <v>1.4E-2</v>
      </c>
      <c r="AC333" s="28">
        <f t="shared" si="70"/>
        <v>45.22730567687946</v>
      </c>
      <c r="AD333" s="4">
        <f>AC333/MAX(AC$5:AC333)-1</f>
        <v>0</v>
      </c>
      <c r="AE333" s="33">
        <f t="shared" si="71"/>
        <v>7.8679308548490923</v>
      </c>
      <c r="AF333" s="34"/>
      <c r="AG333" s="34"/>
      <c r="AH333" s="34"/>
      <c r="AI333" s="34"/>
      <c r="AK333" s="34"/>
      <c r="AL333" s="34"/>
      <c r="AM333" s="34"/>
      <c r="AN333" s="34"/>
      <c r="AP333" s="34"/>
      <c r="AQ333" s="34"/>
      <c r="AR333" s="34"/>
      <c r="AS333" s="34"/>
    </row>
    <row r="334" spans="1:45">
      <c r="A334" s="34">
        <v>333</v>
      </c>
      <c r="B334" s="34" t="s">
        <v>1345</v>
      </c>
      <c r="C334" s="34" t="s">
        <v>1348</v>
      </c>
      <c r="D334" s="34" t="s">
        <v>12</v>
      </c>
      <c r="E334" s="34" t="s">
        <v>34</v>
      </c>
      <c r="F334" s="34" t="s">
        <v>34</v>
      </c>
      <c r="G334" s="34" t="s">
        <v>35</v>
      </c>
      <c r="H334" s="24">
        <v>5.8599999999999999E-2</v>
      </c>
      <c r="I334" s="34" t="s">
        <v>1179</v>
      </c>
      <c r="J334" s="34" t="s">
        <v>3884</v>
      </c>
      <c r="K334" s="28">
        <f t="shared" si="68"/>
        <v>39.548634186601348</v>
      </c>
      <c r="L334" s="4">
        <f>K334/MAX(K$2:K334)-1</f>
        <v>0</v>
      </c>
      <c r="O334" s="15">
        <f t="shared" si="58"/>
        <v>1.485494539205368</v>
      </c>
      <c r="P334" s="15">
        <f t="shared" si="59"/>
        <v>1</v>
      </c>
      <c r="Q334" s="4">
        <f t="shared" si="60"/>
        <v>5.8599999999999999E-2</v>
      </c>
      <c r="R334" s="24">
        <f t="shared" si="61"/>
        <v>0</v>
      </c>
      <c r="S334" s="4">
        <f t="shared" si="62"/>
        <v>1</v>
      </c>
      <c r="T334" s="4">
        <f t="shared" si="63"/>
        <v>5.8599999999999999E-2</v>
      </c>
      <c r="U334" s="28">
        <f t="shared" si="69"/>
        <v>51.395518305338918</v>
      </c>
      <c r="V334" s="4">
        <f>U334/MAX(U$5:U334)-1</f>
        <v>0</v>
      </c>
      <c r="X334" s="33">
        <f t="shared" si="64"/>
        <v>11.84688411873757</v>
      </c>
      <c r="Z334" s="24">
        <f t="shared" si="65"/>
        <v>-1.5103399999999989E-3</v>
      </c>
      <c r="AA334" s="4">
        <f t="shared" si="66"/>
        <v>1</v>
      </c>
      <c r="AB334" s="4">
        <f t="shared" si="67"/>
        <v>5.8599999999999999E-2</v>
      </c>
      <c r="AC334" s="28">
        <f t="shared" si="70"/>
        <v>47.877625789544595</v>
      </c>
      <c r="AD334" s="4">
        <f>AC334/MAX(AC$5:AC334)-1</f>
        <v>0</v>
      </c>
      <c r="AE334" s="33">
        <f t="shared" si="71"/>
        <v>8.3289916029432476</v>
      </c>
      <c r="AF334" s="34"/>
      <c r="AG334" s="34"/>
      <c r="AH334" s="34"/>
      <c r="AI334" s="34"/>
      <c r="AK334" s="34"/>
      <c r="AL334" s="34"/>
      <c r="AM334" s="34"/>
      <c r="AN334" s="34"/>
      <c r="AP334" s="34"/>
      <c r="AQ334" s="34"/>
      <c r="AR334" s="34"/>
      <c r="AS334" s="34"/>
    </row>
    <row r="335" spans="1:45">
      <c r="A335" s="34">
        <v>334</v>
      </c>
      <c r="B335" s="34" t="s">
        <v>1348</v>
      </c>
      <c r="C335" s="34" t="s">
        <v>1353</v>
      </c>
      <c r="D335" s="34" t="s">
        <v>12</v>
      </c>
      <c r="E335" s="34" t="s">
        <v>34</v>
      </c>
      <c r="F335" s="34" t="s">
        <v>34</v>
      </c>
      <c r="G335" s="34" t="s">
        <v>35</v>
      </c>
      <c r="H335" s="24">
        <v>2.8199999999999999E-2</v>
      </c>
      <c r="I335" s="34" t="s">
        <v>366</v>
      </c>
      <c r="J335" s="34" t="s">
        <v>1671</v>
      </c>
      <c r="K335" s="28">
        <f t="shared" si="68"/>
        <v>40.663905670663503</v>
      </c>
      <c r="L335" s="4">
        <f>K335/MAX(K$2:K335)-1</f>
        <v>0</v>
      </c>
      <c r="O335" s="15">
        <f t="shared" si="58"/>
        <v>1.5555854852109592</v>
      </c>
      <c r="P335" s="15">
        <f t="shared" si="59"/>
        <v>1</v>
      </c>
      <c r="Q335" s="4">
        <f t="shared" si="60"/>
        <v>2.8199999999999999E-2</v>
      </c>
      <c r="R335" s="24">
        <f t="shared" si="61"/>
        <v>0</v>
      </c>
      <c r="S335" s="4">
        <f t="shared" si="62"/>
        <v>1</v>
      </c>
      <c r="T335" s="4">
        <f t="shared" si="63"/>
        <v>2.8199999999999999E-2</v>
      </c>
      <c r="U335" s="28">
        <f t="shared" si="69"/>
        <v>52.844871921549476</v>
      </c>
      <c r="V335" s="4">
        <f>U335/MAX(U$5:U335)-1</f>
        <v>0</v>
      </c>
      <c r="X335" s="33">
        <f t="shared" si="64"/>
        <v>12.180966250885973</v>
      </c>
      <c r="Z335" s="24">
        <f t="shared" si="65"/>
        <v>0</v>
      </c>
      <c r="AA335" s="4">
        <f t="shared" si="66"/>
        <v>1</v>
      </c>
      <c r="AB335" s="4">
        <f t="shared" si="67"/>
        <v>2.8199999999999999E-2</v>
      </c>
      <c r="AC335" s="28">
        <f t="shared" si="70"/>
        <v>49.227774836809751</v>
      </c>
      <c r="AD335" s="4">
        <f>AC335/MAX(AC$5:AC335)-1</f>
        <v>0</v>
      </c>
      <c r="AE335" s="33">
        <f t="shared" si="71"/>
        <v>8.5638691661462474</v>
      </c>
      <c r="AF335" s="34"/>
      <c r="AG335" s="34"/>
      <c r="AH335" s="34"/>
      <c r="AI335" s="34"/>
      <c r="AK335" s="34"/>
      <c r="AL335" s="34"/>
      <c r="AM335" s="34"/>
      <c r="AN335" s="34"/>
      <c r="AP335" s="34"/>
      <c r="AQ335" s="34"/>
      <c r="AR335" s="34"/>
      <c r="AS335" s="34"/>
    </row>
    <row r="336" spans="1:45">
      <c r="A336" s="34">
        <v>335</v>
      </c>
      <c r="B336" s="34" t="s">
        <v>1353</v>
      </c>
      <c r="C336" s="34" t="s">
        <v>1355</v>
      </c>
      <c r="D336" s="34" t="s">
        <v>12</v>
      </c>
      <c r="E336" s="34" t="s">
        <v>34</v>
      </c>
      <c r="F336" s="34" t="s">
        <v>34</v>
      </c>
      <c r="G336" s="34" t="s">
        <v>35</v>
      </c>
      <c r="H336" s="24">
        <v>6.7100000000000007E-2</v>
      </c>
      <c r="I336" s="34" t="s">
        <v>1282</v>
      </c>
      <c r="J336" s="34" t="s">
        <v>663</v>
      </c>
      <c r="K336" s="28">
        <f t="shared" si="68"/>
        <v>43.392453741165021</v>
      </c>
      <c r="L336" s="4">
        <f>K336/MAX(K$2:K336)-1</f>
        <v>0</v>
      </c>
      <c r="O336" s="15">
        <f t="shared" si="58"/>
        <v>1.7270652712686143</v>
      </c>
      <c r="P336" s="15">
        <f t="shared" si="59"/>
        <v>1</v>
      </c>
      <c r="Q336" s="4">
        <f t="shared" si="60"/>
        <v>6.7100000000000007E-2</v>
      </c>
      <c r="R336" s="24">
        <f t="shared" si="61"/>
        <v>0</v>
      </c>
      <c r="S336" s="4">
        <f t="shared" si="62"/>
        <v>1</v>
      </c>
      <c r="T336" s="4">
        <f t="shared" si="63"/>
        <v>6.7100000000000007E-2</v>
      </c>
      <c r="U336" s="28">
        <f t="shared" si="69"/>
        <v>56.390762827485446</v>
      </c>
      <c r="V336" s="4">
        <f>U336/MAX(U$5:U336)-1</f>
        <v>0</v>
      </c>
      <c r="X336" s="33">
        <f t="shared" si="64"/>
        <v>12.998309086320425</v>
      </c>
      <c r="Z336" s="24">
        <f t="shared" si="65"/>
        <v>0</v>
      </c>
      <c r="AA336" s="4">
        <f t="shared" si="66"/>
        <v>1</v>
      </c>
      <c r="AB336" s="4">
        <f t="shared" si="67"/>
        <v>6.7100000000000007E-2</v>
      </c>
      <c r="AC336" s="28">
        <f t="shared" si="70"/>
        <v>52.530958528359683</v>
      </c>
      <c r="AD336" s="4">
        <f>AC336/MAX(AC$5:AC336)-1</f>
        <v>0</v>
      </c>
      <c r="AE336" s="33">
        <f t="shared" si="71"/>
        <v>9.1385047871946625</v>
      </c>
      <c r="AF336" s="34"/>
      <c r="AG336" s="34"/>
      <c r="AH336" s="34"/>
      <c r="AI336" s="34"/>
      <c r="AK336" s="34"/>
      <c r="AL336" s="34"/>
      <c r="AM336" s="34"/>
      <c r="AN336" s="34"/>
      <c r="AP336" s="34"/>
      <c r="AQ336" s="34"/>
      <c r="AR336" s="34"/>
      <c r="AS336" s="34"/>
    </row>
    <row r="337" spans="1:45">
      <c r="A337" s="34">
        <v>336</v>
      </c>
      <c r="B337" s="34" t="s">
        <v>1355</v>
      </c>
      <c r="C337" s="34" t="s">
        <v>1359</v>
      </c>
      <c r="D337" s="34" t="s">
        <v>12</v>
      </c>
      <c r="E337" s="34" t="s">
        <v>13</v>
      </c>
      <c r="F337" s="34" t="s">
        <v>13</v>
      </c>
      <c r="G337" s="34" t="s">
        <v>14</v>
      </c>
      <c r="H337" s="24">
        <v>-7.7700000000000005E-2</v>
      </c>
      <c r="I337" s="34" t="s">
        <v>712</v>
      </c>
      <c r="J337" s="34" t="s">
        <v>5632</v>
      </c>
      <c r="K337" s="28">
        <f t="shared" si="68"/>
        <v>40.0208600854765</v>
      </c>
      <c r="L337" s="4">
        <f>K337/MAX(K$2:K337)-1</f>
        <v>-7.7699999999999991E-2</v>
      </c>
      <c r="O337" s="15">
        <f t="shared" si="58"/>
        <v>1.5151722996910433</v>
      </c>
      <c r="P337" s="15">
        <f t="shared" si="59"/>
        <v>1</v>
      </c>
      <c r="Q337" s="4">
        <f t="shared" si="60"/>
        <v>-7.7700000000000005E-2</v>
      </c>
      <c r="R337" s="24">
        <f t="shared" si="61"/>
        <v>-2.5899999999999996E-2</v>
      </c>
      <c r="S337" s="4">
        <f t="shared" si="62"/>
        <v>-2.0000000000000004</v>
      </c>
      <c r="T337" s="4">
        <f t="shared" si="63"/>
        <v>-7.7700000000000005E-2</v>
      </c>
      <c r="U337" s="28">
        <f t="shared" si="69"/>
        <v>52.009200555789825</v>
      </c>
      <c r="V337" s="4">
        <f>U337/MAX(U$5:U337)-1</f>
        <v>-7.7699999999999991E-2</v>
      </c>
      <c r="X337" s="33">
        <f t="shared" si="64"/>
        <v>11.988340470313325</v>
      </c>
      <c r="Z337" s="24">
        <f t="shared" si="65"/>
        <v>-1.9424999999999998E-2</v>
      </c>
      <c r="AA337" s="4">
        <f t="shared" si="66"/>
        <v>-3</v>
      </c>
      <c r="AB337" s="4">
        <f t="shared" si="67"/>
        <v>-7.7700000000000005E-2</v>
      </c>
      <c r="AC337" s="28">
        <f t="shared" si="70"/>
        <v>48.449303050706135</v>
      </c>
      <c r="AD337" s="4">
        <f>AC337/MAX(AC$5:AC337)-1</f>
        <v>-7.7699999999999991E-2</v>
      </c>
      <c r="AE337" s="33">
        <f t="shared" si="71"/>
        <v>8.4284429652296353</v>
      </c>
      <c r="AF337" s="34"/>
      <c r="AG337" s="34"/>
      <c r="AH337" s="34"/>
      <c r="AI337" s="34"/>
      <c r="AK337" s="34"/>
      <c r="AL337" s="34"/>
      <c r="AM337" s="34"/>
      <c r="AN337" s="34"/>
      <c r="AP337" s="34"/>
      <c r="AQ337" s="34"/>
      <c r="AR337" s="34"/>
      <c r="AS337" s="34"/>
    </row>
    <row r="338" spans="1:45">
      <c r="A338" s="34">
        <v>337</v>
      </c>
      <c r="B338" s="34" t="s">
        <v>1359</v>
      </c>
      <c r="C338" s="34" t="s">
        <v>1363</v>
      </c>
      <c r="D338" s="34" t="s">
        <v>12</v>
      </c>
      <c r="E338" s="34" t="s">
        <v>27</v>
      </c>
      <c r="F338" s="34" t="s">
        <v>27</v>
      </c>
      <c r="G338" s="34" t="s">
        <v>28</v>
      </c>
      <c r="H338" s="24">
        <v>1.8800000000000001E-2</v>
      </c>
      <c r="I338" s="34" t="s">
        <v>1199</v>
      </c>
      <c r="J338" s="34" t="s">
        <v>2349</v>
      </c>
      <c r="K338" s="28">
        <f t="shared" si="68"/>
        <v>40.773252255083456</v>
      </c>
      <c r="L338" s="4">
        <f>K338/MAX(K$2:K338)-1</f>
        <v>-6.0360760000000013E-2</v>
      </c>
      <c r="O338" s="15">
        <f t="shared" si="58"/>
        <v>1.5624575389252344</v>
      </c>
      <c r="P338" s="15">
        <f t="shared" si="59"/>
        <v>1</v>
      </c>
      <c r="Q338" s="4">
        <f t="shared" si="60"/>
        <v>1.8800000000000001E-2</v>
      </c>
      <c r="R338" s="24">
        <f t="shared" si="61"/>
        <v>-4.6020253333333337E-2</v>
      </c>
      <c r="S338" s="4">
        <f t="shared" si="62"/>
        <v>-0.31161294490918362</v>
      </c>
      <c r="T338" s="4">
        <f t="shared" si="63"/>
        <v>0</v>
      </c>
      <c r="U338" s="28">
        <f t="shared" si="69"/>
        <v>52.009200555789825</v>
      </c>
      <c r="V338" s="4">
        <f>U338/MAX(U$5:U338)-1</f>
        <v>-7.7699999999999991E-2</v>
      </c>
      <c r="X338" s="33">
        <f t="shared" si="64"/>
        <v>11.235948300706369</v>
      </c>
      <c r="Z338" s="24">
        <f t="shared" si="65"/>
        <v>-3.4515190000000001E-2</v>
      </c>
      <c r="AA338" s="4">
        <f t="shared" si="66"/>
        <v>-0.74881725987891157</v>
      </c>
      <c r="AB338" s="4">
        <f t="shared" si="67"/>
        <v>0</v>
      </c>
      <c r="AC338" s="28">
        <f t="shared" si="70"/>
        <v>48.449303050706135</v>
      </c>
      <c r="AD338" s="4">
        <f>AC338/MAX(AC$5:AC338)-1</f>
        <v>-7.7699999999999991E-2</v>
      </c>
      <c r="AE338" s="33">
        <f t="shared" si="71"/>
        <v>7.6760507956226789</v>
      </c>
      <c r="AF338" s="34"/>
      <c r="AG338" s="34"/>
      <c r="AH338" s="34"/>
      <c r="AI338" s="34"/>
      <c r="AK338" s="34"/>
      <c r="AL338" s="34"/>
      <c r="AM338" s="34"/>
      <c r="AN338" s="34"/>
      <c r="AP338" s="34"/>
      <c r="AQ338" s="34"/>
      <c r="AR338" s="34"/>
      <c r="AS338" s="34"/>
    </row>
    <row r="339" spans="1:45">
      <c r="A339" s="34">
        <v>338</v>
      </c>
      <c r="B339" s="34" t="s">
        <v>1363</v>
      </c>
      <c r="C339" s="34" t="s">
        <v>1367</v>
      </c>
      <c r="D339" s="34" t="s">
        <v>12</v>
      </c>
      <c r="E339" s="34" t="s">
        <v>20</v>
      </c>
      <c r="F339" s="34" t="s">
        <v>20</v>
      </c>
      <c r="G339" s="34" t="s">
        <v>21</v>
      </c>
      <c r="H339" s="24">
        <v>-3.9100000000000003E-2</v>
      </c>
      <c r="I339" s="34" t="s">
        <v>5627</v>
      </c>
      <c r="J339" s="34" t="s">
        <v>1372</v>
      </c>
      <c r="K339" s="28">
        <f t="shared" si="68"/>
        <v>39.17901809190969</v>
      </c>
      <c r="L339" s="4">
        <f>K339/MAX(K$2:K339)-1</f>
        <v>-9.7100654284000054E-2</v>
      </c>
      <c r="O339" s="15">
        <f t="shared" si="58"/>
        <v>1.4622654491532576</v>
      </c>
      <c r="P339" s="15">
        <f t="shared" si="59"/>
        <v>1</v>
      </c>
      <c r="Q339" s="4">
        <f t="shared" si="60"/>
        <v>-3.9100000000000003E-2</v>
      </c>
      <c r="R339" s="24">
        <f t="shared" si="61"/>
        <v>-7.8387138094666686E-2</v>
      </c>
      <c r="S339" s="4">
        <f t="shared" si="62"/>
        <v>-0.23873197369105889</v>
      </c>
      <c r="T339" s="4">
        <f t="shared" si="63"/>
        <v>0</v>
      </c>
      <c r="U339" s="28">
        <f t="shared" si="69"/>
        <v>52.009200555789825</v>
      </c>
      <c r="V339" s="4">
        <f>U339/MAX(U$5:U339)-1</f>
        <v>-7.7699999999999991E-2</v>
      </c>
      <c r="X339" s="33">
        <f t="shared" si="64"/>
        <v>12.830182463880135</v>
      </c>
      <c r="Z339" s="24">
        <f t="shared" si="65"/>
        <v>-5.8790353571000015E-2</v>
      </c>
      <c r="AA339" s="4">
        <f t="shared" si="66"/>
        <v>-0.65164263158807856</v>
      </c>
      <c r="AB339" s="4">
        <f t="shared" si="67"/>
        <v>0</v>
      </c>
      <c r="AC339" s="28">
        <f t="shared" si="70"/>
        <v>48.449303050706135</v>
      </c>
      <c r="AD339" s="4">
        <f>AC339/MAX(AC$5:AC339)-1</f>
        <v>-7.7699999999999991E-2</v>
      </c>
      <c r="AE339" s="33">
        <f t="shared" si="71"/>
        <v>9.2702849587964451</v>
      </c>
      <c r="AF339" s="34"/>
      <c r="AG339" s="34"/>
      <c r="AH339" s="34"/>
      <c r="AI339" s="34"/>
      <c r="AK339" s="34"/>
      <c r="AL339" s="34"/>
      <c r="AM339" s="34"/>
      <c r="AN339" s="34"/>
      <c r="AP339" s="34"/>
      <c r="AQ339" s="34"/>
      <c r="AR339" s="34"/>
      <c r="AS339" s="34"/>
    </row>
    <row r="340" spans="1:45">
      <c r="A340" s="34">
        <v>339</v>
      </c>
      <c r="B340" s="34" t="s">
        <v>1367</v>
      </c>
      <c r="C340" s="34" t="s">
        <v>1369</v>
      </c>
      <c r="D340" s="34" t="s">
        <v>12</v>
      </c>
      <c r="E340" s="34" t="s">
        <v>20</v>
      </c>
      <c r="F340" s="34" t="s">
        <v>20</v>
      </c>
      <c r="G340" s="34" t="s">
        <v>21</v>
      </c>
      <c r="H340" s="24">
        <v>2.9399999999999999E-2</v>
      </c>
      <c r="I340" s="34" t="s">
        <v>1511</v>
      </c>
      <c r="J340" s="34" t="s">
        <v>743</v>
      </c>
      <c r="K340" s="28">
        <f t="shared" si="68"/>
        <v>40.330881223811836</v>
      </c>
      <c r="L340" s="4">
        <f>K340/MAX(K$2:K340)-1</f>
        <v>-7.055541351994965E-2</v>
      </c>
      <c r="M340" s="15">
        <f>K340/K293-1</f>
        <v>0.88508803576939887</v>
      </c>
      <c r="O340" s="15">
        <f t="shared" si="58"/>
        <v>1.5346560533583635</v>
      </c>
      <c r="P340" s="15">
        <f t="shared" si="59"/>
        <v>1</v>
      </c>
      <c r="Q340" s="4">
        <f t="shared" si="60"/>
        <v>2.9399999999999999E-2</v>
      </c>
      <c r="R340" s="24">
        <f t="shared" si="61"/>
        <v>-7.6005609267983235E-2</v>
      </c>
      <c r="S340" s="4">
        <f t="shared" si="62"/>
        <v>7.1707809469918116E-2</v>
      </c>
      <c r="T340" s="4">
        <f t="shared" si="63"/>
        <v>0</v>
      </c>
      <c r="U340" s="28">
        <f t="shared" si="69"/>
        <v>52.009200555789825</v>
      </c>
      <c r="V340" s="4">
        <f>U340/MAX(U$5:U340)-1</f>
        <v>-7.7699999999999991E-2</v>
      </c>
      <c r="W340" s="15">
        <f>U340/U293-1</f>
        <v>0.79265943547301876</v>
      </c>
      <c r="X340" s="33">
        <f t="shared" si="64"/>
        <v>11.678319331977988</v>
      </c>
      <c r="Z340" s="24">
        <f t="shared" si="65"/>
        <v>-7.6429206950987427E-2</v>
      </c>
      <c r="AA340" s="4">
        <f t="shared" si="66"/>
        <v>7.6852732945463215E-2</v>
      </c>
      <c r="AB340" s="4">
        <f t="shared" si="67"/>
        <v>0</v>
      </c>
      <c r="AC340" s="28">
        <f t="shared" si="70"/>
        <v>48.449303050706135</v>
      </c>
      <c r="AD340" s="4">
        <f>AC340/MAX(AC$5:AC340)-1</f>
        <v>-7.7699999999999991E-2</v>
      </c>
      <c r="AE340" s="33">
        <f t="shared" si="71"/>
        <v>8.1184218268942985</v>
      </c>
      <c r="AF340" s="34"/>
      <c r="AG340" s="34"/>
      <c r="AH340" s="34"/>
      <c r="AI340" s="34"/>
      <c r="AK340" s="34"/>
      <c r="AL340" s="34"/>
      <c r="AM340" s="34"/>
      <c r="AN340" s="34"/>
      <c r="AP340" s="34"/>
      <c r="AQ340" s="34"/>
      <c r="AR340" s="34"/>
      <c r="AS340" s="34"/>
    </row>
    <row r="341" spans="1:45">
      <c r="A341" s="34">
        <v>340</v>
      </c>
      <c r="B341" s="34" t="s">
        <v>1369</v>
      </c>
      <c r="C341" s="34" t="s">
        <v>1374</v>
      </c>
      <c r="D341" s="34" t="s">
        <v>12</v>
      </c>
      <c r="E341" s="34" t="s">
        <v>20</v>
      </c>
      <c r="F341" s="34" t="s">
        <v>20</v>
      </c>
      <c r="G341" s="34" t="s">
        <v>21</v>
      </c>
      <c r="H341" s="24">
        <v>-5.4999999999999997E-3</v>
      </c>
      <c r="I341" s="34" t="s">
        <v>3214</v>
      </c>
      <c r="J341" s="34" t="s">
        <v>362</v>
      </c>
      <c r="K341" s="28">
        <f t="shared" si="68"/>
        <v>40.10906137708087</v>
      </c>
      <c r="L341" s="4">
        <f>K341/MAX(K$2:K341)-1</f>
        <v>-7.5667358745589941E-2</v>
      </c>
      <c r="O341" s="15">
        <f t="shared" ref="O341:O404" si="72">K341/MIN(K195:K341)-1</f>
        <v>1.5207154450648925</v>
      </c>
      <c r="P341" s="15">
        <f t="shared" ref="P341:P404" si="73">IF(O340&gt;O$450,0,1)</f>
        <v>1</v>
      </c>
      <c r="Q341" s="4">
        <f t="shared" ref="Q341:Q404" si="74">P341*H341</f>
        <v>-5.4999999999999997E-3</v>
      </c>
      <c r="R341" s="24">
        <f t="shared" ref="R341:R404" si="75">AVERAGE($L339:$L341)</f>
        <v>-8.1107808849846544E-2</v>
      </c>
      <c r="S341" s="4">
        <f t="shared" ref="S341:S404" si="76">IF(OR(R341=0,$L341&gt;T$2),100%,($L341-R341)/ABS(R341))</f>
        <v>6.7076773265178594E-2</v>
      </c>
      <c r="T341" s="4">
        <f t="shared" ref="T341:T404" si="77">IF(S340&gt;T$3,$H341,0)</f>
        <v>-5.4999999999999997E-3</v>
      </c>
      <c r="U341" s="28">
        <f t="shared" si="69"/>
        <v>51.723149952732982</v>
      </c>
      <c r="V341" s="4">
        <f>U341/MAX(U$5:U341)-1</f>
        <v>-8.2772650000000003E-2</v>
      </c>
      <c r="X341" s="33">
        <f t="shared" ref="X341:X404" si="78">U341-$K341</f>
        <v>11.614088575652112</v>
      </c>
      <c r="Z341" s="24">
        <f t="shared" ref="Z341:Z404" si="79">AVERAGE($L338:$L341)</f>
        <v>-7.5921046637384915E-2</v>
      </c>
      <c r="AA341" s="4">
        <f t="shared" ref="AA341:AA404" si="80">IF(OR(Z341=0,$L341&gt;AB$2),100%,($L341-Z341)/ABS(Z341))</f>
        <v>3.3414698957805605E-3</v>
      </c>
      <c r="AB341" s="4">
        <f t="shared" ref="AB341:AB404" si="81">IF(AA340&gt;AB$3,$H341,0)</f>
        <v>-5.4999999999999997E-3</v>
      </c>
      <c r="AC341" s="28">
        <f t="shared" si="70"/>
        <v>48.182831883927257</v>
      </c>
      <c r="AD341" s="4">
        <f>AC341/MAX(AC$5:AC341)-1</f>
        <v>-8.2772649999999892E-2</v>
      </c>
      <c r="AE341" s="33">
        <f t="shared" si="71"/>
        <v>8.0737705068463868</v>
      </c>
      <c r="AF341" s="34"/>
      <c r="AG341" s="34"/>
      <c r="AH341" s="34"/>
      <c r="AI341" s="34"/>
      <c r="AK341" s="34"/>
      <c r="AL341" s="34"/>
      <c r="AM341" s="34"/>
      <c r="AN341" s="34"/>
      <c r="AP341" s="34"/>
      <c r="AQ341" s="34"/>
      <c r="AR341" s="34"/>
      <c r="AS341" s="34"/>
    </row>
    <row r="342" spans="1:45">
      <c r="A342" s="34">
        <v>341</v>
      </c>
      <c r="B342" s="34" t="s">
        <v>1374</v>
      </c>
      <c r="C342" s="34" t="s">
        <v>1377</v>
      </c>
      <c r="D342" s="34" t="s">
        <v>12</v>
      </c>
      <c r="E342" s="34" t="s">
        <v>13</v>
      </c>
      <c r="F342" s="34" t="s">
        <v>13</v>
      </c>
      <c r="G342" s="34" t="s">
        <v>14</v>
      </c>
      <c r="H342" s="24">
        <v>-4.6100000000000002E-2</v>
      </c>
      <c r="I342" s="34" t="s">
        <v>191</v>
      </c>
      <c r="J342" s="34" t="s">
        <v>1506</v>
      </c>
      <c r="K342" s="28">
        <f t="shared" si="68"/>
        <v>38.260033647597439</v>
      </c>
      <c r="L342" s="4">
        <f>K342/MAX(K$2:K342)-1</f>
        <v>-0.11827909350741839</v>
      </c>
      <c r="O342" s="15">
        <f t="shared" si="72"/>
        <v>1.404510463047401</v>
      </c>
      <c r="P342" s="15">
        <f t="shared" si="73"/>
        <v>1</v>
      </c>
      <c r="Q342" s="4">
        <f t="shared" si="74"/>
        <v>-4.6100000000000002E-2</v>
      </c>
      <c r="R342" s="24">
        <f t="shared" si="75"/>
        <v>-8.8167288590985993E-2</v>
      </c>
      <c r="S342" s="4">
        <f t="shared" si="76"/>
        <v>-0.3415303498344277</v>
      </c>
      <c r="T342" s="4">
        <f t="shared" si="77"/>
        <v>-4.6100000000000002E-2</v>
      </c>
      <c r="U342" s="28">
        <f t="shared" si="69"/>
        <v>49.33871273991199</v>
      </c>
      <c r="V342" s="4">
        <f>U342/MAX(U$5:U342)-1</f>
        <v>-0.12505683083500008</v>
      </c>
      <c r="X342" s="33">
        <f t="shared" si="78"/>
        <v>11.078679092314552</v>
      </c>
      <c r="Z342" s="24">
        <f t="shared" si="79"/>
        <v>-9.0400630014239508E-2</v>
      </c>
      <c r="AA342" s="4">
        <f t="shared" si="80"/>
        <v>-0.30838793367687356</v>
      </c>
      <c r="AB342" s="4">
        <f t="shared" si="81"/>
        <v>0</v>
      </c>
      <c r="AC342" s="28">
        <f t="shared" si="70"/>
        <v>48.182831883927257</v>
      </c>
      <c r="AD342" s="4">
        <f>AC342/MAX(AC$5:AC342)-1</f>
        <v>-8.2772649999999892E-2</v>
      </c>
      <c r="AE342" s="33">
        <f t="shared" si="71"/>
        <v>9.9227982363298182</v>
      </c>
      <c r="AF342" s="34"/>
      <c r="AG342" s="34"/>
      <c r="AH342" s="34"/>
      <c r="AI342" s="34"/>
      <c r="AK342" s="34"/>
      <c r="AL342" s="34"/>
      <c r="AM342" s="34"/>
      <c r="AN342" s="34"/>
      <c r="AP342" s="34"/>
      <c r="AQ342" s="34"/>
      <c r="AR342" s="34"/>
      <c r="AS342" s="34"/>
    </row>
    <row r="343" spans="1:45">
      <c r="A343" s="34">
        <v>342</v>
      </c>
      <c r="B343" s="34" t="s">
        <v>1377</v>
      </c>
      <c r="C343" s="34" t="s">
        <v>1381</v>
      </c>
      <c r="D343" s="34" t="s">
        <v>12</v>
      </c>
      <c r="E343" s="34" t="s">
        <v>20</v>
      </c>
      <c r="F343" s="34" t="s">
        <v>20</v>
      </c>
      <c r="G343" s="34" t="s">
        <v>21</v>
      </c>
      <c r="H343" s="24">
        <v>2.5100000000000001E-2</v>
      </c>
      <c r="I343" s="34" t="s">
        <v>767</v>
      </c>
      <c r="J343" s="34" t="s">
        <v>1422</v>
      </c>
      <c r="K343" s="28">
        <f t="shared" si="68"/>
        <v>39.220360492152132</v>
      </c>
      <c r="L343" s="4">
        <f>K343/MAX(K$2:K343)-1</f>
        <v>-9.6147898754454619E-2</v>
      </c>
      <c r="O343" s="15">
        <f t="shared" si="72"/>
        <v>1.4648636756698905</v>
      </c>
      <c r="P343" s="15">
        <f t="shared" si="73"/>
        <v>1</v>
      </c>
      <c r="Q343" s="4">
        <f t="shared" si="74"/>
        <v>2.5100000000000001E-2</v>
      </c>
      <c r="R343" s="24">
        <f t="shared" si="75"/>
        <v>-9.6698117002487649E-2</v>
      </c>
      <c r="S343" s="4">
        <f t="shared" si="76"/>
        <v>5.6900616587898488E-3</v>
      </c>
      <c r="T343" s="4">
        <f t="shared" si="77"/>
        <v>0</v>
      </c>
      <c r="U343" s="28">
        <f t="shared" si="69"/>
        <v>49.33871273991199</v>
      </c>
      <c r="V343" s="4">
        <f>U343/MAX(U$5:U343)-1</f>
        <v>-0.12505683083500008</v>
      </c>
      <c r="X343" s="33">
        <f t="shared" si="78"/>
        <v>10.118352247759859</v>
      </c>
      <c r="Z343" s="24">
        <f t="shared" si="79"/>
        <v>-9.0162441131853149E-2</v>
      </c>
      <c r="AA343" s="4">
        <f t="shared" si="80"/>
        <v>-6.6385265832014942E-2</v>
      </c>
      <c r="AB343" s="4">
        <f t="shared" si="81"/>
        <v>0</v>
      </c>
      <c r="AC343" s="28">
        <f t="shared" si="70"/>
        <v>48.182831883927257</v>
      </c>
      <c r="AD343" s="4">
        <f>AC343/MAX(AC$5:AC343)-1</f>
        <v>-8.2772649999999892E-2</v>
      </c>
      <c r="AE343" s="33">
        <f t="shared" si="71"/>
        <v>8.9624713917751251</v>
      </c>
      <c r="AF343" s="34"/>
      <c r="AG343" s="34"/>
      <c r="AH343" s="34"/>
      <c r="AI343" s="34"/>
      <c r="AK343" s="34"/>
      <c r="AL343" s="34"/>
      <c r="AM343" s="34"/>
      <c r="AN343" s="34"/>
      <c r="AP343" s="34"/>
      <c r="AQ343" s="34"/>
      <c r="AR343" s="34"/>
      <c r="AS343" s="34"/>
    </row>
    <row r="344" spans="1:45">
      <c r="A344" s="34">
        <v>343</v>
      </c>
      <c r="B344" s="34" t="s">
        <v>1381</v>
      </c>
      <c r="C344" s="34" t="s">
        <v>1383</v>
      </c>
      <c r="D344" s="34" t="s">
        <v>12</v>
      </c>
      <c r="E344" s="34" t="s">
        <v>13</v>
      </c>
      <c r="F344" s="34" t="s">
        <v>13</v>
      </c>
      <c r="G344" s="34" t="s">
        <v>14</v>
      </c>
      <c r="H344" s="24">
        <v>3.9300000000000002E-2</v>
      </c>
      <c r="I344" s="34" t="s">
        <v>2499</v>
      </c>
      <c r="J344" s="34" t="s">
        <v>1261</v>
      </c>
      <c r="K344" s="28">
        <f t="shared" si="68"/>
        <v>40.761720659493704</v>
      </c>
      <c r="L344" s="4">
        <f>K344/MAX(K$2:K344)-1</f>
        <v>-6.0626511175504771E-2</v>
      </c>
      <c r="O344" s="15">
        <f t="shared" si="72"/>
        <v>1.5617328181237169</v>
      </c>
      <c r="P344" s="15">
        <f t="shared" si="73"/>
        <v>1</v>
      </c>
      <c r="Q344" s="4">
        <f t="shared" si="74"/>
        <v>3.9300000000000002E-2</v>
      </c>
      <c r="R344" s="24">
        <f t="shared" si="75"/>
        <v>-9.1684501145792588E-2</v>
      </c>
      <c r="S344" s="4">
        <f t="shared" si="76"/>
        <v>0.33874852981858722</v>
      </c>
      <c r="T344" s="4">
        <f t="shared" si="77"/>
        <v>0</v>
      </c>
      <c r="U344" s="28">
        <f t="shared" si="69"/>
        <v>49.33871273991199</v>
      </c>
      <c r="V344" s="4">
        <f>U344/MAX(U$5:U344)-1</f>
        <v>-0.12505683083500008</v>
      </c>
      <c r="X344" s="33">
        <f t="shared" si="78"/>
        <v>8.576992080418286</v>
      </c>
      <c r="Z344" s="24">
        <f t="shared" si="79"/>
        <v>-8.768021554574193E-2</v>
      </c>
      <c r="AA344" s="4">
        <f t="shared" si="80"/>
        <v>0.30854970191221187</v>
      </c>
      <c r="AB344" s="4">
        <f t="shared" si="81"/>
        <v>0</v>
      </c>
      <c r="AC344" s="28">
        <f t="shared" si="70"/>
        <v>48.182831883927257</v>
      </c>
      <c r="AD344" s="4">
        <f>AC344/MAX(AC$5:AC344)-1</f>
        <v>-8.2772649999999892E-2</v>
      </c>
      <c r="AE344" s="33">
        <f t="shared" si="71"/>
        <v>7.4211112244335524</v>
      </c>
      <c r="AF344" s="34"/>
      <c r="AG344" s="34"/>
      <c r="AH344" s="34"/>
      <c r="AI344" s="34"/>
      <c r="AK344" s="34"/>
      <c r="AL344" s="34"/>
      <c r="AM344" s="34"/>
      <c r="AN344" s="34"/>
      <c r="AP344" s="34"/>
      <c r="AQ344" s="34"/>
      <c r="AR344" s="34"/>
      <c r="AS344" s="34"/>
    </row>
    <row r="345" spans="1:45">
      <c r="A345" s="34">
        <v>344</v>
      </c>
      <c r="B345" s="34" t="s">
        <v>1383</v>
      </c>
      <c r="C345" s="34" t="s">
        <v>1388</v>
      </c>
      <c r="D345" s="34" t="s">
        <v>12</v>
      </c>
      <c r="E345" s="34" t="s">
        <v>13</v>
      </c>
      <c r="F345" s="34" t="s">
        <v>13</v>
      </c>
      <c r="G345" s="34" t="s">
        <v>14</v>
      </c>
      <c r="H345" s="24">
        <v>4.6699999999999998E-2</v>
      </c>
      <c r="I345" s="34" t="s">
        <v>530</v>
      </c>
      <c r="J345" s="34" t="s">
        <v>2069</v>
      </c>
      <c r="K345" s="28">
        <f t="shared" si="68"/>
        <v>42.665293014292061</v>
      </c>
      <c r="L345" s="4">
        <f>K345/MAX(K$2:K345)-1</f>
        <v>-1.6757769247400911E-2</v>
      </c>
      <c r="O345" s="15">
        <f t="shared" si="72"/>
        <v>1.6813657407300941</v>
      </c>
      <c r="P345" s="15">
        <f t="shared" si="73"/>
        <v>1</v>
      </c>
      <c r="Q345" s="4">
        <f t="shared" si="74"/>
        <v>4.6699999999999998E-2</v>
      </c>
      <c r="R345" s="24">
        <f t="shared" si="75"/>
        <v>-5.7844059725786767E-2</v>
      </c>
      <c r="S345" s="4">
        <f t="shared" si="76"/>
        <v>1</v>
      </c>
      <c r="T345" s="4">
        <f t="shared" si="77"/>
        <v>4.6699999999999998E-2</v>
      </c>
      <c r="U345" s="28">
        <f t="shared" si="69"/>
        <v>51.64283062486588</v>
      </c>
      <c r="V345" s="4">
        <f>U345/MAX(U$5:U345)-1</f>
        <v>-8.4196984834994493E-2</v>
      </c>
      <c r="X345" s="33">
        <f t="shared" si="78"/>
        <v>8.9775376105738189</v>
      </c>
      <c r="Z345" s="24">
        <f t="shared" si="79"/>
        <v>-7.2952818171194672E-2</v>
      </c>
      <c r="AA345" s="4">
        <f t="shared" si="80"/>
        <v>1</v>
      </c>
      <c r="AB345" s="4">
        <f t="shared" si="81"/>
        <v>4.6699999999999998E-2</v>
      </c>
      <c r="AC345" s="28">
        <f t="shared" si="70"/>
        <v>50.432970132906661</v>
      </c>
      <c r="AD345" s="4">
        <f>AC345/MAX(AC$5:AC345)-1</f>
        <v>-3.9938132754999911E-2</v>
      </c>
      <c r="AE345" s="33">
        <f t="shared" si="71"/>
        <v>7.7676771186145999</v>
      </c>
      <c r="AF345" s="34"/>
      <c r="AG345" s="34"/>
      <c r="AH345" s="34"/>
      <c r="AI345" s="34"/>
      <c r="AK345" s="34"/>
      <c r="AL345" s="34"/>
      <c r="AM345" s="34"/>
      <c r="AN345" s="34"/>
      <c r="AP345" s="34"/>
      <c r="AQ345" s="34"/>
      <c r="AR345" s="34"/>
      <c r="AS345" s="34"/>
    </row>
    <row r="346" spans="1:45">
      <c r="A346" s="34">
        <v>345</v>
      </c>
      <c r="B346" s="34" t="s">
        <v>1388</v>
      </c>
      <c r="C346" s="34" t="s">
        <v>1392</v>
      </c>
      <c r="D346" s="34" t="s">
        <v>12</v>
      </c>
      <c r="E346" s="34" t="s">
        <v>34</v>
      </c>
      <c r="F346" s="34" t="s">
        <v>34</v>
      </c>
      <c r="G346" s="34" t="s">
        <v>35</v>
      </c>
      <c r="H346" s="24">
        <v>3.6200000000000003E-2</v>
      </c>
      <c r="I346" s="34" t="s">
        <v>1557</v>
      </c>
      <c r="J346" s="34" t="s">
        <v>204</v>
      </c>
      <c r="K346" s="28">
        <f t="shared" si="68"/>
        <v>44.209776621409432</v>
      </c>
      <c r="L346" s="4">
        <f>K346/MAX(K$2:K346)-1</f>
        <v>0</v>
      </c>
      <c r="O346" s="15">
        <f t="shared" si="72"/>
        <v>1.7784311805445236</v>
      </c>
      <c r="P346" s="15">
        <f t="shared" si="73"/>
        <v>1</v>
      </c>
      <c r="Q346" s="4">
        <f t="shared" si="74"/>
        <v>3.6200000000000003E-2</v>
      </c>
      <c r="R346" s="24">
        <f t="shared" si="75"/>
        <v>-2.579476014096856E-2</v>
      </c>
      <c r="S346" s="4">
        <f t="shared" si="76"/>
        <v>1</v>
      </c>
      <c r="T346" s="4">
        <f t="shared" si="77"/>
        <v>3.6200000000000003E-2</v>
      </c>
      <c r="U346" s="28">
        <f t="shared" si="69"/>
        <v>53.512301093486023</v>
      </c>
      <c r="V346" s="4">
        <f>U346/MAX(U$5:U346)-1</f>
        <v>-5.1044915686021319E-2</v>
      </c>
      <c r="X346" s="33">
        <f t="shared" si="78"/>
        <v>9.3025244720765912</v>
      </c>
      <c r="Z346" s="24">
        <f t="shared" si="79"/>
        <v>-4.3383044794340075E-2</v>
      </c>
      <c r="AA346" s="4">
        <f t="shared" si="80"/>
        <v>1</v>
      </c>
      <c r="AB346" s="4">
        <f t="shared" si="81"/>
        <v>3.6200000000000003E-2</v>
      </c>
      <c r="AC346" s="28">
        <f t="shared" si="70"/>
        <v>52.258643651717883</v>
      </c>
      <c r="AD346" s="4">
        <f>AC346/MAX(AC$5:AC346)-1</f>
        <v>-5.183893160730868E-3</v>
      </c>
      <c r="AE346" s="33">
        <f t="shared" si="71"/>
        <v>8.0488670303084504</v>
      </c>
      <c r="AF346" s="34"/>
      <c r="AG346" s="34"/>
      <c r="AH346" s="34"/>
      <c r="AI346" s="34"/>
      <c r="AK346" s="34"/>
      <c r="AL346" s="34"/>
      <c r="AM346" s="34"/>
      <c r="AN346" s="34"/>
      <c r="AP346" s="34"/>
      <c r="AQ346" s="34"/>
      <c r="AR346" s="34"/>
      <c r="AS346" s="34"/>
    </row>
    <row r="347" spans="1:45">
      <c r="A347" s="34">
        <v>346</v>
      </c>
      <c r="B347" s="34" t="s">
        <v>1392</v>
      </c>
      <c r="C347" s="34" t="s">
        <v>1396</v>
      </c>
      <c r="D347" s="34" t="s">
        <v>12</v>
      </c>
      <c r="E347" s="34" t="s">
        <v>34</v>
      </c>
      <c r="F347" s="34" t="s">
        <v>34</v>
      </c>
      <c r="G347" s="34" t="s">
        <v>35</v>
      </c>
      <c r="H347" s="24">
        <v>-9.1000000000000004E-3</v>
      </c>
      <c r="I347" s="34" t="s">
        <v>2755</v>
      </c>
      <c r="J347" s="34" t="s">
        <v>3921</v>
      </c>
      <c r="K347" s="28">
        <f t="shared" si="68"/>
        <v>43.807467654154607</v>
      </c>
      <c r="L347" s="4">
        <f>K347/MAX(K$2:K347)-1</f>
        <v>-9.099999999999997E-3</v>
      </c>
      <c r="O347" s="15">
        <f t="shared" si="72"/>
        <v>1.7531474568015684</v>
      </c>
      <c r="P347" s="15">
        <f t="shared" si="73"/>
        <v>1</v>
      </c>
      <c r="Q347" s="4">
        <f t="shared" si="74"/>
        <v>-9.1000000000000004E-3</v>
      </c>
      <c r="R347" s="24">
        <f t="shared" si="75"/>
        <v>-8.6192564158003027E-3</v>
      </c>
      <c r="S347" s="4">
        <f t="shared" si="76"/>
        <v>1</v>
      </c>
      <c r="T347" s="4">
        <f t="shared" si="77"/>
        <v>-9.1000000000000004E-3</v>
      </c>
      <c r="U347" s="28">
        <f t="shared" si="69"/>
        <v>53.025339153535299</v>
      </c>
      <c r="V347" s="4">
        <f>U347/MAX(U$5:U347)-1</f>
        <v>-5.9680406953278586E-2</v>
      </c>
      <c r="X347" s="33">
        <f t="shared" si="78"/>
        <v>9.2178714993806921</v>
      </c>
      <c r="Z347" s="24">
        <f t="shared" si="79"/>
        <v>-2.162107010572642E-2</v>
      </c>
      <c r="AA347" s="4">
        <f t="shared" si="80"/>
        <v>1</v>
      </c>
      <c r="AB347" s="4">
        <f t="shared" si="81"/>
        <v>-9.1000000000000004E-3</v>
      </c>
      <c r="AC347" s="28">
        <f t="shared" si="70"/>
        <v>51.783089994487248</v>
      </c>
      <c r="AD347" s="4">
        <f>AC347/MAX(AC$5:AC347)-1</f>
        <v>-1.423671973296825E-2</v>
      </c>
      <c r="AE347" s="33">
        <f t="shared" si="71"/>
        <v>7.9756223403326416</v>
      </c>
      <c r="AF347" s="34"/>
      <c r="AG347" s="34"/>
      <c r="AH347" s="34"/>
      <c r="AI347" s="34"/>
      <c r="AK347" s="34"/>
      <c r="AL347" s="34"/>
      <c r="AM347" s="34"/>
      <c r="AN347" s="34"/>
      <c r="AP347" s="34"/>
      <c r="AQ347" s="34"/>
      <c r="AR347" s="34"/>
      <c r="AS347" s="34"/>
    </row>
    <row r="348" spans="1:45">
      <c r="A348" s="34">
        <v>347</v>
      </c>
      <c r="B348" s="34" t="s">
        <v>1396</v>
      </c>
      <c r="C348" s="34" t="s">
        <v>1400</v>
      </c>
      <c r="D348" s="34" t="s">
        <v>12</v>
      </c>
      <c r="E348" s="34" t="s">
        <v>34</v>
      </c>
      <c r="F348" s="34" t="s">
        <v>34</v>
      </c>
      <c r="G348" s="34" t="s">
        <v>35</v>
      </c>
      <c r="H348" s="24">
        <v>2.8000000000000001E-2</v>
      </c>
      <c r="I348" s="34" t="s">
        <v>3270</v>
      </c>
      <c r="J348" s="34" t="s">
        <v>1583</v>
      </c>
      <c r="K348" s="28">
        <f t="shared" si="68"/>
        <v>45.034076748470937</v>
      </c>
      <c r="L348" s="4">
        <f>K348/MAX(K$2:K348)-1</f>
        <v>0</v>
      </c>
      <c r="O348" s="15">
        <f t="shared" si="72"/>
        <v>1.8302355855920127</v>
      </c>
      <c r="P348" s="15">
        <f t="shared" si="73"/>
        <v>1</v>
      </c>
      <c r="Q348" s="4">
        <f t="shared" si="74"/>
        <v>2.8000000000000001E-2</v>
      </c>
      <c r="R348" s="24">
        <f t="shared" si="75"/>
        <v>-3.0333333333333323E-3</v>
      </c>
      <c r="S348" s="4">
        <f t="shared" si="76"/>
        <v>1</v>
      </c>
      <c r="T348" s="4">
        <f t="shared" si="77"/>
        <v>2.8000000000000001E-2</v>
      </c>
      <c r="U348" s="28">
        <f t="shared" si="69"/>
        <v>54.510048649834289</v>
      </c>
      <c r="V348" s="4">
        <f>U348/MAX(U$5:U348)-1</f>
        <v>-3.3351458347970375E-2</v>
      </c>
      <c r="X348" s="33">
        <f t="shared" si="78"/>
        <v>9.4759719013633514</v>
      </c>
      <c r="Z348" s="24">
        <f t="shared" si="79"/>
        <v>-6.464442311850227E-3</v>
      </c>
      <c r="AA348" s="4">
        <f t="shared" si="80"/>
        <v>1</v>
      </c>
      <c r="AB348" s="4">
        <f t="shared" si="81"/>
        <v>2.8000000000000001E-2</v>
      </c>
      <c r="AC348" s="28">
        <f t="shared" si="70"/>
        <v>53.233016514332895</v>
      </c>
      <c r="AD348" s="4">
        <f>AC348/MAX(AC$5:AC348)-1</f>
        <v>0</v>
      </c>
      <c r="AE348" s="33">
        <f t="shared" si="71"/>
        <v>8.1989397658619581</v>
      </c>
      <c r="AF348" s="34"/>
      <c r="AG348" s="34"/>
      <c r="AH348" s="34"/>
      <c r="AI348" s="34"/>
      <c r="AK348" s="34"/>
      <c r="AL348" s="34"/>
      <c r="AM348" s="34"/>
      <c r="AN348" s="34"/>
      <c r="AP348" s="34"/>
      <c r="AQ348" s="34"/>
      <c r="AR348" s="34"/>
      <c r="AS348" s="34"/>
    </row>
    <row r="349" spans="1:45">
      <c r="A349" s="34">
        <v>348</v>
      </c>
      <c r="B349" s="34" t="s">
        <v>1400</v>
      </c>
      <c r="C349" s="34" t="s">
        <v>1405</v>
      </c>
      <c r="D349" s="34" t="s">
        <v>12</v>
      </c>
      <c r="E349" s="34" t="s">
        <v>20</v>
      </c>
      <c r="F349" s="34" t="s">
        <v>20</v>
      </c>
      <c r="G349" s="34" t="s">
        <v>21</v>
      </c>
      <c r="H349" s="24">
        <v>-2.5899999999999999E-2</v>
      </c>
      <c r="I349" s="34" t="s">
        <v>3192</v>
      </c>
      <c r="J349" s="34" t="s">
        <v>1291</v>
      </c>
      <c r="K349" s="28">
        <f t="shared" si="68"/>
        <v>43.867694160685538</v>
      </c>
      <c r="L349" s="4">
        <f>K349/MAX(K$2:K349)-1</f>
        <v>-2.5900000000000034E-2</v>
      </c>
      <c r="O349" s="15">
        <f t="shared" si="72"/>
        <v>1.7569324839251794</v>
      </c>
      <c r="P349" s="15">
        <f t="shared" si="73"/>
        <v>1</v>
      </c>
      <c r="Q349" s="4">
        <f t="shared" si="74"/>
        <v>-2.5899999999999999E-2</v>
      </c>
      <c r="R349" s="24">
        <f t="shared" si="75"/>
        <v>-1.1666666666666678E-2</v>
      </c>
      <c r="S349" s="4">
        <f t="shared" si="76"/>
        <v>-1.2200000000000009</v>
      </c>
      <c r="T349" s="4">
        <f t="shared" si="77"/>
        <v>-2.5899999999999999E-2</v>
      </c>
      <c r="U349" s="28">
        <f t="shared" si="69"/>
        <v>53.098238389803576</v>
      </c>
      <c r="V349" s="4">
        <f>U349/MAX(U$5:U349)-1</f>
        <v>-5.8387655576758068E-2</v>
      </c>
      <c r="X349" s="33">
        <f t="shared" si="78"/>
        <v>9.2305442291180384</v>
      </c>
      <c r="Z349" s="24">
        <f t="shared" si="79"/>
        <v>-8.7500000000000078E-3</v>
      </c>
      <c r="AA349" s="4">
        <f t="shared" si="80"/>
        <v>-1.9600000000000013</v>
      </c>
      <c r="AB349" s="4">
        <f t="shared" si="81"/>
        <v>-2.5899999999999999E-2</v>
      </c>
      <c r="AC349" s="28">
        <f t="shared" si="70"/>
        <v>51.854281386611675</v>
      </c>
      <c r="AD349" s="4">
        <f>AC349/MAX(AC$5:AC349)-1</f>
        <v>-2.5900000000000034E-2</v>
      </c>
      <c r="AE349" s="33">
        <f t="shared" si="71"/>
        <v>7.9865872259261366</v>
      </c>
      <c r="AF349" s="34"/>
      <c r="AG349" s="34"/>
      <c r="AH349" s="34"/>
      <c r="AI349" s="34"/>
      <c r="AK349" s="34"/>
      <c r="AL349" s="34"/>
      <c r="AM349" s="34"/>
      <c r="AN349" s="34"/>
      <c r="AP349" s="34"/>
      <c r="AQ349" s="34"/>
      <c r="AR349" s="34"/>
      <c r="AS349" s="34"/>
    </row>
    <row r="350" spans="1:45">
      <c r="A350" s="34">
        <v>349</v>
      </c>
      <c r="B350" s="34" t="s">
        <v>1405</v>
      </c>
      <c r="C350" s="34" t="s">
        <v>1410</v>
      </c>
      <c r="D350" s="34" t="s">
        <v>12</v>
      </c>
      <c r="E350" s="34" t="s">
        <v>13</v>
      </c>
      <c r="F350" s="34" t="s">
        <v>13</v>
      </c>
      <c r="G350" s="34" t="s">
        <v>14</v>
      </c>
      <c r="H350" s="24">
        <v>4.1000000000000002E-2</v>
      </c>
      <c r="I350" s="34" t="s">
        <v>1848</v>
      </c>
      <c r="J350" s="34" t="s">
        <v>673</v>
      </c>
      <c r="K350" s="28">
        <f t="shared" si="68"/>
        <v>45.666269621273642</v>
      </c>
      <c r="L350" s="4">
        <f>K350/MAX(K$2:K350)-1</f>
        <v>0</v>
      </c>
      <c r="O350" s="15">
        <f t="shared" si="72"/>
        <v>1.8699667157661115</v>
      </c>
      <c r="P350" s="15">
        <f t="shared" si="73"/>
        <v>1</v>
      </c>
      <c r="Q350" s="4">
        <f t="shared" si="74"/>
        <v>4.1000000000000002E-2</v>
      </c>
      <c r="R350" s="24">
        <f t="shared" si="75"/>
        <v>-8.6333333333333453E-3</v>
      </c>
      <c r="S350" s="4">
        <f t="shared" si="76"/>
        <v>1</v>
      </c>
      <c r="T350" s="4">
        <f t="shared" si="77"/>
        <v>0</v>
      </c>
      <c r="U350" s="28">
        <f t="shared" si="69"/>
        <v>53.098238389803576</v>
      </c>
      <c r="V350" s="4">
        <f>U350/MAX(U$5:U350)-1</f>
        <v>-5.8387655576758068E-2</v>
      </c>
      <c r="X350" s="33">
        <f t="shared" si="78"/>
        <v>7.4319687685299343</v>
      </c>
      <c r="Z350" s="24">
        <f t="shared" si="79"/>
        <v>-8.7500000000000078E-3</v>
      </c>
      <c r="AA350" s="4">
        <f t="shared" si="80"/>
        <v>1</v>
      </c>
      <c r="AB350" s="4">
        <f t="shared" si="81"/>
        <v>0</v>
      </c>
      <c r="AC350" s="28">
        <f t="shared" si="70"/>
        <v>51.854281386611675</v>
      </c>
      <c r="AD350" s="4">
        <f>AC350/MAX(AC$5:AC350)-1</f>
        <v>-2.5900000000000034E-2</v>
      </c>
      <c r="AE350" s="33">
        <f t="shared" si="71"/>
        <v>6.1880117653380324</v>
      </c>
      <c r="AF350" s="34"/>
      <c r="AG350" s="34"/>
      <c r="AH350" s="34"/>
      <c r="AI350" s="34"/>
      <c r="AK350" s="34"/>
      <c r="AL350" s="34"/>
      <c r="AM350" s="34"/>
      <c r="AN350" s="34"/>
      <c r="AP350" s="34"/>
      <c r="AQ350" s="34"/>
      <c r="AR350" s="34"/>
      <c r="AS350" s="34"/>
    </row>
    <row r="351" spans="1:45">
      <c r="A351" s="34">
        <v>350</v>
      </c>
      <c r="B351" s="34" t="s">
        <v>1410</v>
      </c>
      <c r="C351" s="34" t="s">
        <v>1412</v>
      </c>
      <c r="D351" s="34" t="s">
        <v>12</v>
      </c>
      <c r="E351" s="34" t="s">
        <v>20</v>
      </c>
      <c r="F351" s="34" t="s">
        <v>20</v>
      </c>
      <c r="G351" s="34" t="s">
        <v>21</v>
      </c>
      <c r="H351" s="24">
        <v>2.2100000000000002E-2</v>
      </c>
      <c r="I351" s="34" t="s">
        <v>795</v>
      </c>
      <c r="J351" s="34" t="s">
        <v>113</v>
      </c>
      <c r="K351" s="28">
        <f t="shared" si="68"/>
        <v>46.675494179903787</v>
      </c>
      <c r="L351" s="4">
        <f>K351/MAX(K$2:K351)-1</f>
        <v>0</v>
      </c>
      <c r="O351" s="15">
        <f t="shared" si="72"/>
        <v>1.9333929801845424</v>
      </c>
      <c r="P351" s="15">
        <f t="shared" si="73"/>
        <v>1</v>
      </c>
      <c r="Q351" s="4">
        <f t="shared" si="74"/>
        <v>2.2100000000000002E-2</v>
      </c>
      <c r="R351" s="24">
        <f t="shared" si="75"/>
        <v>-8.6333333333333453E-3</v>
      </c>
      <c r="S351" s="4">
        <f t="shared" si="76"/>
        <v>1</v>
      </c>
      <c r="T351" s="4">
        <f t="shared" si="77"/>
        <v>2.2100000000000002E-2</v>
      </c>
      <c r="U351" s="28">
        <f t="shared" si="69"/>
        <v>54.271709458218233</v>
      </c>
      <c r="V351" s="4">
        <f>U351/MAX(U$5:U351)-1</f>
        <v>-3.7578022765004437E-2</v>
      </c>
      <c r="X351" s="33">
        <f t="shared" si="78"/>
        <v>7.5962152783144461</v>
      </c>
      <c r="Z351" s="24">
        <f t="shared" si="79"/>
        <v>-6.4750000000000085E-3</v>
      </c>
      <c r="AA351" s="4">
        <f t="shared" si="80"/>
        <v>1</v>
      </c>
      <c r="AB351" s="4">
        <f t="shared" si="81"/>
        <v>2.2100000000000002E-2</v>
      </c>
      <c r="AC351" s="28">
        <f t="shared" si="70"/>
        <v>53.000261005255794</v>
      </c>
      <c r="AD351" s="4">
        <f>AC351/MAX(AC$5:AC351)-1</f>
        <v>-4.3723900000000038E-3</v>
      </c>
      <c r="AE351" s="33">
        <f t="shared" si="71"/>
        <v>6.3247668253520075</v>
      </c>
      <c r="AF351" s="34"/>
      <c r="AG351" s="34"/>
      <c r="AH351" s="34"/>
      <c r="AI351" s="34"/>
      <c r="AK351" s="34"/>
      <c r="AL351" s="34"/>
      <c r="AM351" s="34"/>
      <c r="AN351" s="34"/>
      <c r="AP351" s="34"/>
      <c r="AQ351" s="34"/>
      <c r="AR351" s="34"/>
      <c r="AS351" s="34"/>
    </row>
    <row r="352" spans="1:45">
      <c r="A352" s="34">
        <v>351</v>
      </c>
      <c r="B352" s="34" t="s">
        <v>1412</v>
      </c>
      <c r="C352" s="34" t="s">
        <v>1416</v>
      </c>
      <c r="D352" s="34" t="s">
        <v>12</v>
      </c>
      <c r="E352" s="34" t="s">
        <v>34</v>
      </c>
      <c r="F352" s="34" t="s">
        <v>34</v>
      </c>
      <c r="G352" s="34" t="s">
        <v>35</v>
      </c>
      <c r="H352" s="24">
        <v>-4.6899999999999997E-2</v>
      </c>
      <c r="I352" s="34" t="s">
        <v>321</v>
      </c>
      <c r="J352" s="34" t="s">
        <v>3998</v>
      </c>
      <c r="K352" s="28">
        <f t="shared" si="68"/>
        <v>44.486413502866299</v>
      </c>
      <c r="L352" s="4">
        <f>K352/MAX(K$2:K352)-1</f>
        <v>-4.6900000000000053E-2</v>
      </c>
      <c r="O352" s="15">
        <f t="shared" si="72"/>
        <v>1.7958168494138871</v>
      </c>
      <c r="P352" s="15">
        <f t="shared" si="73"/>
        <v>1</v>
      </c>
      <c r="Q352" s="4">
        <f t="shared" si="74"/>
        <v>-4.6899999999999997E-2</v>
      </c>
      <c r="R352" s="24">
        <f t="shared" si="75"/>
        <v>-1.563333333333335E-2</v>
      </c>
      <c r="S352" s="4">
        <f t="shared" si="76"/>
        <v>-2.0000000000000004</v>
      </c>
      <c r="T352" s="4">
        <f t="shared" si="77"/>
        <v>-4.6899999999999997E-2</v>
      </c>
      <c r="U352" s="28">
        <f t="shared" si="69"/>
        <v>51.726366284627801</v>
      </c>
      <c r="V352" s="4">
        <f>U352/MAX(U$5:U352)-1</f>
        <v>-8.2715613497325702E-2</v>
      </c>
      <c r="X352" s="33">
        <f t="shared" si="78"/>
        <v>7.2399527817615024</v>
      </c>
      <c r="Z352" s="24">
        <f t="shared" si="79"/>
        <v>-1.8200000000000022E-2</v>
      </c>
      <c r="AA352" s="4">
        <f t="shared" si="80"/>
        <v>-1.5769230769230766</v>
      </c>
      <c r="AB352" s="4">
        <f t="shared" si="81"/>
        <v>-4.6899999999999997E-2</v>
      </c>
      <c r="AC352" s="28">
        <f t="shared" si="70"/>
        <v>50.5145487641093</v>
      </c>
      <c r="AD352" s="4">
        <f>AC352/MAX(AC$5:AC352)-1</f>
        <v>-5.10673249089999E-2</v>
      </c>
      <c r="AE352" s="33">
        <f t="shared" si="71"/>
        <v>6.0281352612430013</v>
      </c>
      <c r="AF352" s="34"/>
      <c r="AG352" s="34"/>
      <c r="AH352" s="34"/>
      <c r="AI352" s="34"/>
      <c r="AK352" s="34"/>
      <c r="AL352" s="34"/>
      <c r="AM352" s="34"/>
      <c r="AN352" s="34"/>
      <c r="AP352" s="34"/>
      <c r="AQ352" s="34"/>
      <c r="AR352" s="34"/>
      <c r="AS352" s="34"/>
    </row>
    <row r="353" spans="1:45">
      <c r="A353" s="34">
        <v>352</v>
      </c>
      <c r="B353" s="34" t="s">
        <v>1416</v>
      </c>
      <c r="C353" s="34" t="s">
        <v>1420</v>
      </c>
      <c r="D353" s="34" t="s">
        <v>12</v>
      </c>
      <c r="E353" s="34" t="s">
        <v>34</v>
      </c>
      <c r="F353" s="34" t="s">
        <v>34</v>
      </c>
      <c r="G353" s="34" t="s">
        <v>35</v>
      </c>
      <c r="H353" s="24">
        <v>5.4899999999999997E-2</v>
      </c>
      <c r="I353" s="34" t="s">
        <v>646</v>
      </c>
      <c r="J353" s="34" t="s">
        <v>3078</v>
      </c>
      <c r="K353" s="28">
        <f t="shared" si="68"/>
        <v>46.928717604173656</v>
      </c>
      <c r="L353" s="4">
        <f>K353/MAX(K$2:K353)-1</f>
        <v>0</v>
      </c>
      <c r="O353" s="15">
        <f t="shared" si="72"/>
        <v>1.9493071944467095</v>
      </c>
      <c r="P353" s="15">
        <f t="shared" si="73"/>
        <v>1</v>
      </c>
      <c r="Q353" s="4">
        <f t="shared" si="74"/>
        <v>5.4899999999999997E-2</v>
      </c>
      <c r="R353" s="24">
        <f t="shared" si="75"/>
        <v>-1.563333333333335E-2</v>
      </c>
      <c r="S353" s="4">
        <f t="shared" si="76"/>
        <v>1</v>
      </c>
      <c r="T353" s="4">
        <f t="shared" si="77"/>
        <v>0</v>
      </c>
      <c r="U353" s="28">
        <f t="shared" si="69"/>
        <v>51.726366284627801</v>
      </c>
      <c r="V353" s="4">
        <f>U353/MAX(U$5:U353)-1</f>
        <v>-8.2715613497325702E-2</v>
      </c>
      <c r="X353" s="33">
        <f t="shared" si="78"/>
        <v>4.7976486804541452</v>
      </c>
      <c r="Z353" s="24">
        <f t="shared" si="79"/>
        <v>-1.1725000000000013E-2</v>
      </c>
      <c r="AA353" s="4">
        <f t="shared" si="80"/>
        <v>1</v>
      </c>
      <c r="AB353" s="4">
        <f t="shared" si="81"/>
        <v>0</v>
      </c>
      <c r="AC353" s="28">
        <f t="shared" si="70"/>
        <v>50.5145487641093</v>
      </c>
      <c r="AD353" s="4">
        <f>AC353/MAX(AC$5:AC353)-1</f>
        <v>-5.10673249089999E-2</v>
      </c>
      <c r="AE353" s="33">
        <f t="shared" si="71"/>
        <v>3.5858311599356441</v>
      </c>
      <c r="AF353" s="34"/>
      <c r="AG353" s="34"/>
      <c r="AH353" s="34"/>
      <c r="AI353" s="34"/>
      <c r="AK353" s="34"/>
      <c r="AL353" s="34"/>
      <c r="AM353" s="34"/>
      <c r="AN353" s="34"/>
      <c r="AP353" s="34"/>
      <c r="AQ353" s="34"/>
      <c r="AR353" s="34"/>
      <c r="AS353" s="34"/>
    </row>
    <row r="354" spans="1:45">
      <c r="A354" s="34">
        <v>353</v>
      </c>
      <c r="B354" s="34" t="s">
        <v>1420</v>
      </c>
      <c r="C354" s="34" t="s">
        <v>1424</v>
      </c>
      <c r="D354" s="34" t="s">
        <v>12</v>
      </c>
      <c r="E354" s="34" t="s">
        <v>34</v>
      </c>
      <c r="F354" s="34" t="s">
        <v>34</v>
      </c>
      <c r="G354" s="34" t="s">
        <v>35</v>
      </c>
      <c r="H354" s="24">
        <v>1.7399999999999999E-2</v>
      </c>
      <c r="I354" s="34" t="s">
        <v>759</v>
      </c>
      <c r="J354" s="34" t="s">
        <v>826</v>
      </c>
      <c r="K354" s="28">
        <f t="shared" si="68"/>
        <v>47.745277290486278</v>
      </c>
      <c r="L354" s="4">
        <f>K354/MAX(K$2:K354)-1</f>
        <v>0</v>
      </c>
      <c r="O354" s="15">
        <f t="shared" si="72"/>
        <v>2.0006251396300825</v>
      </c>
      <c r="P354" s="15">
        <f t="shared" si="73"/>
        <v>1</v>
      </c>
      <c r="Q354" s="4">
        <f t="shared" si="74"/>
        <v>1.7399999999999999E-2</v>
      </c>
      <c r="R354" s="24">
        <f t="shared" si="75"/>
        <v>-1.563333333333335E-2</v>
      </c>
      <c r="S354" s="4">
        <f t="shared" si="76"/>
        <v>1</v>
      </c>
      <c r="T354" s="4">
        <f t="shared" si="77"/>
        <v>1.7399999999999999E-2</v>
      </c>
      <c r="U354" s="28">
        <f t="shared" si="69"/>
        <v>52.626405057980328</v>
      </c>
      <c r="V354" s="4">
        <f>U354/MAX(U$5:U354)-1</f>
        <v>-6.6754865172179101E-2</v>
      </c>
      <c r="X354" s="33">
        <f t="shared" si="78"/>
        <v>4.8811277674940499</v>
      </c>
      <c r="Z354" s="24">
        <f t="shared" si="79"/>
        <v>-1.1725000000000013E-2</v>
      </c>
      <c r="AA354" s="4">
        <f t="shared" si="80"/>
        <v>1</v>
      </c>
      <c r="AB354" s="4">
        <f t="shared" si="81"/>
        <v>1.7399999999999999E-2</v>
      </c>
      <c r="AC354" s="28">
        <f t="shared" si="70"/>
        <v>51.393501912604805</v>
      </c>
      <c r="AD354" s="4">
        <f>AC354/MAX(AC$5:AC354)-1</f>
        <v>-3.4555896362416405E-2</v>
      </c>
      <c r="AE354" s="33">
        <f t="shared" si="71"/>
        <v>3.6482246221185264</v>
      </c>
      <c r="AF354" s="34"/>
      <c r="AG354" s="34"/>
      <c r="AH354" s="34"/>
      <c r="AI354" s="34"/>
      <c r="AK354" s="34"/>
      <c r="AL354" s="34"/>
      <c r="AM354" s="34"/>
      <c r="AN354" s="34"/>
      <c r="AP354" s="34"/>
      <c r="AQ354" s="34"/>
      <c r="AR354" s="34"/>
      <c r="AS354" s="34"/>
    </row>
    <row r="355" spans="1:45">
      <c r="A355" s="34">
        <v>354</v>
      </c>
      <c r="B355" s="34" t="s">
        <v>1424</v>
      </c>
      <c r="C355" s="34" t="s">
        <v>1426</v>
      </c>
      <c r="D355" s="34" t="s">
        <v>12</v>
      </c>
      <c r="E355" s="34" t="s">
        <v>34</v>
      </c>
      <c r="F355" s="34" t="s">
        <v>34</v>
      </c>
      <c r="G355" s="34" t="s">
        <v>35</v>
      </c>
      <c r="H355" s="24">
        <v>-1.0699999999999999E-2</v>
      </c>
      <c r="I355" s="34" t="s">
        <v>685</v>
      </c>
      <c r="J355" s="34" t="s">
        <v>24</v>
      </c>
      <c r="K355" s="28">
        <f t="shared" si="68"/>
        <v>47.234402823478071</v>
      </c>
      <c r="L355" s="4">
        <f>K355/MAX(K$2:K355)-1</f>
        <v>-1.0700000000000043E-2</v>
      </c>
      <c r="O355" s="15">
        <f t="shared" si="72"/>
        <v>1.96851845063604</v>
      </c>
      <c r="P355" s="15">
        <f t="shared" si="73"/>
        <v>1</v>
      </c>
      <c r="Q355" s="4">
        <f t="shared" si="74"/>
        <v>-1.0699999999999999E-2</v>
      </c>
      <c r="R355" s="24">
        <f t="shared" si="75"/>
        <v>-3.5666666666666811E-3</v>
      </c>
      <c r="S355" s="4">
        <f t="shared" si="76"/>
        <v>1</v>
      </c>
      <c r="T355" s="4">
        <f t="shared" si="77"/>
        <v>-1.0699999999999999E-2</v>
      </c>
      <c r="U355" s="28">
        <f t="shared" si="69"/>
        <v>52.063302523859939</v>
      </c>
      <c r="V355" s="4">
        <f>U355/MAX(U$5:U355)-1</f>
        <v>-7.674058811483675E-2</v>
      </c>
      <c r="X355" s="33">
        <f t="shared" si="78"/>
        <v>4.8288997003818679</v>
      </c>
      <c r="Z355" s="24">
        <f t="shared" si="79"/>
        <v>-1.4400000000000024E-2</v>
      </c>
      <c r="AA355" s="4">
        <f t="shared" si="80"/>
        <v>1</v>
      </c>
      <c r="AB355" s="4">
        <f t="shared" si="81"/>
        <v>-1.0699999999999999E-2</v>
      </c>
      <c r="AC355" s="28">
        <f t="shared" si="70"/>
        <v>50.843591442139932</v>
      </c>
      <c r="AD355" s="4">
        <f>AC355/MAX(AC$5:AC355)-1</f>
        <v>-4.4886148271338633E-2</v>
      </c>
      <c r="AE355" s="33">
        <f t="shared" si="71"/>
        <v>3.6091886186618609</v>
      </c>
      <c r="AF355" s="34"/>
      <c r="AG355" s="34"/>
      <c r="AH355" s="34"/>
      <c r="AI355" s="34"/>
      <c r="AK355" s="34"/>
      <c r="AL355" s="34"/>
      <c r="AM355" s="34"/>
      <c r="AN355" s="34"/>
      <c r="AP355" s="34"/>
      <c r="AQ355" s="34"/>
      <c r="AR355" s="34"/>
      <c r="AS355" s="34"/>
    </row>
    <row r="356" spans="1:45">
      <c r="A356" s="34">
        <v>355</v>
      </c>
      <c r="B356" s="34" t="s">
        <v>1426</v>
      </c>
      <c r="C356" s="34" t="s">
        <v>1429</v>
      </c>
      <c r="D356" s="34" t="s">
        <v>12</v>
      </c>
      <c r="E356" s="34" t="s">
        <v>34</v>
      </c>
      <c r="F356" s="34" t="s">
        <v>34</v>
      </c>
      <c r="G356" s="34" t="s">
        <v>35</v>
      </c>
      <c r="H356" s="24">
        <v>7.4000000000000003E-3</v>
      </c>
      <c r="I356" s="34" t="s">
        <v>4163</v>
      </c>
      <c r="J356" s="34" t="s">
        <v>436</v>
      </c>
      <c r="K356" s="28">
        <f t="shared" si="68"/>
        <v>47.58393740437181</v>
      </c>
      <c r="L356" s="4">
        <f>K356/MAX(K$2:K356)-1</f>
        <v>-3.3791800000000372E-3</v>
      </c>
      <c r="O356" s="15">
        <f t="shared" si="72"/>
        <v>1.9904854871707469</v>
      </c>
      <c r="P356" s="15">
        <f t="shared" si="73"/>
        <v>1</v>
      </c>
      <c r="Q356" s="4">
        <f t="shared" si="74"/>
        <v>7.4000000000000003E-3</v>
      </c>
      <c r="R356" s="24">
        <f t="shared" si="75"/>
        <v>-4.6930600000000267E-3</v>
      </c>
      <c r="S356" s="4">
        <f t="shared" si="76"/>
        <v>1</v>
      </c>
      <c r="T356" s="4">
        <f t="shared" si="77"/>
        <v>7.4000000000000003E-3</v>
      </c>
      <c r="U356" s="28">
        <f t="shared" si="69"/>
        <v>52.448570962536508</v>
      </c>
      <c r="V356" s="4">
        <f>U356/MAX(U$5:U356)-1</f>
        <v>-6.9908468466886475E-2</v>
      </c>
      <c r="X356" s="33">
        <f t="shared" si="78"/>
        <v>4.864633558164698</v>
      </c>
      <c r="Z356" s="24">
        <f t="shared" si="79"/>
        <v>-3.51979500000002E-3</v>
      </c>
      <c r="AA356" s="4">
        <f t="shared" si="80"/>
        <v>1</v>
      </c>
      <c r="AB356" s="4">
        <f t="shared" si="81"/>
        <v>7.4000000000000003E-3</v>
      </c>
      <c r="AC356" s="28">
        <f t="shared" si="70"/>
        <v>51.219834018811774</v>
      </c>
      <c r="AD356" s="4">
        <f>AC356/MAX(AC$5:AC356)-1</f>
        <v>-3.781830576854639E-2</v>
      </c>
      <c r="AE356" s="33">
        <f t="shared" si="71"/>
        <v>3.6358966144399645</v>
      </c>
      <c r="AF356" s="34"/>
      <c r="AG356" s="34"/>
      <c r="AH356" s="34"/>
      <c r="AI356" s="34"/>
      <c r="AK356" s="34"/>
      <c r="AL356" s="34"/>
      <c r="AM356" s="34"/>
      <c r="AN356" s="34"/>
      <c r="AP356" s="34"/>
      <c r="AQ356" s="34"/>
      <c r="AR356" s="34"/>
      <c r="AS356" s="34"/>
    </row>
    <row r="357" spans="1:45">
      <c r="A357" s="34">
        <v>356</v>
      </c>
      <c r="B357" s="34" t="s">
        <v>1429</v>
      </c>
      <c r="C357" s="34" t="s">
        <v>1432</v>
      </c>
      <c r="D357" s="34" t="s">
        <v>12</v>
      </c>
      <c r="E357" s="34" t="s">
        <v>13</v>
      </c>
      <c r="F357" s="34" t="s">
        <v>13</v>
      </c>
      <c r="G357" s="34" t="s">
        <v>14</v>
      </c>
      <c r="H357" s="24">
        <v>2.8500000000000001E-2</v>
      </c>
      <c r="I357" s="34" t="s">
        <v>785</v>
      </c>
      <c r="J357" s="34" t="s">
        <v>1340</v>
      </c>
      <c r="K357" s="28">
        <f t="shared" si="68"/>
        <v>48.940079620396403</v>
      </c>
      <c r="L357" s="4">
        <f>K357/MAX(K$2:K357)-1</f>
        <v>0</v>
      </c>
      <c r="O357" s="15">
        <f t="shared" si="72"/>
        <v>2.075714323555113</v>
      </c>
      <c r="P357" s="15">
        <f t="shared" si="73"/>
        <v>1</v>
      </c>
      <c r="Q357" s="4">
        <f t="shared" si="74"/>
        <v>2.8500000000000001E-2</v>
      </c>
      <c r="R357" s="24">
        <f t="shared" si="75"/>
        <v>-4.6930600000000267E-3</v>
      </c>
      <c r="S357" s="4">
        <f t="shared" si="76"/>
        <v>1</v>
      </c>
      <c r="T357" s="4">
        <f t="shared" si="77"/>
        <v>2.8500000000000001E-2</v>
      </c>
      <c r="U357" s="28">
        <f t="shared" si="69"/>
        <v>53.943355234968799</v>
      </c>
      <c r="V357" s="4">
        <f>U357/MAX(U$5:U357)-1</f>
        <v>-4.340085981819275E-2</v>
      </c>
      <c r="X357" s="33">
        <f t="shared" si="78"/>
        <v>5.0032756145723951</v>
      </c>
      <c r="Z357" s="24">
        <f t="shared" si="79"/>
        <v>-3.51979500000002E-3</v>
      </c>
      <c r="AA357" s="4">
        <f t="shared" si="80"/>
        <v>1</v>
      </c>
      <c r="AB357" s="4">
        <f t="shared" si="81"/>
        <v>2.8500000000000001E-2</v>
      </c>
      <c r="AC357" s="28">
        <f t="shared" si="70"/>
        <v>52.679599288347909</v>
      </c>
      <c r="AD357" s="4">
        <f>AC357/MAX(AC$5:AC357)-1</f>
        <v>-1.0396127482949935E-2</v>
      </c>
      <c r="AE357" s="33">
        <f t="shared" si="71"/>
        <v>3.7395196679515053</v>
      </c>
      <c r="AF357" s="34"/>
      <c r="AG357" s="34"/>
      <c r="AH357" s="34"/>
      <c r="AI357" s="34"/>
      <c r="AK357" s="34"/>
      <c r="AL357" s="34"/>
      <c r="AM357" s="34"/>
      <c r="AN357" s="34"/>
      <c r="AP357" s="34"/>
      <c r="AQ357" s="34"/>
      <c r="AR357" s="34"/>
      <c r="AS357" s="34"/>
    </row>
    <row r="358" spans="1:45">
      <c r="A358" s="34">
        <v>357</v>
      </c>
      <c r="B358" s="34" t="s">
        <v>1432</v>
      </c>
      <c r="C358" s="34" t="s">
        <v>1436</v>
      </c>
      <c r="D358" s="34" t="s">
        <v>12</v>
      </c>
      <c r="E358" s="34" t="s">
        <v>20</v>
      </c>
      <c r="F358" s="34" t="s">
        <v>20</v>
      </c>
      <c r="G358" s="34" t="s">
        <v>21</v>
      </c>
      <c r="H358" s="24">
        <v>1E-4</v>
      </c>
      <c r="I358" s="34" t="s">
        <v>1596</v>
      </c>
      <c r="J358" s="34" t="s">
        <v>1518</v>
      </c>
      <c r="K358" s="28">
        <f t="shared" si="68"/>
        <v>48.94497362835844</v>
      </c>
      <c r="L358" s="4">
        <f>K358/MAX(K$2:K358)-1</f>
        <v>0</v>
      </c>
      <c r="O358" s="15">
        <f t="shared" si="72"/>
        <v>2.0760218949874685</v>
      </c>
      <c r="P358" s="15">
        <f t="shared" si="73"/>
        <v>1</v>
      </c>
      <c r="Q358" s="4">
        <f t="shared" si="74"/>
        <v>1E-4</v>
      </c>
      <c r="R358" s="24">
        <f t="shared" si="75"/>
        <v>-1.1263933333333458E-3</v>
      </c>
      <c r="S358" s="4">
        <f t="shared" si="76"/>
        <v>1</v>
      </c>
      <c r="T358" s="4">
        <f t="shared" si="77"/>
        <v>1E-4</v>
      </c>
      <c r="U358" s="28">
        <f t="shared" si="69"/>
        <v>53.948749570492296</v>
      </c>
      <c r="V358" s="4">
        <f>U358/MAX(U$5:U358)-1</f>
        <v>-4.3305199904174474E-2</v>
      </c>
      <c r="X358" s="33">
        <f t="shared" si="78"/>
        <v>5.0037759421338563</v>
      </c>
      <c r="Z358" s="24">
        <f t="shared" si="79"/>
        <v>-3.51979500000002E-3</v>
      </c>
      <c r="AA358" s="4">
        <f t="shared" si="80"/>
        <v>1</v>
      </c>
      <c r="AB358" s="4">
        <f t="shared" si="81"/>
        <v>1E-4</v>
      </c>
      <c r="AC358" s="28">
        <f t="shared" si="70"/>
        <v>52.684867248276745</v>
      </c>
      <c r="AD358" s="4">
        <f>AC358/MAX(AC$5:AC358)-1</f>
        <v>-1.0297167095698279E-2</v>
      </c>
      <c r="AE358" s="33">
        <f t="shared" si="71"/>
        <v>3.7398936199183055</v>
      </c>
      <c r="AF358" s="34"/>
      <c r="AG358" s="34"/>
      <c r="AH358" s="34"/>
      <c r="AI358" s="34"/>
      <c r="AK358" s="34"/>
      <c r="AL358" s="34"/>
      <c r="AM358" s="34"/>
      <c r="AN358" s="34"/>
      <c r="AP358" s="34"/>
      <c r="AQ358" s="34"/>
      <c r="AR358" s="34"/>
      <c r="AS358" s="34"/>
    </row>
    <row r="359" spans="1:45">
      <c r="A359" s="34">
        <v>358</v>
      </c>
      <c r="B359" s="34" t="s">
        <v>1436</v>
      </c>
      <c r="C359" s="34" t="s">
        <v>1438</v>
      </c>
      <c r="D359" s="34" t="s">
        <v>12</v>
      </c>
      <c r="E359" s="34" t="s">
        <v>34</v>
      </c>
      <c r="F359" s="34" t="s">
        <v>34</v>
      </c>
      <c r="G359" s="34" t="s">
        <v>35</v>
      </c>
      <c r="H359" s="24">
        <v>2.92E-2</v>
      </c>
      <c r="I359" s="34" t="s">
        <v>2182</v>
      </c>
      <c r="J359" s="34" t="s">
        <v>3591</v>
      </c>
      <c r="K359" s="28">
        <f t="shared" si="68"/>
        <v>50.374166858306502</v>
      </c>
      <c r="L359" s="4">
        <f>K359/MAX(K$2:K359)-1</f>
        <v>0</v>
      </c>
      <c r="O359" s="15">
        <f t="shared" si="72"/>
        <v>2.1658417343211021</v>
      </c>
      <c r="P359" s="15">
        <f t="shared" si="73"/>
        <v>1</v>
      </c>
      <c r="Q359" s="4">
        <f t="shared" si="74"/>
        <v>2.92E-2</v>
      </c>
      <c r="R359" s="24">
        <f t="shared" si="75"/>
        <v>0</v>
      </c>
      <c r="S359" s="4">
        <f t="shared" si="76"/>
        <v>1</v>
      </c>
      <c r="T359" s="4">
        <f t="shared" si="77"/>
        <v>2.92E-2</v>
      </c>
      <c r="U359" s="28">
        <f t="shared" si="69"/>
        <v>55.524053057950667</v>
      </c>
      <c r="V359" s="4">
        <f>U359/MAX(U$5:U359)-1</f>
        <v>-1.5369711741376468E-2</v>
      </c>
      <c r="X359" s="33">
        <f t="shared" si="78"/>
        <v>5.1498861996441647</v>
      </c>
      <c r="Z359" s="24">
        <f t="shared" si="79"/>
        <v>-8.4479500000000929E-4</v>
      </c>
      <c r="AA359" s="4">
        <f t="shared" si="80"/>
        <v>1</v>
      </c>
      <c r="AB359" s="4">
        <f t="shared" si="81"/>
        <v>2.92E-2</v>
      </c>
      <c r="AC359" s="28">
        <f t="shared" si="70"/>
        <v>54.223265371926423</v>
      </c>
      <c r="AD359" s="4">
        <f>AC359/MAX(AC$5:AC359)-1</f>
        <v>0</v>
      </c>
      <c r="AE359" s="33">
        <f t="shared" si="71"/>
        <v>3.8490985136199214</v>
      </c>
      <c r="AF359" s="34"/>
      <c r="AG359" s="34"/>
      <c r="AH359" s="34"/>
      <c r="AI359" s="34"/>
      <c r="AK359" s="34"/>
      <c r="AL359" s="34"/>
      <c r="AM359" s="34"/>
      <c r="AN359" s="34"/>
      <c r="AP359" s="34"/>
      <c r="AQ359" s="34"/>
      <c r="AR359" s="34"/>
      <c r="AS359" s="34"/>
    </row>
    <row r="360" spans="1:45">
      <c r="A360" s="34">
        <v>359</v>
      </c>
      <c r="B360" s="34" t="s">
        <v>1438</v>
      </c>
      <c r="C360" s="34" t="s">
        <v>1440</v>
      </c>
      <c r="D360" s="34" t="s">
        <v>12</v>
      </c>
      <c r="E360" s="34" t="s">
        <v>34</v>
      </c>
      <c r="F360" s="34" t="s">
        <v>34</v>
      </c>
      <c r="G360" s="34" t="s">
        <v>35</v>
      </c>
      <c r="H360" s="24">
        <v>1.5800000000000002E-2</v>
      </c>
      <c r="I360" s="34" t="s">
        <v>2503</v>
      </c>
      <c r="J360" s="34" t="s">
        <v>3281</v>
      </c>
      <c r="K360" s="28">
        <f t="shared" si="68"/>
        <v>51.170078694667744</v>
      </c>
      <c r="L360" s="4">
        <f>K360/MAX(K$2:K360)-1</f>
        <v>0</v>
      </c>
      <c r="O360" s="15">
        <f t="shared" si="72"/>
        <v>2.2158620337233756</v>
      </c>
      <c r="P360" s="15">
        <f t="shared" si="73"/>
        <v>1</v>
      </c>
      <c r="Q360" s="4">
        <f t="shared" si="74"/>
        <v>1.5800000000000002E-2</v>
      </c>
      <c r="R360" s="24">
        <f t="shared" si="75"/>
        <v>0</v>
      </c>
      <c r="S360" s="4">
        <f t="shared" si="76"/>
        <v>1</v>
      </c>
      <c r="T360" s="4">
        <f t="shared" si="77"/>
        <v>1.5800000000000002E-2</v>
      </c>
      <c r="U360" s="28">
        <f t="shared" si="69"/>
        <v>56.401333096266292</v>
      </c>
      <c r="V360" s="4">
        <f>U360/MAX(U$5:U360)-1</f>
        <v>0</v>
      </c>
      <c r="X360" s="33">
        <f t="shared" si="78"/>
        <v>5.231254401598548</v>
      </c>
      <c r="Z360" s="24">
        <f t="shared" si="79"/>
        <v>0</v>
      </c>
      <c r="AA360" s="4">
        <f t="shared" si="80"/>
        <v>1</v>
      </c>
      <c r="AB360" s="4">
        <f t="shared" si="81"/>
        <v>1.5800000000000002E-2</v>
      </c>
      <c r="AC360" s="28">
        <f t="shared" si="70"/>
        <v>55.079992964802862</v>
      </c>
      <c r="AD360" s="4">
        <f>AC360/MAX(AC$5:AC360)-1</f>
        <v>0</v>
      </c>
      <c r="AE360" s="33">
        <f t="shared" si="71"/>
        <v>3.9099142701351184</v>
      </c>
      <c r="AF360" s="34"/>
      <c r="AG360" s="34"/>
      <c r="AH360" s="34"/>
      <c r="AI360" s="34"/>
      <c r="AK360" s="34"/>
      <c r="AL360" s="34"/>
      <c r="AM360" s="34"/>
      <c r="AN360" s="34"/>
      <c r="AP360" s="34"/>
      <c r="AQ360" s="34"/>
      <c r="AR360" s="34"/>
      <c r="AS360" s="34"/>
    </row>
    <row r="361" spans="1:45">
      <c r="A361" s="34">
        <v>360</v>
      </c>
      <c r="B361" s="34" t="s">
        <v>1440</v>
      </c>
      <c r="C361" s="34" t="s">
        <v>1444</v>
      </c>
      <c r="D361" s="34" t="s">
        <v>12</v>
      </c>
      <c r="E361" s="34" t="s">
        <v>13</v>
      </c>
      <c r="F361" s="34" t="s">
        <v>13</v>
      </c>
      <c r="G361" s="34" t="s">
        <v>14</v>
      </c>
      <c r="H361" s="24">
        <v>2.8299999999999999E-2</v>
      </c>
      <c r="I361" s="34" t="s">
        <v>5478</v>
      </c>
      <c r="J361" s="34" t="s">
        <v>2592</v>
      </c>
      <c r="K361" s="28">
        <f t="shared" si="68"/>
        <v>52.61819192172684</v>
      </c>
      <c r="L361" s="4">
        <f>K361/MAX(K$2:K361)-1</f>
        <v>0</v>
      </c>
      <c r="O361" s="15">
        <f t="shared" si="72"/>
        <v>2.3068709292777472</v>
      </c>
      <c r="P361" s="15">
        <f t="shared" si="73"/>
        <v>1</v>
      </c>
      <c r="Q361" s="4">
        <f t="shared" si="74"/>
        <v>2.8299999999999999E-2</v>
      </c>
      <c r="R361" s="24">
        <f t="shared" si="75"/>
        <v>0</v>
      </c>
      <c r="S361" s="4">
        <f t="shared" si="76"/>
        <v>1</v>
      </c>
      <c r="T361" s="4">
        <f t="shared" si="77"/>
        <v>2.8299999999999999E-2</v>
      </c>
      <c r="U361" s="28">
        <f t="shared" si="69"/>
        <v>57.997490822890626</v>
      </c>
      <c r="V361" s="4">
        <f>U361/MAX(U$5:U361)-1</f>
        <v>0</v>
      </c>
      <c r="X361" s="33">
        <f t="shared" si="78"/>
        <v>5.3792989011637857</v>
      </c>
      <c r="Z361" s="24">
        <f t="shared" si="79"/>
        <v>0</v>
      </c>
      <c r="AA361" s="4">
        <f t="shared" si="80"/>
        <v>1</v>
      </c>
      <c r="AB361" s="4">
        <f t="shared" si="81"/>
        <v>2.8299999999999999E-2</v>
      </c>
      <c r="AC361" s="28">
        <f t="shared" si="70"/>
        <v>56.638756765706781</v>
      </c>
      <c r="AD361" s="4">
        <f>AC361/MAX(AC$5:AC361)-1</f>
        <v>0</v>
      </c>
      <c r="AE361" s="33">
        <f t="shared" si="71"/>
        <v>4.0205648439799404</v>
      </c>
      <c r="AF361" s="34"/>
      <c r="AG361" s="34"/>
      <c r="AH361" s="34"/>
      <c r="AI361" s="34"/>
      <c r="AK361" s="34"/>
      <c r="AL361" s="34"/>
      <c r="AM361" s="34"/>
      <c r="AN361" s="34"/>
      <c r="AP361" s="34"/>
      <c r="AQ361" s="34"/>
      <c r="AR361" s="34"/>
      <c r="AS361" s="34"/>
    </row>
    <row r="362" spans="1:45">
      <c r="A362" s="34">
        <v>361</v>
      </c>
      <c r="B362" s="34" t="s">
        <v>1444</v>
      </c>
      <c r="C362" s="34" t="s">
        <v>1446</v>
      </c>
      <c r="D362" s="34" t="s">
        <v>12</v>
      </c>
      <c r="E362" s="34" t="s">
        <v>20</v>
      </c>
      <c r="F362" s="34" t="s">
        <v>20</v>
      </c>
      <c r="G362" s="34" t="s">
        <v>21</v>
      </c>
      <c r="H362" s="24">
        <v>2.23E-2</v>
      </c>
      <c r="I362" s="34" t="s">
        <v>673</v>
      </c>
      <c r="J362" s="34" t="s">
        <v>3411</v>
      </c>
      <c r="K362" s="28">
        <f t="shared" si="68"/>
        <v>53.791577601581345</v>
      </c>
      <c r="L362" s="4">
        <f>K362/MAX(K$2:K362)-1</f>
        <v>0</v>
      </c>
      <c r="O362" s="15">
        <f t="shared" si="72"/>
        <v>2.3806141510006404</v>
      </c>
      <c r="P362" s="15">
        <f t="shared" si="73"/>
        <v>1</v>
      </c>
      <c r="Q362" s="4">
        <f t="shared" si="74"/>
        <v>2.23E-2</v>
      </c>
      <c r="R362" s="24">
        <f t="shared" si="75"/>
        <v>0</v>
      </c>
      <c r="S362" s="4">
        <f t="shared" si="76"/>
        <v>1</v>
      </c>
      <c r="T362" s="4">
        <f t="shared" si="77"/>
        <v>2.23E-2</v>
      </c>
      <c r="U362" s="28">
        <f t="shared" si="69"/>
        <v>59.290834868241085</v>
      </c>
      <c r="V362" s="4">
        <f>U362/MAX(U$5:U362)-1</f>
        <v>0</v>
      </c>
      <c r="X362" s="33">
        <f t="shared" si="78"/>
        <v>5.4992572666597397</v>
      </c>
      <c r="Z362" s="24">
        <f t="shared" si="79"/>
        <v>0</v>
      </c>
      <c r="AA362" s="4">
        <f t="shared" si="80"/>
        <v>1</v>
      </c>
      <c r="AB362" s="4">
        <f t="shared" si="81"/>
        <v>2.23E-2</v>
      </c>
      <c r="AC362" s="28">
        <f t="shared" si="70"/>
        <v>57.90180104158204</v>
      </c>
      <c r="AD362" s="4">
        <f>AC362/MAX(AC$5:AC362)-1</f>
        <v>0</v>
      </c>
      <c r="AE362" s="33">
        <f t="shared" si="71"/>
        <v>4.1102234400006949</v>
      </c>
      <c r="AF362" s="34"/>
      <c r="AG362" s="34"/>
      <c r="AH362" s="34"/>
      <c r="AI362" s="34"/>
      <c r="AK362" s="34"/>
      <c r="AL362" s="34"/>
      <c r="AM362" s="34"/>
      <c r="AN362" s="34"/>
      <c r="AP362" s="34"/>
      <c r="AQ362" s="34"/>
      <c r="AR362" s="34"/>
      <c r="AS362" s="34"/>
    </row>
    <row r="363" spans="1:45">
      <c r="A363" s="34">
        <v>362</v>
      </c>
      <c r="B363" s="34" t="s">
        <v>1446</v>
      </c>
      <c r="C363" s="34" t="s">
        <v>1450</v>
      </c>
      <c r="D363" s="34" t="s">
        <v>12</v>
      </c>
      <c r="E363" s="34" t="s">
        <v>20</v>
      </c>
      <c r="F363" s="34" t="s">
        <v>20</v>
      </c>
      <c r="G363" s="34" t="s">
        <v>21</v>
      </c>
      <c r="H363" s="24">
        <v>-8.0999999999999996E-3</v>
      </c>
      <c r="I363" s="34" t="s">
        <v>980</v>
      </c>
      <c r="J363" s="34" t="s">
        <v>1390</v>
      </c>
      <c r="K363" s="28">
        <f t="shared" si="68"/>
        <v>53.355865823008536</v>
      </c>
      <c r="L363" s="4">
        <f>K363/MAX(K$2:K363)-1</f>
        <v>-8.0999999999999961E-3</v>
      </c>
      <c r="O363" s="15">
        <f t="shared" si="72"/>
        <v>2.3532311763775353</v>
      </c>
      <c r="P363" s="15">
        <f t="shared" si="73"/>
        <v>1</v>
      </c>
      <c r="Q363" s="4">
        <f t="shared" si="74"/>
        <v>-8.0999999999999996E-3</v>
      </c>
      <c r="R363" s="24">
        <f t="shared" si="75"/>
        <v>-2.6999999999999988E-3</v>
      </c>
      <c r="S363" s="4">
        <f t="shared" si="76"/>
        <v>1</v>
      </c>
      <c r="T363" s="4">
        <f t="shared" si="77"/>
        <v>-8.0999999999999996E-3</v>
      </c>
      <c r="U363" s="28">
        <f t="shared" si="69"/>
        <v>58.81057910580833</v>
      </c>
      <c r="V363" s="4">
        <f>U363/MAX(U$5:U363)-1</f>
        <v>-8.0999999999999961E-3</v>
      </c>
      <c r="X363" s="33">
        <f t="shared" si="78"/>
        <v>5.4547132827997942</v>
      </c>
      <c r="Z363" s="24">
        <f t="shared" si="79"/>
        <v>-2.024999999999999E-3</v>
      </c>
      <c r="AA363" s="4">
        <f t="shared" si="80"/>
        <v>1</v>
      </c>
      <c r="AB363" s="4">
        <f t="shared" si="81"/>
        <v>-8.0999999999999996E-3</v>
      </c>
      <c r="AC363" s="28">
        <f t="shared" si="70"/>
        <v>57.432796453145222</v>
      </c>
      <c r="AD363" s="4">
        <f>AC363/MAX(AC$5:AC363)-1</f>
        <v>-8.0999999999999961E-3</v>
      </c>
      <c r="AE363" s="33">
        <f t="shared" si="71"/>
        <v>4.0769306301366868</v>
      </c>
      <c r="AF363" s="34"/>
      <c r="AG363" s="34"/>
      <c r="AH363" s="34"/>
      <c r="AI363" s="34"/>
      <c r="AK363" s="34"/>
      <c r="AL363" s="34"/>
      <c r="AM363" s="34"/>
      <c r="AN363" s="34"/>
      <c r="AP363" s="34"/>
      <c r="AQ363" s="34"/>
      <c r="AR363" s="34"/>
      <c r="AS363" s="34"/>
    </row>
    <row r="364" spans="1:45">
      <c r="A364" s="34">
        <v>363</v>
      </c>
      <c r="B364" s="34" t="s">
        <v>1450</v>
      </c>
      <c r="C364" s="34" t="s">
        <v>1453</v>
      </c>
      <c r="D364" s="34" t="s">
        <v>12</v>
      </c>
      <c r="E364" s="34" t="s">
        <v>34</v>
      </c>
      <c r="F364" s="34" t="s">
        <v>34</v>
      </c>
      <c r="G364" s="34" t="s">
        <v>35</v>
      </c>
      <c r="H364" s="24">
        <v>5.4899999999999997E-2</v>
      </c>
      <c r="I364" s="34" t="s">
        <v>802</v>
      </c>
      <c r="J364" s="34" t="s">
        <v>398</v>
      </c>
      <c r="K364" s="28">
        <f t="shared" si="68"/>
        <v>56.285102856691701</v>
      </c>
      <c r="L364" s="4">
        <f>K364/MAX(K$2:K364)-1</f>
        <v>0</v>
      </c>
      <c r="O364" s="15">
        <f t="shared" si="72"/>
        <v>2.5373235679606618</v>
      </c>
      <c r="P364" s="15">
        <f t="shared" si="73"/>
        <v>1</v>
      </c>
      <c r="Q364" s="4">
        <f t="shared" si="74"/>
        <v>5.4899999999999997E-2</v>
      </c>
      <c r="R364" s="24">
        <f t="shared" si="75"/>
        <v>-2.6999999999999988E-3</v>
      </c>
      <c r="S364" s="4">
        <f t="shared" si="76"/>
        <v>1</v>
      </c>
      <c r="T364" s="4">
        <f t="shared" si="77"/>
        <v>5.4899999999999997E-2</v>
      </c>
      <c r="U364" s="28">
        <f t="shared" si="69"/>
        <v>62.039279898717204</v>
      </c>
      <c r="V364" s="4">
        <f>U364/MAX(U$5:U364)-1</f>
        <v>0</v>
      </c>
      <c r="X364" s="33">
        <f t="shared" si="78"/>
        <v>5.7541770420255034</v>
      </c>
      <c r="Z364" s="24">
        <f t="shared" si="79"/>
        <v>-2.024999999999999E-3</v>
      </c>
      <c r="AA364" s="4">
        <f t="shared" si="80"/>
        <v>1</v>
      </c>
      <c r="AB364" s="4">
        <f t="shared" si="81"/>
        <v>5.4899999999999997E-2</v>
      </c>
      <c r="AC364" s="28">
        <f t="shared" si="70"/>
        <v>60.585856978422889</v>
      </c>
      <c r="AD364" s="4">
        <f>AC364/MAX(AC$5:AC364)-1</f>
        <v>0</v>
      </c>
      <c r="AE364" s="33">
        <f t="shared" si="71"/>
        <v>4.3007541217311882</v>
      </c>
      <c r="AF364" s="34"/>
      <c r="AG364" s="34"/>
      <c r="AH364" s="34"/>
      <c r="AI364" s="34"/>
      <c r="AK364" s="34"/>
      <c r="AL364" s="34"/>
      <c r="AM364" s="34"/>
      <c r="AN364" s="34"/>
      <c r="AP364" s="34"/>
      <c r="AQ364" s="34"/>
      <c r="AR364" s="34"/>
      <c r="AS364" s="34"/>
    </row>
    <row r="365" spans="1:45">
      <c r="A365" s="34">
        <v>364</v>
      </c>
      <c r="B365" s="34" t="s">
        <v>1453</v>
      </c>
      <c r="C365" s="34" t="s">
        <v>1456</v>
      </c>
      <c r="D365" s="34" t="s">
        <v>12</v>
      </c>
      <c r="E365" s="34" t="s">
        <v>34</v>
      </c>
      <c r="F365" s="34" t="s">
        <v>34</v>
      </c>
      <c r="G365" s="34" t="s">
        <v>35</v>
      </c>
      <c r="H365" s="24">
        <v>2.7400000000000001E-2</v>
      </c>
      <c r="I365" s="34" t="s">
        <v>665</v>
      </c>
      <c r="J365" s="34" t="s">
        <v>192</v>
      </c>
      <c r="K365" s="28">
        <f t="shared" si="68"/>
        <v>57.827314674965059</v>
      </c>
      <c r="L365" s="4">
        <f>K365/MAX(K$2:K365)-1</f>
        <v>0</v>
      </c>
      <c r="O365" s="15">
        <f t="shared" si="72"/>
        <v>2.6342462337227843</v>
      </c>
      <c r="P365" s="15">
        <f t="shared" si="73"/>
        <v>1</v>
      </c>
      <c r="Q365" s="4">
        <f t="shared" si="74"/>
        <v>2.7400000000000001E-2</v>
      </c>
      <c r="R365" s="24">
        <f t="shared" si="75"/>
        <v>-2.6999999999999988E-3</v>
      </c>
      <c r="S365" s="4">
        <f t="shared" si="76"/>
        <v>1</v>
      </c>
      <c r="T365" s="4">
        <f t="shared" si="77"/>
        <v>2.7400000000000001E-2</v>
      </c>
      <c r="U365" s="28">
        <f t="shared" si="69"/>
        <v>63.739156167942063</v>
      </c>
      <c r="V365" s="4">
        <f>U365/MAX(U$5:U365)-1</f>
        <v>0</v>
      </c>
      <c r="X365" s="33">
        <f t="shared" si="78"/>
        <v>5.911841492977004</v>
      </c>
      <c r="Z365" s="24">
        <f t="shared" si="79"/>
        <v>-2.024999999999999E-3</v>
      </c>
      <c r="AA365" s="4">
        <f t="shared" si="80"/>
        <v>1</v>
      </c>
      <c r="AB365" s="4">
        <f t="shared" si="81"/>
        <v>2.7400000000000001E-2</v>
      </c>
      <c r="AC365" s="28">
        <f t="shared" si="70"/>
        <v>62.245909459631683</v>
      </c>
      <c r="AD365" s="4">
        <f>AC365/MAX(AC$5:AC365)-1</f>
        <v>0</v>
      </c>
      <c r="AE365" s="33">
        <f t="shared" si="71"/>
        <v>4.4185947846666238</v>
      </c>
      <c r="AF365" s="34"/>
      <c r="AG365" s="34"/>
      <c r="AH365" s="34"/>
      <c r="AI365" s="34"/>
      <c r="AK365" s="34"/>
      <c r="AL365" s="34"/>
      <c r="AM365" s="34"/>
      <c r="AN365" s="34"/>
      <c r="AP365" s="34"/>
      <c r="AQ365" s="34"/>
      <c r="AR365" s="34"/>
      <c r="AS365" s="34"/>
    </row>
    <row r="366" spans="1:45">
      <c r="A366" s="34">
        <v>365</v>
      </c>
      <c r="B366" s="34" t="s">
        <v>1456</v>
      </c>
      <c r="C366" s="34" t="s">
        <v>1459</v>
      </c>
      <c r="D366" s="34" t="s">
        <v>12</v>
      </c>
      <c r="E366" s="34" t="s">
        <v>13</v>
      </c>
      <c r="F366" s="34" t="s">
        <v>13</v>
      </c>
      <c r="G366" s="34" t="s">
        <v>14</v>
      </c>
      <c r="H366" s="24">
        <v>4.7000000000000002E-3</v>
      </c>
      <c r="I366" s="34" t="s">
        <v>3569</v>
      </c>
      <c r="J366" s="34" t="s">
        <v>1364</v>
      </c>
      <c r="K366" s="28">
        <f t="shared" si="68"/>
        <v>58.099103053937391</v>
      </c>
      <c r="L366" s="4">
        <f>K366/MAX(K$2:K366)-1</f>
        <v>0</v>
      </c>
      <c r="O366" s="15">
        <f t="shared" si="72"/>
        <v>2.6513271910212812</v>
      </c>
      <c r="P366" s="15">
        <f t="shared" si="73"/>
        <v>1</v>
      </c>
      <c r="Q366" s="4">
        <f t="shared" si="74"/>
        <v>4.7000000000000002E-3</v>
      </c>
      <c r="R366" s="24">
        <f t="shared" si="75"/>
        <v>0</v>
      </c>
      <c r="S366" s="4">
        <f t="shared" si="76"/>
        <v>1</v>
      </c>
      <c r="T366" s="4">
        <f t="shared" si="77"/>
        <v>4.7000000000000002E-3</v>
      </c>
      <c r="U366" s="28">
        <f t="shared" si="69"/>
        <v>64.038730201931386</v>
      </c>
      <c r="V366" s="4">
        <f>U366/MAX(U$5:U366)-1</f>
        <v>0</v>
      </c>
      <c r="X366" s="33">
        <f t="shared" si="78"/>
        <v>5.9396271479939955</v>
      </c>
      <c r="Z366" s="24">
        <f t="shared" si="79"/>
        <v>-2.024999999999999E-3</v>
      </c>
      <c r="AA366" s="4">
        <f t="shared" si="80"/>
        <v>1</v>
      </c>
      <c r="AB366" s="4">
        <f t="shared" si="81"/>
        <v>4.7000000000000002E-3</v>
      </c>
      <c r="AC366" s="28">
        <f t="shared" si="70"/>
        <v>62.538465234091944</v>
      </c>
      <c r="AD366" s="4">
        <f>AC366/MAX(AC$5:AC366)-1</f>
        <v>0</v>
      </c>
      <c r="AE366" s="33">
        <f t="shared" si="71"/>
        <v>4.4393621801545535</v>
      </c>
      <c r="AF366" s="34"/>
      <c r="AG366" s="34"/>
      <c r="AH366" s="34"/>
      <c r="AI366" s="34"/>
      <c r="AK366" s="34"/>
      <c r="AL366" s="34"/>
      <c r="AM366" s="34"/>
      <c r="AN366" s="34"/>
      <c r="AP366" s="34"/>
      <c r="AQ366" s="34"/>
      <c r="AR366" s="34"/>
      <c r="AS366" s="34"/>
    </row>
    <row r="367" spans="1:45">
      <c r="A367" s="34">
        <v>366</v>
      </c>
      <c r="B367" s="34" t="s">
        <v>1459</v>
      </c>
      <c r="C367" s="34" t="s">
        <v>1461</v>
      </c>
      <c r="D367" s="34" t="s">
        <v>12</v>
      </c>
      <c r="E367" s="34" t="s">
        <v>34</v>
      </c>
      <c r="F367" s="34" t="s">
        <v>34</v>
      </c>
      <c r="G367" s="34" t="s">
        <v>35</v>
      </c>
      <c r="H367" s="24">
        <v>1.29E-2</v>
      </c>
      <c r="I367" s="34" t="s">
        <v>1007</v>
      </c>
      <c r="J367" s="34" t="s">
        <v>237</v>
      </c>
      <c r="K367" s="28">
        <f t="shared" si="68"/>
        <v>58.848581483333177</v>
      </c>
      <c r="L367" s="4">
        <f>K367/MAX(K$2:K367)-1</f>
        <v>0</v>
      </c>
      <c r="O367" s="15">
        <f t="shared" si="72"/>
        <v>2.6984293117854552</v>
      </c>
      <c r="P367" s="15">
        <f t="shared" si="73"/>
        <v>1</v>
      </c>
      <c r="Q367" s="4">
        <f t="shared" si="74"/>
        <v>1.29E-2</v>
      </c>
      <c r="R367" s="24">
        <f t="shared" si="75"/>
        <v>0</v>
      </c>
      <c r="S367" s="4">
        <f t="shared" si="76"/>
        <v>1</v>
      </c>
      <c r="T367" s="4">
        <f t="shared" si="77"/>
        <v>1.29E-2</v>
      </c>
      <c r="U367" s="28">
        <f t="shared" si="69"/>
        <v>64.86482982153629</v>
      </c>
      <c r="V367" s="4">
        <f>U367/MAX(U$5:U367)-1</f>
        <v>0</v>
      </c>
      <c r="X367" s="33">
        <f t="shared" si="78"/>
        <v>6.0162483382031127</v>
      </c>
      <c r="Z367" s="24">
        <f t="shared" si="79"/>
        <v>0</v>
      </c>
      <c r="AA367" s="4">
        <f t="shared" si="80"/>
        <v>1</v>
      </c>
      <c r="AB367" s="4">
        <f t="shared" si="81"/>
        <v>1.29E-2</v>
      </c>
      <c r="AC367" s="28">
        <f t="shared" si="70"/>
        <v>63.345211435611724</v>
      </c>
      <c r="AD367" s="4">
        <f>AC367/MAX(AC$5:AC367)-1</f>
        <v>0</v>
      </c>
      <c r="AE367" s="33">
        <f t="shared" si="71"/>
        <v>4.4966299522785462</v>
      </c>
      <c r="AF367" s="34"/>
      <c r="AG367" s="34"/>
      <c r="AH367" s="34"/>
      <c r="AI367" s="34"/>
      <c r="AK367" s="34"/>
      <c r="AL367" s="34"/>
      <c r="AM367" s="34"/>
      <c r="AN367" s="34"/>
      <c r="AP367" s="34"/>
      <c r="AQ367" s="34"/>
      <c r="AR367" s="34"/>
      <c r="AS367" s="34"/>
    </row>
    <row r="368" spans="1:45">
      <c r="A368" s="34">
        <v>367</v>
      </c>
      <c r="B368" s="34" t="s">
        <v>1461</v>
      </c>
      <c r="C368" s="34" t="s">
        <v>1464</v>
      </c>
      <c r="D368" s="34" t="s">
        <v>12</v>
      </c>
      <c r="E368" s="34" t="s">
        <v>34</v>
      </c>
      <c r="F368" s="34" t="s">
        <v>34</v>
      </c>
      <c r="G368" s="34" t="s">
        <v>35</v>
      </c>
      <c r="H368" s="24">
        <v>-5.9999999999999995E-4</v>
      </c>
      <c r="I368" s="34" t="s">
        <v>278</v>
      </c>
      <c r="J368" s="34" t="s">
        <v>3639</v>
      </c>
      <c r="K368" s="28">
        <f t="shared" si="68"/>
        <v>58.813272334443177</v>
      </c>
      <c r="L368" s="4">
        <f>K368/MAX(K$2:K368)-1</f>
        <v>-6.0000000000004494E-4</v>
      </c>
      <c r="O368" s="15">
        <f t="shared" si="72"/>
        <v>2.6962102541983839</v>
      </c>
      <c r="P368" s="15">
        <f t="shared" si="73"/>
        <v>1</v>
      </c>
      <c r="Q368" s="4">
        <f t="shared" si="74"/>
        <v>-5.9999999999999995E-4</v>
      </c>
      <c r="R368" s="24">
        <f t="shared" si="75"/>
        <v>-2.0000000000001497E-4</v>
      </c>
      <c r="S368" s="4">
        <f t="shared" si="76"/>
        <v>1</v>
      </c>
      <c r="T368" s="4">
        <f t="shared" si="77"/>
        <v>-5.9999999999999995E-4</v>
      </c>
      <c r="U368" s="28">
        <f t="shared" si="69"/>
        <v>64.825910923643363</v>
      </c>
      <c r="V368" s="4">
        <f>U368/MAX(U$5:U368)-1</f>
        <v>-6.0000000000004494E-4</v>
      </c>
      <c r="X368" s="33">
        <f t="shared" si="78"/>
        <v>6.0126385892001863</v>
      </c>
      <c r="Z368" s="24">
        <f t="shared" si="79"/>
        <v>-1.5000000000001124E-4</v>
      </c>
      <c r="AA368" s="4">
        <f t="shared" si="80"/>
        <v>1</v>
      </c>
      <c r="AB368" s="4">
        <f t="shared" si="81"/>
        <v>-5.9999999999999995E-4</v>
      </c>
      <c r="AC368" s="28">
        <f t="shared" si="70"/>
        <v>63.30720430875035</v>
      </c>
      <c r="AD368" s="4">
        <f>AC368/MAX(AC$5:AC368)-1</f>
        <v>-6.0000000000004494E-4</v>
      </c>
      <c r="AE368" s="33">
        <f t="shared" si="71"/>
        <v>4.4939319743071735</v>
      </c>
      <c r="AF368" s="34"/>
      <c r="AG368" s="34"/>
      <c r="AH368" s="34"/>
      <c r="AI368" s="34"/>
      <c r="AK368" s="34"/>
      <c r="AL368" s="34"/>
      <c r="AM368" s="34"/>
      <c r="AN368" s="34"/>
      <c r="AP368" s="34"/>
      <c r="AQ368" s="34"/>
      <c r="AR368" s="34"/>
      <c r="AS368" s="34"/>
    </row>
    <row r="369" spans="1:45">
      <c r="A369" s="34">
        <v>368</v>
      </c>
      <c r="B369" s="34" t="s">
        <v>1464</v>
      </c>
      <c r="C369" s="34" t="s">
        <v>1468</v>
      </c>
      <c r="D369" s="34" t="s">
        <v>12</v>
      </c>
      <c r="E369" s="34" t="s">
        <v>34</v>
      </c>
      <c r="F369" s="34" t="s">
        <v>34</v>
      </c>
      <c r="G369" s="34" t="s">
        <v>35</v>
      </c>
      <c r="H369" s="24">
        <v>4.1099999999999998E-2</v>
      </c>
      <c r="I369" s="34" t="s">
        <v>236</v>
      </c>
      <c r="J369" s="34" t="s">
        <v>903</v>
      </c>
      <c r="K369" s="28">
        <f t="shared" si="68"/>
        <v>61.230497827388788</v>
      </c>
      <c r="L369" s="4">
        <f>K369/MAX(K$2:K369)-1</f>
        <v>0</v>
      </c>
      <c r="O369" s="15">
        <f t="shared" si="72"/>
        <v>2.8481244956459375</v>
      </c>
      <c r="P369" s="15">
        <f t="shared" si="73"/>
        <v>1</v>
      </c>
      <c r="Q369" s="4">
        <f t="shared" si="74"/>
        <v>4.1099999999999998E-2</v>
      </c>
      <c r="R369" s="24">
        <f t="shared" si="75"/>
        <v>-2.0000000000001497E-4</v>
      </c>
      <c r="S369" s="4">
        <f t="shared" si="76"/>
        <v>1</v>
      </c>
      <c r="T369" s="4">
        <f t="shared" si="77"/>
        <v>4.1099999999999998E-2</v>
      </c>
      <c r="U369" s="28">
        <f t="shared" si="69"/>
        <v>67.490255862605096</v>
      </c>
      <c r="V369" s="4">
        <f>U369/MAX(U$5:U369)-1</f>
        <v>0</v>
      </c>
      <c r="X369" s="33">
        <f t="shared" si="78"/>
        <v>6.2597580352163078</v>
      </c>
      <c r="Z369" s="24">
        <f t="shared" si="79"/>
        <v>-1.5000000000001124E-4</v>
      </c>
      <c r="AA369" s="4">
        <f t="shared" si="80"/>
        <v>1</v>
      </c>
      <c r="AB369" s="4">
        <f t="shared" si="81"/>
        <v>4.1099999999999998E-2</v>
      </c>
      <c r="AC369" s="28">
        <f t="shared" si="70"/>
        <v>65.909130405839988</v>
      </c>
      <c r="AD369" s="4">
        <f>AC369/MAX(AC$5:AC369)-1</f>
        <v>0</v>
      </c>
      <c r="AE369" s="33">
        <f t="shared" si="71"/>
        <v>4.6786325784512002</v>
      </c>
      <c r="AF369" s="34"/>
      <c r="AG369" s="34"/>
      <c r="AH369" s="34"/>
      <c r="AI369" s="34"/>
      <c r="AK369" s="34"/>
      <c r="AL369" s="34"/>
      <c r="AM369" s="34"/>
      <c r="AN369" s="34"/>
      <c r="AP369" s="34"/>
      <c r="AQ369" s="34"/>
      <c r="AR369" s="34"/>
      <c r="AS369" s="34"/>
    </row>
    <row r="370" spans="1:45">
      <c r="A370" s="34">
        <v>369</v>
      </c>
      <c r="B370" s="34" t="s">
        <v>1468</v>
      </c>
      <c r="C370" s="34" t="s">
        <v>1473</v>
      </c>
      <c r="D370" s="34" t="s">
        <v>12</v>
      </c>
      <c r="E370" s="34" t="s">
        <v>34</v>
      </c>
      <c r="F370" s="34" t="s">
        <v>34</v>
      </c>
      <c r="G370" s="34" t="s">
        <v>35</v>
      </c>
      <c r="H370" s="24">
        <v>3.5400000000000001E-2</v>
      </c>
      <c r="I370" s="34" t="s">
        <v>1069</v>
      </c>
      <c r="J370" s="34" t="s">
        <v>1569</v>
      </c>
      <c r="K370" s="28">
        <f t="shared" si="68"/>
        <v>63.398057450478355</v>
      </c>
      <c r="L370" s="4">
        <f>K370/MAX(K$2:K370)-1</f>
        <v>0</v>
      </c>
      <c r="O370" s="15">
        <f t="shared" si="72"/>
        <v>2.9843481027918037</v>
      </c>
      <c r="P370" s="15">
        <f t="shared" si="73"/>
        <v>1</v>
      </c>
      <c r="Q370" s="4">
        <f t="shared" si="74"/>
        <v>3.5400000000000001E-2</v>
      </c>
      <c r="R370" s="24">
        <f t="shared" si="75"/>
        <v>-2.0000000000001497E-4</v>
      </c>
      <c r="S370" s="4">
        <f t="shared" si="76"/>
        <v>1</v>
      </c>
      <c r="T370" s="4">
        <f t="shared" si="77"/>
        <v>3.5400000000000001E-2</v>
      </c>
      <c r="U370" s="28">
        <f t="shared" si="69"/>
        <v>69.879410920141325</v>
      </c>
      <c r="V370" s="4">
        <f>U370/MAX(U$5:U370)-1</f>
        <v>0</v>
      </c>
      <c r="X370" s="33">
        <f t="shared" si="78"/>
        <v>6.4813534696629702</v>
      </c>
      <c r="Z370" s="24">
        <f t="shared" si="79"/>
        <v>-1.5000000000001124E-4</v>
      </c>
      <c r="AA370" s="4">
        <f t="shared" si="80"/>
        <v>1</v>
      </c>
      <c r="AB370" s="4">
        <f t="shared" si="81"/>
        <v>3.5400000000000001E-2</v>
      </c>
      <c r="AC370" s="28">
        <f t="shared" si="70"/>
        <v>68.242313622206737</v>
      </c>
      <c r="AD370" s="4">
        <f>AC370/MAX(AC$5:AC370)-1</f>
        <v>0</v>
      </c>
      <c r="AE370" s="33">
        <f t="shared" si="71"/>
        <v>4.8442561717283823</v>
      </c>
      <c r="AF370" s="34"/>
      <c r="AG370" s="34"/>
      <c r="AH370" s="34"/>
      <c r="AI370" s="34"/>
      <c r="AK370" s="34"/>
      <c r="AL370" s="34"/>
      <c r="AM370" s="34"/>
      <c r="AN370" s="34"/>
      <c r="AP370" s="34"/>
      <c r="AQ370" s="34"/>
      <c r="AR370" s="34"/>
      <c r="AS370" s="34"/>
    </row>
    <row r="371" spans="1:45">
      <c r="A371" s="34">
        <v>370</v>
      </c>
      <c r="B371" s="34" t="s">
        <v>1473</v>
      </c>
      <c r="C371" s="34" t="s">
        <v>1476</v>
      </c>
      <c r="D371" s="34" t="s">
        <v>12</v>
      </c>
      <c r="E371" s="34" t="s">
        <v>13</v>
      </c>
      <c r="F371" s="34" t="s">
        <v>13</v>
      </c>
      <c r="G371" s="34" t="s">
        <v>14</v>
      </c>
      <c r="H371" s="24">
        <v>3.8600000000000002E-2</v>
      </c>
      <c r="I371" s="34" t="s">
        <v>2401</v>
      </c>
      <c r="J371" s="34" t="s">
        <v>704</v>
      </c>
      <c r="K371" s="28">
        <f t="shared" si="68"/>
        <v>65.845222468066822</v>
      </c>
      <c r="L371" s="4">
        <f>K371/MAX(K$2:K371)-1</f>
        <v>0</v>
      </c>
      <c r="O371" s="15">
        <f t="shared" si="72"/>
        <v>3.1381439395595674</v>
      </c>
      <c r="P371" s="15">
        <f t="shared" si="73"/>
        <v>1</v>
      </c>
      <c r="Q371" s="4">
        <f t="shared" si="74"/>
        <v>3.8600000000000002E-2</v>
      </c>
      <c r="R371" s="24">
        <f t="shared" si="75"/>
        <v>0</v>
      </c>
      <c r="S371" s="4">
        <f t="shared" si="76"/>
        <v>1</v>
      </c>
      <c r="T371" s="4">
        <f t="shared" si="77"/>
        <v>3.8600000000000002E-2</v>
      </c>
      <c r="U371" s="28">
        <f t="shared" si="69"/>
        <v>72.57675618165878</v>
      </c>
      <c r="V371" s="4">
        <f>U371/MAX(U$5:U371)-1</f>
        <v>0</v>
      </c>
      <c r="X371" s="33">
        <f t="shared" si="78"/>
        <v>6.7315337135919577</v>
      </c>
      <c r="Z371" s="24">
        <f t="shared" si="79"/>
        <v>-1.5000000000001124E-4</v>
      </c>
      <c r="AA371" s="4">
        <f t="shared" si="80"/>
        <v>1</v>
      </c>
      <c r="AB371" s="4">
        <f t="shared" si="81"/>
        <v>3.8600000000000002E-2</v>
      </c>
      <c r="AC371" s="28">
        <f t="shared" si="70"/>
        <v>70.876466928023916</v>
      </c>
      <c r="AD371" s="4">
        <f>AC371/MAX(AC$5:AC371)-1</f>
        <v>0</v>
      </c>
      <c r="AE371" s="33">
        <f t="shared" si="71"/>
        <v>5.0312444599570938</v>
      </c>
      <c r="AF371" s="34"/>
      <c r="AG371" s="34"/>
      <c r="AH371" s="34"/>
      <c r="AI371" s="34"/>
      <c r="AK371" s="34"/>
      <c r="AL371" s="34"/>
      <c r="AM371" s="34"/>
      <c r="AN371" s="34"/>
      <c r="AP371" s="34"/>
      <c r="AQ371" s="34"/>
      <c r="AR371" s="34"/>
      <c r="AS371" s="34"/>
    </row>
    <row r="372" spans="1:45">
      <c r="A372" s="34">
        <v>371</v>
      </c>
      <c r="B372" s="34" t="s">
        <v>1476</v>
      </c>
      <c r="C372" s="34" t="s">
        <v>1480</v>
      </c>
      <c r="D372" s="34" t="s">
        <v>12</v>
      </c>
      <c r="E372" s="34" t="s">
        <v>20</v>
      </c>
      <c r="F372" s="34" t="s">
        <v>20</v>
      </c>
      <c r="G372" s="34" t="s">
        <v>21</v>
      </c>
      <c r="H372" s="24">
        <v>8.1100000000000005E-2</v>
      </c>
      <c r="I372" s="34" t="s">
        <v>1561</v>
      </c>
      <c r="J372" s="34" t="s">
        <v>5633</v>
      </c>
      <c r="K372" s="28">
        <f t="shared" si="68"/>
        <v>71.185270010227043</v>
      </c>
      <c r="L372" s="4">
        <f>K372/MAX(K$2:K372)-1</f>
        <v>0</v>
      </c>
      <c r="O372" s="15">
        <f t="shared" si="72"/>
        <v>3.4737474130578487</v>
      </c>
      <c r="P372" s="15">
        <f t="shared" si="73"/>
        <v>1</v>
      </c>
      <c r="Q372" s="4">
        <f t="shared" si="74"/>
        <v>8.1100000000000005E-2</v>
      </c>
      <c r="R372" s="24">
        <f t="shared" si="75"/>
        <v>0</v>
      </c>
      <c r="S372" s="4">
        <f t="shared" si="76"/>
        <v>1</v>
      </c>
      <c r="T372" s="4">
        <f t="shared" si="77"/>
        <v>8.1100000000000005E-2</v>
      </c>
      <c r="U372" s="28">
        <f t="shared" si="69"/>
        <v>78.462731107991303</v>
      </c>
      <c r="V372" s="4">
        <f>U372/MAX(U$5:U372)-1</f>
        <v>0</v>
      </c>
      <c r="X372" s="33">
        <f t="shared" si="78"/>
        <v>7.2774610977642595</v>
      </c>
      <c r="Z372" s="24">
        <f t="shared" si="79"/>
        <v>0</v>
      </c>
      <c r="AA372" s="4">
        <f t="shared" si="80"/>
        <v>1</v>
      </c>
      <c r="AB372" s="4">
        <f t="shared" si="81"/>
        <v>8.1100000000000005E-2</v>
      </c>
      <c r="AC372" s="28">
        <f t="shared" si="70"/>
        <v>76.624548395886649</v>
      </c>
      <c r="AD372" s="4">
        <f>AC372/MAX(AC$5:AC372)-1</f>
        <v>0</v>
      </c>
      <c r="AE372" s="33">
        <f t="shared" si="71"/>
        <v>5.4392783856596054</v>
      </c>
      <c r="AF372" s="34"/>
      <c r="AG372" s="34"/>
      <c r="AH372" s="34"/>
      <c r="AI372" s="34"/>
      <c r="AK372" s="34"/>
      <c r="AL372" s="34"/>
      <c r="AM372" s="34"/>
      <c r="AN372" s="34"/>
      <c r="AP372" s="34"/>
      <c r="AQ372" s="34"/>
      <c r="AR372" s="34"/>
      <c r="AS372" s="34"/>
    </row>
    <row r="373" spans="1:45">
      <c r="A373" s="34">
        <v>372</v>
      </c>
      <c r="B373" s="34" t="s">
        <v>1480</v>
      </c>
      <c r="C373" s="34" t="s">
        <v>1484</v>
      </c>
      <c r="D373" s="34" t="s">
        <v>12</v>
      </c>
      <c r="E373" s="34" t="s">
        <v>27</v>
      </c>
      <c r="F373" s="34" t="s">
        <v>27</v>
      </c>
      <c r="G373" s="34" t="s">
        <v>28</v>
      </c>
      <c r="H373" s="24">
        <v>2.7699999999999999E-2</v>
      </c>
      <c r="I373" s="34" t="s">
        <v>5502</v>
      </c>
      <c r="J373" s="34" t="s">
        <v>5634</v>
      </c>
      <c r="K373" s="28">
        <f t="shared" si="68"/>
        <v>73.157101989510338</v>
      </c>
      <c r="L373" s="4">
        <f>K373/MAX(K$2:K373)-1</f>
        <v>0</v>
      </c>
      <c r="O373" s="15">
        <f t="shared" si="72"/>
        <v>3.5976702163995515</v>
      </c>
      <c r="P373" s="15">
        <f t="shared" si="73"/>
        <v>1</v>
      </c>
      <c r="Q373" s="4">
        <f t="shared" si="74"/>
        <v>2.7699999999999999E-2</v>
      </c>
      <c r="R373" s="24">
        <f t="shared" si="75"/>
        <v>0</v>
      </c>
      <c r="S373" s="4">
        <f t="shared" si="76"/>
        <v>1</v>
      </c>
      <c r="T373" s="4">
        <f t="shared" si="77"/>
        <v>2.7699999999999999E-2</v>
      </c>
      <c r="U373" s="28">
        <f t="shared" si="69"/>
        <v>80.636148759682669</v>
      </c>
      <c r="V373" s="4">
        <f>U373/MAX(U$5:U373)-1</f>
        <v>0</v>
      </c>
      <c r="X373" s="33">
        <f t="shared" si="78"/>
        <v>7.4790467701723315</v>
      </c>
      <c r="Z373" s="24">
        <f t="shared" si="79"/>
        <v>0</v>
      </c>
      <c r="AA373" s="4">
        <f t="shared" si="80"/>
        <v>1</v>
      </c>
      <c r="AB373" s="4">
        <f t="shared" si="81"/>
        <v>2.7699999999999999E-2</v>
      </c>
      <c r="AC373" s="28">
        <f t="shared" si="70"/>
        <v>78.747048386452718</v>
      </c>
      <c r="AD373" s="4">
        <f>AC373/MAX(AC$5:AC373)-1</f>
        <v>0</v>
      </c>
      <c r="AE373" s="33">
        <f t="shared" si="71"/>
        <v>5.5899463969423806</v>
      </c>
      <c r="AF373" s="34"/>
      <c r="AG373" s="34"/>
      <c r="AH373" s="34"/>
      <c r="AI373" s="34"/>
      <c r="AK373" s="34"/>
      <c r="AL373" s="34"/>
      <c r="AM373" s="34"/>
      <c r="AN373" s="34"/>
      <c r="AP373" s="34"/>
      <c r="AQ373" s="34"/>
      <c r="AR373" s="34"/>
      <c r="AS373" s="34"/>
    </row>
    <row r="374" spans="1:45">
      <c r="A374" s="34">
        <v>373</v>
      </c>
      <c r="B374" s="34" t="s">
        <v>1484</v>
      </c>
      <c r="C374" s="34" t="s">
        <v>1486</v>
      </c>
      <c r="D374" s="34" t="s">
        <v>12</v>
      </c>
      <c r="E374" s="34" t="s">
        <v>27</v>
      </c>
      <c r="F374" s="34" t="s">
        <v>27</v>
      </c>
      <c r="G374" s="34" t="s">
        <v>28</v>
      </c>
      <c r="H374" s="24">
        <v>5.04E-2</v>
      </c>
      <c r="I374" s="34" t="s">
        <v>1063</v>
      </c>
      <c r="J374" s="34" t="s">
        <v>17</v>
      </c>
      <c r="K374" s="28">
        <f t="shared" si="68"/>
        <v>76.844219929781659</v>
      </c>
      <c r="L374" s="4">
        <f>K374/MAX(K$2:K374)-1</f>
        <v>0</v>
      </c>
      <c r="O374" s="15">
        <f t="shared" si="72"/>
        <v>3.8293927953060889</v>
      </c>
      <c r="P374" s="15">
        <f t="shared" si="73"/>
        <v>1</v>
      </c>
      <c r="Q374" s="4">
        <f t="shared" si="74"/>
        <v>5.04E-2</v>
      </c>
      <c r="R374" s="24">
        <f t="shared" si="75"/>
        <v>0</v>
      </c>
      <c r="S374" s="4">
        <f t="shared" si="76"/>
        <v>1</v>
      </c>
      <c r="T374" s="4">
        <f t="shared" si="77"/>
        <v>5.04E-2</v>
      </c>
      <c r="U374" s="28">
        <f t="shared" si="69"/>
        <v>84.700210657170672</v>
      </c>
      <c r="V374" s="4">
        <f>U374/MAX(U$5:U374)-1</f>
        <v>0</v>
      </c>
      <c r="X374" s="33">
        <f t="shared" si="78"/>
        <v>7.8559907273890133</v>
      </c>
      <c r="Z374" s="24">
        <f t="shared" si="79"/>
        <v>0</v>
      </c>
      <c r="AA374" s="4">
        <f t="shared" si="80"/>
        <v>1</v>
      </c>
      <c r="AB374" s="4">
        <f t="shared" si="81"/>
        <v>5.04E-2</v>
      </c>
      <c r="AC374" s="28">
        <f t="shared" si="70"/>
        <v>82.715899625129936</v>
      </c>
      <c r="AD374" s="4">
        <f>AC374/MAX(AC$5:AC374)-1</f>
        <v>0</v>
      </c>
      <c r="AE374" s="33">
        <f t="shared" si="71"/>
        <v>5.8716796953482771</v>
      </c>
      <c r="AF374" s="34"/>
      <c r="AG374" s="34"/>
      <c r="AH374" s="34"/>
      <c r="AI374" s="34"/>
      <c r="AK374" s="34"/>
      <c r="AL374" s="34"/>
      <c r="AM374" s="34"/>
      <c r="AN374" s="34"/>
      <c r="AP374" s="34"/>
      <c r="AQ374" s="34"/>
      <c r="AR374" s="34"/>
      <c r="AS374" s="34"/>
    </row>
    <row r="375" spans="1:45">
      <c r="A375" s="34">
        <v>374</v>
      </c>
      <c r="B375" s="34" t="s">
        <v>1486</v>
      </c>
      <c r="C375" s="34" t="s">
        <v>1490</v>
      </c>
      <c r="D375" s="34" t="s">
        <v>12</v>
      </c>
      <c r="E375" s="34" t="s">
        <v>34</v>
      </c>
      <c r="F375" s="34" t="s">
        <v>34</v>
      </c>
      <c r="G375" s="34" t="s">
        <v>35</v>
      </c>
      <c r="H375" s="24">
        <v>8.5300000000000001E-2</v>
      </c>
      <c r="I375" s="34" t="s">
        <v>481</v>
      </c>
      <c r="J375" s="34" t="s">
        <v>4655</v>
      </c>
      <c r="K375" s="28">
        <f t="shared" si="68"/>
        <v>83.399031889792028</v>
      </c>
      <c r="L375" s="4">
        <f>K375/MAX(K$2:K375)-1</f>
        <v>0</v>
      </c>
      <c r="O375" s="15">
        <f t="shared" si="72"/>
        <v>4.2413400007456978</v>
      </c>
      <c r="P375" s="15">
        <f t="shared" si="73"/>
        <v>1</v>
      </c>
      <c r="Q375" s="4">
        <f t="shared" si="74"/>
        <v>8.5300000000000001E-2</v>
      </c>
      <c r="R375" s="24">
        <f t="shared" si="75"/>
        <v>0</v>
      </c>
      <c r="S375" s="4">
        <f t="shared" si="76"/>
        <v>1</v>
      </c>
      <c r="T375" s="4">
        <f t="shared" si="77"/>
        <v>8.5300000000000001E-2</v>
      </c>
      <c r="U375" s="28">
        <f t="shared" si="69"/>
        <v>91.925138626227323</v>
      </c>
      <c r="V375" s="4">
        <f>U375/MAX(U$5:U375)-1</f>
        <v>0</v>
      </c>
      <c r="X375" s="33">
        <f t="shared" si="78"/>
        <v>8.5261067364352954</v>
      </c>
      <c r="Z375" s="24">
        <f t="shared" si="79"/>
        <v>0</v>
      </c>
      <c r="AA375" s="4">
        <f t="shared" si="80"/>
        <v>1</v>
      </c>
      <c r="AB375" s="4">
        <f t="shared" si="81"/>
        <v>8.5300000000000001E-2</v>
      </c>
      <c r="AC375" s="28">
        <f t="shared" si="70"/>
        <v>89.771565863153512</v>
      </c>
      <c r="AD375" s="4">
        <f>AC375/MAX(AC$5:AC375)-1</f>
        <v>0</v>
      </c>
      <c r="AE375" s="33">
        <f t="shared" si="71"/>
        <v>6.3725339733614845</v>
      </c>
      <c r="AF375" s="34"/>
      <c r="AG375" s="34"/>
      <c r="AH375" s="34"/>
      <c r="AI375" s="34"/>
      <c r="AK375" s="34"/>
      <c r="AL375" s="34"/>
      <c r="AM375" s="34"/>
      <c r="AN375" s="34"/>
      <c r="AP375" s="34"/>
      <c r="AQ375" s="34"/>
      <c r="AR375" s="34"/>
      <c r="AS375" s="34"/>
    </row>
    <row r="376" spans="1:45">
      <c r="A376" s="34">
        <v>375</v>
      </c>
      <c r="B376" s="34" t="s">
        <v>1490</v>
      </c>
      <c r="C376" s="34" t="s">
        <v>1494</v>
      </c>
      <c r="D376" s="34" t="s">
        <v>12</v>
      </c>
      <c r="E376" s="34" t="s">
        <v>34</v>
      </c>
      <c r="F376" s="34" t="s">
        <v>34</v>
      </c>
      <c r="G376" s="34" t="s">
        <v>35</v>
      </c>
      <c r="H376" s="24">
        <v>3.6700000000000003E-2</v>
      </c>
      <c r="I376" s="34" t="s">
        <v>5542</v>
      </c>
      <c r="J376" s="34" t="s">
        <v>5635</v>
      </c>
      <c r="K376" s="28">
        <f t="shared" si="68"/>
        <v>86.459776360147387</v>
      </c>
      <c r="L376" s="4">
        <f>K376/MAX(K$2:K376)-1</f>
        <v>0</v>
      </c>
      <c r="O376" s="15">
        <f t="shared" si="72"/>
        <v>4.4336971787730644</v>
      </c>
      <c r="P376" s="15">
        <f t="shared" si="73"/>
        <v>1</v>
      </c>
      <c r="Q376" s="4">
        <f t="shared" si="74"/>
        <v>3.6700000000000003E-2</v>
      </c>
      <c r="R376" s="24">
        <f t="shared" si="75"/>
        <v>0</v>
      </c>
      <c r="S376" s="4">
        <f t="shared" si="76"/>
        <v>1</v>
      </c>
      <c r="T376" s="4">
        <f t="shared" si="77"/>
        <v>3.6700000000000003E-2</v>
      </c>
      <c r="U376" s="28">
        <f t="shared" si="69"/>
        <v>95.298791213809864</v>
      </c>
      <c r="V376" s="4">
        <f>U376/MAX(U$5:U376)-1</f>
        <v>0</v>
      </c>
      <c r="X376" s="33">
        <f t="shared" si="78"/>
        <v>8.8390148536624764</v>
      </c>
      <c r="Z376" s="24">
        <f t="shared" si="79"/>
        <v>0</v>
      </c>
      <c r="AA376" s="4">
        <f t="shared" si="80"/>
        <v>1</v>
      </c>
      <c r="AB376" s="4">
        <f t="shared" si="81"/>
        <v>3.6700000000000003E-2</v>
      </c>
      <c r="AC376" s="28">
        <f t="shared" si="70"/>
        <v>93.066182330331245</v>
      </c>
      <c r="AD376" s="4">
        <f>AC376/MAX(AC$5:AC376)-1</f>
        <v>0</v>
      </c>
      <c r="AE376" s="33">
        <f t="shared" si="71"/>
        <v>6.6064059701838573</v>
      </c>
      <c r="AF376" s="34"/>
      <c r="AG376" s="34"/>
      <c r="AH376" s="34"/>
      <c r="AI376" s="34"/>
      <c r="AK376" s="34"/>
      <c r="AL376" s="34"/>
      <c r="AM376" s="34"/>
      <c r="AN376" s="34"/>
      <c r="AP376" s="34"/>
      <c r="AQ376" s="34"/>
      <c r="AR376" s="34"/>
      <c r="AS376" s="34"/>
    </row>
    <row r="377" spans="1:45">
      <c r="A377" s="34">
        <v>376</v>
      </c>
      <c r="B377" s="34" t="s">
        <v>1494</v>
      </c>
      <c r="C377" s="34" t="s">
        <v>1498</v>
      </c>
      <c r="D377" s="34" t="s">
        <v>12</v>
      </c>
      <c r="E377" s="34" t="s">
        <v>94</v>
      </c>
      <c r="F377" s="34" t="s">
        <v>94</v>
      </c>
      <c r="G377" s="34" t="s">
        <v>95</v>
      </c>
      <c r="H377" s="24">
        <v>3.3500000000000002E-2</v>
      </c>
      <c r="I377" s="34" t="s">
        <v>788</v>
      </c>
      <c r="J377" s="34" t="s">
        <v>143</v>
      </c>
      <c r="K377" s="28">
        <f t="shared" si="68"/>
        <v>89.356178868212325</v>
      </c>
      <c r="L377" s="4">
        <f>K377/MAX(K$2:K377)-1</f>
        <v>0</v>
      </c>
      <c r="O377" s="15">
        <f t="shared" si="72"/>
        <v>4.6157260342619617</v>
      </c>
      <c r="P377" s="15">
        <f t="shared" si="73"/>
        <v>1</v>
      </c>
      <c r="Q377" s="4">
        <f t="shared" si="74"/>
        <v>3.3500000000000002E-2</v>
      </c>
      <c r="R377" s="24">
        <f t="shared" si="75"/>
        <v>0</v>
      </c>
      <c r="S377" s="4">
        <f t="shared" si="76"/>
        <v>1</v>
      </c>
      <c r="T377" s="4">
        <f t="shared" si="77"/>
        <v>3.3500000000000002E-2</v>
      </c>
      <c r="U377" s="28">
        <f t="shared" si="69"/>
        <v>98.491300719472505</v>
      </c>
      <c r="V377" s="4">
        <f>U377/MAX(U$5:U377)-1</f>
        <v>0</v>
      </c>
      <c r="X377" s="33">
        <f t="shared" si="78"/>
        <v>9.1351218512601804</v>
      </c>
      <c r="Z377" s="24">
        <f t="shared" si="79"/>
        <v>0</v>
      </c>
      <c r="AA377" s="4">
        <f t="shared" si="80"/>
        <v>1</v>
      </c>
      <c r="AB377" s="4">
        <f t="shared" si="81"/>
        <v>3.3500000000000002E-2</v>
      </c>
      <c r="AC377" s="28">
        <f t="shared" si="70"/>
        <v>96.183899438397347</v>
      </c>
      <c r="AD377" s="4">
        <f>AC377/MAX(AC$5:AC377)-1</f>
        <v>0</v>
      </c>
      <c r="AE377" s="33">
        <f t="shared" si="71"/>
        <v>6.8277205701850221</v>
      </c>
      <c r="AF377" s="34"/>
      <c r="AG377" s="34"/>
      <c r="AH377" s="34"/>
      <c r="AI377" s="34"/>
      <c r="AK377" s="34"/>
      <c r="AL377" s="34"/>
      <c r="AM377" s="34"/>
      <c r="AN377" s="34"/>
      <c r="AP377" s="34"/>
      <c r="AQ377" s="34"/>
      <c r="AR377" s="34"/>
      <c r="AS377" s="34"/>
    </row>
    <row r="378" spans="1:45">
      <c r="A378" s="34">
        <v>377</v>
      </c>
      <c r="B378" s="34" t="s">
        <v>1498</v>
      </c>
      <c r="C378" s="34" t="s">
        <v>1502</v>
      </c>
      <c r="D378" s="34" t="s">
        <v>12</v>
      </c>
      <c r="E378" s="34" t="s">
        <v>27</v>
      </c>
      <c r="F378" s="34" t="s">
        <v>27</v>
      </c>
      <c r="G378" s="34" t="s">
        <v>28</v>
      </c>
      <c r="H378" s="24">
        <v>2.93E-2</v>
      </c>
      <c r="I378" s="34" t="s">
        <v>3411</v>
      </c>
      <c r="J378" s="34" t="s">
        <v>1525</v>
      </c>
      <c r="K378" s="28">
        <f t="shared" si="68"/>
        <v>91.97431490905096</v>
      </c>
      <c r="L378" s="4">
        <f>K378/MAX(K$2:K378)-1</f>
        <v>0</v>
      </c>
      <c r="O378" s="15">
        <f t="shared" si="72"/>
        <v>4.7802668070658383</v>
      </c>
      <c r="P378" s="15">
        <f t="shared" si="73"/>
        <v>1</v>
      </c>
      <c r="Q378" s="4">
        <f t="shared" si="74"/>
        <v>2.93E-2</v>
      </c>
      <c r="R378" s="24">
        <f t="shared" si="75"/>
        <v>0</v>
      </c>
      <c r="S378" s="4">
        <f t="shared" si="76"/>
        <v>1</v>
      </c>
      <c r="T378" s="4">
        <f t="shared" si="77"/>
        <v>2.93E-2</v>
      </c>
      <c r="U378" s="28">
        <f t="shared" si="69"/>
        <v>101.37709583055306</v>
      </c>
      <c r="V378" s="4">
        <f>U378/MAX(U$5:U378)-1</f>
        <v>0</v>
      </c>
      <c r="X378" s="33">
        <f t="shared" si="78"/>
        <v>9.4027809215020994</v>
      </c>
      <c r="Z378" s="24">
        <f t="shared" si="79"/>
        <v>0</v>
      </c>
      <c r="AA378" s="4">
        <f t="shared" si="80"/>
        <v>1</v>
      </c>
      <c r="AB378" s="4">
        <f t="shared" si="81"/>
        <v>2.93E-2</v>
      </c>
      <c r="AC378" s="28">
        <f t="shared" si="70"/>
        <v>99.002087691942393</v>
      </c>
      <c r="AD378" s="4">
        <f>AC378/MAX(AC$5:AC378)-1</f>
        <v>0</v>
      </c>
      <c r="AE378" s="33">
        <f t="shared" si="71"/>
        <v>7.0277727828914323</v>
      </c>
      <c r="AF378" s="34"/>
      <c r="AG378" s="34"/>
      <c r="AH378" s="34"/>
      <c r="AI378" s="34"/>
      <c r="AK378" s="34"/>
      <c r="AL378" s="34"/>
      <c r="AM378" s="34"/>
      <c r="AN378" s="34"/>
      <c r="AP378" s="34"/>
      <c r="AQ378" s="34"/>
      <c r="AR378" s="34"/>
      <c r="AS378" s="34"/>
    </row>
    <row r="379" spans="1:45">
      <c r="A379" s="34">
        <v>378</v>
      </c>
      <c r="B379" s="34" t="s">
        <v>1502</v>
      </c>
      <c r="C379" s="34" t="s">
        <v>1504</v>
      </c>
      <c r="D379" s="34" t="s">
        <v>12</v>
      </c>
      <c r="E379" s="34" t="s">
        <v>34</v>
      </c>
      <c r="F379" s="34" t="s">
        <v>34</v>
      </c>
      <c r="G379" s="34" t="s">
        <v>35</v>
      </c>
      <c r="H379" s="24">
        <v>-3.15E-2</v>
      </c>
      <c r="I379" s="34" t="s">
        <v>70</v>
      </c>
      <c r="J379" s="34" t="s">
        <v>5598</v>
      </c>
      <c r="K379" s="28">
        <f t="shared" si="68"/>
        <v>89.077123989415853</v>
      </c>
      <c r="L379" s="4">
        <f>K379/MAX(K$2:K379)-1</f>
        <v>-3.1499999999999972E-2</v>
      </c>
      <c r="O379" s="15">
        <f t="shared" si="72"/>
        <v>4.598188402643264</v>
      </c>
      <c r="P379" s="15">
        <f t="shared" si="73"/>
        <v>1</v>
      </c>
      <c r="Q379" s="4">
        <f t="shared" si="74"/>
        <v>-3.15E-2</v>
      </c>
      <c r="R379" s="24">
        <f t="shared" si="75"/>
        <v>-1.049999999999999E-2</v>
      </c>
      <c r="S379" s="4">
        <f t="shared" si="76"/>
        <v>-2.0000000000000004</v>
      </c>
      <c r="T379" s="4">
        <f t="shared" si="77"/>
        <v>-3.15E-2</v>
      </c>
      <c r="U379" s="28">
        <f t="shared" si="69"/>
        <v>98.183717311890646</v>
      </c>
      <c r="V379" s="4">
        <f>U379/MAX(U$5:U379)-1</f>
        <v>-3.1499999999999972E-2</v>
      </c>
      <c r="X379" s="33">
        <f t="shared" si="78"/>
        <v>9.1065933224747937</v>
      </c>
      <c r="Z379" s="24">
        <f t="shared" si="79"/>
        <v>-7.8749999999999931E-3</v>
      </c>
      <c r="AA379" s="4">
        <f t="shared" si="80"/>
        <v>-3</v>
      </c>
      <c r="AB379" s="4">
        <f t="shared" si="81"/>
        <v>-3.15E-2</v>
      </c>
      <c r="AC379" s="28">
        <f t="shared" si="70"/>
        <v>95.883521929646207</v>
      </c>
      <c r="AD379" s="4">
        <f>AC379/MAX(AC$5:AC379)-1</f>
        <v>-3.1499999999999972E-2</v>
      </c>
      <c r="AE379" s="33">
        <f t="shared" si="71"/>
        <v>6.8063979402303545</v>
      </c>
      <c r="AF379" s="34"/>
      <c r="AG379" s="34"/>
      <c r="AH379" s="34"/>
      <c r="AI379" s="34"/>
      <c r="AK379" s="34"/>
      <c r="AL379" s="34"/>
      <c r="AM379" s="34"/>
      <c r="AN379" s="34"/>
      <c r="AP379" s="34"/>
      <c r="AQ379" s="34"/>
      <c r="AR379" s="34"/>
      <c r="AS379" s="34"/>
    </row>
    <row r="380" spans="1:45">
      <c r="A380" s="34">
        <v>379</v>
      </c>
      <c r="B380" s="34" t="s">
        <v>1504</v>
      </c>
      <c r="C380" s="34" t="s">
        <v>1508</v>
      </c>
      <c r="D380" s="34" t="s">
        <v>12</v>
      </c>
      <c r="E380" s="34" t="s">
        <v>20</v>
      </c>
      <c r="F380" s="34" t="s">
        <v>20</v>
      </c>
      <c r="G380" s="34" t="s">
        <v>21</v>
      </c>
      <c r="H380" s="24">
        <v>-1.8700000000000001E-2</v>
      </c>
      <c r="I380" s="34" t="s">
        <v>4444</v>
      </c>
      <c r="J380" s="34" t="s">
        <v>1261</v>
      </c>
      <c r="K380" s="28">
        <f t="shared" si="68"/>
        <v>87.411381770813776</v>
      </c>
      <c r="L380" s="4">
        <f>K380/MAX(K$2:K380)-1</f>
        <v>-4.9610950000000043E-2</v>
      </c>
      <c r="O380" s="15">
        <f t="shared" si="72"/>
        <v>4.4935022795138355</v>
      </c>
      <c r="P380" s="15">
        <f t="shared" si="73"/>
        <v>1</v>
      </c>
      <c r="Q380" s="4">
        <f t="shared" si="74"/>
        <v>-1.8700000000000001E-2</v>
      </c>
      <c r="R380" s="24">
        <f t="shared" si="75"/>
        <v>-2.7036983333333337E-2</v>
      </c>
      <c r="S380" s="4">
        <f t="shared" si="76"/>
        <v>-0.83492919266757581</v>
      </c>
      <c r="T380" s="4">
        <f t="shared" si="77"/>
        <v>0</v>
      </c>
      <c r="U380" s="28">
        <f t="shared" si="69"/>
        <v>98.183717311890646</v>
      </c>
      <c r="V380" s="4">
        <f>U380/MAX(U$5:U380)-1</f>
        <v>-3.1499999999999972E-2</v>
      </c>
      <c r="X380" s="33">
        <f t="shared" si="78"/>
        <v>10.77233554107687</v>
      </c>
      <c r="Z380" s="24">
        <f t="shared" si="79"/>
        <v>-2.0277737500000004E-2</v>
      </c>
      <c r="AA380" s="4">
        <f t="shared" si="80"/>
        <v>-1.4465722568901009</v>
      </c>
      <c r="AB380" s="4">
        <f t="shared" si="81"/>
        <v>0</v>
      </c>
      <c r="AC380" s="28">
        <f t="shared" si="70"/>
        <v>95.883521929646207</v>
      </c>
      <c r="AD380" s="4">
        <f>AC380/MAX(AC$5:AC380)-1</f>
        <v>-3.1499999999999972E-2</v>
      </c>
      <c r="AE380" s="33">
        <f t="shared" si="71"/>
        <v>8.4721401588324312</v>
      </c>
      <c r="AF380" s="34"/>
      <c r="AG380" s="34"/>
      <c r="AH380" s="34"/>
      <c r="AI380" s="34"/>
      <c r="AK380" s="34"/>
      <c r="AL380" s="34"/>
      <c r="AM380" s="34"/>
      <c r="AN380" s="34"/>
      <c r="AP380" s="34"/>
      <c r="AQ380" s="34"/>
      <c r="AR380" s="34"/>
      <c r="AS380" s="34"/>
    </row>
    <row r="381" spans="1:45">
      <c r="A381" s="34">
        <v>380</v>
      </c>
      <c r="B381" s="34" t="s">
        <v>1508</v>
      </c>
      <c r="C381" s="34" t="s">
        <v>1513</v>
      </c>
      <c r="D381" s="34" t="s">
        <v>12</v>
      </c>
      <c r="E381" s="34" t="s">
        <v>20</v>
      </c>
      <c r="F381" s="34" t="s">
        <v>20</v>
      </c>
      <c r="G381" s="34" t="s">
        <v>21</v>
      </c>
      <c r="H381" s="24">
        <v>4.0599999999999997E-2</v>
      </c>
      <c r="I381" s="34" t="s">
        <v>5506</v>
      </c>
      <c r="J381" s="34" t="s">
        <v>910</v>
      </c>
      <c r="K381" s="28">
        <f t="shared" si="68"/>
        <v>90.960283870708807</v>
      </c>
      <c r="L381" s="4">
        <f>K381/MAX(K$2:K381)-1</f>
        <v>-1.1025154570000084E-2</v>
      </c>
      <c r="O381" s="15">
        <f t="shared" si="72"/>
        <v>4.716538472062096</v>
      </c>
      <c r="P381" s="15">
        <f t="shared" si="73"/>
        <v>1</v>
      </c>
      <c r="Q381" s="4">
        <f t="shared" si="74"/>
        <v>4.0599999999999997E-2</v>
      </c>
      <c r="R381" s="24">
        <f t="shared" si="75"/>
        <v>-3.0712034856666699E-2</v>
      </c>
      <c r="S381" s="4">
        <f t="shared" si="76"/>
        <v>1</v>
      </c>
      <c r="T381" s="4">
        <f t="shared" si="77"/>
        <v>0</v>
      </c>
      <c r="U381" s="28">
        <f t="shared" si="69"/>
        <v>98.183717311890646</v>
      </c>
      <c r="V381" s="4">
        <f>U381/MAX(U$5:U381)-1</f>
        <v>-3.1499999999999972E-2</v>
      </c>
      <c r="X381" s="33">
        <f t="shared" si="78"/>
        <v>7.2234334411818395</v>
      </c>
      <c r="Z381" s="24">
        <f t="shared" si="79"/>
        <v>-2.3034026142500025E-2</v>
      </c>
      <c r="AA381" s="4">
        <f t="shared" si="80"/>
        <v>1</v>
      </c>
      <c r="AB381" s="4">
        <f t="shared" si="81"/>
        <v>0</v>
      </c>
      <c r="AC381" s="28">
        <f t="shared" si="70"/>
        <v>95.883521929646207</v>
      </c>
      <c r="AD381" s="4">
        <f>AC381/MAX(AC$5:AC381)-1</f>
        <v>-3.1499999999999972E-2</v>
      </c>
      <c r="AE381" s="33">
        <f t="shared" si="71"/>
        <v>4.9232380589374003</v>
      </c>
      <c r="AF381" s="34"/>
      <c r="AG381" s="34"/>
      <c r="AH381" s="34"/>
      <c r="AI381" s="34"/>
      <c r="AK381" s="34"/>
      <c r="AL381" s="34"/>
      <c r="AM381" s="34"/>
      <c r="AN381" s="34"/>
      <c r="AP381" s="34"/>
      <c r="AQ381" s="34"/>
      <c r="AR381" s="34"/>
      <c r="AS381" s="34"/>
    </row>
    <row r="382" spans="1:45">
      <c r="A382" s="34">
        <v>381</v>
      </c>
      <c r="B382" s="34" t="s">
        <v>1513</v>
      </c>
      <c r="C382" s="34" t="s">
        <v>1516</v>
      </c>
      <c r="D382" s="34" t="s">
        <v>12</v>
      </c>
      <c r="E382" s="34" t="s">
        <v>34</v>
      </c>
      <c r="F382" s="34" t="s">
        <v>34</v>
      </c>
      <c r="G382" s="34" t="s">
        <v>35</v>
      </c>
      <c r="H382" s="24">
        <v>6.0000000000000001E-3</v>
      </c>
      <c r="I382" s="34" t="s">
        <v>1454</v>
      </c>
      <c r="J382" s="34" t="s">
        <v>1258</v>
      </c>
      <c r="K382" s="28">
        <f t="shared" si="68"/>
        <v>91.506045573933065</v>
      </c>
      <c r="L382" s="4">
        <f>K382/MAX(K$2:K382)-1</f>
        <v>-5.0913054974200955E-3</v>
      </c>
      <c r="O382" s="15">
        <f t="shared" si="72"/>
        <v>4.7508377028944695</v>
      </c>
      <c r="P382" s="15">
        <f t="shared" si="73"/>
        <v>1</v>
      </c>
      <c r="Q382" s="4">
        <f t="shared" si="74"/>
        <v>6.0000000000000001E-3</v>
      </c>
      <c r="R382" s="24">
        <f t="shared" si="75"/>
        <v>-2.1909136689140074E-2</v>
      </c>
      <c r="S382" s="4">
        <f t="shared" si="76"/>
        <v>1</v>
      </c>
      <c r="T382" s="4">
        <f t="shared" si="77"/>
        <v>6.0000000000000001E-3</v>
      </c>
      <c r="U382" s="28">
        <f t="shared" si="69"/>
        <v>98.772819615761989</v>
      </c>
      <c r="V382" s="4">
        <f>U382/MAX(U$5:U382)-1</f>
        <v>-2.5688999999999962E-2</v>
      </c>
      <c r="X382" s="33">
        <f t="shared" si="78"/>
        <v>7.2667740418289242</v>
      </c>
      <c r="Z382" s="24">
        <f t="shared" si="79"/>
        <v>-2.4306852516855049E-2</v>
      </c>
      <c r="AA382" s="4">
        <f t="shared" si="80"/>
        <v>1</v>
      </c>
      <c r="AB382" s="4">
        <f t="shared" si="81"/>
        <v>6.0000000000000001E-3</v>
      </c>
      <c r="AC382" s="28">
        <f t="shared" si="70"/>
        <v>96.458823061224081</v>
      </c>
      <c r="AD382" s="4">
        <f>AC382/MAX(AC$5:AC382)-1</f>
        <v>-2.5689000000000073E-2</v>
      </c>
      <c r="AE382" s="33">
        <f t="shared" si="71"/>
        <v>4.9527774872910157</v>
      </c>
      <c r="AF382" s="34"/>
      <c r="AG382" s="34"/>
      <c r="AH382" s="34"/>
      <c r="AI382" s="34"/>
      <c r="AK382" s="34"/>
      <c r="AL382" s="34"/>
      <c r="AM382" s="34"/>
      <c r="AN382" s="34"/>
      <c r="AP382" s="34"/>
      <c r="AQ382" s="34"/>
      <c r="AR382" s="34"/>
      <c r="AS382" s="34"/>
    </row>
    <row r="383" spans="1:45">
      <c r="A383" s="34">
        <v>382</v>
      </c>
      <c r="B383" s="34" t="s">
        <v>1516</v>
      </c>
      <c r="C383" s="34" t="s">
        <v>1520</v>
      </c>
      <c r="D383" s="34" t="s">
        <v>12</v>
      </c>
      <c r="E383" s="34" t="s">
        <v>34</v>
      </c>
      <c r="F383" s="34" t="s">
        <v>34</v>
      </c>
      <c r="G383" s="34" t="s">
        <v>35</v>
      </c>
      <c r="H383" s="24">
        <v>-3.1899999999999998E-2</v>
      </c>
      <c r="I383" s="34" t="s">
        <v>1537</v>
      </c>
      <c r="J383" s="34" t="s">
        <v>1125</v>
      </c>
      <c r="K383" s="28">
        <f t="shared" si="68"/>
        <v>88.587002720124602</v>
      </c>
      <c r="L383" s="4">
        <f>K383/MAX(K$2:K383)-1</f>
        <v>-3.6828892852052375E-2</v>
      </c>
      <c r="O383" s="15">
        <f t="shared" si="72"/>
        <v>4.5673859801721362</v>
      </c>
      <c r="P383" s="15">
        <f t="shared" si="73"/>
        <v>1</v>
      </c>
      <c r="Q383" s="4">
        <f t="shared" si="74"/>
        <v>-3.1899999999999998E-2</v>
      </c>
      <c r="R383" s="24">
        <f t="shared" si="75"/>
        <v>-1.7648450973157519E-2</v>
      </c>
      <c r="S383" s="4">
        <f t="shared" si="76"/>
        <v>-1.0868059700008472</v>
      </c>
      <c r="T383" s="4">
        <f t="shared" si="77"/>
        <v>-3.1899999999999998E-2</v>
      </c>
      <c r="U383" s="28">
        <f t="shared" si="69"/>
        <v>95.621966670019177</v>
      </c>
      <c r="V383" s="4">
        <f>U383/MAX(U$5:U383)-1</f>
        <v>-5.6769520899999981E-2</v>
      </c>
      <c r="X383" s="33">
        <f t="shared" si="78"/>
        <v>7.0349639498945749</v>
      </c>
      <c r="Z383" s="24">
        <f t="shared" si="79"/>
        <v>-2.5639075729868149E-2</v>
      </c>
      <c r="AA383" s="4">
        <f t="shared" si="80"/>
        <v>-0.43643605721514711</v>
      </c>
      <c r="AB383" s="4">
        <f t="shared" si="81"/>
        <v>-3.1899999999999998E-2</v>
      </c>
      <c r="AC383" s="28">
        <f t="shared" si="70"/>
        <v>93.381786605571023</v>
      </c>
      <c r="AD383" s="4">
        <f>AC383/MAX(AC$5:AC383)-1</f>
        <v>-5.6769520900000092E-2</v>
      </c>
      <c r="AE383" s="33">
        <f t="shared" si="71"/>
        <v>4.7947838854464209</v>
      </c>
      <c r="AF383" s="34"/>
      <c r="AG383" s="34"/>
      <c r="AH383" s="34"/>
      <c r="AI383" s="34"/>
      <c r="AK383" s="34"/>
      <c r="AL383" s="34"/>
      <c r="AM383" s="34"/>
      <c r="AN383" s="34"/>
      <c r="AP383" s="34"/>
      <c r="AQ383" s="34"/>
      <c r="AR383" s="34"/>
      <c r="AS383" s="34"/>
    </row>
    <row r="384" spans="1:45">
      <c r="A384" s="34">
        <v>383</v>
      </c>
      <c r="B384" s="34" t="s">
        <v>1520</v>
      </c>
      <c r="C384" s="34" t="s">
        <v>1524</v>
      </c>
      <c r="D384" s="34" t="s">
        <v>12</v>
      </c>
      <c r="E384" s="34" t="s">
        <v>34</v>
      </c>
      <c r="F384" s="34" t="s">
        <v>34</v>
      </c>
      <c r="G384" s="34" t="s">
        <v>35</v>
      </c>
      <c r="H384" s="24">
        <v>2.63E-2</v>
      </c>
      <c r="I384" s="34" t="s">
        <v>974</v>
      </c>
      <c r="J384" s="34" t="s">
        <v>1526</v>
      </c>
      <c r="K384" s="28">
        <f t="shared" si="68"/>
        <v>90.916840891663881</v>
      </c>
      <c r="L384" s="4">
        <f>K384/MAX(K$2:K384)-1</f>
        <v>-1.149749273406131E-2</v>
      </c>
      <c r="O384" s="15">
        <f t="shared" si="72"/>
        <v>4.7138082314506633</v>
      </c>
      <c r="P384" s="15">
        <f t="shared" si="73"/>
        <v>1</v>
      </c>
      <c r="Q384" s="4">
        <f t="shared" si="74"/>
        <v>2.63E-2</v>
      </c>
      <c r="R384" s="24">
        <f t="shared" si="75"/>
        <v>-1.7805897027844592E-2</v>
      </c>
      <c r="S384" s="4">
        <f t="shared" si="76"/>
        <v>1</v>
      </c>
      <c r="T384" s="4">
        <f t="shared" si="77"/>
        <v>0</v>
      </c>
      <c r="U384" s="28">
        <f t="shared" si="69"/>
        <v>95.621966670019177</v>
      </c>
      <c r="V384" s="4">
        <f>U384/MAX(U$5:U384)-1</f>
        <v>-5.6769520899999981E-2</v>
      </c>
      <c r="X384" s="33">
        <f t="shared" si="78"/>
        <v>4.7051257783552956</v>
      </c>
      <c r="Z384" s="24">
        <f t="shared" si="79"/>
        <v>-1.6110711413383466E-2</v>
      </c>
      <c r="AA384" s="4">
        <f t="shared" si="80"/>
        <v>1</v>
      </c>
      <c r="AB384" s="4">
        <f t="shared" si="81"/>
        <v>0</v>
      </c>
      <c r="AC384" s="28">
        <f t="shared" si="70"/>
        <v>93.381786605571023</v>
      </c>
      <c r="AD384" s="4">
        <f>AC384/MAX(AC$5:AC384)-1</f>
        <v>-5.6769520900000092E-2</v>
      </c>
      <c r="AE384" s="33">
        <f t="shared" si="71"/>
        <v>2.4649457139071416</v>
      </c>
      <c r="AF384" s="34"/>
      <c r="AG384" s="34"/>
      <c r="AH384" s="34"/>
      <c r="AI384" s="34"/>
      <c r="AK384" s="34"/>
      <c r="AL384" s="34"/>
      <c r="AM384" s="34"/>
      <c r="AN384" s="34"/>
      <c r="AP384" s="34"/>
      <c r="AQ384" s="34"/>
      <c r="AR384" s="34"/>
      <c r="AS384" s="34"/>
    </row>
    <row r="385" spans="1:45">
      <c r="A385" s="34">
        <v>384</v>
      </c>
      <c r="B385" s="34" t="s">
        <v>1524</v>
      </c>
      <c r="C385" s="34" t="s">
        <v>1528</v>
      </c>
      <c r="D385" s="34" t="s">
        <v>12</v>
      </c>
      <c r="E385" s="34" t="s">
        <v>34</v>
      </c>
      <c r="F385" s="34" t="s">
        <v>34</v>
      </c>
      <c r="G385" s="34" t="s">
        <v>35</v>
      </c>
      <c r="H385" s="24">
        <v>1.7299999999999999E-2</v>
      </c>
      <c r="I385" s="34" t="s">
        <v>3544</v>
      </c>
      <c r="J385" s="34" t="s">
        <v>1710</v>
      </c>
      <c r="K385" s="28">
        <f t="shared" si="68"/>
        <v>92.489702239089681</v>
      </c>
      <c r="L385" s="4">
        <f>K385/MAX(K$2:K385)-1</f>
        <v>0</v>
      </c>
      <c r="O385" s="15">
        <f t="shared" si="72"/>
        <v>4.81265711385476</v>
      </c>
      <c r="P385" s="15">
        <f t="shared" si="73"/>
        <v>1</v>
      </c>
      <c r="Q385" s="4">
        <f t="shared" si="74"/>
        <v>1.7299999999999999E-2</v>
      </c>
      <c r="R385" s="24">
        <f t="shared" si="75"/>
        <v>-1.6108795195371228E-2</v>
      </c>
      <c r="S385" s="4">
        <f t="shared" si="76"/>
        <v>1</v>
      </c>
      <c r="T385" s="4">
        <f t="shared" si="77"/>
        <v>1.7299999999999999E-2</v>
      </c>
      <c r="U385" s="28">
        <f t="shared" si="69"/>
        <v>97.276226693410521</v>
      </c>
      <c r="V385" s="4">
        <f>U385/MAX(U$5:U385)-1</f>
        <v>-4.0451633611569893E-2</v>
      </c>
      <c r="X385" s="33">
        <f t="shared" si="78"/>
        <v>4.7865244543208405</v>
      </c>
      <c r="Z385" s="24">
        <f t="shared" si="79"/>
        <v>-1.3354422770883445E-2</v>
      </c>
      <c r="AA385" s="4">
        <f t="shared" si="80"/>
        <v>1</v>
      </c>
      <c r="AB385" s="4">
        <f t="shared" si="81"/>
        <v>1.7299999999999999E-2</v>
      </c>
      <c r="AC385" s="28">
        <f t="shared" si="70"/>
        <v>94.997291513847415</v>
      </c>
      <c r="AD385" s="4">
        <f>AC385/MAX(AC$5:AC385)-1</f>
        <v>-4.0451633611570004E-2</v>
      </c>
      <c r="AE385" s="33">
        <f t="shared" si="71"/>
        <v>2.5075892747577342</v>
      </c>
      <c r="AF385" s="34"/>
      <c r="AG385" s="34"/>
      <c r="AH385" s="34"/>
      <c r="AI385" s="34"/>
      <c r="AK385" s="34"/>
      <c r="AL385" s="34"/>
      <c r="AM385" s="34"/>
      <c r="AN385" s="34"/>
      <c r="AP385" s="34"/>
      <c r="AQ385" s="34"/>
      <c r="AR385" s="34"/>
      <c r="AS385" s="34"/>
    </row>
    <row r="386" spans="1:45">
      <c r="A386" s="34">
        <v>385</v>
      </c>
      <c r="B386" s="34" t="s">
        <v>1528</v>
      </c>
      <c r="C386" s="34" t="s">
        <v>1532</v>
      </c>
      <c r="D386" s="34" t="s">
        <v>12</v>
      </c>
      <c r="E386" s="34" t="s">
        <v>20</v>
      </c>
      <c r="F386" s="34" t="s">
        <v>20</v>
      </c>
      <c r="G386" s="34" t="s">
        <v>21</v>
      </c>
      <c r="H386" s="24">
        <v>-4.5499999999999999E-2</v>
      </c>
      <c r="I386" s="34" t="s">
        <v>5636</v>
      </c>
      <c r="J386" s="34" t="s">
        <v>5637</v>
      </c>
      <c r="K386" s="28">
        <f t="shared" si="68"/>
        <v>88.281420787211104</v>
      </c>
      <c r="L386" s="4">
        <f>K386/MAX(K$2:K386)-1</f>
        <v>-4.5499999999999985E-2</v>
      </c>
      <c r="O386" s="15">
        <f t="shared" si="72"/>
        <v>4.5481812151743695</v>
      </c>
      <c r="P386" s="15">
        <f t="shared" si="73"/>
        <v>1</v>
      </c>
      <c r="Q386" s="4">
        <f t="shared" si="74"/>
        <v>-4.5499999999999999E-2</v>
      </c>
      <c r="R386" s="24">
        <f t="shared" si="75"/>
        <v>-1.8999164244687099E-2</v>
      </c>
      <c r="S386" s="4">
        <f t="shared" si="76"/>
        <v>-1.3948421843199521</v>
      </c>
      <c r="T386" s="4">
        <f t="shared" si="77"/>
        <v>-4.5499999999999999E-2</v>
      </c>
      <c r="U386" s="28">
        <f t="shared" si="69"/>
        <v>92.850158378860343</v>
      </c>
      <c r="V386" s="4">
        <f>U386/MAX(U$5:U386)-1</f>
        <v>-8.4111084282243453E-2</v>
      </c>
      <c r="X386" s="33">
        <f t="shared" si="78"/>
        <v>4.5687375916492385</v>
      </c>
      <c r="Z386" s="24">
        <f t="shared" si="79"/>
        <v>-2.3456596396528417E-2</v>
      </c>
      <c r="AA386" s="4">
        <f t="shared" si="80"/>
        <v>-0.9397528623007726</v>
      </c>
      <c r="AB386" s="4">
        <f t="shared" si="81"/>
        <v>-4.5499999999999999E-2</v>
      </c>
      <c r="AC386" s="28">
        <f t="shared" si="70"/>
        <v>90.674914749967357</v>
      </c>
      <c r="AD386" s="4">
        <f>AC386/MAX(AC$5:AC386)-1</f>
        <v>-8.4111084282243564E-2</v>
      </c>
      <c r="AE386" s="33">
        <f t="shared" si="71"/>
        <v>2.3934939627562528</v>
      </c>
      <c r="AF386" s="34"/>
      <c r="AG386" s="34"/>
      <c r="AH386" s="34"/>
      <c r="AI386" s="34"/>
      <c r="AK386" s="34"/>
      <c r="AL386" s="34"/>
      <c r="AM386" s="34"/>
      <c r="AN386" s="34"/>
      <c r="AP386" s="34"/>
      <c r="AQ386" s="34"/>
      <c r="AR386" s="34"/>
      <c r="AS386" s="34"/>
    </row>
    <row r="387" spans="1:45">
      <c r="A387" s="34">
        <v>386</v>
      </c>
      <c r="B387" s="34" t="s">
        <v>1532</v>
      </c>
      <c r="C387" s="34" t="s">
        <v>1536</v>
      </c>
      <c r="D387" s="34" t="s">
        <v>12</v>
      </c>
      <c r="E387" s="34" t="s">
        <v>20</v>
      </c>
      <c r="F387" s="34" t="s">
        <v>20</v>
      </c>
      <c r="G387" s="34" t="s">
        <v>21</v>
      </c>
      <c r="H387" s="24">
        <v>9.5999999999999992E-3</v>
      </c>
      <c r="I387" s="34" t="s">
        <v>1522</v>
      </c>
      <c r="J387" s="34" t="s">
        <v>1057</v>
      </c>
      <c r="K387" s="28">
        <f t="shared" si="68"/>
        <v>89.128922426768341</v>
      </c>
      <c r="L387" s="4">
        <f>K387/MAX(K$2:K387)-1</f>
        <v>-3.6336799999999836E-2</v>
      </c>
      <c r="O387" s="15">
        <f t="shared" si="72"/>
        <v>4.6014437548400435</v>
      </c>
      <c r="P387" s="15">
        <f t="shared" si="73"/>
        <v>1</v>
      </c>
      <c r="Q387" s="4">
        <f t="shared" si="74"/>
        <v>9.5999999999999992E-3</v>
      </c>
      <c r="R387" s="24">
        <f t="shared" si="75"/>
        <v>-2.7278933333333272E-2</v>
      </c>
      <c r="S387" s="4">
        <f t="shared" si="76"/>
        <v>-0.33204621881598195</v>
      </c>
      <c r="T387" s="4">
        <f t="shared" si="77"/>
        <v>0</v>
      </c>
      <c r="U387" s="28">
        <f t="shared" si="69"/>
        <v>92.850158378860343</v>
      </c>
      <c r="V387" s="4">
        <f>U387/MAX(U$5:U387)-1</f>
        <v>-8.4111084282243453E-2</v>
      </c>
      <c r="X387" s="33">
        <f t="shared" si="78"/>
        <v>3.7212359520920018</v>
      </c>
      <c r="Z387" s="24">
        <f t="shared" si="79"/>
        <v>-2.3333573183515283E-2</v>
      </c>
      <c r="AA387" s="4">
        <f t="shared" si="80"/>
        <v>-0.55727542088029114</v>
      </c>
      <c r="AB387" s="4">
        <f t="shared" si="81"/>
        <v>0</v>
      </c>
      <c r="AC387" s="28">
        <f t="shared" si="70"/>
        <v>90.674914749967357</v>
      </c>
      <c r="AD387" s="4">
        <f>AC387/MAX(AC$5:AC387)-1</f>
        <v>-8.4111084282243564E-2</v>
      </c>
      <c r="AE387" s="33">
        <f t="shared" si="71"/>
        <v>1.545992323199016</v>
      </c>
      <c r="AF387" s="34"/>
      <c r="AG387" s="34"/>
      <c r="AH387" s="34"/>
      <c r="AI387" s="34"/>
      <c r="AK387" s="34"/>
      <c r="AL387" s="34"/>
      <c r="AM387" s="34"/>
      <c r="AN387" s="34"/>
      <c r="AP387" s="34"/>
      <c r="AQ387" s="34"/>
      <c r="AR387" s="34"/>
      <c r="AS387" s="34"/>
    </row>
    <row r="388" spans="1:45">
      <c r="A388" s="34">
        <v>387</v>
      </c>
      <c r="B388" s="34" t="s">
        <v>1536</v>
      </c>
      <c r="C388" s="34" t="s">
        <v>1539</v>
      </c>
      <c r="D388" s="34" t="s">
        <v>12</v>
      </c>
      <c r="E388" s="34" t="s">
        <v>20</v>
      </c>
      <c r="F388" s="34" t="s">
        <v>20</v>
      </c>
      <c r="G388" s="34" t="s">
        <v>21</v>
      </c>
      <c r="H388" s="24">
        <v>-0.1351</v>
      </c>
      <c r="I388" s="34" t="s">
        <v>306</v>
      </c>
      <c r="J388" s="34" t="s">
        <v>5638</v>
      </c>
      <c r="K388" s="28">
        <f t="shared" ref="K388:K440" si="82">K387*(1+H388)</f>
        <v>77.087605006911943</v>
      </c>
      <c r="L388" s="4">
        <f>K388/MAX(K$2:K388)-1</f>
        <v>-0.16652769831999981</v>
      </c>
      <c r="O388" s="15">
        <f t="shared" si="72"/>
        <v>3.8446887035611539</v>
      </c>
      <c r="P388" s="15">
        <f t="shared" si="73"/>
        <v>1</v>
      </c>
      <c r="Q388" s="4">
        <f t="shared" si="74"/>
        <v>-0.1351</v>
      </c>
      <c r="R388" s="24">
        <f t="shared" si="75"/>
        <v>-8.2788166106666547E-2</v>
      </c>
      <c r="S388" s="4">
        <f t="shared" si="76"/>
        <v>-1.0114915712161199</v>
      </c>
      <c r="T388" s="4">
        <f t="shared" si="77"/>
        <v>0</v>
      </c>
      <c r="U388" s="28">
        <f t="shared" si="69"/>
        <v>92.850158378860343</v>
      </c>
      <c r="V388" s="4">
        <f>U388/MAX(U$5:U388)-1</f>
        <v>-8.4111084282243453E-2</v>
      </c>
      <c r="X388" s="33">
        <f t="shared" si="78"/>
        <v>15.7625533719484</v>
      </c>
      <c r="Z388" s="24">
        <f t="shared" si="79"/>
        <v>-6.2091124579999907E-2</v>
      </c>
      <c r="AA388" s="4">
        <f t="shared" si="80"/>
        <v>-1.6819887616214932</v>
      </c>
      <c r="AB388" s="4">
        <f t="shared" si="81"/>
        <v>0</v>
      </c>
      <c r="AC388" s="28">
        <f t="shared" si="70"/>
        <v>90.674914749967357</v>
      </c>
      <c r="AD388" s="4">
        <f>AC388/MAX(AC$5:AC388)-1</f>
        <v>-8.4111084282243564E-2</v>
      </c>
      <c r="AE388" s="33">
        <f t="shared" si="71"/>
        <v>13.587309743055414</v>
      </c>
      <c r="AF388" s="34"/>
      <c r="AG388" s="34"/>
      <c r="AH388" s="34"/>
      <c r="AI388" s="34"/>
      <c r="AK388" s="34"/>
      <c r="AL388" s="34"/>
      <c r="AM388" s="34"/>
      <c r="AN388" s="34"/>
      <c r="AP388" s="34"/>
      <c r="AQ388" s="34"/>
      <c r="AR388" s="34"/>
      <c r="AS388" s="34"/>
    </row>
    <row r="389" spans="1:45">
      <c r="A389" s="34">
        <v>388</v>
      </c>
      <c r="B389" s="34" t="s">
        <v>1539</v>
      </c>
      <c r="C389" s="34" t="s">
        <v>1542</v>
      </c>
      <c r="D389" s="34" t="s">
        <v>12</v>
      </c>
      <c r="E389" s="34" t="s">
        <v>34</v>
      </c>
      <c r="F389" s="34" t="s">
        <v>34</v>
      </c>
      <c r="G389" s="34" t="s">
        <v>35</v>
      </c>
      <c r="H389" s="24">
        <v>2.64E-2</v>
      </c>
      <c r="I389" s="34" t="s">
        <v>865</v>
      </c>
      <c r="J389" s="34" t="s">
        <v>766</v>
      </c>
      <c r="K389" s="28">
        <f t="shared" si="82"/>
        <v>79.122717779094415</v>
      </c>
      <c r="L389" s="4">
        <f>K389/MAX(K$2:K389)-1</f>
        <v>-0.1445240295556478</v>
      </c>
      <c r="M389" s="15">
        <f>K389/K340-1</f>
        <v>0.96183954771559543</v>
      </c>
      <c r="O389" s="15">
        <f t="shared" si="72"/>
        <v>3.9725884853351685</v>
      </c>
      <c r="P389" s="15">
        <f t="shared" si="73"/>
        <v>1</v>
      </c>
      <c r="Q389" s="4">
        <f t="shared" si="74"/>
        <v>2.64E-2</v>
      </c>
      <c r="R389" s="24">
        <f t="shared" si="75"/>
        <v>-0.11579617595854914</v>
      </c>
      <c r="S389" s="4">
        <f t="shared" si="76"/>
        <v>-0.24808982990407383</v>
      </c>
      <c r="T389" s="4">
        <f t="shared" si="77"/>
        <v>0</v>
      </c>
      <c r="U389" s="28">
        <f t="shared" si="69"/>
        <v>92.850158378860343</v>
      </c>
      <c r="V389" s="4">
        <f>U389/MAX(U$5:U389)-1</f>
        <v>-8.4111084282243453E-2</v>
      </c>
      <c r="W389" s="15">
        <f>U389/U340-1</f>
        <v>0.78526409532599462</v>
      </c>
      <c r="X389" s="33">
        <f t="shared" si="78"/>
        <v>13.727440599765927</v>
      </c>
      <c r="Z389" s="24">
        <f t="shared" si="79"/>
        <v>-9.8222131968911858E-2</v>
      </c>
      <c r="AA389" s="4">
        <f t="shared" si="80"/>
        <v>-0.4713998429741974</v>
      </c>
      <c r="AB389" s="4">
        <f t="shared" si="81"/>
        <v>0</v>
      </c>
      <c r="AC389" s="28">
        <f t="shared" si="70"/>
        <v>90.674914749967357</v>
      </c>
      <c r="AD389" s="4">
        <f>AC389/MAX(AC$5:AC389)-1</f>
        <v>-8.4111084282243564E-2</v>
      </c>
      <c r="AE389" s="33">
        <f t="shared" si="71"/>
        <v>11.552196970872942</v>
      </c>
      <c r="AF389" s="34"/>
      <c r="AG389" s="34"/>
      <c r="AH389" s="34"/>
      <c r="AI389" s="34"/>
      <c r="AK389" s="34"/>
      <c r="AL389" s="34"/>
      <c r="AM389" s="34"/>
      <c r="AN389" s="34"/>
      <c r="AP389" s="34"/>
      <c r="AQ389" s="34"/>
      <c r="AR389" s="34"/>
      <c r="AS389" s="34"/>
    </row>
    <row r="390" spans="1:45">
      <c r="A390" s="34">
        <v>389</v>
      </c>
      <c r="B390" s="34" t="s">
        <v>1542</v>
      </c>
      <c r="C390" s="34" t="s">
        <v>1544</v>
      </c>
      <c r="D390" s="34" t="s">
        <v>12</v>
      </c>
      <c r="E390" s="34" t="s">
        <v>34</v>
      </c>
      <c r="F390" s="34" t="s">
        <v>34</v>
      </c>
      <c r="G390" s="34" t="s">
        <v>35</v>
      </c>
      <c r="H390" s="24">
        <v>6.8000000000000005E-2</v>
      </c>
      <c r="I390" s="34" t="s">
        <v>3162</v>
      </c>
      <c r="J390" s="34" t="s">
        <v>1018</v>
      </c>
      <c r="K390" s="28">
        <f t="shared" si="82"/>
        <v>84.503062588072837</v>
      </c>
      <c r="L390" s="4">
        <f>K390/MAX(K$2:K390)-1</f>
        <v>-8.6351663565431891E-2</v>
      </c>
      <c r="O390" s="15">
        <f t="shared" si="72"/>
        <v>4.3107245023379601</v>
      </c>
      <c r="P390" s="15">
        <f t="shared" si="73"/>
        <v>1</v>
      </c>
      <c r="Q390" s="4">
        <f t="shared" si="74"/>
        <v>6.8000000000000005E-2</v>
      </c>
      <c r="R390" s="24">
        <f t="shared" si="75"/>
        <v>-0.1324677971470265</v>
      </c>
      <c r="S390" s="4">
        <f t="shared" si="76"/>
        <v>0.34813090105522132</v>
      </c>
      <c r="T390" s="4">
        <f t="shared" si="77"/>
        <v>0</v>
      </c>
      <c r="U390" s="28">
        <f t="shared" ref="U390:U441" si="83">U389*(1+T390)</f>
        <v>92.850158378860343</v>
      </c>
      <c r="V390" s="4">
        <f>U390/MAX(U$5:U390)-1</f>
        <v>-8.4111084282243453E-2</v>
      </c>
      <c r="X390" s="33">
        <f t="shared" si="78"/>
        <v>8.3470957907875061</v>
      </c>
      <c r="Z390" s="24">
        <f t="shared" si="79"/>
        <v>-0.10843504786026983</v>
      </c>
      <c r="AA390" s="4">
        <f t="shared" si="80"/>
        <v>0.20365541151689948</v>
      </c>
      <c r="AB390" s="4">
        <f t="shared" si="81"/>
        <v>0</v>
      </c>
      <c r="AC390" s="28">
        <f t="shared" ref="AC390:AC440" si="84">AC389*(1+AB390)</f>
        <v>90.674914749967357</v>
      </c>
      <c r="AD390" s="4">
        <f>AC390/MAX(AC$5:AC390)-1</f>
        <v>-8.4111084282243564E-2</v>
      </c>
      <c r="AE390" s="33">
        <f t="shared" ref="AE390:AE440" si="85">AC390-$K390</f>
        <v>6.1718521618945203</v>
      </c>
      <c r="AF390" s="34"/>
      <c r="AG390" s="34"/>
      <c r="AH390" s="34"/>
      <c r="AI390" s="34"/>
      <c r="AK390" s="34"/>
      <c r="AL390" s="34"/>
      <c r="AM390" s="34"/>
      <c r="AN390" s="34"/>
      <c r="AP390" s="34"/>
      <c r="AQ390" s="34"/>
      <c r="AR390" s="34"/>
      <c r="AS390" s="34"/>
    </row>
    <row r="391" spans="1:45">
      <c r="A391" s="34">
        <v>390</v>
      </c>
      <c r="B391" s="34" t="s">
        <v>1544</v>
      </c>
      <c r="C391" s="34" t="s">
        <v>1548</v>
      </c>
      <c r="D391" s="34" t="s">
        <v>12</v>
      </c>
      <c r="E391" s="34" t="s">
        <v>20</v>
      </c>
      <c r="F391" s="34" t="s">
        <v>20</v>
      </c>
      <c r="G391" s="34" t="s">
        <v>21</v>
      </c>
      <c r="H391" s="24">
        <v>-1.1900000000000001E-2</v>
      </c>
      <c r="I391" s="34" t="s">
        <v>2538</v>
      </c>
      <c r="J391" s="34" t="s">
        <v>1267</v>
      </c>
      <c r="K391" s="28">
        <f t="shared" si="82"/>
        <v>83.497476143274767</v>
      </c>
      <c r="L391" s="4">
        <f>K391/MAX(K$2:K391)-1</f>
        <v>-9.7224078769003297E-2</v>
      </c>
      <c r="O391" s="15">
        <f t="shared" si="72"/>
        <v>4.2475268807601383</v>
      </c>
      <c r="P391" s="15">
        <f t="shared" si="73"/>
        <v>1</v>
      </c>
      <c r="Q391" s="4">
        <f t="shared" si="74"/>
        <v>-1.1900000000000001E-2</v>
      </c>
      <c r="R391" s="24">
        <f t="shared" si="75"/>
        <v>-0.10936659063002767</v>
      </c>
      <c r="S391" s="4">
        <f t="shared" si="76"/>
        <v>0.1110257875926739</v>
      </c>
      <c r="T391" s="4">
        <f t="shared" si="77"/>
        <v>-1.1900000000000001E-2</v>
      </c>
      <c r="U391" s="28">
        <f t="shared" si="83"/>
        <v>91.745241494151898</v>
      </c>
      <c r="V391" s="4">
        <f>U391/MAX(U$5:U391)-1</f>
        <v>-9.5010162379284835E-2</v>
      </c>
      <c r="X391" s="33">
        <f t="shared" si="78"/>
        <v>8.2477653508771311</v>
      </c>
      <c r="Z391" s="24">
        <f t="shared" si="79"/>
        <v>-0.1236568675525207</v>
      </c>
      <c r="AA391" s="4">
        <f t="shared" si="80"/>
        <v>0.21375916523431762</v>
      </c>
      <c r="AB391" s="4">
        <f t="shared" si="81"/>
        <v>-1.1900000000000001E-2</v>
      </c>
      <c r="AC391" s="28">
        <f t="shared" si="84"/>
        <v>89.595883264442747</v>
      </c>
      <c r="AD391" s="4">
        <f>AC391/MAX(AC$5:AC391)-1</f>
        <v>-9.5010162379284835E-2</v>
      </c>
      <c r="AE391" s="33">
        <f t="shared" si="85"/>
        <v>6.0984071211679804</v>
      </c>
      <c r="AF391" s="34"/>
      <c r="AG391" s="34"/>
      <c r="AH391" s="34"/>
      <c r="AI391" s="34"/>
      <c r="AK391" s="34"/>
      <c r="AL391" s="34"/>
      <c r="AM391" s="34"/>
      <c r="AN391" s="34"/>
      <c r="AP391" s="34"/>
      <c r="AQ391" s="34"/>
      <c r="AR391" s="34"/>
      <c r="AS391" s="34"/>
    </row>
    <row r="392" spans="1:45">
      <c r="A392" s="34">
        <v>391</v>
      </c>
      <c r="B392" s="34" t="s">
        <v>1548</v>
      </c>
      <c r="C392" s="34" t="s">
        <v>1550</v>
      </c>
      <c r="D392" s="34" t="s">
        <v>12</v>
      </c>
      <c r="E392" s="34" t="s">
        <v>20</v>
      </c>
      <c r="F392" s="34" t="s">
        <v>20</v>
      </c>
      <c r="G392" s="34" t="s">
        <v>21</v>
      </c>
      <c r="H392" s="24">
        <v>5.6599999999999998E-2</v>
      </c>
      <c r="I392" s="34" t="s">
        <v>562</v>
      </c>
      <c r="J392" s="34" t="s">
        <v>55</v>
      </c>
      <c r="K392" s="28">
        <f t="shared" si="82"/>
        <v>88.223433292984112</v>
      </c>
      <c r="L392" s="4">
        <f>K392/MAX(K$2:K392)-1</f>
        <v>-4.6126961627328988E-2</v>
      </c>
      <c r="O392" s="15">
        <f t="shared" si="72"/>
        <v>4.5445369022111617</v>
      </c>
      <c r="P392" s="15">
        <f t="shared" si="73"/>
        <v>1</v>
      </c>
      <c r="Q392" s="4">
        <f t="shared" si="74"/>
        <v>5.6599999999999998E-2</v>
      </c>
      <c r="R392" s="24">
        <f t="shared" si="75"/>
        <v>-7.6567567987254725E-2</v>
      </c>
      <c r="S392" s="4">
        <f t="shared" si="76"/>
        <v>0.39756527678915982</v>
      </c>
      <c r="T392" s="4">
        <f t="shared" si="77"/>
        <v>5.6599999999999998E-2</v>
      </c>
      <c r="U392" s="28">
        <f t="shared" si="83"/>
        <v>96.938022162720898</v>
      </c>
      <c r="V392" s="4">
        <f>U392/MAX(U$5:U392)-1</f>
        <v>-4.3787737569952245E-2</v>
      </c>
      <c r="X392" s="33">
        <f t="shared" si="78"/>
        <v>8.7145888697367866</v>
      </c>
      <c r="Z392" s="24">
        <f t="shared" si="79"/>
        <v>-9.3556683379352995E-2</v>
      </c>
      <c r="AA392" s="4">
        <f t="shared" si="80"/>
        <v>0.50696241079545645</v>
      </c>
      <c r="AB392" s="4">
        <f t="shared" si="81"/>
        <v>5.6599999999999998E-2</v>
      </c>
      <c r="AC392" s="28">
        <f t="shared" si="84"/>
        <v>94.667010257210208</v>
      </c>
      <c r="AD392" s="4">
        <f>AC392/MAX(AC$5:AC392)-1</f>
        <v>-4.3787737569952356E-2</v>
      </c>
      <c r="AE392" s="33">
        <f t="shared" si="85"/>
        <v>6.4435769642260965</v>
      </c>
      <c r="AF392" s="34"/>
      <c r="AG392" s="34"/>
      <c r="AH392" s="34"/>
      <c r="AI392" s="34"/>
      <c r="AK392" s="34"/>
      <c r="AL392" s="34"/>
      <c r="AM392" s="34"/>
      <c r="AN392" s="34"/>
      <c r="AP392" s="34"/>
      <c r="AQ392" s="34"/>
      <c r="AR392" s="34"/>
      <c r="AS392" s="34"/>
    </row>
    <row r="393" spans="1:45">
      <c r="A393" s="34">
        <v>392</v>
      </c>
      <c r="B393" s="34" t="s">
        <v>1550</v>
      </c>
      <c r="C393" s="34" t="s">
        <v>1552</v>
      </c>
      <c r="D393" s="34" t="s">
        <v>12</v>
      </c>
      <c r="E393" s="34" t="s">
        <v>20</v>
      </c>
      <c r="F393" s="34" t="s">
        <v>20</v>
      </c>
      <c r="G393" s="34" t="s">
        <v>21</v>
      </c>
      <c r="H393" s="24">
        <v>5.0200000000000002E-2</v>
      </c>
      <c r="I393" s="34" t="s">
        <v>834</v>
      </c>
      <c r="J393" s="34" t="s">
        <v>1309</v>
      </c>
      <c r="K393" s="28">
        <f t="shared" si="82"/>
        <v>92.652249644291913</v>
      </c>
      <c r="L393" s="4">
        <f>K393/MAX(K$2:K393)-1</f>
        <v>0</v>
      </c>
      <c r="O393" s="15">
        <f t="shared" si="72"/>
        <v>4.4577492311389655</v>
      </c>
      <c r="P393" s="15">
        <f t="shared" si="73"/>
        <v>1</v>
      </c>
      <c r="Q393" s="4">
        <f t="shared" si="74"/>
        <v>5.0200000000000002E-2</v>
      </c>
      <c r="R393" s="24">
        <f t="shared" si="75"/>
        <v>-4.7783680132110762E-2</v>
      </c>
      <c r="S393" s="4">
        <f t="shared" si="76"/>
        <v>1</v>
      </c>
      <c r="T393" s="4">
        <f t="shared" si="77"/>
        <v>5.0200000000000002E-2</v>
      </c>
      <c r="U393" s="28">
        <f t="shared" si="83"/>
        <v>101.80431087528949</v>
      </c>
      <c r="V393" s="4">
        <f>U393/MAX(U$5:U393)-1</f>
        <v>0</v>
      </c>
      <c r="X393" s="33">
        <f t="shared" si="78"/>
        <v>9.1520612309975746</v>
      </c>
      <c r="Z393" s="24">
        <f t="shared" si="79"/>
        <v>-5.7425675990441044E-2</v>
      </c>
      <c r="AA393" s="4">
        <f t="shared" si="80"/>
        <v>1</v>
      </c>
      <c r="AB393" s="4">
        <f t="shared" si="81"/>
        <v>5.0200000000000002E-2</v>
      </c>
      <c r="AC393" s="28">
        <f t="shared" si="84"/>
        <v>99.419294172122164</v>
      </c>
      <c r="AD393" s="4">
        <f>AC393/MAX(AC$5:AC393)-1</f>
        <v>0</v>
      </c>
      <c r="AE393" s="33">
        <f t="shared" si="85"/>
        <v>6.7670445278302509</v>
      </c>
      <c r="AF393" s="34"/>
      <c r="AG393" s="34"/>
      <c r="AH393" s="34"/>
      <c r="AI393" s="34"/>
      <c r="AK393" s="34"/>
      <c r="AL393" s="34"/>
      <c r="AM393" s="34"/>
      <c r="AN393" s="34"/>
      <c r="AP393" s="34"/>
      <c r="AQ393" s="34"/>
      <c r="AR393" s="34"/>
      <c r="AS393" s="34"/>
    </row>
    <row r="394" spans="1:45">
      <c r="A394" s="34">
        <v>393</v>
      </c>
      <c r="B394" s="34" t="s">
        <v>1552</v>
      </c>
      <c r="C394" s="34" t="s">
        <v>1555</v>
      </c>
      <c r="D394" s="34" t="s">
        <v>12</v>
      </c>
      <c r="E394" s="34" t="s">
        <v>27</v>
      </c>
      <c r="F394" s="34" t="s">
        <v>27</v>
      </c>
      <c r="G394" s="34" t="s">
        <v>28</v>
      </c>
      <c r="H394" s="24">
        <v>-1.1999999999999999E-3</v>
      </c>
      <c r="I394" s="34" t="s">
        <v>4444</v>
      </c>
      <c r="J394" s="34" t="s">
        <v>1351</v>
      </c>
      <c r="K394" s="28">
        <f t="shared" si="82"/>
        <v>92.541066944718764</v>
      </c>
      <c r="L394" s="4">
        <f>K394/MAX(K$2:K394)-1</f>
        <v>-1.1999999999999789E-3</v>
      </c>
      <c r="O394" s="15">
        <f t="shared" si="72"/>
        <v>4.1832270914344374</v>
      </c>
      <c r="P394" s="15">
        <f t="shared" si="73"/>
        <v>1</v>
      </c>
      <c r="Q394" s="4">
        <f t="shared" si="74"/>
        <v>-1.1999999999999999E-3</v>
      </c>
      <c r="R394" s="24">
        <f t="shared" si="75"/>
        <v>-1.5775653875776324E-2</v>
      </c>
      <c r="S394" s="4">
        <f t="shared" si="76"/>
        <v>1</v>
      </c>
      <c r="T394" s="4">
        <f t="shared" si="77"/>
        <v>-1.1999999999999999E-3</v>
      </c>
      <c r="U394" s="28">
        <f t="shared" si="83"/>
        <v>101.68214570223914</v>
      </c>
      <c r="V394" s="4">
        <f>U394/MAX(U$5:U394)-1</f>
        <v>-1.1999999999999789E-3</v>
      </c>
      <c r="X394" s="33">
        <f t="shared" si="78"/>
        <v>9.1410787575203756</v>
      </c>
      <c r="Z394" s="24">
        <f t="shared" si="79"/>
        <v>-3.6137760099083066E-2</v>
      </c>
      <c r="AA394" s="4">
        <f t="shared" si="80"/>
        <v>1</v>
      </c>
      <c r="AB394" s="4">
        <f t="shared" si="81"/>
        <v>-1.1999999999999999E-3</v>
      </c>
      <c r="AC394" s="28">
        <f t="shared" si="84"/>
        <v>99.299991019115623</v>
      </c>
      <c r="AD394" s="4">
        <f>AC394/MAX(AC$5:AC394)-1</f>
        <v>-1.1999999999999789E-3</v>
      </c>
      <c r="AE394" s="33">
        <f t="shared" si="85"/>
        <v>6.7589240743968588</v>
      </c>
      <c r="AF394" s="34"/>
      <c r="AG394" s="34"/>
      <c r="AH394" s="34"/>
      <c r="AI394" s="34"/>
      <c r="AK394" s="34"/>
      <c r="AL394" s="34"/>
      <c r="AM394" s="34"/>
      <c r="AN394" s="34"/>
      <c r="AP394" s="34"/>
      <c r="AQ394" s="34"/>
      <c r="AR394" s="34"/>
      <c r="AS394" s="34"/>
    </row>
    <row r="395" spans="1:45">
      <c r="A395" s="34">
        <v>394</v>
      </c>
      <c r="B395" s="34" t="s">
        <v>1555</v>
      </c>
      <c r="C395" s="34" t="s">
        <v>1559</v>
      </c>
      <c r="D395" s="34" t="s">
        <v>12</v>
      </c>
      <c r="E395" s="34" t="s">
        <v>13</v>
      </c>
      <c r="F395" s="34" t="s">
        <v>13</v>
      </c>
      <c r="G395" s="34" t="s">
        <v>14</v>
      </c>
      <c r="H395" s="24">
        <v>-1.46E-2</v>
      </c>
      <c r="I395" s="34" t="s">
        <v>3845</v>
      </c>
      <c r="J395" s="34" t="s">
        <v>3462</v>
      </c>
      <c r="K395" s="28">
        <f t="shared" si="82"/>
        <v>91.189967367325877</v>
      </c>
      <c r="L395" s="4">
        <f>K395/MAX(K$2:K395)-1</f>
        <v>-1.5782479999999932E-2</v>
      </c>
      <c r="O395" s="15">
        <f t="shared" si="72"/>
        <v>4.1017833878305074</v>
      </c>
      <c r="P395" s="15">
        <f t="shared" si="73"/>
        <v>1</v>
      </c>
      <c r="Q395" s="4">
        <f t="shared" si="74"/>
        <v>-1.46E-2</v>
      </c>
      <c r="R395" s="24">
        <f t="shared" si="75"/>
        <v>-5.6608266666666367E-3</v>
      </c>
      <c r="S395" s="4">
        <f t="shared" si="76"/>
        <v>1</v>
      </c>
      <c r="T395" s="4">
        <f t="shared" si="77"/>
        <v>-1.46E-2</v>
      </c>
      <c r="U395" s="28">
        <f t="shared" si="83"/>
        <v>100.19758637498646</v>
      </c>
      <c r="V395" s="4">
        <f>U395/MAX(U$5:U395)-1</f>
        <v>-1.5782479999999932E-2</v>
      </c>
      <c r="X395" s="33">
        <f t="shared" si="78"/>
        <v>9.0076190076605798</v>
      </c>
      <c r="Z395" s="24">
        <f t="shared" si="79"/>
        <v>-1.5777360406832225E-2</v>
      </c>
      <c r="AA395" s="4">
        <f t="shared" si="80"/>
        <v>1</v>
      </c>
      <c r="AB395" s="4">
        <f t="shared" si="81"/>
        <v>-1.46E-2</v>
      </c>
      <c r="AC395" s="28">
        <f t="shared" si="84"/>
        <v>97.850211150236547</v>
      </c>
      <c r="AD395" s="4">
        <f>AC395/MAX(AC$5:AC395)-1</f>
        <v>-1.5782479999999821E-2</v>
      </c>
      <c r="AE395" s="33">
        <f t="shared" si="85"/>
        <v>6.6602437829106691</v>
      </c>
      <c r="AF395" s="34"/>
      <c r="AG395" s="34"/>
      <c r="AH395" s="34"/>
      <c r="AI395" s="34"/>
      <c r="AK395" s="34"/>
      <c r="AL395" s="34"/>
      <c r="AM395" s="34"/>
      <c r="AN395" s="34"/>
      <c r="AP395" s="34"/>
      <c r="AQ395" s="34"/>
      <c r="AR395" s="34"/>
      <c r="AS395" s="34"/>
    </row>
    <row r="396" spans="1:45">
      <c r="A396" s="34">
        <v>395</v>
      </c>
      <c r="B396" s="34" t="s">
        <v>1559</v>
      </c>
      <c r="C396" s="34" t="s">
        <v>1564</v>
      </c>
      <c r="D396" s="34" t="s">
        <v>12</v>
      </c>
      <c r="E396" s="34" t="s">
        <v>20</v>
      </c>
      <c r="F396" s="34" t="s">
        <v>20</v>
      </c>
      <c r="G396" s="34" t="s">
        <v>21</v>
      </c>
      <c r="H396" s="24">
        <v>7.4800000000000005E-2</v>
      </c>
      <c r="I396" s="34" t="s">
        <v>3588</v>
      </c>
      <c r="J396" s="34" t="s">
        <v>2586</v>
      </c>
      <c r="K396" s="28">
        <f t="shared" si="82"/>
        <v>98.010976926401852</v>
      </c>
      <c r="L396" s="4">
        <f>K396/MAX(K$2:K396)-1</f>
        <v>0</v>
      </c>
      <c r="O396" s="15">
        <f t="shared" si="72"/>
        <v>4.4833967852402301</v>
      </c>
      <c r="P396" s="15">
        <f t="shared" si="73"/>
        <v>1</v>
      </c>
      <c r="Q396" s="4">
        <f t="shared" si="74"/>
        <v>7.4800000000000005E-2</v>
      </c>
      <c r="R396" s="24">
        <f t="shared" si="75"/>
        <v>-5.6608266666666367E-3</v>
      </c>
      <c r="S396" s="4">
        <f t="shared" si="76"/>
        <v>1</v>
      </c>
      <c r="T396" s="4">
        <f t="shared" si="77"/>
        <v>7.4800000000000005E-2</v>
      </c>
      <c r="U396" s="28">
        <f t="shared" si="83"/>
        <v>107.69236583583545</v>
      </c>
      <c r="V396" s="4">
        <f>U396/MAX(U$5:U396)-1</f>
        <v>0</v>
      </c>
      <c r="X396" s="33">
        <f t="shared" si="78"/>
        <v>9.6813889094335934</v>
      </c>
      <c r="Z396" s="24">
        <f t="shared" si="79"/>
        <v>-4.2456199999999777E-3</v>
      </c>
      <c r="AA396" s="4">
        <f t="shared" si="80"/>
        <v>1</v>
      </c>
      <c r="AB396" s="4">
        <f t="shared" si="81"/>
        <v>7.4800000000000005E-2</v>
      </c>
      <c r="AC396" s="28">
        <f t="shared" si="84"/>
        <v>105.16940694427424</v>
      </c>
      <c r="AD396" s="4">
        <f>AC396/MAX(AC$5:AC396)-1</f>
        <v>0</v>
      </c>
      <c r="AE396" s="33">
        <f t="shared" si="85"/>
        <v>7.1584300178723907</v>
      </c>
      <c r="AF396" s="34"/>
      <c r="AG396" s="34"/>
      <c r="AH396" s="34"/>
      <c r="AI396" s="34"/>
      <c r="AK396" s="34"/>
      <c r="AL396" s="34"/>
      <c r="AM396" s="34"/>
      <c r="AN396" s="34"/>
      <c r="AP396" s="34"/>
      <c r="AQ396" s="34"/>
      <c r="AR396" s="34"/>
      <c r="AS396" s="34"/>
    </row>
    <row r="397" spans="1:45">
      <c r="A397" s="34">
        <v>396</v>
      </c>
      <c r="B397" s="34" t="s">
        <v>1564</v>
      </c>
      <c r="C397" s="34" t="s">
        <v>1568</v>
      </c>
      <c r="D397" s="34" t="s">
        <v>12</v>
      </c>
      <c r="E397" s="34" t="s">
        <v>34</v>
      </c>
      <c r="F397" s="34" t="s">
        <v>34</v>
      </c>
      <c r="G397" s="34" t="s">
        <v>35</v>
      </c>
      <c r="H397" s="24">
        <v>6.3399999999999998E-2</v>
      </c>
      <c r="I397" s="34" t="s">
        <v>1371</v>
      </c>
      <c r="J397" s="34" t="s">
        <v>2517</v>
      </c>
      <c r="K397" s="28">
        <f t="shared" si="82"/>
        <v>104.22487286353572</v>
      </c>
      <c r="L397" s="4">
        <f>K397/MAX(K$2:K397)-1</f>
        <v>0</v>
      </c>
      <c r="O397" s="15">
        <f t="shared" si="72"/>
        <v>4.83104414142446</v>
      </c>
      <c r="P397" s="15">
        <f t="shared" si="73"/>
        <v>1</v>
      </c>
      <c r="Q397" s="4">
        <f t="shared" si="74"/>
        <v>6.3399999999999998E-2</v>
      </c>
      <c r="R397" s="24">
        <f t="shared" si="75"/>
        <v>-5.2608266666666443E-3</v>
      </c>
      <c r="S397" s="4">
        <f t="shared" si="76"/>
        <v>1</v>
      </c>
      <c r="T397" s="4">
        <f t="shared" si="77"/>
        <v>6.3399999999999998E-2</v>
      </c>
      <c r="U397" s="28">
        <f t="shared" si="83"/>
        <v>114.5200618298274</v>
      </c>
      <c r="V397" s="4">
        <f>U397/MAX(U$5:U397)-1</f>
        <v>0</v>
      </c>
      <c r="X397" s="33">
        <f t="shared" si="78"/>
        <v>10.295188966291676</v>
      </c>
      <c r="Z397" s="24">
        <f t="shared" si="79"/>
        <v>-4.2456199999999777E-3</v>
      </c>
      <c r="AA397" s="4">
        <f t="shared" si="80"/>
        <v>1</v>
      </c>
      <c r="AB397" s="4">
        <f t="shared" si="81"/>
        <v>6.3399999999999998E-2</v>
      </c>
      <c r="AC397" s="28">
        <f t="shared" si="84"/>
        <v>111.83714734454122</v>
      </c>
      <c r="AD397" s="4">
        <f>AC397/MAX(AC$5:AC397)-1</f>
        <v>0</v>
      </c>
      <c r="AE397" s="33">
        <f t="shared" si="85"/>
        <v>7.6122744810054996</v>
      </c>
      <c r="AF397" s="34"/>
      <c r="AG397" s="34"/>
      <c r="AH397" s="34"/>
      <c r="AI397" s="34"/>
      <c r="AK397" s="34"/>
      <c r="AL397" s="34"/>
      <c r="AM397" s="34"/>
      <c r="AN397" s="34"/>
      <c r="AP397" s="34"/>
      <c r="AQ397" s="34"/>
      <c r="AR397" s="34"/>
      <c r="AS397" s="34"/>
    </row>
    <row r="398" spans="1:45">
      <c r="A398" s="34">
        <v>397</v>
      </c>
      <c r="B398" s="34" t="s">
        <v>1568</v>
      </c>
      <c r="C398" s="34" t="s">
        <v>1571</v>
      </c>
      <c r="D398" s="34" t="s">
        <v>12</v>
      </c>
      <c r="E398" s="34" t="s">
        <v>27</v>
      </c>
      <c r="F398" s="34" t="s">
        <v>27</v>
      </c>
      <c r="G398" s="34" t="s">
        <v>28</v>
      </c>
      <c r="H398" s="24">
        <v>2.6499999999999999E-2</v>
      </c>
      <c r="I398" s="34" t="s">
        <v>784</v>
      </c>
      <c r="J398" s="34" t="s">
        <v>632</v>
      </c>
      <c r="K398" s="28">
        <f t="shared" si="82"/>
        <v>106.98683199441942</v>
      </c>
      <c r="L398" s="4">
        <f>K398/MAX(K$2:K398)-1</f>
        <v>0</v>
      </c>
      <c r="O398" s="15">
        <f t="shared" si="72"/>
        <v>4.985566811172208</v>
      </c>
      <c r="P398" s="15">
        <f t="shared" si="73"/>
        <v>1</v>
      </c>
      <c r="Q398" s="4">
        <f t="shared" si="74"/>
        <v>2.6499999999999999E-2</v>
      </c>
      <c r="R398" s="24">
        <f t="shared" si="75"/>
        <v>0</v>
      </c>
      <c r="S398" s="4">
        <f t="shared" si="76"/>
        <v>1</v>
      </c>
      <c r="T398" s="4">
        <f t="shared" si="77"/>
        <v>2.6499999999999999E-2</v>
      </c>
      <c r="U398" s="28">
        <f t="shared" si="83"/>
        <v>117.55484346831783</v>
      </c>
      <c r="V398" s="4">
        <f>U398/MAX(U$5:U398)-1</f>
        <v>0</v>
      </c>
      <c r="X398" s="33">
        <f t="shared" si="78"/>
        <v>10.568011473898409</v>
      </c>
      <c r="Z398" s="24">
        <f t="shared" si="79"/>
        <v>-3.945619999999983E-3</v>
      </c>
      <c r="AA398" s="4">
        <f t="shared" si="80"/>
        <v>1</v>
      </c>
      <c r="AB398" s="4">
        <f t="shared" si="81"/>
        <v>2.6499999999999999E-2</v>
      </c>
      <c r="AC398" s="28">
        <f t="shared" si="84"/>
        <v>114.80083174917156</v>
      </c>
      <c r="AD398" s="4">
        <f>AC398/MAX(AC$5:AC398)-1</f>
        <v>0</v>
      </c>
      <c r="AE398" s="33">
        <f t="shared" si="85"/>
        <v>7.813999754752146</v>
      </c>
      <c r="AF398" s="34"/>
      <c r="AG398" s="34"/>
      <c r="AH398" s="34"/>
      <c r="AI398" s="34"/>
      <c r="AK398" s="34"/>
      <c r="AL398" s="34"/>
      <c r="AM398" s="34"/>
      <c r="AN398" s="34"/>
      <c r="AP398" s="34"/>
      <c r="AQ398" s="34"/>
      <c r="AR398" s="34"/>
      <c r="AS398" s="34"/>
    </row>
    <row r="399" spans="1:45">
      <c r="A399" s="34">
        <v>398</v>
      </c>
      <c r="B399" s="34" t="s">
        <v>1571</v>
      </c>
      <c r="C399" s="34" t="s">
        <v>1574</v>
      </c>
      <c r="D399" s="34" t="s">
        <v>12</v>
      </c>
      <c r="E399" s="34" t="s">
        <v>20</v>
      </c>
      <c r="F399" s="34" t="s">
        <v>20</v>
      </c>
      <c r="G399" s="34" t="s">
        <v>21</v>
      </c>
      <c r="H399" s="24">
        <v>0.10059999999999999</v>
      </c>
      <c r="I399" s="34" t="s">
        <v>3221</v>
      </c>
      <c r="J399" s="34" t="s">
        <v>2600</v>
      </c>
      <c r="K399" s="28">
        <f t="shared" si="82"/>
        <v>117.74970729305801</v>
      </c>
      <c r="L399" s="4">
        <f>K399/MAX(K$2:K399)-1</f>
        <v>0</v>
      </c>
      <c r="O399" s="15">
        <f t="shared" si="72"/>
        <v>5.5877148323761316</v>
      </c>
      <c r="P399" s="15">
        <f t="shared" si="73"/>
        <v>1</v>
      </c>
      <c r="Q399" s="4">
        <f t="shared" si="74"/>
        <v>0.10059999999999999</v>
      </c>
      <c r="R399" s="24">
        <f t="shared" si="75"/>
        <v>0</v>
      </c>
      <c r="S399" s="4">
        <f t="shared" si="76"/>
        <v>1</v>
      </c>
      <c r="T399" s="4">
        <f t="shared" si="77"/>
        <v>0.10059999999999999</v>
      </c>
      <c r="U399" s="28">
        <f t="shared" si="83"/>
        <v>129.38086072123059</v>
      </c>
      <c r="V399" s="4">
        <f>U399/MAX(U$5:U399)-1</f>
        <v>0</v>
      </c>
      <c r="X399" s="33">
        <f t="shared" si="78"/>
        <v>11.631153428172581</v>
      </c>
      <c r="Z399" s="24">
        <f t="shared" si="79"/>
        <v>0</v>
      </c>
      <c r="AA399" s="4">
        <f t="shared" si="80"/>
        <v>1</v>
      </c>
      <c r="AB399" s="4">
        <f t="shared" si="81"/>
        <v>0.10059999999999999</v>
      </c>
      <c r="AC399" s="28">
        <f t="shared" si="84"/>
        <v>126.34979542313823</v>
      </c>
      <c r="AD399" s="4">
        <f>AC399/MAX(AC$5:AC399)-1</f>
        <v>0</v>
      </c>
      <c r="AE399" s="33">
        <f t="shared" si="85"/>
        <v>8.6000881300802234</v>
      </c>
      <c r="AF399" s="34"/>
      <c r="AG399" s="34"/>
      <c r="AH399" s="34"/>
      <c r="AI399" s="34"/>
      <c r="AK399" s="34"/>
      <c r="AL399" s="34"/>
      <c r="AM399" s="34"/>
      <c r="AN399" s="34"/>
      <c r="AP399" s="34"/>
      <c r="AQ399" s="34"/>
      <c r="AR399" s="34"/>
      <c r="AS399" s="34"/>
    </row>
    <row r="400" spans="1:45">
      <c r="A400" s="34">
        <v>399</v>
      </c>
      <c r="B400" s="34" t="s">
        <v>1574</v>
      </c>
      <c r="C400" s="34" t="s">
        <v>1577</v>
      </c>
      <c r="D400" s="34" t="s">
        <v>12</v>
      </c>
      <c r="E400" s="34" t="s">
        <v>20</v>
      </c>
      <c r="F400" s="34" t="s">
        <v>20</v>
      </c>
      <c r="G400" s="34" t="s">
        <v>21</v>
      </c>
      <c r="H400" s="24">
        <v>6.1699999999999998E-2</v>
      </c>
      <c r="I400" s="34" t="s">
        <v>694</v>
      </c>
      <c r="J400" s="34" t="s">
        <v>1056</v>
      </c>
      <c r="K400" s="28">
        <f t="shared" si="82"/>
        <v>125.0148642330397</v>
      </c>
      <c r="L400" s="4">
        <f>K400/MAX(K$2:K400)-1</f>
        <v>0</v>
      </c>
      <c r="O400" s="15">
        <f t="shared" si="72"/>
        <v>5.9941768375337405</v>
      </c>
      <c r="P400" s="15">
        <f t="shared" si="73"/>
        <v>1</v>
      </c>
      <c r="Q400" s="4">
        <f t="shared" si="74"/>
        <v>6.1699999999999998E-2</v>
      </c>
      <c r="R400" s="24">
        <f t="shared" si="75"/>
        <v>0</v>
      </c>
      <c r="S400" s="4">
        <f t="shared" si="76"/>
        <v>1</v>
      </c>
      <c r="T400" s="4">
        <f t="shared" si="77"/>
        <v>6.1699999999999998E-2</v>
      </c>
      <c r="U400" s="28">
        <f t="shared" si="83"/>
        <v>137.36365982773052</v>
      </c>
      <c r="V400" s="4">
        <f>U400/MAX(U$5:U400)-1</f>
        <v>0</v>
      </c>
      <c r="X400" s="33">
        <f t="shared" si="78"/>
        <v>12.348795594690813</v>
      </c>
      <c r="Z400" s="24">
        <f t="shared" si="79"/>
        <v>0</v>
      </c>
      <c r="AA400" s="4">
        <f t="shared" si="80"/>
        <v>1</v>
      </c>
      <c r="AB400" s="4">
        <f t="shared" si="81"/>
        <v>6.1699999999999998E-2</v>
      </c>
      <c r="AC400" s="28">
        <f t="shared" si="84"/>
        <v>134.14557780074588</v>
      </c>
      <c r="AD400" s="4">
        <f>AC400/MAX(AC$5:AC400)-1</f>
        <v>0</v>
      </c>
      <c r="AE400" s="33">
        <f t="shared" si="85"/>
        <v>9.1307135677061808</v>
      </c>
      <c r="AF400" s="34"/>
      <c r="AG400" s="34"/>
      <c r="AH400" s="34"/>
      <c r="AI400" s="34"/>
      <c r="AK400" s="34"/>
      <c r="AL400" s="34"/>
      <c r="AM400" s="34"/>
      <c r="AN400" s="34"/>
      <c r="AP400" s="34"/>
      <c r="AQ400" s="34"/>
      <c r="AR400" s="34"/>
      <c r="AS400" s="34"/>
    </row>
    <row r="401" spans="1:45">
      <c r="A401" s="34">
        <v>400</v>
      </c>
      <c r="B401" s="34" t="s">
        <v>1577</v>
      </c>
      <c r="C401" s="34" t="s">
        <v>1581</v>
      </c>
      <c r="D401" s="34" t="s">
        <v>12</v>
      </c>
      <c r="E401" s="34" t="s">
        <v>20</v>
      </c>
      <c r="F401" s="34" t="s">
        <v>20</v>
      </c>
      <c r="G401" s="34" t="s">
        <v>21</v>
      </c>
      <c r="H401" s="24">
        <v>7.46E-2</v>
      </c>
      <c r="I401" s="34" t="s">
        <v>874</v>
      </c>
      <c r="J401" s="34" t="s">
        <v>1401</v>
      </c>
      <c r="K401" s="28">
        <f t="shared" si="82"/>
        <v>134.34097310482446</v>
      </c>
      <c r="L401" s="4">
        <f>K401/MAX(K$2:K401)-1</f>
        <v>0</v>
      </c>
      <c r="O401" s="15">
        <f t="shared" si="72"/>
        <v>6.5159424296137569</v>
      </c>
      <c r="P401" s="15">
        <f t="shared" si="73"/>
        <v>1</v>
      </c>
      <c r="Q401" s="4">
        <f t="shared" si="74"/>
        <v>7.46E-2</v>
      </c>
      <c r="R401" s="24">
        <f t="shared" si="75"/>
        <v>0</v>
      </c>
      <c r="S401" s="4">
        <f t="shared" si="76"/>
        <v>1</v>
      </c>
      <c r="T401" s="4">
        <f t="shared" si="77"/>
        <v>7.46E-2</v>
      </c>
      <c r="U401" s="28">
        <f t="shared" si="83"/>
        <v>147.61098885087921</v>
      </c>
      <c r="V401" s="4">
        <f>U401/MAX(U$5:U401)-1</f>
        <v>0</v>
      </c>
      <c r="X401" s="33">
        <f t="shared" si="78"/>
        <v>13.270015746054753</v>
      </c>
      <c r="Z401" s="24">
        <f t="shared" si="79"/>
        <v>0</v>
      </c>
      <c r="AA401" s="4">
        <f t="shared" si="80"/>
        <v>1</v>
      </c>
      <c r="AB401" s="4">
        <f t="shared" si="81"/>
        <v>7.46E-2</v>
      </c>
      <c r="AC401" s="28">
        <f t="shared" si="84"/>
        <v>144.15283790468152</v>
      </c>
      <c r="AD401" s="4">
        <f>AC401/MAX(AC$5:AC401)-1</f>
        <v>0</v>
      </c>
      <c r="AE401" s="33">
        <f t="shared" si="85"/>
        <v>9.8118647998570623</v>
      </c>
      <c r="AF401" s="34"/>
      <c r="AG401" s="34"/>
      <c r="AH401" s="34"/>
      <c r="AI401" s="34"/>
      <c r="AK401" s="34"/>
      <c r="AL401" s="34"/>
      <c r="AM401" s="34"/>
      <c r="AN401" s="34"/>
      <c r="AP401" s="34"/>
      <c r="AQ401" s="34"/>
      <c r="AR401" s="34"/>
      <c r="AS401" s="34"/>
    </row>
    <row r="402" spans="1:45">
      <c r="A402" s="34">
        <v>401</v>
      </c>
      <c r="B402" s="34" t="s">
        <v>1581</v>
      </c>
      <c r="C402" s="34" t="s">
        <v>1585</v>
      </c>
      <c r="D402" s="34" t="s">
        <v>12</v>
      </c>
      <c r="E402" s="34" t="s">
        <v>20</v>
      </c>
      <c r="F402" s="34" t="s">
        <v>20</v>
      </c>
      <c r="G402" s="34" t="s">
        <v>21</v>
      </c>
      <c r="H402" s="24">
        <v>0.12759999999999999</v>
      </c>
      <c r="I402" s="34" t="s">
        <v>1499</v>
      </c>
      <c r="J402" s="34" t="s">
        <v>2386</v>
      </c>
      <c r="K402" s="28">
        <f t="shared" si="82"/>
        <v>151.48288127300006</v>
      </c>
      <c r="L402" s="4">
        <f>K402/MAX(K$2:K402)-1</f>
        <v>0</v>
      </c>
      <c r="O402" s="15">
        <f t="shared" si="72"/>
        <v>7.4749766836324731</v>
      </c>
      <c r="P402" s="15">
        <f t="shared" si="73"/>
        <v>1</v>
      </c>
      <c r="Q402" s="4">
        <f t="shared" si="74"/>
        <v>0.12759999999999999</v>
      </c>
      <c r="R402" s="24">
        <f t="shared" si="75"/>
        <v>0</v>
      </c>
      <c r="S402" s="4">
        <f t="shared" si="76"/>
        <v>1</v>
      </c>
      <c r="T402" s="4">
        <f t="shared" si="77"/>
        <v>0.12759999999999999</v>
      </c>
      <c r="U402" s="28">
        <f t="shared" si="83"/>
        <v>166.44615102825139</v>
      </c>
      <c r="V402" s="4">
        <f>U402/MAX(U$5:U402)-1</f>
        <v>0</v>
      </c>
      <c r="X402" s="33">
        <f t="shared" si="78"/>
        <v>14.963269755251332</v>
      </c>
      <c r="Z402" s="24">
        <f t="shared" si="79"/>
        <v>0</v>
      </c>
      <c r="AA402" s="4">
        <f t="shared" si="80"/>
        <v>1</v>
      </c>
      <c r="AB402" s="4">
        <f t="shared" si="81"/>
        <v>0.12759999999999999</v>
      </c>
      <c r="AC402" s="28">
        <f t="shared" si="84"/>
        <v>162.54674002131887</v>
      </c>
      <c r="AD402" s="4">
        <f>AC402/MAX(AC$5:AC402)-1</f>
        <v>0</v>
      </c>
      <c r="AE402" s="33">
        <f t="shared" si="85"/>
        <v>11.063858748318808</v>
      </c>
      <c r="AF402" s="34"/>
      <c r="AG402" s="34"/>
      <c r="AH402" s="34"/>
      <c r="AI402" s="34"/>
      <c r="AK402" s="34"/>
      <c r="AL402" s="34"/>
      <c r="AM402" s="34"/>
      <c r="AN402" s="34"/>
      <c r="AP402" s="34"/>
      <c r="AQ402" s="34"/>
      <c r="AR402" s="34"/>
      <c r="AS402" s="34"/>
    </row>
    <row r="403" spans="1:45">
      <c r="A403" s="34">
        <v>402</v>
      </c>
      <c r="B403" s="34" t="s">
        <v>1585</v>
      </c>
      <c r="C403" s="34" t="s">
        <v>1590</v>
      </c>
      <c r="D403" s="34" t="s">
        <v>12</v>
      </c>
      <c r="E403" s="34" t="s">
        <v>94</v>
      </c>
      <c r="F403" s="34" t="s">
        <v>94</v>
      </c>
      <c r="G403" s="34" t="s">
        <v>95</v>
      </c>
      <c r="H403" s="24">
        <v>3.2000000000000001E-2</v>
      </c>
      <c r="I403" s="34" t="s">
        <v>1681</v>
      </c>
      <c r="J403" s="34" t="s">
        <v>309</v>
      </c>
      <c r="K403" s="28">
        <f t="shared" si="82"/>
        <v>156.33033347373606</v>
      </c>
      <c r="L403" s="4">
        <f>K403/MAX(K$2:K403)-1</f>
        <v>0</v>
      </c>
      <c r="O403" s="15">
        <f t="shared" si="72"/>
        <v>7.7461759375087116</v>
      </c>
      <c r="P403" s="15">
        <f t="shared" si="73"/>
        <v>1</v>
      </c>
      <c r="Q403" s="4">
        <f t="shared" si="74"/>
        <v>3.2000000000000001E-2</v>
      </c>
      <c r="R403" s="24">
        <f t="shared" si="75"/>
        <v>0</v>
      </c>
      <c r="S403" s="4">
        <f t="shared" si="76"/>
        <v>1</v>
      </c>
      <c r="T403" s="4">
        <f t="shared" si="77"/>
        <v>3.2000000000000001E-2</v>
      </c>
      <c r="U403" s="28">
        <f t="shared" si="83"/>
        <v>171.77242786115545</v>
      </c>
      <c r="V403" s="4">
        <f>U403/MAX(U$5:U403)-1</f>
        <v>0</v>
      </c>
      <c r="X403" s="33">
        <f t="shared" si="78"/>
        <v>15.442094387419388</v>
      </c>
      <c r="Z403" s="24">
        <f t="shared" si="79"/>
        <v>0</v>
      </c>
      <c r="AA403" s="4">
        <f t="shared" si="80"/>
        <v>1</v>
      </c>
      <c r="AB403" s="4">
        <f t="shared" si="81"/>
        <v>3.2000000000000001E-2</v>
      </c>
      <c r="AC403" s="28">
        <f t="shared" si="84"/>
        <v>167.74823570200107</v>
      </c>
      <c r="AD403" s="4">
        <f>AC403/MAX(AC$5:AC403)-1</f>
        <v>0</v>
      </c>
      <c r="AE403" s="33">
        <f t="shared" si="85"/>
        <v>11.417902228265007</v>
      </c>
      <c r="AF403" s="34"/>
      <c r="AG403" s="34"/>
      <c r="AH403" s="34"/>
      <c r="AI403" s="34"/>
      <c r="AK403" s="34"/>
      <c r="AL403" s="34"/>
      <c r="AM403" s="34"/>
      <c r="AN403" s="34"/>
      <c r="AP403" s="34"/>
      <c r="AQ403" s="34"/>
      <c r="AR403" s="34"/>
      <c r="AS403" s="34"/>
    </row>
    <row r="404" spans="1:45">
      <c r="A404" s="34">
        <v>403</v>
      </c>
      <c r="B404" s="34" t="s">
        <v>1590</v>
      </c>
      <c r="C404" s="34" t="s">
        <v>1593</v>
      </c>
      <c r="D404" s="34" t="s">
        <v>12</v>
      </c>
      <c r="E404" s="34" t="s">
        <v>94</v>
      </c>
      <c r="F404" s="34" t="s">
        <v>94</v>
      </c>
      <c r="G404" s="34" t="s">
        <v>95</v>
      </c>
      <c r="H404" s="24">
        <v>3.3399999999999999E-2</v>
      </c>
      <c r="I404" s="34" t="s">
        <v>601</v>
      </c>
      <c r="J404" s="34" t="s">
        <v>4450</v>
      </c>
      <c r="K404" s="28">
        <f t="shared" si="82"/>
        <v>161.55176661175886</v>
      </c>
      <c r="L404" s="4">
        <f>K404/MAX(K$2:K404)-1</f>
        <v>0</v>
      </c>
      <c r="O404" s="15">
        <f t="shared" si="72"/>
        <v>8.0382982138215038</v>
      </c>
      <c r="P404" s="15">
        <f t="shared" si="73"/>
        <v>1</v>
      </c>
      <c r="Q404" s="4">
        <f t="shared" si="74"/>
        <v>3.3399999999999999E-2</v>
      </c>
      <c r="R404" s="24">
        <f t="shared" si="75"/>
        <v>0</v>
      </c>
      <c r="S404" s="4">
        <f t="shared" si="76"/>
        <v>1</v>
      </c>
      <c r="T404" s="4">
        <f t="shared" si="77"/>
        <v>3.3399999999999999E-2</v>
      </c>
      <c r="U404" s="28">
        <f t="shared" si="83"/>
        <v>177.50962695171805</v>
      </c>
      <c r="V404" s="4">
        <f>U404/MAX(U$5:U404)-1</f>
        <v>0</v>
      </c>
      <c r="X404" s="33">
        <f t="shared" si="78"/>
        <v>15.957860339959183</v>
      </c>
      <c r="Z404" s="24">
        <f t="shared" si="79"/>
        <v>0</v>
      </c>
      <c r="AA404" s="4">
        <f t="shared" si="80"/>
        <v>1</v>
      </c>
      <c r="AB404" s="4">
        <f t="shared" si="81"/>
        <v>3.3399999999999999E-2</v>
      </c>
      <c r="AC404" s="28">
        <f t="shared" si="84"/>
        <v>173.35102677444792</v>
      </c>
      <c r="AD404" s="4">
        <f>AC404/MAX(AC$5:AC404)-1</f>
        <v>0</v>
      </c>
      <c r="AE404" s="33">
        <f t="shared" si="85"/>
        <v>11.799260162689052</v>
      </c>
      <c r="AF404" s="34"/>
      <c r="AG404" s="34"/>
      <c r="AH404" s="34"/>
      <c r="AI404" s="34"/>
      <c r="AK404" s="34"/>
      <c r="AL404" s="34"/>
      <c r="AM404" s="34"/>
      <c r="AN404" s="34"/>
      <c r="AP404" s="34"/>
      <c r="AQ404" s="34"/>
      <c r="AR404" s="34"/>
      <c r="AS404" s="34"/>
    </row>
    <row r="405" spans="1:45">
      <c r="A405" s="34">
        <v>404</v>
      </c>
      <c r="B405" s="34" t="s">
        <v>1593</v>
      </c>
      <c r="C405" s="34" t="s">
        <v>1595</v>
      </c>
      <c r="D405" s="34" t="s">
        <v>12</v>
      </c>
      <c r="E405" s="34" t="s">
        <v>94</v>
      </c>
      <c r="F405" s="34" t="s">
        <v>94</v>
      </c>
      <c r="G405" s="34" t="s">
        <v>95</v>
      </c>
      <c r="H405" s="24">
        <v>4.0000000000000001E-3</v>
      </c>
      <c r="I405" s="34" t="s">
        <v>3595</v>
      </c>
      <c r="J405" s="34" t="s">
        <v>841</v>
      </c>
      <c r="K405" s="28">
        <f t="shared" si="82"/>
        <v>162.1979736782059</v>
      </c>
      <c r="L405" s="4">
        <f>K405/MAX(K$2:K405)-1</f>
        <v>0</v>
      </c>
      <c r="O405" s="15">
        <f t="shared" ref="O405:O441" si="86">K405/MIN(K259:K405)-1</f>
        <v>8.0744514066767898</v>
      </c>
      <c r="P405" s="15">
        <f t="shared" ref="P405:P441" si="87">IF(O404&gt;O$450,0,1)</f>
        <v>1</v>
      </c>
      <c r="Q405" s="4">
        <f t="shared" ref="Q405:Q441" si="88">P405*H405</f>
        <v>4.0000000000000001E-3</v>
      </c>
      <c r="R405" s="24">
        <f t="shared" ref="R405:R441" si="89">AVERAGE($L403:$L405)</f>
        <v>0</v>
      </c>
      <c r="S405" s="4">
        <f t="shared" ref="S405:S441" si="90">IF(OR(R405=0,$L405&gt;T$2),100%,($L405-R405)/ABS(R405))</f>
        <v>1</v>
      </c>
      <c r="T405" s="4">
        <f t="shared" ref="T405:T441" si="91">IF(S404&gt;T$3,$H405,0)</f>
        <v>4.0000000000000001E-3</v>
      </c>
      <c r="U405" s="28">
        <f t="shared" si="83"/>
        <v>178.21966545952492</v>
      </c>
      <c r="V405" s="4">
        <f>U405/MAX(U$5:U405)-1</f>
        <v>0</v>
      </c>
      <c r="X405" s="33">
        <f t="shared" ref="X405:X441" si="92">U405-$K405</f>
        <v>16.021691781319021</v>
      </c>
      <c r="Z405" s="24">
        <f t="shared" ref="Z405:Z440" si="93">AVERAGE($L402:$L405)</f>
        <v>0</v>
      </c>
      <c r="AA405" s="4">
        <f t="shared" ref="AA405:AA441" si="94">IF(OR(Z405=0,$L405&gt;AB$2),100%,($L405-Z405)/ABS(Z405))</f>
        <v>1</v>
      </c>
      <c r="AB405" s="4">
        <f t="shared" ref="AB405:AB441" si="95">IF(AA404&gt;AB$3,$H405,0)</f>
        <v>4.0000000000000001E-3</v>
      </c>
      <c r="AC405" s="28">
        <f t="shared" si="84"/>
        <v>174.04443088154571</v>
      </c>
      <c r="AD405" s="4">
        <f>AC405/MAX(AC$5:AC405)-1</f>
        <v>0</v>
      </c>
      <c r="AE405" s="33">
        <f t="shared" si="85"/>
        <v>11.84645720333981</v>
      </c>
      <c r="AF405" s="34"/>
      <c r="AG405" s="34"/>
      <c r="AH405" s="34"/>
      <c r="AI405" s="34"/>
      <c r="AK405" s="34"/>
      <c r="AL405" s="34"/>
      <c r="AM405" s="34"/>
      <c r="AN405" s="34"/>
      <c r="AP405" s="34"/>
      <c r="AQ405" s="34"/>
      <c r="AR405" s="34"/>
      <c r="AS405" s="34"/>
    </row>
    <row r="406" spans="1:45">
      <c r="A406" s="34">
        <v>405</v>
      </c>
      <c r="B406" s="34" t="s">
        <v>1595</v>
      </c>
      <c r="C406" s="34" t="s">
        <v>1598</v>
      </c>
      <c r="D406" s="34" t="s">
        <v>12</v>
      </c>
      <c r="E406" s="34" t="s">
        <v>20</v>
      </c>
      <c r="F406" s="34" t="s">
        <v>20</v>
      </c>
      <c r="G406" s="34" t="s">
        <v>21</v>
      </c>
      <c r="H406" s="24">
        <v>5.04E-2</v>
      </c>
      <c r="I406" s="34" t="s">
        <v>305</v>
      </c>
      <c r="J406" s="34" t="s">
        <v>3191</v>
      </c>
      <c r="K406" s="28">
        <f t="shared" si="82"/>
        <v>170.37275155158747</v>
      </c>
      <c r="L406" s="4">
        <f>K406/MAX(K$2:K406)-1</f>
        <v>0</v>
      </c>
      <c r="O406" s="15">
        <f t="shared" si="86"/>
        <v>8.5318037575732983</v>
      </c>
      <c r="P406" s="15">
        <f t="shared" si="87"/>
        <v>1</v>
      </c>
      <c r="Q406" s="4">
        <f t="shared" si="88"/>
        <v>5.04E-2</v>
      </c>
      <c r="R406" s="24">
        <f t="shared" si="89"/>
        <v>0</v>
      </c>
      <c r="S406" s="4">
        <f t="shared" si="90"/>
        <v>1</v>
      </c>
      <c r="T406" s="4">
        <f t="shared" si="91"/>
        <v>5.04E-2</v>
      </c>
      <c r="U406" s="28">
        <f t="shared" si="83"/>
        <v>187.20193659868497</v>
      </c>
      <c r="V406" s="4">
        <f>U406/MAX(U$5:U406)-1</f>
        <v>0</v>
      </c>
      <c r="X406" s="33">
        <f t="shared" si="92"/>
        <v>16.829185047097496</v>
      </c>
      <c r="Z406" s="24">
        <f t="shared" si="93"/>
        <v>0</v>
      </c>
      <c r="AA406" s="4">
        <f t="shared" si="94"/>
        <v>1</v>
      </c>
      <c r="AB406" s="4">
        <f t="shared" si="95"/>
        <v>5.04E-2</v>
      </c>
      <c r="AC406" s="28">
        <f t="shared" si="84"/>
        <v>182.8162701979756</v>
      </c>
      <c r="AD406" s="4">
        <f>AC406/MAX(AC$5:AC406)-1</f>
        <v>0</v>
      </c>
      <c r="AE406" s="33">
        <f t="shared" si="85"/>
        <v>12.443518646388128</v>
      </c>
      <c r="AF406" s="34"/>
      <c r="AG406" s="34"/>
      <c r="AH406" s="34"/>
      <c r="AI406" s="34"/>
      <c r="AK406" s="34"/>
      <c r="AL406" s="34"/>
      <c r="AM406" s="34"/>
      <c r="AN406" s="34"/>
      <c r="AP406" s="34"/>
      <c r="AQ406" s="34"/>
      <c r="AR406" s="34"/>
      <c r="AS406" s="34"/>
    </row>
    <row r="407" spans="1:45">
      <c r="A407" s="34">
        <v>406</v>
      </c>
      <c r="B407" s="34" t="s">
        <v>1598</v>
      </c>
      <c r="C407" s="34" t="s">
        <v>1601</v>
      </c>
      <c r="D407" s="34" t="s">
        <v>12</v>
      </c>
      <c r="E407" s="34" t="s">
        <v>27</v>
      </c>
      <c r="F407" s="34" t="s">
        <v>27</v>
      </c>
      <c r="G407" s="34" t="s">
        <v>28</v>
      </c>
      <c r="H407" s="24">
        <v>0.1298</v>
      </c>
      <c r="I407" s="34" t="s">
        <v>3588</v>
      </c>
      <c r="J407" s="34" t="s">
        <v>3449</v>
      </c>
      <c r="K407" s="28">
        <f t="shared" si="82"/>
        <v>192.4871347029835</v>
      </c>
      <c r="L407" s="4">
        <f>K407/MAX(K$2:K407)-1</f>
        <v>0</v>
      </c>
      <c r="O407" s="15">
        <f t="shared" si="86"/>
        <v>9.7690318853063118</v>
      </c>
      <c r="P407" s="15">
        <f t="shared" si="87"/>
        <v>1</v>
      </c>
      <c r="Q407" s="4">
        <f t="shared" si="88"/>
        <v>0.1298</v>
      </c>
      <c r="R407" s="24">
        <f t="shared" si="89"/>
        <v>0</v>
      </c>
      <c r="S407" s="4">
        <f t="shared" si="90"/>
        <v>1</v>
      </c>
      <c r="T407" s="4">
        <f t="shared" si="91"/>
        <v>0.1298</v>
      </c>
      <c r="U407" s="28">
        <f t="shared" si="83"/>
        <v>211.50074796919426</v>
      </c>
      <c r="V407" s="4">
        <f>U407/MAX(U$5:U407)-1</f>
        <v>0</v>
      </c>
      <c r="X407" s="33">
        <f t="shared" si="92"/>
        <v>19.013613266210768</v>
      </c>
      <c r="Z407" s="24">
        <f t="shared" si="93"/>
        <v>0</v>
      </c>
      <c r="AA407" s="4">
        <f t="shared" si="94"/>
        <v>1</v>
      </c>
      <c r="AB407" s="4">
        <f t="shared" si="95"/>
        <v>0.1298</v>
      </c>
      <c r="AC407" s="28">
        <f t="shared" si="84"/>
        <v>206.54582206967282</v>
      </c>
      <c r="AD407" s="4">
        <f>AC407/MAX(AC$5:AC407)-1</f>
        <v>0</v>
      </c>
      <c r="AE407" s="33">
        <f t="shared" si="85"/>
        <v>14.058687366689327</v>
      </c>
      <c r="AF407" s="34"/>
      <c r="AG407" s="34"/>
      <c r="AH407" s="34"/>
      <c r="AI407" s="34"/>
      <c r="AK407" s="34"/>
      <c r="AL407" s="34"/>
      <c r="AM407" s="34"/>
      <c r="AN407" s="34"/>
      <c r="AP407" s="34"/>
      <c r="AQ407" s="34"/>
      <c r="AR407" s="34"/>
      <c r="AS407" s="34"/>
    </row>
    <row r="408" spans="1:45">
      <c r="A408" s="34">
        <v>407</v>
      </c>
      <c r="B408" s="34" t="s">
        <v>1601</v>
      </c>
      <c r="C408" s="34" t="s">
        <v>1606</v>
      </c>
      <c r="D408" s="34" t="s">
        <v>12</v>
      </c>
      <c r="E408" s="34" t="s">
        <v>94</v>
      </c>
      <c r="F408" s="34" t="s">
        <v>94</v>
      </c>
      <c r="G408" s="34" t="s">
        <v>95</v>
      </c>
      <c r="H408" s="24">
        <v>0.14030000000000001</v>
      </c>
      <c r="I408" s="34" t="s">
        <v>118</v>
      </c>
      <c r="J408" s="34" t="s">
        <v>1545</v>
      </c>
      <c r="K408" s="28">
        <f t="shared" si="82"/>
        <v>219.49307970181209</v>
      </c>
      <c r="L408" s="4">
        <f>K408/MAX(K$2:K408)-1</f>
        <v>0</v>
      </c>
      <c r="O408" s="15">
        <f t="shared" si="86"/>
        <v>11.279927058814788</v>
      </c>
      <c r="P408" s="15">
        <f t="shared" si="87"/>
        <v>1</v>
      </c>
      <c r="Q408" s="4">
        <f t="shared" si="88"/>
        <v>0.14030000000000001</v>
      </c>
      <c r="R408" s="24">
        <f t="shared" si="89"/>
        <v>0</v>
      </c>
      <c r="S408" s="4">
        <f t="shared" si="90"/>
        <v>1</v>
      </c>
      <c r="T408" s="4">
        <f t="shared" si="91"/>
        <v>0.14030000000000001</v>
      </c>
      <c r="U408" s="28">
        <f t="shared" si="83"/>
        <v>241.17430290927223</v>
      </c>
      <c r="V408" s="4">
        <f>U408/MAX(U$5:U408)-1</f>
        <v>0</v>
      </c>
      <c r="X408" s="33">
        <f t="shared" si="92"/>
        <v>21.681223207460135</v>
      </c>
      <c r="Z408" s="24">
        <f t="shared" si="93"/>
        <v>0</v>
      </c>
      <c r="AA408" s="4">
        <f t="shared" si="94"/>
        <v>1</v>
      </c>
      <c r="AB408" s="4">
        <f t="shared" si="95"/>
        <v>0.14030000000000001</v>
      </c>
      <c r="AC408" s="28">
        <f t="shared" si="84"/>
        <v>235.52420090604795</v>
      </c>
      <c r="AD408" s="4">
        <f>AC408/MAX(AC$5:AC408)-1</f>
        <v>0</v>
      </c>
      <c r="AE408" s="33">
        <f t="shared" si="85"/>
        <v>16.031121204235859</v>
      </c>
      <c r="AF408" s="34"/>
      <c r="AG408" s="34"/>
      <c r="AH408" s="34"/>
      <c r="AI408" s="34"/>
      <c r="AK408" s="34"/>
      <c r="AL408" s="34"/>
      <c r="AM408" s="34"/>
      <c r="AN408" s="34"/>
      <c r="AP408" s="34"/>
      <c r="AQ408" s="34"/>
      <c r="AR408" s="34"/>
      <c r="AS408" s="34"/>
    </row>
    <row r="409" spans="1:45">
      <c r="A409" s="34">
        <v>408</v>
      </c>
      <c r="B409" s="34" t="s">
        <v>1606</v>
      </c>
      <c r="C409" s="34" t="s">
        <v>1611</v>
      </c>
      <c r="D409" s="34" t="s">
        <v>12</v>
      </c>
      <c r="E409" s="34" t="s">
        <v>27</v>
      </c>
      <c r="F409" s="34" t="s">
        <v>27</v>
      </c>
      <c r="G409" s="34" t="s">
        <v>28</v>
      </c>
      <c r="H409" s="24">
        <v>3.6600000000000001E-2</v>
      </c>
      <c r="I409" s="34" t="s">
        <v>4169</v>
      </c>
      <c r="J409" s="34" t="s">
        <v>3566</v>
      </c>
      <c r="K409" s="28">
        <f t="shared" si="82"/>
        <v>227.52652641889841</v>
      </c>
      <c r="L409" s="4">
        <f>K409/MAX(K$2:K409)-1</f>
        <v>0</v>
      </c>
      <c r="O409" s="15">
        <f t="shared" si="86"/>
        <v>11.729372389167409</v>
      </c>
      <c r="P409" s="15">
        <f t="shared" si="87"/>
        <v>1</v>
      </c>
      <c r="Q409" s="4">
        <f t="shared" si="88"/>
        <v>3.6600000000000001E-2</v>
      </c>
      <c r="R409" s="24">
        <f t="shared" si="89"/>
        <v>0</v>
      </c>
      <c r="S409" s="4">
        <f t="shared" si="90"/>
        <v>1</v>
      </c>
      <c r="T409" s="4">
        <f t="shared" si="91"/>
        <v>3.6600000000000001E-2</v>
      </c>
      <c r="U409" s="28">
        <f t="shared" si="83"/>
        <v>250.00128239575159</v>
      </c>
      <c r="V409" s="4">
        <f>U409/MAX(U$5:U409)-1</f>
        <v>0</v>
      </c>
      <c r="X409" s="33">
        <f t="shared" si="92"/>
        <v>22.474755976853174</v>
      </c>
      <c r="Z409" s="24">
        <f t="shared" si="93"/>
        <v>0</v>
      </c>
      <c r="AA409" s="4">
        <f t="shared" si="94"/>
        <v>1</v>
      </c>
      <c r="AB409" s="4">
        <f t="shared" si="95"/>
        <v>3.6600000000000001E-2</v>
      </c>
      <c r="AC409" s="28">
        <f t="shared" si="84"/>
        <v>244.14438665920929</v>
      </c>
      <c r="AD409" s="4">
        <f>AC409/MAX(AC$5:AC409)-1</f>
        <v>0</v>
      </c>
      <c r="AE409" s="33">
        <f t="shared" si="85"/>
        <v>16.617860240310875</v>
      </c>
      <c r="AF409" s="34"/>
      <c r="AG409" s="34"/>
      <c r="AH409" s="34"/>
      <c r="AI409" s="34"/>
      <c r="AK409" s="34"/>
      <c r="AL409" s="34"/>
      <c r="AM409" s="34"/>
      <c r="AN409" s="34"/>
      <c r="AP409" s="34"/>
      <c r="AQ409" s="34"/>
      <c r="AR409" s="34"/>
      <c r="AS409" s="34"/>
    </row>
    <row r="410" spans="1:45">
      <c r="A410" s="34">
        <v>409</v>
      </c>
      <c r="B410" s="34" t="s">
        <v>1611</v>
      </c>
      <c r="C410" s="34" t="s">
        <v>1614</v>
      </c>
      <c r="D410" s="34" t="s">
        <v>12</v>
      </c>
      <c r="E410" s="34" t="s">
        <v>27</v>
      </c>
      <c r="F410" s="34" t="s">
        <v>27</v>
      </c>
      <c r="G410" s="34" t="s">
        <v>28</v>
      </c>
      <c r="H410" s="24">
        <v>0.2137</v>
      </c>
      <c r="I410" s="34" t="s">
        <v>4206</v>
      </c>
      <c r="J410" s="34" t="s">
        <v>3064</v>
      </c>
      <c r="K410" s="28">
        <f t="shared" si="82"/>
        <v>276.14894511461699</v>
      </c>
      <c r="L410" s="4">
        <f>K410/MAX(K$2:K410)-1</f>
        <v>0</v>
      </c>
      <c r="O410" s="15">
        <f t="shared" si="86"/>
        <v>14.449639268732485</v>
      </c>
      <c r="P410" s="15">
        <f t="shared" si="87"/>
        <v>1</v>
      </c>
      <c r="Q410" s="4">
        <f t="shared" si="88"/>
        <v>0.2137</v>
      </c>
      <c r="R410" s="24">
        <f t="shared" si="89"/>
        <v>0</v>
      </c>
      <c r="S410" s="4">
        <f t="shared" si="90"/>
        <v>1</v>
      </c>
      <c r="T410" s="4">
        <f t="shared" si="91"/>
        <v>0.2137</v>
      </c>
      <c r="U410" s="28">
        <f t="shared" si="83"/>
        <v>303.42655644372371</v>
      </c>
      <c r="V410" s="4">
        <f>U410/MAX(U$5:U410)-1</f>
        <v>0</v>
      </c>
      <c r="X410" s="33">
        <f t="shared" si="92"/>
        <v>27.277611329106719</v>
      </c>
      <c r="Z410" s="24">
        <f t="shared" si="93"/>
        <v>0</v>
      </c>
      <c r="AA410" s="4">
        <f t="shared" si="94"/>
        <v>1</v>
      </c>
      <c r="AB410" s="4">
        <f t="shared" si="95"/>
        <v>0.2137</v>
      </c>
      <c r="AC410" s="28">
        <f t="shared" si="84"/>
        <v>296.31804208828231</v>
      </c>
      <c r="AD410" s="4">
        <f>AC410/MAX(AC$5:AC410)-1</f>
        <v>0</v>
      </c>
      <c r="AE410" s="33">
        <f t="shared" si="85"/>
        <v>20.169096973665319</v>
      </c>
      <c r="AF410" s="34"/>
      <c r="AG410" s="34"/>
      <c r="AH410" s="34"/>
      <c r="AI410" s="34"/>
      <c r="AK410" s="34"/>
      <c r="AL410" s="34"/>
      <c r="AM410" s="34"/>
      <c r="AN410" s="34"/>
      <c r="AP410" s="34"/>
      <c r="AQ410" s="34"/>
      <c r="AR410" s="34"/>
      <c r="AS410" s="34"/>
    </row>
    <row r="411" spans="1:45">
      <c r="A411" s="34">
        <v>410</v>
      </c>
      <c r="B411" s="34" t="s">
        <v>1614</v>
      </c>
      <c r="C411" s="34" t="s">
        <v>1619</v>
      </c>
      <c r="D411" s="34" t="s">
        <v>12</v>
      </c>
      <c r="E411" s="34" t="s">
        <v>20</v>
      </c>
      <c r="F411" s="34" t="s">
        <v>20</v>
      </c>
      <c r="G411" s="34" t="s">
        <v>21</v>
      </c>
      <c r="H411" s="24">
        <v>0.15629999999999999</v>
      </c>
      <c r="I411" s="34" t="s">
        <v>1478</v>
      </c>
      <c r="J411" s="34" t="s">
        <v>5639</v>
      </c>
      <c r="K411" s="28">
        <f t="shared" si="82"/>
        <v>319.31102523603158</v>
      </c>
      <c r="L411" s="4">
        <f>K411/MAX(K$2:K411)-1</f>
        <v>0</v>
      </c>
      <c r="O411" s="15">
        <f t="shared" si="86"/>
        <v>16.864417886435369</v>
      </c>
      <c r="P411" s="15">
        <f t="shared" si="87"/>
        <v>0</v>
      </c>
      <c r="Q411" s="4">
        <f t="shared" si="88"/>
        <v>0</v>
      </c>
      <c r="R411" s="24">
        <f t="shared" si="89"/>
        <v>0</v>
      </c>
      <c r="S411" s="4">
        <f t="shared" si="90"/>
        <v>1</v>
      </c>
      <c r="T411" s="4">
        <f t="shared" si="91"/>
        <v>0.15629999999999999</v>
      </c>
      <c r="U411" s="28">
        <f t="shared" si="83"/>
        <v>350.85212721587772</v>
      </c>
      <c r="V411" s="4">
        <f>U411/MAX(U$5:U411)-1</f>
        <v>0</v>
      </c>
      <c r="X411" s="33">
        <f t="shared" si="92"/>
        <v>31.541101979846133</v>
      </c>
      <c r="Z411" s="24">
        <f t="shared" si="93"/>
        <v>0</v>
      </c>
      <c r="AA411" s="4">
        <f t="shared" si="94"/>
        <v>1</v>
      </c>
      <c r="AB411" s="4">
        <f t="shared" si="95"/>
        <v>0.15629999999999999</v>
      </c>
      <c r="AC411" s="28">
        <f t="shared" si="84"/>
        <v>342.63255206668083</v>
      </c>
      <c r="AD411" s="4">
        <f>AC411/MAX(AC$5:AC411)-1</f>
        <v>0</v>
      </c>
      <c r="AE411" s="33">
        <f t="shared" si="85"/>
        <v>23.321526830649248</v>
      </c>
      <c r="AF411" s="34"/>
      <c r="AG411" s="34"/>
      <c r="AH411" s="34"/>
      <c r="AI411" s="34"/>
      <c r="AK411" s="34"/>
      <c r="AL411" s="34"/>
      <c r="AM411" s="34"/>
      <c r="AN411" s="34"/>
      <c r="AP411" s="34"/>
      <c r="AQ411" s="34"/>
      <c r="AR411" s="34"/>
      <c r="AS411" s="34"/>
    </row>
    <row r="412" spans="1:45">
      <c r="A412" s="34">
        <v>411</v>
      </c>
      <c r="B412" s="34" t="s">
        <v>1619</v>
      </c>
      <c r="C412" s="34" t="s">
        <v>1622</v>
      </c>
      <c r="D412" s="34" t="s">
        <v>12</v>
      </c>
      <c r="E412" s="34" t="s">
        <v>20</v>
      </c>
      <c r="F412" s="34" t="s">
        <v>20</v>
      </c>
      <c r="G412" s="34" t="s">
        <v>21</v>
      </c>
      <c r="H412" s="24">
        <v>-0.13689999999999999</v>
      </c>
      <c r="I412" s="34" t="s">
        <v>1624</v>
      </c>
      <c r="J412" s="34" t="s">
        <v>1625</v>
      </c>
      <c r="K412" s="28">
        <f t="shared" si="82"/>
        <v>275.59734588121887</v>
      </c>
      <c r="L412" s="4">
        <f>K412/MAX(K$2:K412)-1</f>
        <v>-0.13689999999999991</v>
      </c>
      <c r="O412" s="15">
        <f t="shared" si="86"/>
        <v>14.418779077782368</v>
      </c>
      <c r="P412" s="15">
        <f t="shared" si="87"/>
        <v>0</v>
      </c>
      <c r="Q412" s="4">
        <f t="shared" si="88"/>
        <v>0</v>
      </c>
      <c r="R412" s="24">
        <f t="shared" si="89"/>
        <v>-4.5633333333333304E-2</v>
      </c>
      <c r="S412" s="4">
        <f t="shared" si="90"/>
        <v>-2</v>
      </c>
      <c r="T412" s="4">
        <f t="shared" si="91"/>
        <v>-0.13689999999999999</v>
      </c>
      <c r="U412" s="28">
        <f t="shared" si="83"/>
        <v>302.82047100002404</v>
      </c>
      <c r="V412" s="4">
        <f>U412/MAX(U$5:U412)-1</f>
        <v>-0.13690000000000002</v>
      </c>
      <c r="X412" s="33">
        <f t="shared" si="92"/>
        <v>27.223125118805171</v>
      </c>
      <c r="Z412" s="24">
        <f t="shared" si="93"/>
        <v>-3.4224999999999978E-2</v>
      </c>
      <c r="AA412" s="4">
        <f t="shared" si="94"/>
        <v>-3</v>
      </c>
      <c r="AB412" s="4">
        <f t="shared" si="95"/>
        <v>-0.13689999999999999</v>
      </c>
      <c r="AC412" s="28">
        <f t="shared" si="84"/>
        <v>295.72615568875221</v>
      </c>
      <c r="AD412" s="4">
        <f>AC412/MAX(AC$5:AC412)-1</f>
        <v>-0.13690000000000002</v>
      </c>
      <c r="AE412" s="33">
        <f t="shared" si="85"/>
        <v>20.128809807533344</v>
      </c>
      <c r="AF412" s="34"/>
      <c r="AG412" s="34"/>
      <c r="AH412" s="34"/>
      <c r="AI412" s="34"/>
      <c r="AK412" s="34"/>
      <c r="AL412" s="34"/>
      <c r="AM412" s="34"/>
      <c r="AN412" s="34"/>
      <c r="AP412" s="34"/>
      <c r="AQ412" s="34"/>
      <c r="AR412" s="34"/>
      <c r="AS412" s="34"/>
    </row>
    <row r="413" spans="1:45">
      <c r="A413" s="34">
        <v>412</v>
      </c>
      <c r="B413" s="34" t="s">
        <v>1622</v>
      </c>
      <c r="C413" s="34" t="s">
        <v>1627</v>
      </c>
      <c r="D413" s="34" t="s">
        <v>12</v>
      </c>
      <c r="E413" s="34" t="s">
        <v>1628</v>
      </c>
      <c r="F413" s="34" t="s">
        <v>1628</v>
      </c>
      <c r="G413" s="34" t="s">
        <v>1629</v>
      </c>
      <c r="H413" s="24">
        <v>-0.15229999999999999</v>
      </c>
      <c r="I413" s="34" t="s">
        <v>5640</v>
      </c>
      <c r="J413" s="34" t="s">
        <v>3982</v>
      </c>
      <c r="K413" s="28">
        <f t="shared" si="82"/>
        <v>233.62387010350923</v>
      </c>
      <c r="L413" s="4">
        <f>K413/MAX(K$2:K413)-1</f>
        <v>-0.26835012999999996</v>
      </c>
      <c r="O413" s="15">
        <f t="shared" si="86"/>
        <v>12.070499024236112</v>
      </c>
      <c r="P413" s="15">
        <f t="shared" si="87"/>
        <v>0</v>
      </c>
      <c r="Q413" s="4">
        <f t="shared" si="88"/>
        <v>0</v>
      </c>
      <c r="R413" s="24">
        <f t="shared" si="89"/>
        <v>-0.13508337666666662</v>
      </c>
      <c r="S413" s="4">
        <f t="shared" si="90"/>
        <v>-0.98655183651637623</v>
      </c>
      <c r="T413" s="4">
        <f t="shared" si="91"/>
        <v>0</v>
      </c>
      <c r="U413" s="28">
        <f t="shared" si="83"/>
        <v>302.82047100002404</v>
      </c>
      <c r="V413" s="4">
        <f>U413/MAX(U$5:U413)-1</f>
        <v>-0.13690000000000002</v>
      </c>
      <c r="X413" s="33">
        <f t="shared" si="92"/>
        <v>69.196600896514809</v>
      </c>
      <c r="Z413" s="24">
        <f t="shared" si="93"/>
        <v>-0.10131253249999997</v>
      </c>
      <c r="AA413" s="4">
        <f t="shared" si="94"/>
        <v>-1.6487357820218347</v>
      </c>
      <c r="AB413" s="4">
        <f t="shared" si="95"/>
        <v>0</v>
      </c>
      <c r="AC413" s="28">
        <f t="shared" si="84"/>
        <v>295.72615568875221</v>
      </c>
      <c r="AD413" s="4">
        <f>AC413/MAX(AC$5:AC413)-1</f>
        <v>-0.13690000000000002</v>
      </c>
      <c r="AE413" s="33">
        <f t="shared" si="85"/>
        <v>62.102285585242981</v>
      </c>
      <c r="AF413" s="34"/>
      <c r="AG413" s="34"/>
      <c r="AH413" s="34"/>
      <c r="AI413" s="34"/>
      <c r="AK413" s="34"/>
      <c r="AL413" s="34"/>
      <c r="AM413" s="34"/>
      <c r="AN413" s="34"/>
      <c r="AP413" s="34"/>
      <c r="AQ413" s="34"/>
      <c r="AR413" s="34"/>
      <c r="AS413" s="34"/>
    </row>
    <row r="414" spans="1:45">
      <c r="A414" s="34">
        <v>413</v>
      </c>
      <c r="B414" s="34" t="s">
        <v>1627</v>
      </c>
      <c r="C414" s="34" t="s">
        <v>1633</v>
      </c>
      <c r="D414" s="34" t="s">
        <v>12</v>
      </c>
      <c r="E414" s="34" t="s">
        <v>94</v>
      </c>
      <c r="F414" s="34" t="s">
        <v>94</v>
      </c>
      <c r="G414" s="34" t="s">
        <v>95</v>
      </c>
      <c r="H414" s="24">
        <v>-0.1462</v>
      </c>
      <c r="I414" s="34" t="s">
        <v>4288</v>
      </c>
      <c r="J414" s="34" t="s">
        <v>5641</v>
      </c>
      <c r="K414" s="28">
        <f t="shared" si="82"/>
        <v>199.46806029437619</v>
      </c>
      <c r="L414" s="4">
        <f>K414/MAX(K$2:K414)-1</f>
        <v>-0.37531734099399994</v>
      </c>
      <c r="O414" s="15">
        <f t="shared" si="86"/>
        <v>10.159592066892793</v>
      </c>
      <c r="P414" s="15">
        <f t="shared" si="87"/>
        <v>0</v>
      </c>
      <c r="Q414" s="4">
        <f t="shared" si="88"/>
        <v>0</v>
      </c>
      <c r="R414" s="24">
        <f t="shared" si="89"/>
        <v>-0.26018915699799994</v>
      </c>
      <c r="S414" s="4">
        <f t="shared" si="90"/>
        <v>-0.44247879244593186</v>
      </c>
      <c r="T414" s="4">
        <f t="shared" si="91"/>
        <v>0</v>
      </c>
      <c r="U414" s="28">
        <f t="shared" si="83"/>
        <v>302.82047100002404</v>
      </c>
      <c r="V414" s="4">
        <f>U414/MAX(U$5:U414)-1</f>
        <v>-0.13690000000000002</v>
      </c>
      <c r="X414" s="33">
        <f t="shared" si="92"/>
        <v>103.35241070564786</v>
      </c>
      <c r="Z414" s="24">
        <f t="shared" si="93"/>
        <v>-0.19514186774849995</v>
      </c>
      <c r="AA414" s="4">
        <f t="shared" si="94"/>
        <v>-0.92330505659457585</v>
      </c>
      <c r="AB414" s="4">
        <f t="shared" si="95"/>
        <v>0</v>
      </c>
      <c r="AC414" s="28">
        <f t="shared" si="84"/>
        <v>295.72615568875221</v>
      </c>
      <c r="AD414" s="4">
        <f>AC414/MAX(AC$5:AC414)-1</f>
        <v>-0.13690000000000002</v>
      </c>
      <c r="AE414" s="33">
        <f t="shared" si="85"/>
        <v>96.258095394376028</v>
      </c>
      <c r="AF414" s="34"/>
      <c r="AG414" s="34"/>
      <c r="AH414" s="34"/>
      <c r="AI414" s="34"/>
      <c r="AK414" s="34"/>
      <c r="AL414" s="34"/>
      <c r="AM414" s="34"/>
      <c r="AN414" s="34"/>
      <c r="AP414" s="34"/>
      <c r="AQ414" s="34"/>
      <c r="AR414" s="34"/>
      <c r="AS414" s="34"/>
    </row>
    <row r="415" spans="1:45">
      <c r="A415" s="34">
        <v>414</v>
      </c>
      <c r="B415" s="34" t="s">
        <v>1633</v>
      </c>
      <c r="C415" s="34" t="s">
        <v>1637</v>
      </c>
      <c r="D415" s="34" t="s">
        <v>12</v>
      </c>
      <c r="E415" s="34" t="s">
        <v>1638</v>
      </c>
      <c r="F415" s="34" t="s">
        <v>1638</v>
      </c>
      <c r="G415" s="34" t="s">
        <v>1639</v>
      </c>
      <c r="H415" s="24">
        <v>7.8399999999999997E-2</v>
      </c>
      <c r="I415" s="34" t="s">
        <v>3175</v>
      </c>
      <c r="J415" s="34" t="s">
        <v>1357</v>
      </c>
      <c r="K415" s="28">
        <f t="shared" si="82"/>
        <v>215.10635622145529</v>
      </c>
      <c r="L415" s="4">
        <f>K415/MAX(K$2:K415)-1</f>
        <v>-0.32634222052792961</v>
      </c>
      <c r="O415" s="15">
        <f t="shared" si="86"/>
        <v>11.034504084937188</v>
      </c>
      <c r="P415" s="15">
        <f t="shared" si="87"/>
        <v>1</v>
      </c>
      <c r="Q415" s="4">
        <f t="shared" si="88"/>
        <v>7.8399999999999997E-2</v>
      </c>
      <c r="R415" s="24">
        <f t="shared" si="89"/>
        <v>-0.32333656384064319</v>
      </c>
      <c r="S415" s="4">
        <f t="shared" si="90"/>
        <v>-9.2957525483191531E-3</v>
      </c>
      <c r="T415" s="4">
        <f t="shared" si="91"/>
        <v>0</v>
      </c>
      <c r="U415" s="28">
        <f t="shared" si="83"/>
        <v>302.82047100002404</v>
      </c>
      <c r="V415" s="4">
        <f>U415/MAX(U$5:U415)-1</f>
        <v>-0.13690000000000002</v>
      </c>
      <c r="X415" s="33">
        <f t="shared" si="92"/>
        <v>87.714114778568756</v>
      </c>
      <c r="Z415" s="24">
        <f t="shared" si="93"/>
        <v>-0.27672742288048235</v>
      </c>
      <c r="AA415" s="4">
        <f t="shared" si="94"/>
        <v>-0.17929122141565174</v>
      </c>
      <c r="AB415" s="4">
        <f t="shared" si="95"/>
        <v>0</v>
      </c>
      <c r="AC415" s="28">
        <f t="shared" si="84"/>
        <v>295.72615568875221</v>
      </c>
      <c r="AD415" s="4">
        <f>AC415/MAX(AC$5:AC415)-1</f>
        <v>-0.13690000000000002</v>
      </c>
      <c r="AE415" s="33">
        <f t="shared" si="85"/>
        <v>80.619799467296929</v>
      </c>
      <c r="AF415" s="34"/>
      <c r="AG415" s="34"/>
      <c r="AH415" s="34"/>
      <c r="AI415" s="34"/>
      <c r="AK415" s="34"/>
      <c r="AL415" s="34"/>
      <c r="AM415" s="34"/>
      <c r="AN415" s="34"/>
      <c r="AP415" s="34"/>
      <c r="AQ415" s="34"/>
      <c r="AR415" s="34"/>
      <c r="AS415" s="34"/>
    </row>
    <row r="416" spans="1:45">
      <c r="A416" s="34">
        <v>415</v>
      </c>
      <c r="B416" s="34" t="s">
        <v>1637</v>
      </c>
      <c r="C416" s="34" t="s">
        <v>1643</v>
      </c>
      <c r="D416" s="34" t="s">
        <v>12</v>
      </c>
      <c r="E416" s="34" t="s">
        <v>34</v>
      </c>
      <c r="F416" s="34" t="s">
        <v>34</v>
      </c>
      <c r="G416" s="34" t="s">
        <v>35</v>
      </c>
      <c r="H416" s="24">
        <v>0.16550000000000001</v>
      </c>
      <c r="I416" s="34" t="s">
        <v>1023</v>
      </c>
      <c r="J416" s="34" t="s">
        <v>5642</v>
      </c>
      <c r="K416" s="28">
        <f t="shared" si="82"/>
        <v>250.70645817610614</v>
      </c>
      <c r="L416" s="4">
        <f>K416/MAX(K$2:K416)-1</f>
        <v>-0.21485185802530193</v>
      </c>
      <c r="O416" s="15">
        <f t="shared" si="86"/>
        <v>13.026214510994294</v>
      </c>
      <c r="P416" s="15">
        <f t="shared" si="87"/>
        <v>1</v>
      </c>
      <c r="Q416" s="4">
        <f t="shared" si="88"/>
        <v>0.16550000000000001</v>
      </c>
      <c r="R416" s="24">
        <f t="shared" si="89"/>
        <v>-0.30550380651574383</v>
      </c>
      <c r="S416" s="4">
        <f t="shared" si="90"/>
        <v>0.29672935838123587</v>
      </c>
      <c r="T416" s="4">
        <f t="shared" si="91"/>
        <v>0</v>
      </c>
      <c r="U416" s="28">
        <f t="shared" si="83"/>
        <v>302.82047100002404</v>
      </c>
      <c r="V416" s="4">
        <f>U416/MAX(U$5:U416)-1</f>
        <v>-0.13690000000000002</v>
      </c>
      <c r="X416" s="33">
        <f t="shared" si="92"/>
        <v>52.114012823917903</v>
      </c>
      <c r="Z416" s="24">
        <f t="shared" si="93"/>
        <v>-0.29621538738680786</v>
      </c>
      <c r="AA416" s="4">
        <f t="shared" si="94"/>
        <v>0.27467691695319912</v>
      </c>
      <c r="AB416" s="4">
        <f t="shared" si="95"/>
        <v>0</v>
      </c>
      <c r="AC416" s="28">
        <f t="shared" si="84"/>
        <v>295.72615568875221</v>
      </c>
      <c r="AD416" s="4">
        <f>AC416/MAX(AC$5:AC416)-1</f>
        <v>-0.13690000000000002</v>
      </c>
      <c r="AE416" s="33">
        <f t="shared" si="85"/>
        <v>45.019697512646076</v>
      </c>
      <c r="AF416" s="34"/>
      <c r="AG416" s="34"/>
      <c r="AH416" s="34"/>
      <c r="AI416" s="34"/>
      <c r="AK416" s="34"/>
      <c r="AL416" s="34"/>
      <c r="AM416" s="34"/>
      <c r="AN416" s="34"/>
      <c r="AP416" s="34"/>
      <c r="AQ416" s="34"/>
      <c r="AR416" s="34"/>
      <c r="AS416" s="34"/>
    </row>
    <row r="417" spans="1:45">
      <c r="A417" s="34">
        <v>416</v>
      </c>
      <c r="B417" s="34" t="s">
        <v>1643</v>
      </c>
      <c r="C417" s="34" t="s">
        <v>1646</v>
      </c>
      <c r="D417" s="34" t="s">
        <v>12</v>
      </c>
      <c r="E417" s="34" t="s">
        <v>94</v>
      </c>
      <c r="F417" s="34" t="s">
        <v>94</v>
      </c>
      <c r="G417" s="34" t="s">
        <v>95</v>
      </c>
      <c r="H417" s="24">
        <v>3.3300000000000003E-2</v>
      </c>
      <c r="I417" s="34" t="s">
        <v>5643</v>
      </c>
      <c r="J417" s="34" t="s">
        <v>1684</v>
      </c>
      <c r="K417" s="28">
        <f t="shared" si="82"/>
        <v>259.05498323337048</v>
      </c>
      <c r="L417" s="4">
        <f>K417/MAX(K$2:K417)-1</f>
        <v>-0.18870642489754441</v>
      </c>
      <c r="O417" s="15">
        <f t="shared" si="86"/>
        <v>13.493287454210403</v>
      </c>
      <c r="P417" s="15">
        <f t="shared" si="87"/>
        <v>0</v>
      </c>
      <c r="Q417" s="4">
        <f t="shared" si="88"/>
        <v>0</v>
      </c>
      <c r="R417" s="24">
        <f t="shared" si="89"/>
        <v>-0.24330016781692532</v>
      </c>
      <c r="S417" s="4">
        <f t="shared" si="90"/>
        <v>0.22438843100371697</v>
      </c>
      <c r="T417" s="4">
        <f t="shared" si="91"/>
        <v>3.3300000000000003E-2</v>
      </c>
      <c r="U417" s="28">
        <f t="shared" si="83"/>
        <v>312.90439268432488</v>
      </c>
      <c r="V417" s="4">
        <f>U417/MAX(U$5:U417)-1</f>
        <v>-0.10815876999999996</v>
      </c>
      <c r="X417" s="33">
        <f t="shared" si="92"/>
        <v>53.849409450954397</v>
      </c>
      <c r="Z417" s="24">
        <f t="shared" si="93"/>
        <v>-0.276304461111194</v>
      </c>
      <c r="AA417" s="4">
        <f t="shared" si="94"/>
        <v>0.31703446213413566</v>
      </c>
      <c r="AB417" s="4">
        <f t="shared" si="95"/>
        <v>3.3300000000000003E-2</v>
      </c>
      <c r="AC417" s="28">
        <f t="shared" si="84"/>
        <v>305.57383667318771</v>
      </c>
      <c r="AD417" s="4">
        <f>AC417/MAX(AC$5:AC417)-1</f>
        <v>-0.10815876999999985</v>
      </c>
      <c r="AE417" s="33">
        <f t="shared" si="85"/>
        <v>46.518853439817235</v>
      </c>
      <c r="AF417" s="34"/>
      <c r="AG417" s="34"/>
      <c r="AH417" s="34"/>
      <c r="AI417" s="34"/>
      <c r="AK417" s="34"/>
      <c r="AL417" s="34"/>
      <c r="AM417" s="34"/>
      <c r="AN417" s="34"/>
      <c r="AP417" s="34"/>
      <c r="AQ417" s="34"/>
      <c r="AR417" s="34"/>
      <c r="AS417" s="34"/>
    </row>
    <row r="418" spans="1:45">
      <c r="A418" s="34">
        <v>417</v>
      </c>
      <c r="B418" s="34" t="s">
        <v>1646</v>
      </c>
      <c r="C418" s="34" t="s">
        <v>1651</v>
      </c>
      <c r="D418" s="34" t="s">
        <v>12</v>
      </c>
      <c r="E418" s="34" t="s">
        <v>1628</v>
      </c>
      <c r="F418" s="34" t="s">
        <v>1628</v>
      </c>
      <c r="G418" s="34" t="s">
        <v>1629</v>
      </c>
      <c r="H418" s="24">
        <v>-7.4399999999999994E-2</v>
      </c>
      <c r="I418" s="34" t="s">
        <v>2779</v>
      </c>
      <c r="J418" s="34" t="s">
        <v>5644</v>
      </c>
      <c r="K418" s="28">
        <f t="shared" si="82"/>
        <v>239.78129248080771</v>
      </c>
      <c r="L418" s="4">
        <f>K418/MAX(K$2:K418)-1</f>
        <v>-0.2490666668851671</v>
      </c>
      <c r="O418" s="15">
        <f t="shared" si="86"/>
        <v>12.414986867617149</v>
      </c>
      <c r="P418" s="15">
        <f t="shared" si="87"/>
        <v>0</v>
      </c>
      <c r="Q418" s="4">
        <f t="shared" si="88"/>
        <v>0</v>
      </c>
      <c r="R418" s="24">
        <f t="shared" si="89"/>
        <v>-0.21754164993600447</v>
      </c>
      <c r="S418" s="4">
        <f t="shared" si="90"/>
        <v>-0.14491485634330956</v>
      </c>
      <c r="T418" s="4">
        <f t="shared" si="91"/>
        <v>-7.4399999999999994E-2</v>
      </c>
      <c r="U418" s="28">
        <f t="shared" si="83"/>
        <v>289.62430586861109</v>
      </c>
      <c r="V418" s="4">
        <f>U418/MAX(U$5:U418)-1</f>
        <v>-0.17451175751199999</v>
      </c>
      <c r="X418" s="33">
        <f t="shared" si="92"/>
        <v>49.843013387803381</v>
      </c>
      <c r="Z418" s="24">
        <f t="shared" si="93"/>
        <v>-0.24474179258398576</v>
      </c>
      <c r="AA418" s="4">
        <f t="shared" si="94"/>
        <v>-1.767117195440664E-2</v>
      </c>
      <c r="AB418" s="4">
        <f t="shared" si="95"/>
        <v>-7.4399999999999994E-2</v>
      </c>
      <c r="AC418" s="28">
        <f t="shared" si="84"/>
        <v>282.83914322470253</v>
      </c>
      <c r="AD418" s="4">
        <f>AC418/MAX(AC$5:AC418)-1</f>
        <v>-0.17451175751199999</v>
      </c>
      <c r="AE418" s="33">
        <f t="shared" si="85"/>
        <v>43.057850743894818</v>
      </c>
      <c r="AF418" s="34"/>
      <c r="AG418" s="34"/>
      <c r="AH418" s="34"/>
      <c r="AI418" s="34"/>
      <c r="AK418" s="34"/>
      <c r="AL418" s="34"/>
      <c r="AM418" s="34"/>
      <c r="AN418" s="34"/>
      <c r="AP418" s="34"/>
      <c r="AQ418" s="34"/>
      <c r="AR418" s="34"/>
      <c r="AS418" s="34"/>
    </row>
    <row r="419" spans="1:45">
      <c r="A419" s="34">
        <v>418</v>
      </c>
      <c r="B419" s="34" t="s">
        <v>1651</v>
      </c>
      <c r="C419" s="34" t="s">
        <v>1655</v>
      </c>
      <c r="D419" s="34" t="s">
        <v>12</v>
      </c>
      <c r="E419" s="34" t="s">
        <v>1628</v>
      </c>
      <c r="F419" s="34" t="s">
        <v>1628</v>
      </c>
      <c r="G419" s="34" t="s">
        <v>1629</v>
      </c>
      <c r="H419" s="24">
        <v>0.2732</v>
      </c>
      <c r="I419" s="34" t="s">
        <v>4303</v>
      </c>
      <c r="J419" s="34" t="s">
        <v>5645</v>
      </c>
      <c r="K419" s="28">
        <f t="shared" si="82"/>
        <v>305.28954158656438</v>
      </c>
      <c r="L419" s="4">
        <f>K419/MAX(K$2:K419)-1</f>
        <v>-4.3911680278194809E-2</v>
      </c>
      <c r="O419" s="15">
        <f t="shared" si="86"/>
        <v>16.079961279850156</v>
      </c>
      <c r="P419" s="15">
        <f t="shared" si="87"/>
        <v>0</v>
      </c>
      <c r="Q419" s="4">
        <f t="shared" si="88"/>
        <v>0</v>
      </c>
      <c r="R419" s="24">
        <f t="shared" si="89"/>
        <v>-0.16056159068696876</v>
      </c>
      <c r="S419" s="4">
        <f t="shared" si="90"/>
        <v>0.72651192548406474</v>
      </c>
      <c r="T419" s="4">
        <f t="shared" si="91"/>
        <v>0</v>
      </c>
      <c r="U419" s="28">
        <f t="shared" si="83"/>
        <v>289.62430586861109</v>
      </c>
      <c r="V419" s="4">
        <f>U419/MAX(U$5:U419)-1</f>
        <v>-0.17451175751199999</v>
      </c>
      <c r="X419" s="33">
        <f t="shared" si="92"/>
        <v>-15.665235717953294</v>
      </c>
      <c r="Z419" s="24">
        <f t="shared" si="93"/>
        <v>-0.17413415752155206</v>
      </c>
      <c r="AA419" s="4">
        <f t="shared" si="94"/>
        <v>0.74782845075780158</v>
      </c>
      <c r="AB419" s="4">
        <f t="shared" si="95"/>
        <v>0</v>
      </c>
      <c r="AC419" s="28">
        <f t="shared" si="84"/>
        <v>282.83914322470253</v>
      </c>
      <c r="AD419" s="4">
        <f>AC419/MAX(AC$5:AC419)-1</f>
        <v>-0.17451175751199999</v>
      </c>
      <c r="AE419" s="33">
        <f t="shared" si="85"/>
        <v>-22.450398361861858</v>
      </c>
      <c r="AF419" s="34"/>
      <c r="AG419" s="34"/>
      <c r="AH419" s="34"/>
      <c r="AI419" s="34"/>
      <c r="AK419" s="34"/>
      <c r="AL419" s="34"/>
      <c r="AM419" s="34"/>
      <c r="AN419" s="34"/>
      <c r="AP419" s="34"/>
      <c r="AQ419" s="34"/>
      <c r="AR419" s="34"/>
      <c r="AS419" s="34"/>
    </row>
    <row r="420" spans="1:45">
      <c r="A420" s="34">
        <v>419</v>
      </c>
      <c r="B420" s="34" t="s">
        <v>1655</v>
      </c>
      <c r="C420" s="34" t="s">
        <v>1660</v>
      </c>
      <c r="D420" s="34" t="s">
        <v>12</v>
      </c>
      <c r="E420" s="34" t="s">
        <v>27</v>
      </c>
      <c r="F420" s="34" t="s">
        <v>27</v>
      </c>
      <c r="G420" s="34" t="s">
        <v>28</v>
      </c>
      <c r="H420" s="24">
        <v>9.5200000000000007E-2</v>
      </c>
      <c r="I420" s="34" t="s">
        <v>794</v>
      </c>
      <c r="J420" s="34" t="s">
        <v>2914</v>
      </c>
      <c r="K420" s="28">
        <f t="shared" si="82"/>
        <v>334.35310594560531</v>
      </c>
      <c r="L420" s="4">
        <f>K420/MAX(K$2:K420)-1</f>
        <v>0</v>
      </c>
      <c r="O420" s="15">
        <f t="shared" si="86"/>
        <v>17.70597359369189</v>
      </c>
      <c r="P420" s="15">
        <f t="shared" si="87"/>
        <v>0</v>
      </c>
      <c r="Q420" s="4">
        <f t="shared" si="88"/>
        <v>0</v>
      </c>
      <c r="R420" s="24">
        <f t="shared" si="89"/>
        <v>-9.7659449054453965E-2</v>
      </c>
      <c r="S420" s="4">
        <f t="shared" si="90"/>
        <v>1</v>
      </c>
      <c r="T420" s="4">
        <f t="shared" si="91"/>
        <v>9.5200000000000007E-2</v>
      </c>
      <c r="U420" s="28">
        <f t="shared" si="83"/>
        <v>317.19653978730287</v>
      </c>
      <c r="V420" s="4">
        <f>U420/MAX(U$5:U420)-1</f>
        <v>-9.5925276827142358E-2</v>
      </c>
      <c r="X420" s="33">
        <f t="shared" si="92"/>
        <v>-17.156566158302439</v>
      </c>
      <c r="Z420" s="24">
        <f t="shared" si="93"/>
        <v>-0.12042119301522658</v>
      </c>
      <c r="AA420" s="4">
        <f t="shared" si="94"/>
        <v>1</v>
      </c>
      <c r="AB420" s="4">
        <f t="shared" si="95"/>
        <v>9.5200000000000007E-2</v>
      </c>
      <c r="AC420" s="28">
        <f t="shared" si="84"/>
        <v>309.76542965969418</v>
      </c>
      <c r="AD420" s="4">
        <f>AC420/MAX(AC$5:AC420)-1</f>
        <v>-9.5925276827142469E-2</v>
      </c>
      <c r="AE420" s="33">
        <f t="shared" si="85"/>
        <v>-24.58767628591113</v>
      </c>
      <c r="AF420" s="34"/>
      <c r="AG420" s="34"/>
      <c r="AH420" s="34"/>
      <c r="AI420" s="34"/>
      <c r="AK420" s="34"/>
      <c r="AL420" s="34"/>
      <c r="AM420" s="34"/>
      <c r="AN420" s="34"/>
      <c r="AP420" s="34"/>
      <c r="AQ420" s="34"/>
      <c r="AR420" s="34"/>
      <c r="AS420" s="34"/>
    </row>
    <row r="421" spans="1:45">
      <c r="A421" s="34">
        <v>420</v>
      </c>
      <c r="B421" s="34" t="s">
        <v>1660</v>
      </c>
      <c r="C421" s="34" t="s">
        <v>1663</v>
      </c>
      <c r="D421" s="34" t="s">
        <v>12</v>
      </c>
      <c r="E421" s="34" t="s">
        <v>1628</v>
      </c>
      <c r="F421" s="34" t="s">
        <v>1628</v>
      </c>
      <c r="G421" s="34" t="s">
        <v>1629</v>
      </c>
      <c r="H421" s="24">
        <v>-0.24399999999999999</v>
      </c>
      <c r="I421" s="34" t="s">
        <v>5646</v>
      </c>
      <c r="J421" s="34" t="s">
        <v>2467</v>
      </c>
      <c r="K421" s="28">
        <f t="shared" si="82"/>
        <v>252.77094809487761</v>
      </c>
      <c r="L421" s="4">
        <f>K421/MAX(K$2:K421)-1</f>
        <v>-0.24399999999999999</v>
      </c>
      <c r="O421" s="15">
        <f t="shared" si="86"/>
        <v>13.141716036831069</v>
      </c>
      <c r="P421" s="15">
        <f t="shared" si="87"/>
        <v>0</v>
      </c>
      <c r="Q421" s="4">
        <f t="shared" si="88"/>
        <v>0</v>
      </c>
      <c r="R421" s="24">
        <f t="shared" si="89"/>
        <v>-9.5970560092731597E-2</v>
      </c>
      <c r="S421" s="4">
        <f t="shared" si="90"/>
        <v>-1.5424463477574257</v>
      </c>
      <c r="T421" s="4">
        <f t="shared" si="91"/>
        <v>-0.24399999999999999</v>
      </c>
      <c r="U421" s="28">
        <f t="shared" si="83"/>
        <v>239.80058407920097</v>
      </c>
      <c r="V421" s="4">
        <f>U421/MAX(U$5:U421)-1</f>
        <v>-0.31651950928131967</v>
      </c>
      <c r="X421" s="33">
        <f t="shared" si="92"/>
        <v>-12.970364015676637</v>
      </c>
      <c r="Z421" s="24">
        <f t="shared" si="93"/>
        <v>-0.13424458679084048</v>
      </c>
      <c r="AA421" s="4">
        <f t="shared" si="94"/>
        <v>-0.81757794360947855</v>
      </c>
      <c r="AB421" s="4">
        <f t="shared" si="95"/>
        <v>-0.24399999999999999</v>
      </c>
      <c r="AC421" s="28">
        <f t="shared" si="84"/>
        <v>234.18266482272881</v>
      </c>
      <c r="AD421" s="4">
        <f>AC421/MAX(AC$5:AC421)-1</f>
        <v>-0.31651950928131967</v>
      </c>
      <c r="AE421" s="33">
        <f t="shared" si="85"/>
        <v>-18.5882832721488</v>
      </c>
      <c r="AF421" s="34"/>
      <c r="AG421" s="34"/>
      <c r="AH421" s="34"/>
      <c r="AI421" s="34"/>
      <c r="AK421" s="34"/>
      <c r="AL421" s="34"/>
      <c r="AM421" s="34"/>
      <c r="AN421" s="34"/>
      <c r="AP421" s="34"/>
      <c r="AQ421" s="34"/>
      <c r="AR421" s="34"/>
      <c r="AS421" s="34"/>
    </row>
    <row r="422" spans="1:45">
      <c r="A422" s="34">
        <v>421</v>
      </c>
      <c r="B422" s="34" t="s">
        <v>1663</v>
      </c>
      <c r="C422" s="34" t="s">
        <v>1667</v>
      </c>
      <c r="D422" s="34" t="s">
        <v>12</v>
      </c>
      <c r="E422" s="34" t="s">
        <v>94</v>
      </c>
      <c r="F422" s="34" t="s">
        <v>94</v>
      </c>
      <c r="G422" s="34" t="s">
        <v>95</v>
      </c>
      <c r="H422" s="24">
        <v>-5.3999999999999999E-2</v>
      </c>
      <c r="I422" s="34" t="s">
        <v>553</v>
      </c>
      <c r="J422" s="34" t="s">
        <v>2986</v>
      </c>
      <c r="K422" s="28">
        <f t="shared" si="82"/>
        <v>239.12131689775421</v>
      </c>
      <c r="L422" s="4">
        <f>K422/MAX(K$2:K422)-1</f>
        <v>-0.28482400000000008</v>
      </c>
      <c r="O422" s="15">
        <f t="shared" si="86"/>
        <v>12.37806337084219</v>
      </c>
      <c r="P422" s="15">
        <f t="shared" si="87"/>
        <v>0</v>
      </c>
      <c r="Q422" s="4">
        <f t="shared" si="88"/>
        <v>0</v>
      </c>
      <c r="R422" s="24">
        <f t="shared" si="89"/>
        <v>-0.17627466666666669</v>
      </c>
      <c r="S422" s="4">
        <f t="shared" si="90"/>
        <v>-0.61579655991407367</v>
      </c>
      <c r="T422" s="4">
        <f t="shared" si="91"/>
        <v>0</v>
      </c>
      <c r="U422" s="28">
        <f t="shared" si="83"/>
        <v>239.80058407920097</v>
      </c>
      <c r="V422" s="4">
        <f>U422/MAX(U$5:U422)-1</f>
        <v>-0.31651950928131967</v>
      </c>
      <c r="X422" s="33">
        <f t="shared" si="92"/>
        <v>0.67926718144676101</v>
      </c>
      <c r="Z422" s="24">
        <f t="shared" si="93"/>
        <v>-0.14318392006954872</v>
      </c>
      <c r="AA422" s="4">
        <f t="shared" si="94"/>
        <v>-0.98921778270669314</v>
      </c>
      <c r="AB422" s="4">
        <f t="shared" si="95"/>
        <v>0</v>
      </c>
      <c r="AC422" s="28">
        <f t="shared" si="84"/>
        <v>234.18266482272881</v>
      </c>
      <c r="AD422" s="4">
        <f>AC422/MAX(AC$5:AC422)-1</f>
        <v>-0.31651950928131967</v>
      </c>
      <c r="AE422" s="33">
        <f t="shared" si="85"/>
        <v>-4.9386520750254022</v>
      </c>
      <c r="AF422" s="34"/>
      <c r="AG422" s="34"/>
      <c r="AH422" s="34"/>
      <c r="AI422" s="34"/>
      <c r="AK422" s="34"/>
      <c r="AL422" s="34"/>
      <c r="AM422" s="34"/>
      <c r="AN422" s="34"/>
      <c r="AP422" s="34"/>
      <c r="AQ422" s="34"/>
      <c r="AR422" s="34"/>
      <c r="AS422" s="34"/>
    </row>
    <row r="423" spans="1:45">
      <c r="A423" s="34">
        <v>422</v>
      </c>
      <c r="B423" s="34" t="s">
        <v>1667</v>
      </c>
      <c r="C423" s="34" t="s">
        <v>1670</v>
      </c>
      <c r="D423" s="34" t="s">
        <v>12</v>
      </c>
      <c r="E423" s="34" t="s">
        <v>94</v>
      </c>
      <c r="F423" s="34" t="s">
        <v>94</v>
      </c>
      <c r="G423" s="34" t="s">
        <v>95</v>
      </c>
      <c r="H423" s="24">
        <v>8.0999999999999996E-3</v>
      </c>
      <c r="I423" s="34" t="s">
        <v>3535</v>
      </c>
      <c r="J423" s="34" t="s">
        <v>794</v>
      </c>
      <c r="K423" s="28">
        <f t="shared" si="82"/>
        <v>241.05819956462602</v>
      </c>
      <c r="L423" s="4">
        <f>K423/MAX(K$2:K423)-1</f>
        <v>-0.27903107440000008</v>
      </c>
      <c r="O423" s="15">
        <f t="shared" si="86"/>
        <v>12.486425684146012</v>
      </c>
      <c r="P423" s="15">
        <f t="shared" si="87"/>
        <v>0</v>
      </c>
      <c r="Q423" s="4">
        <f t="shared" si="88"/>
        <v>0</v>
      </c>
      <c r="R423" s="24">
        <f t="shared" si="89"/>
        <v>-0.26928502480000005</v>
      </c>
      <c r="S423" s="4">
        <f t="shared" si="90"/>
        <v>-3.6192319298997376E-2</v>
      </c>
      <c r="T423" s="4">
        <f t="shared" si="91"/>
        <v>0</v>
      </c>
      <c r="U423" s="28">
        <f t="shared" si="83"/>
        <v>239.80058407920097</v>
      </c>
      <c r="V423" s="4">
        <f>U423/MAX(U$5:U423)-1</f>
        <v>-0.31651950928131967</v>
      </c>
      <c r="X423" s="33">
        <f t="shared" si="92"/>
        <v>-1.257615485425049</v>
      </c>
      <c r="Z423" s="24">
        <f t="shared" si="93"/>
        <v>-0.20196376860000004</v>
      </c>
      <c r="AA423" s="4">
        <f t="shared" si="94"/>
        <v>-0.38158975906532983</v>
      </c>
      <c r="AB423" s="4">
        <f t="shared" si="95"/>
        <v>0</v>
      </c>
      <c r="AC423" s="28">
        <f t="shared" si="84"/>
        <v>234.18266482272881</v>
      </c>
      <c r="AD423" s="4">
        <f>AC423/MAX(AC$5:AC423)-1</f>
        <v>-0.31651950928131967</v>
      </c>
      <c r="AE423" s="33">
        <f t="shared" si="85"/>
        <v>-6.8755347418972121</v>
      </c>
      <c r="AF423" s="34"/>
      <c r="AG423" s="34"/>
      <c r="AH423" s="34"/>
      <c r="AI423" s="34"/>
      <c r="AK423" s="34"/>
      <c r="AL423" s="34"/>
      <c r="AM423" s="34"/>
      <c r="AN423" s="34"/>
      <c r="AP423" s="34"/>
      <c r="AQ423" s="34"/>
      <c r="AR423" s="34"/>
      <c r="AS423" s="34"/>
    </row>
    <row r="424" spans="1:45">
      <c r="A424" s="34">
        <v>423</v>
      </c>
      <c r="B424" s="34" t="s">
        <v>1670</v>
      </c>
      <c r="C424" s="34" t="s">
        <v>1673</v>
      </c>
      <c r="D424" s="34" t="s">
        <v>12</v>
      </c>
      <c r="E424" s="34" t="s">
        <v>94</v>
      </c>
      <c r="F424" s="34" t="s">
        <v>94</v>
      </c>
      <c r="G424" s="34" t="s">
        <v>95</v>
      </c>
      <c r="H424" s="24">
        <v>-7.3999999999999996E-2</v>
      </c>
      <c r="I424" s="34" t="s">
        <v>1379</v>
      </c>
      <c r="J424" s="34" t="s">
        <v>1026</v>
      </c>
      <c r="K424" s="28">
        <f t="shared" si="82"/>
        <v>223.21989279684371</v>
      </c>
      <c r="L424" s="4">
        <f>K424/MAX(K$2:K424)-1</f>
        <v>-0.33238277489439993</v>
      </c>
      <c r="O424" s="15">
        <f t="shared" si="86"/>
        <v>11.488430183519208</v>
      </c>
      <c r="P424" s="15">
        <f t="shared" si="87"/>
        <v>0</v>
      </c>
      <c r="Q424" s="4">
        <f t="shared" si="88"/>
        <v>0</v>
      </c>
      <c r="R424" s="24">
        <f t="shared" si="89"/>
        <v>-0.29874594976480001</v>
      </c>
      <c r="S424" s="4">
        <f t="shared" si="90"/>
        <v>-0.11259340973854839</v>
      </c>
      <c r="T424" s="4">
        <f t="shared" si="91"/>
        <v>0</v>
      </c>
      <c r="U424" s="28">
        <f t="shared" si="83"/>
        <v>239.80058407920097</v>
      </c>
      <c r="V424" s="4">
        <f>U424/MAX(U$5:U424)-1</f>
        <v>-0.31651950928131967</v>
      </c>
      <c r="X424" s="33">
        <f t="shared" si="92"/>
        <v>16.580691282357265</v>
      </c>
      <c r="Z424" s="24">
        <f t="shared" si="93"/>
        <v>-0.28505946232360002</v>
      </c>
      <c r="AA424" s="4">
        <f t="shared" si="94"/>
        <v>-0.16601207406010751</v>
      </c>
      <c r="AB424" s="4">
        <f t="shared" si="95"/>
        <v>0</v>
      </c>
      <c r="AC424" s="28">
        <f t="shared" si="84"/>
        <v>234.18266482272881</v>
      </c>
      <c r="AD424" s="4">
        <f>AC424/MAX(AC$5:AC424)-1</f>
        <v>-0.31651950928131967</v>
      </c>
      <c r="AE424" s="33">
        <f t="shared" si="85"/>
        <v>10.962772025885101</v>
      </c>
      <c r="AF424" s="34"/>
      <c r="AG424" s="34"/>
      <c r="AH424" s="34"/>
      <c r="AI424" s="34"/>
      <c r="AK424" s="34"/>
      <c r="AL424" s="34"/>
      <c r="AM424" s="34"/>
      <c r="AN424" s="34"/>
      <c r="AP424" s="34"/>
      <c r="AQ424" s="34"/>
      <c r="AR424" s="34"/>
      <c r="AS424" s="34"/>
    </row>
    <row r="425" spans="1:45">
      <c r="A425" s="34">
        <v>424</v>
      </c>
      <c r="B425" s="34" t="s">
        <v>1673</v>
      </c>
      <c r="C425" s="34" t="s">
        <v>1677</v>
      </c>
      <c r="D425" s="34" t="s">
        <v>12</v>
      </c>
      <c r="E425" s="34" t="s">
        <v>27</v>
      </c>
      <c r="F425" s="34" t="s">
        <v>27</v>
      </c>
      <c r="G425" s="34" t="s">
        <v>28</v>
      </c>
      <c r="H425" s="24">
        <v>5.62E-2</v>
      </c>
      <c r="I425" s="34" t="s">
        <v>408</v>
      </c>
      <c r="J425" s="34" t="s">
        <v>2542</v>
      </c>
      <c r="K425" s="28">
        <f t="shared" si="82"/>
        <v>235.76485077202634</v>
      </c>
      <c r="L425" s="4">
        <f>K425/MAX(K$2:K425)-1</f>
        <v>-0.29486268684346528</v>
      </c>
      <c r="O425" s="15">
        <f t="shared" si="86"/>
        <v>12.190279959832987</v>
      </c>
      <c r="P425" s="15">
        <f t="shared" si="87"/>
        <v>1</v>
      </c>
      <c r="Q425" s="4">
        <f t="shared" si="88"/>
        <v>5.62E-2</v>
      </c>
      <c r="R425" s="24">
        <f t="shared" si="89"/>
        <v>-0.30209217871262178</v>
      </c>
      <c r="S425" s="4">
        <f t="shared" si="90"/>
        <v>2.3931410273398263E-2</v>
      </c>
      <c r="T425" s="4">
        <f t="shared" si="91"/>
        <v>0</v>
      </c>
      <c r="U425" s="28">
        <f t="shared" si="83"/>
        <v>239.80058407920097</v>
      </c>
      <c r="V425" s="4">
        <f>U425/MAX(U$5:U425)-1</f>
        <v>-0.31651950928131967</v>
      </c>
      <c r="X425" s="33">
        <f t="shared" si="92"/>
        <v>4.0357333071746382</v>
      </c>
      <c r="Z425" s="24">
        <f t="shared" si="93"/>
        <v>-0.29777513403446632</v>
      </c>
      <c r="AA425" s="4">
        <f t="shared" si="94"/>
        <v>9.7806930738008786E-3</v>
      </c>
      <c r="AB425" s="4">
        <f t="shared" si="95"/>
        <v>0</v>
      </c>
      <c r="AC425" s="28">
        <f t="shared" si="84"/>
        <v>234.18266482272881</v>
      </c>
      <c r="AD425" s="4">
        <f>AC425/MAX(AC$5:AC425)-1</f>
        <v>-0.31651950928131967</v>
      </c>
      <c r="AE425" s="33">
        <f t="shared" si="85"/>
        <v>-1.582185949297525</v>
      </c>
      <c r="AF425" s="34"/>
      <c r="AG425" s="34"/>
      <c r="AH425" s="34"/>
      <c r="AI425" s="34"/>
      <c r="AK425" s="34"/>
      <c r="AL425" s="34"/>
      <c r="AM425" s="34"/>
      <c r="AN425" s="34"/>
      <c r="AP425" s="34"/>
      <c r="AQ425" s="34"/>
      <c r="AR425" s="34"/>
      <c r="AS425" s="34"/>
    </row>
    <row r="426" spans="1:45">
      <c r="A426" s="34">
        <v>425</v>
      </c>
      <c r="B426" s="34" t="s">
        <v>1677</v>
      </c>
      <c r="C426" s="34" t="s">
        <v>1680</v>
      </c>
      <c r="D426" s="34" t="s">
        <v>12</v>
      </c>
      <c r="E426" s="34" t="s">
        <v>94</v>
      </c>
      <c r="F426" s="34" t="s">
        <v>94</v>
      </c>
      <c r="G426" s="34" t="s">
        <v>95</v>
      </c>
      <c r="H426" s="24">
        <v>4.2999999999999997E-2</v>
      </c>
      <c r="I426" s="34" t="s">
        <v>2511</v>
      </c>
      <c r="J426" s="34" t="s">
        <v>1217</v>
      </c>
      <c r="K426" s="28">
        <f t="shared" si="82"/>
        <v>245.90273935522345</v>
      </c>
      <c r="L426" s="4">
        <f>K426/MAX(K$2:K426)-1</f>
        <v>-0.26454178237773429</v>
      </c>
      <c r="O426" s="15">
        <f t="shared" si="86"/>
        <v>12.757461998105805</v>
      </c>
      <c r="P426" s="15">
        <f t="shared" si="87"/>
        <v>0</v>
      </c>
      <c r="Q426" s="4">
        <f t="shared" si="88"/>
        <v>0</v>
      </c>
      <c r="R426" s="24">
        <f t="shared" si="89"/>
        <v>-0.29726241470519982</v>
      </c>
      <c r="S426" s="4">
        <f t="shared" si="90"/>
        <v>0.11007322388844595</v>
      </c>
      <c r="T426" s="4">
        <f t="shared" si="91"/>
        <v>4.2999999999999997E-2</v>
      </c>
      <c r="U426" s="28">
        <f t="shared" si="83"/>
        <v>250.1120091946066</v>
      </c>
      <c r="V426" s="4">
        <f>U426/MAX(U$5:U426)-1</f>
        <v>-0.28712984818041642</v>
      </c>
      <c r="X426" s="33">
        <f t="shared" si="92"/>
        <v>4.209269839383154</v>
      </c>
      <c r="Z426" s="24">
        <f t="shared" si="93"/>
        <v>-0.2927045796288999</v>
      </c>
      <c r="AA426" s="4">
        <f t="shared" si="94"/>
        <v>9.6215772526932405E-2</v>
      </c>
      <c r="AB426" s="4">
        <f t="shared" si="95"/>
        <v>0</v>
      </c>
      <c r="AC426" s="28">
        <f t="shared" si="84"/>
        <v>234.18266482272881</v>
      </c>
      <c r="AD426" s="4">
        <f>AC426/MAX(AC$5:AC426)-1</f>
        <v>-0.31651950928131967</v>
      </c>
      <c r="AE426" s="33">
        <f t="shared" si="85"/>
        <v>-11.720074532494635</v>
      </c>
      <c r="AF426" s="34"/>
      <c r="AG426" s="34"/>
      <c r="AH426" s="34"/>
      <c r="AI426" s="34"/>
      <c r="AK426" s="34"/>
      <c r="AL426" s="34"/>
      <c r="AM426" s="34"/>
      <c r="AN426" s="34"/>
      <c r="AP426" s="34"/>
      <c r="AQ426" s="34"/>
      <c r="AR426" s="34"/>
      <c r="AS426" s="34"/>
    </row>
    <row r="427" spans="1:45">
      <c r="A427" s="34">
        <v>426</v>
      </c>
      <c r="B427" s="34" t="s">
        <v>1680</v>
      </c>
      <c r="C427" s="34" t="s">
        <v>1683</v>
      </c>
      <c r="D427" s="34" t="s">
        <v>12</v>
      </c>
      <c r="E427" s="34" t="s">
        <v>20</v>
      </c>
      <c r="F427" s="34" t="s">
        <v>20</v>
      </c>
      <c r="G427" s="34" t="s">
        <v>21</v>
      </c>
      <c r="H427" s="24">
        <v>0.11550000000000001</v>
      </c>
      <c r="I427" s="34" t="s">
        <v>274</v>
      </c>
      <c r="J427" s="34" t="s">
        <v>66</v>
      </c>
      <c r="K427" s="28">
        <f t="shared" si="82"/>
        <v>274.30450575075173</v>
      </c>
      <c r="L427" s="4">
        <f>K427/MAX(K$2:K427)-1</f>
        <v>-0.17959635824236264</v>
      </c>
      <c r="O427" s="15">
        <f t="shared" si="86"/>
        <v>14.346448858887024</v>
      </c>
      <c r="P427" s="15">
        <f t="shared" si="87"/>
        <v>0</v>
      </c>
      <c r="Q427" s="4">
        <f t="shared" si="88"/>
        <v>0</v>
      </c>
      <c r="R427" s="24">
        <f t="shared" si="89"/>
        <v>-0.24633360915452074</v>
      </c>
      <c r="S427" s="4">
        <f t="shared" si="90"/>
        <v>0.27092223079594063</v>
      </c>
      <c r="T427" s="4">
        <f t="shared" si="91"/>
        <v>0.11550000000000001</v>
      </c>
      <c r="U427" s="28">
        <f t="shared" si="83"/>
        <v>278.99994625658366</v>
      </c>
      <c r="V427" s="4">
        <f>U427/MAX(U$5:U427)-1</f>
        <v>-0.20479334564525453</v>
      </c>
      <c r="X427" s="33">
        <f t="shared" si="92"/>
        <v>4.6954405058319253</v>
      </c>
      <c r="Z427" s="24">
        <f t="shared" si="93"/>
        <v>-0.26784590058949054</v>
      </c>
      <c r="AA427" s="4">
        <f t="shared" si="94"/>
        <v>0.32947878669377906</v>
      </c>
      <c r="AB427" s="4">
        <f t="shared" si="95"/>
        <v>0.11550000000000001</v>
      </c>
      <c r="AC427" s="28">
        <f t="shared" si="84"/>
        <v>261.23076260975398</v>
      </c>
      <c r="AD427" s="4">
        <f>AC427/MAX(AC$5:AC427)-1</f>
        <v>-0.23757751260331206</v>
      </c>
      <c r="AE427" s="33">
        <f t="shared" si="85"/>
        <v>-13.073743140997749</v>
      </c>
      <c r="AF427" s="34"/>
      <c r="AG427" s="34"/>
      <c r="AH427" s="34"/>
      <c r="AI427" s="34"/>
      <c r="AK427" s="34"/>
      <c r="AL427" s="34"/>
      <c r="AM427" s="34"/>
      <c r="AN427" s="34"/>
      <c r="AP427" s="34"/>
      <c r="AQ427" s="34"/>
      <c r="AR427" s="34"/>
      <c r="AS427" s="34"/>
    </row>
    <row r="428" spans="1:45">
      <c r="A428" s="34">
        <v>427</v>
      </c>
      <c r="B428" s="34" t="s">
        <v>1683</v>
      </c>
      <c r="C428" s="34" t="s">
        <v>1687</v>
      </c>
      <c r="D428" s="34" t="s">
        <v>12</v>
      </c>
      <c r="E428" s="34" t="s">
        <v>34</v>
      </c>
      <c r="F428" s="34" t="s">
        <v>34</v>
      </c>
      <c r="G428" s="34" t="s">
        <v>35</v>
      </c>
      <c r="H428" s="24">
        <v>7.9000000000000008E-3</v>
      </c>
      <c r="I428" s="34" t="s">
        <v>1398</v>
      </c>
      <c r="J428" s="34" t="s">
        <v>1243</v>
      </c>
      <c r="K428" s="28">
        <f t="shared" si="82"/>
        <v>276.47151134618269</v>
      </c>
      <c r="L428" s="4">
        <f>K428/MAX(K$2:K428)-1</f>
        <v>-0.17311516947247729</v>
      </c>
      <c r="O428" s="15">
        <f t="shared" si="86"/>
        <v>14.467685804872232</v>
      </c>
      <c r="P428" s="15">
        <f t="shared" si="87"/>
        <v>0</v>
      </c>
      <c r="Q428" s="4">
        <f t="shared" si="88"/>
        <v>0</v>
      </c>
      <c r="R428" s="24">
        <f t="shared" si="89"/>
        <v>-0.20575110336419142</v>
      </c>
      <c r="S428" s="4">
        <f t="shared" si="90"/>
        <v>0.15861851216392567</v>
      </c>
      <c r="T428" s="4">
        <f t="shared" si="91"/>
        <v>7.9000000000000008E-3</v>
      </c>
      <c r="U428" s="28">
        <f t="shared" si="83"/>
        <v>281.20404583201065</v>
      </c>
      <c r="V428" s="4">
        <f>U428/MAX(U$5:U428)-1</f>
        <v>-0.19851121307585207</v>
      </c>
      <c r="X428" s="33">
        <f t="shared" si="92"/>
        <v>4.732534485827955</v>
      </c>
      <c r="Z428" s="24">
        <f t="shared" si="93"/>
        <v>-0.22802899923400988</v>
      </c>
      <c r="AA428" s="4">
        <f t="shared" si="94"/>
        <v>0.24081950079155698</v>
      </c>
      <c r="AB428" s="4">
        <f t="shared" si="95"/>
        <v>7.9000000000000008E-3</v>
      </c>
      <c r="AC428" s="28">
        <f t="shared" si="84"/>
        <v>263.29448563437103</v>
      </c>
      <c r="AD428" s="4">
        <f>AC428/MAX(AC$5:AC428)-1</f>
        <v>-0.23155437495287823</v>
      </c>
      <c r="AE428" s="33">
        <f t="shared" si="85"/>
        <v>-13.177025711811666</v>
      </c>
      <c r="AF428" s="34"/>
      <c r="AG428" s="34"/>
      <c r="AH428" s="34"/>
      <c r="AI428" s="34"/>
      <c r="AK428" s="34"/>
      <c r="AL428" s="34"/>
      <c r="AM428" s="34"/>
      <c r="AN428" s="34"/>
      <c r="AP428" s="34"/>
      <c r="AQ428" s="34"/>
      <c r="AR428" s="34"/>
      <c r="AS428" s="34"/>
    </row>
    <row r="429" spans="1:45">
      <c r="A429" s="34">
        <v>428</v>
      </c>
      <c r="B429" s="34" t="s">
        <v>1687</v>
      </c>
      <c r="C429" s="34" t="s">
        <v>1689</v>
      </c>
      <c r="D429" s="34" t="s">
        <v>12</v>
      </c>
      <c r="E429" s="34" t="s">
        <v>20</v>
      </c>
      <c r="F429" s="34" t="s">
        <v>20</v>
      </c>
      <c r="G429" s="34" t="s">
        <v>21</v>
      </c>
      <c r="H429" s="24">
        <v>0.1138</v>
      </c>
      <c r="I429" s="34" t="s">
        <v>756</v>
      </c>
      <c r="J429" s="34" t="s">
        <v>2216</v>
      </c>
      <c r="K429" s="28">
        <f t="shared" si="82"/>
        <v>307.93396933737824</v>
      </c>
      <c r="L429" s="4">
        <f>K429/MAX(K$2:K429)-1</f>
        <v>-7.901567575844537E-2</v>
      </c>
      <c r="O429" s="15">
        <f t="shared" si="86"/>
        <v>16.227908449466689</v>
      </c>
      <c r="P429" s="15">
        <f t="shared" si="87"/>
        <v>0</v>
      </c>
      <c r="Q429" s="4">
        <f t="shared" si="88"/>
        <v>0</v>
      </c>
      <c r="R429" s="24">
        <f t="shared" si="89"/>
        <v>-0.14390906782442844</v>
      </c>
      <c r="S429" s="4">
        <f t="shared" si="90"/>
        <v>0.45093330842191359</v>
      </c>
      <c r="T429" s="4">
        <f t="shared" si="91"/>
        <v>0.1138</v>
      </c>
      <c r="U429" s="28">
        <f t="shared" si="83"/>
        <v>313.20506624769342</v>
      </c>
      <c r="V429" s="4">
        <f>U429/MAX(U$5:U429)-1</f>
        <v>-0.10730178912388422</v>
      </c>
      <c r="X429" s="33">
        <f t="shared" si="92"/>
        <v>5.2710969103151797</v>
      </c>
      <c r="Z429" s="24">
        <f t="shared" si="93"/>
        <v>-0.1740672464627549</v>
      </c>
      <c r="AA429" s="4">
        <f t="shared" si="94"/>
        <v>0.54606235599095132</v>
      </c>
      <c r="AB429" s="4">
        <f t="shared" si="95"/>
        <v>0.1138</v>
      </c>
      <c r="AC429" s="28">
        <f t="shared" si="84"/>
        <v>293.25739809956241</v>
      </c>
      <c r="AD429" s="4">
        <f>AC429/MAX(AC$5:AC429)-1</f>
        <v>-0.1441052628225159</v>
      </c>
      <c r="AE429" s="33">
        <f t="shared" si="85"/>
        <v>-14.676571237815836</v>
      </c>
      <c r="AF429" s="34"/>
      <c r="AG429" s="34"/>
      <c r="AH429" s="34"/>
      <c r="AI429" s="34"/>
      <c r="AK429" s="34"/>
      <c r="AL429" s="34"/>
      <c r="AM429" s="34"/>
      <c r="AN429" s="34"/>
      <c r="AP429" s="34"/>
      <c r="AQ429" s="34"/>
      <c r="AR429" s="34"/>
      <c r="AS429" s="34"/>
    </row>
    <row r="430" spans="1:45">
      <c r="A430" s="34">
        <v>429</v>
      </c>
      <c r="B430" s="34" t="s">
        <v>1689</v>
      </c>
      <c r="C430" s="34" t="s">
        <v>1693</v>
      </c>
      <c r="D430" s="34" t="s">
        <v>12</v>
      </c>
      <c r="E430" s="34" t="s">
        <v>27</v>
      </c>
      <c r="F430" s="34" t="s">
        <v>27</v>
      </c>
      <c r="G430" s="34" t="s">
        <v>28</v>
      </c>
      <c r="H430" s="24">
        <v>6.8400000000000002E-2</v>
      </c>
      <c r="I430" s="34" t="s">
        <v>1370</v>
      </c>
      <c r="J430" s="34" t="s">
        <v>806</v>
      </c>
      <c r="K430" s="28">
        <f t="shared" si="82"/>
        <v>328.99665284005494</v>
      </c>
      <c r="L430" s="4">
        <f>K430/MAX(K$2:K430)-1</f>
        <v>-1.6020347980322924E-2</v>
      </c>
      <c r="O430" s="15">
        <f t="shared" si="86"/>
        <v>17.406297387410213</v>
      </c>
      <c r="P430" s="15">
        <f t="shared" si="87"/>
        <v>0</v>
      </c>
      <c r="Q430" s="4">
        <f t="shared" si="88"/>
        <v>0</v>
      </c>
      <c r="R430" s="24">
        <f t="shared" si="89"/>
        <v>-8.9383731070415195E-2</v>
      </c>
      <c r="S430" s="4">
        <f t="shared" si="90"/>
        <v>1</v>
      </c>
      <c r="T430" s="4">
        <f t="shared" si="91"/>
        <v>6.8400000000000002E-2</v>
      </c>
      <c r="U430" s="28">
        <f t="shared" si="83"/>
        <v>334.62829277903563</v>
      </c>
      <c r="V430" s="4">
        <f>U430/MAX(U$5:U430)-1</f>
        <v>-4.6241231499957958E-2</v>
      </c>
      <c r="X430" s="33">
        <f t="shared" si="92"/>
        <v>5.6316399389806975</v>
      </c>
      <c r="Z430" s="24">
        <f t="shared" si="93"/>
        <v>-0.11193688786340206</v>
      </c>
      <c r="AA430" s="4">
        <f t="shared" si="94"/>
        <v>1</v>
      </c>
      <c r="AB430" s="4">
        <f t="shared" si="95"/>
        <v>6.8400000000000002E-2</v>
      </c>
      <c r="AC430" s="28">
        <f t="shared" si="84"/>
        <v>313.3162041295725</v>
      </c>
      <c r="AD430" s="4">
        <f>AC430/MAX(AC$5:AC430)-1</f>
        <v>-8.5562062799576011E-2</v>
      </c>
      <c r="AE430" s="33">
        <f t="shared" si="85"/>
        <v>-15.680448710482437</v>
      </c>
      <c r="AF430" s="34"/>
      <c r="AG430" s="34"/>
      <c r="AH430" s="34"/>
      <c r="AI430" s="34"/>
      <c r="AK430" s="34"/>
      <c r="AL430" s="34"/>
      <c r="AM430" s="34"/>
      <c r="AN430" s="34"/>
      <c r="AP430" s="34"/>
      <c r="AQ430" s="34"/>
      <c r="AR430" s="34"/>
      <c r="AS430" s="34"/>
    </row>
    <row r="431" spans="1:45">
      <c r="A431" s="34">
        <v>430</v>
      </c>
      <c r="B431" s="34" t="s">
        <v>1693</v>
      </c>
      <c r="C431" s="34" t="s">
        <v>1697</v>
      </c>
      <c r="D431" s="34" t="s">
        <v>12</v>
      </c>
      <c r="E431" s="34" t="s">
        <v>27</v>
      </c>
      <c r="F431" s="34" t="s">
        <v>27</v>
      </c>
      <c r="G431" s="34" t="s">
        <v>28</v>
      </c>
      <c r="H431" s="24">
        <v>0.11600000000000001</v>
      </c>
      <c r="I431" s="34" t="s">
        <v>4841</v>
      </c>
      <c r="J431" s="34" t="s">
        <v>1719</v>
      </c>
      <c r="K431" s="28">
        <f t="shared" si="82"/>
        <v>367.16026456950135</v>
      </c>
      <c r="L431" s="4">
        <f>K431/MAX(K$2:K431)-1</f>
        <v>0</v>
      </c>
      <c r="O431" s="15">
        <f t="shared" si="86"/>
        <v>19.541427884349801</v>
      </c>
      <c r="P431" s="15">
        <f t="shared" si="87"/>
        <v>0</v>
      </c>
      <c r="Q431" s="4">
        <f t="shared" si="88"/>
        <v>0</v>
      </c>
      <c r="R431" s="24">
        <f t="shared" si="89"/>
        <v>-3.1678674579589429E-2</v>
      </c>
      <c r="S431" s="4">
        <f t="shared" si="90"/>
        <v>1</v>
      </c>
      <c r="T431" s="4">
        <f t="shared" si="91"/>
        <v>0.11600000000000001</v>
      </c>
      <c r="U431" s="28">
        <f t="shared" si="83"/>
        <v>373.44517474140378</v>
      </c>
      <c r="V431" s="4">
        <f>U431/MAX(U$5:U431)-1</f>
        <v>0</v>
      </c>
      <c r="X431" s="33">
        <f t="shared" si="92"/>
        <v>6.2849101719024247</v>
      </c>
      <c r="Z431" s="24">
        <f t="shared" si="93"/>
        <v>-6.7037798302811397E-2</v>
      </c>
      <c r="AA431" s="4">
        <f t="shared" si="94"/>
        <v>1</v>
      </c>
      <c r="AB431" s="4">
        <f t="shared" si="95"/>
        <v>0.11600000000000001</v>
      </c>
      <c r="AC431" s="28">
        <f t="shared" si="84"/>
        <v>349.66088380860293</v>
      </c>
      <c r="AD431" s="4">
        <f>AC431/MAX(AC$5:AC431)-1</f>
        <v>0</v>
      </c>
      <c r="AE431" s="33">
        <f t="shared" si="85"/>
        <v>-17.499380760898418</v>
      </c>
      <c r="AF431" s="34"/>
      <c r="AG431" s="34"/>
      <c r="AH431" s="34"/>
      <c r="AI431" s="34"/>
      <c r="AK431" s="34"/>
      <c r="AL431" s="34"/>
      <c r="AM431" s="34"/>
      <c r="AN431" s="34"/>
      <c r="AP431" s="34"/>
      <c r="AQ431" s="34"/>
      <c r="AR431" s="34"/>
      <c r="AS431" s="34"/>
    </row>
    <row r="432" spans="1:45">
      <c r="A432" s="34">
        <v>431</v>
      </c>
      <c r="B432" s="34" t="s">
        <v>1697</v>
      </c>
      <c r="C432" s="34" t="s">
        <v>1702</v>
      </c>
      <c r="D432" s="34" t="s">
        <v>12</v>
      </c>
      <c r="E432" s="34" t="s">
        <v>20</v>
      </c>
      <c r="F432" s="34" t="s">
        <v>20</v>
      </c>
      <c r="G432" s="34" t="s">
        <v>21</v>
      </c>
      <c r="H432" s="24">
        <v>5.3699999999999998E-2</v>
      </c>
      <c r="I432" s="34" t="s">
        <v>1635</v>
      </c>
      <c r="J432" s="34" t="s">
        <v>2816</v>
      </c>
      <c r="K432" s="28">
        <f t="shared" si="82"/>
        <v>386.87677077688357</v>
      </c>
      <c r="L432" s="4">
        <f>K432/MAX(K$2:K432)-1</f>
        <v>0</v>
      </c>
      <c r="O432" s="15">
        <f t="shared" si="86"/>
        <v>20.644502561739387</v>
      </c>
      <c r="P432" s="15">
        <f t="shared" si="87"/>
        <v>0</v>
      </c>
      <c r="Q432" s="4">
        <f t="shared" si="88"/>
        <v>0</v>
      </c>
      <c r="R432" s="24">
        <f t="shared" si="89"/>
        <v>-5.3401159934409748E-3</v>
      </c>
      <c r="S432" s="4">
        <f t="shared" si="90"/>
        <v>1</v>
      </c>
      <c r="T432" s="4">
        <f t="shared" si="91"/>
        <v>5.3699999999999998E-2</v>
      </c>
      <c r="U432" s="28">
        <f t="shared" si="83"/>
        <v>393.49918062501717</v>
      </c>
      <c r="V432" s="4">
        <f>U432/MAX(U$5:U432)-1</f>
        <v>0</v>
      </c>
      <c r="X432" s="33">
        <f t="shared" si="92"/>
        <v>6.6224098481336</v>
      </c>
      <c r="Z432" s="24">
        <f t="shared" si="93"/>
        <v>-2.3759005934692073E-2</v>
      </c>
      <c r="AA432" s="4">
        <f t="shared" si="94"/>
        <v>1</v>
      </c>
      <c r="AB432" s="4">
        <f t="shared" si="95"/>
        <v>5.3699999999999998E-2</v>
      </c>
      <c r="AC432" s="28">
        <f t="shared" si="84"/>
        <v>368.43767326912496</v>
      </c>
      <c r="AD432" s="4">
        <f>AC432/MAX(AC$5:AC432)-1</f>
        <v>0</v>
      </c>
      <c r="AE432" s="33">
        <f t="shared" si="85"/>
        <v>-18.439097507758618</v>
      </c>
      <c r="AF432" s="34"/>
      <c r="AG432" s="34"/>
      <c r="AH432" s="34"/>
      <c r="AI432" s="34"/>
      <c r="AK432" s="34"/>
      <c r="AL432" s="34"/>
      <c r="AM432" s="34"/>
      <c r="AN432" s="34"/>
      <c r="AP432" s="34"/>
      <c r="AQ432" s="34"/>
      <c r="AR432" s="34"/>
      <c r="AS432" s="34"/>
    </row>
    <row r="433" spans="1:45">
      <c r="A433" s="34">
        <v>432</v>
      </c>
      <c r="B433" s="34" t="s">
        <v>1702</v>
      </c>
      <c r="C433" s="34" t="s">
        <v>1704</v>
      </c>
      <c r="D433" s="34" t="s">
        <v>12</v>
      </c>
      <c r="E433" s="34" t="s">
        <v>94</v>
      </c>
      <c r="F433" s="34" t="s">
        <v>94</v>
      </c>
      <c r="G433" s="34" t="s">
        <v>95</v>
      </c>
      <c r="H433" s="24">
        <v>0.1008</v>
      </c>
      <c r="I433" s="34" t="s">
        <v>1121</v>
      </c>
      <c r="J433" s="34" t="s">
        <v>4748</v>
      </c>
      <c r="K433" s="28">
        <f t="shared" si="82"/>
        <v>425.87394927119345</v>
      </c>
      <c r="L433" s="4">
        <f>K433/MAX(K$2:K433)-1</f>
        <v>0</v>
      </c>
      <c r="O433" s="15">
        <f t="shared" si="86"/>
        <v>22.826268419962716</v>
      </c>
      <c r="P433" s="15">
        <f t="shared" si="87"/>
        <v>0</v>
      </c>
      <c r="Q433" s="4">
        <f t="shared" si="88"/>
        <v>0</v>
      </c>
      <c r="R433" s="24">
        <f t="shared" si="89"/>
        <v>0</v>
      </c>
      <c r="S433" s="4">
        <f t="shared" si="90"/>
        <v>1</v>
      </c>
      <c r="T433" s="4">
        <f t="shared" si="91"/>
        <v>0.1008</v>
      </c>
      <c r="U433" s="28">
        <f t="shared" si="83"/>
        <v>433.16389803201889</v>
      </c>
      <c r="V433" s="4">
        <f>U433/MAX(U$5:U433)-1</f>
        <v>0</v>
      </c>
      <c r="X433" s="33">
        <f t="shared" si="92"/>
        <v>7.289948760825439</v>
      </c>
      <c r="Z433" s="24">
        <f t="shared" si="93"/>
        <v>-4.0050869950807311E-3</v>
      </c>
      <c r="AA433" s="4">
        <f t="shared" si="94"/>
        <v>1</v>
      </c>
      <c r="AB433" s="4">
        <f t="shared" si="95"/>
        <v>0.1008</v>
      </c>
      <c r="AC433" s="28">
        <f t="shared" si="84"/>
        <v>405.57619073465276</v>
      </c>
      <c r="AD433" s="4">
        <f>AC433/MAX(AC$5:AC433)-1</f>
        <v>0</v>
      </c>
      <c r="AE433" s="33">
        <f t="shared" si="85"/>
        <v>-20.297758536540698</v>
      </c>
      <c r="AF433" s="34"/>
      <c r="AG433" s="34"/>
      <c r="AH433" s="34"/>
      <c r="AI433" s="34"/>
      <c r="AK433" s="34"/>
      <c r="AL433" s="34"/>
      <c r="AM433" s="34"/>
      <c r="AN433" s="34"/>
      <c r="AP433" s="34"/>
      <c r="AQ433" s="34"/>
      <c r="AR433" s="34"/>
      <c r="AS433" s="34"/>
    </row>
    <row r="434" spans="1:45">
      <c r="A434" s="34">
        <v>433</v>
      </c>
      <c r="B434" s="34" t="s">
        <v>1704</v>
      </c>
      <c r="C434" s="34" t="s">
        <v>1708</v>
      </c>
      <c r="D434" s="34" t="s">
        <v>12</v>
      </c>
      <c r="E434" s="34" t="s">
        <v>34</v>
      </c>
      <c r="F434" s="34" t="s">
        <v>34</v>
      </c>
      <c r="G434" s="34" t="s">
        <v>35</v>
      </c>
      <c r="H434" s="24">
        <v>-4.3099999999999999E-2</v>
      </c>
      <c r="I434" s="34" t="s">
        <v>1214</v>
      </c>
      <c r="J434" s="34" t="s">
        <v>4907</v>
      </c>
      <c r="K434" s="28">
        <f t="shared" si="82"/>
        <v>407.51878205760499</v>
      </c>
      <c r="L434" s="4">
        <f>K434/MAX(K$2:K434)-1</f>
        <v>-4.3100000000000027E-2</v>
      </c>
      <c r="O434" s="15">
        <f t="shared" si="86"/>
        <v>21.799356251062321</v>
      </c>
      <c r="P434" s="15">
        <f t="shared" si="87"/>
        <v>0</v>
      </c>
      <c r="Q434" s="4">
        <f t="shared" si="88"/>
        <v>0</v>
      </c>
      <c r="R434" s="24">
        <f t="shared" si="89"/>
        <v>-1.4366666666666675E-2</v>
      </c>
      <c r="S434" s="4">
        <f t="shared" si="90"/>
        <v>-2.0000000000000004</v>
      </c>
      <c r="T434" s="4">
        <f t="shared" si="91"/>
        <v>-4.3099999999999999E-2</v>
      </c>
      <c r="U434" s="28">
        <f t="shared" si="83"/>
        <v>414.49453402683889</v>
      </c>
      <c r="V434" s="4">
        <f>U434/MAX(U$5:U434)-1</f>
        <v>-4.3099999999999916E-2</v>
      </c>
      <c r="X434" s="33">
        <f t="shared" si="92"/>
        <v>6.9757519692338974</v>
      </c>
      <c r="Z434" s="24">
        <f t="shared" si="93"/>
        <v>-1.0775000000000007E-2</v>
      </c>
      <c r="AA434" s="4">
        <f t="shared" si="94"/>
        <v>-3</v>
      </c>
      <c r="AB434" s="4">
        <f t="shared" si="95"/>
        <v>-4.3099999999999999E-2</v>
      </c>
      <c r="AC434" s="28">
        <f t="shared" si="84"/>
        <v>388.09585691398922</v>
      </c>
      <c r="AD434" s="4">
        <f>AC434/MAX(AC$5:AC434)-1</f>
        <v>-4.3100000000000027E-2</v>
      </c>
      <c r="AE434" s="33">
        <f t="shared" si="85"/>
        <v>-19.422925143615771</v>
      </c>
      <c r="AF434" s="34"/>
      <c r="AG434" s="34"/>
      <c r="AH434" s="34"/>
      <c r="AI434" s="34"/>
      <c r="AK434" s="34"/>
      <c r="AL434" s="34"/>
      <c r="AM434" s="34"/>
      <c r="AN434" s="34"/>
      <c r="AP434" s="34"/>
      <c r="AQ434" s="34"/>
      <c r="AR434" s="34"/>
      <c r="AS434" s="34"/>
    </row>
    <row r="435" spans="1:45">
      <c r="A435" s="34">
        <v>434</v>
      </c>
      <c r="B435" s="34" t="s">
        <v>1708</v>
      </c>
      <c r="C435" s="34" t="s">
        <v>1712</v>
      </c>
      <c r="D435" s="34" t="s">
        <v>12</v>
      </c>
      <c r="E435" s="34" t="s">
        <v>27</v>
      </c>
      <c r="F435" s="34" t="s">
        <v>27</v>
      </c>
      <c r="G435" s="34" t="s">
        <v>28</v>
      </c>
      <c r="H435" s="24">
        <v>7.2499999999999995E-2</v>
      </c>
      <c r="I435" s="34" t="s">
        <v>574</v>
      </c>
      <c r="J435" s="34" t="s">
        <v>5484</v>
      </c>
      <c r="K435" s="28">
        <f t="shared" si="82"/>
        <v>437.06389375678134</v>
      </c>
      <c r="L435" s="4">
        <f>K435/MAX(K$2:K435)-1</f>
        <v>0</v>
      </c>
      <c r="O435" s="15">
        <f t="shared" si="86"/>
        <v>23.452309579264337</v>
      </c>
      <c r="P435" s="15">
        <f t="shared" si="87"/>
        <v>0</v>
      </c>
      <c r="Q435" s="4">
        <f t="shared" si="88"/>
        <v>0</v>
      </c>
      <c r="R435" s="24">
        <f t="shared" si="89"/>
        <v>-1.4366666666666675E-2</v>
      </c>
      <c r="S435" s="4">
        <f t="shared" si="90"/>
        <v>1</v>
      </c>
      <c r="T435" s="4">
        <f t="shared" si="91"/>
        <v>0</v>
      </c>
      <c r="U435" s="28">
        <f t="shared" si="83"/>
        <v>414.49453402683889</v>
      </c>
      <c r="V435" s="4">
        <f>U435/MAX(U$5:U435)-1</f>
        <v>-4.3099999999999916E-2</v>
      </c>
      <c r="X435" s="33">
        <f t="shared" si="92"/>
        <v>-22.569359729942448</v>
      </c>
      <c r="Z435" s="24">
        <f t="shared" si="93"/>
        <v>-1.0775000000000007E-2</v>
      </c>
      <c r="AA435" s="4">
        <f t="shared" si="94"/>
        <v>1</v>
      </c>
      <c r="AB435" s="4">
        <f t="shared" si="95"/>
        <v>0</v>
      </c>
      <c r="AC435" s="28">
        <f t="shared" si="84"/>
        <v>388.09585691398922</v>
      </c>
      <c r="AD435" s="4">
        <f>AC435/MAX(AC$5:AC435)-1</f>
        <v>-4.3100000000000027E-2</v>
      </c>
      <c r="AE435" s="33">
        <f t="shared" si="85"/>
        <v>-48.968036842792117</v>
      </c>
      <c r="AF435" s="34"/>
      <c r="AG435" s="34"/>
      <c r="AH435" s="34"/>
      <c r="AI435" s="34"/>
      <c r="AK435" s="34"/>
      <c r="AL435" s="34"/>
      <c r="AM435" s="34"/>
      <c r="AN435" s="34"/>
      <c r="AP435" s="34"/>
      <c r="AQ435" s="34"/>
      <c r="AR435" s="34"/>
      <c r="AS435" s="34"/>
    </row>
    <row r="436" spans="1:45">
      <c r="A436" s="34">
        <v>435</v>
      </c>
      <c r="B436" s="34" t="s">
        <v>1712</v>
      </c>
      <c r="C436" s="34" t="s">
        <v>1717</v>
      </c>
      <c r="D436" s="34" t="s">
        <v>12</v>
      </c>
      <c r="E436" s="34" t="s">
        <v>27</v>
      </c>
      <c r="F436" s="34" t="s">
        <v>27</v>
      </c>
      <c r="G436" s="34" t="s">
        <v>28</v>
      </c>
      <c r="H436" s="24">
        <v>8.1299999999999997E-2</v>
      </c>
      <c r="I436" s="34" t="s">
        <v>182</v>
      </c>
      <c r="J436" s="34" t="s">
        <v>3934</v>
      </c>
      <c r="K436" s="28">
        <f t="shared" si="82"/>
        <v>472.59718831920765</v>
      </c>
      <c r="L436" s="4">
        <f>K436/MAX(K$2:K436)-1</f>
        <v>0</v>
      </c>
      <c r="O436" s="15">
        <f t="shared" si="86"/>
        <v>23.887313957133404</v>
      </c>
      <c r="P436" s="15">
        <f t="shared" si="87"/>
        <v>0</v>
      </c>
      <c r="Q436" s="4">
        <f t="shared" si="88"/>
        <v>0</v>
      </c>
      <c r="R436" s="24">
        <f t="shared" si="89"/>
        <v>-1.4366666666666675E-2</v>
      </c>
      <c r="S436" s="4">
        <f t="shared" si="90"/>
        <v>1</v>
      </c>
      <c r="T436" s="4">
        <f t="shared" si="91"/>
        <v>8.1299999999999997E-2</v>
      </c>
      <c r="U436" s="28">
        <f t="shared" si="83"/>
        <v>448.19293964322088</v>
      </c>
      <c r="V436" s="4">
        <f>U436/MAX(U$5:U436)-1</f>
        <v>0</v>
      </c>
      <c r="X436" s="33">
        <f t="shared" si="92"/>
        <v>-24.404248675986764</v>
      </c>
      <c r="Z436" s="24">
        <f t="shared" si="93"/>
        <v>-1.0775000000000007E-2</v>
      </c>
      <c r="AA436" s="4">
        <f t="shared" si="94"/>
        <v>1</v>
      </c>
      <c r="AB436" s="4">
        <f t="shared" si="95"/>
        <v>8.1299999999999997E-2</v>
      </c>
      <c r="AC436" s="28">
        <f t="shared" si="84"/>
        <v>419.64805008109653</v>
      </c>
      <c r="AD436" s="4">
        <f>AC436/MAX(AC$5:AC436)-1</f>
        <v>0</v>
      </c>
      <c r="AE436" s="33">
        <f t="shared" si="85"/>
        <v>-52.949138238111118</v>
      </c>
      <c r="AF436" s="34"/>
      <c r="AG436" s="34"/>
      <c r="AH436" s="34"/>
      <c r="AI436" s="34"/>
      <c r="AK436" s="34"/>
      <c r="AL436" s="34"/>
      <c r="AM436" s="34"/>
      <c r="AN436" s="34"/>
      <c r="AP436" s="34"/>
      <c r="AQ436" s="34"/>
      <c r="AR436" s="34"/>
      <c r="AS436" s="34"/>
    </row>
    <row r="437" spans="1:45">
      <c r="A437" s="34">
        <v>436</v>
      </c>
      <c r="B437" s="34" t="s">
        <v>1717</v>
      </c>
      <c r="C437" s="34" t="s">
        <v>1721</v>
      </c>
      <c r="D437" s="34" t="s">
        <v>12</v>
      </c>
      <c r="E437" s="34" t="s">
        <v>27</v>
      </c>
      <c r="F437" s="34" t="s">
        <v>27</v>
      </c>
      <c r="G437" s="34" t="s">
        <v>28</v>
      </c>
      <c r="H437" s="24">
        <v>7.7499999999999999E-2</v>
      </c>
      <c r="I437" s="34" t="s">
        <v>4384</v>
      </c>
      <c r="J437" s="34" t="s">
        <v>4680</v>
      </c>
      <c r="K437" s="28">
        <f t="shared" si="82"/>
        <v>509.22347041394619</v>
      </c>
      <c r="L437" s="4">
        <f>K437/MAX(K$2:K437)-1</f>
        <v>0</v>
      </c>
      <c r="O437" s="15">
        <f t="shared" si="86"/>
        <v>24.125157677139736</v>
      </c>
      <c r="P437" s="15">
        <f t="shared" si="87"/>
        <v>0</v>
      </c>
      <c r="Q437" s="4">
        <f t="shared" si="88"/>
        <v>0</v>
      </c>
      <c r="R437" s="24">
        <f t="shared" si="89"/>
        <v>0</v>
      </c>
      <c r="S437" s="4">
        <f t="shared" si="90"/>
        <v>1</v>
      </c>
      <c r="T437" s="4">
        <f t="shared" si="91"/>
        <v>7.7499999999999999E-2</v>
      </c>
      <c r="U437" s="28">
        <f t="shared" si="83"/>
        <v>482.92789246557044</v>
      </c>
      <c r="V437" s="4">
        <f>U437/MAX(U$5:U437)-1</f>
        <v>0</v>
      </c>
      <c r="X437" s="33">
        <f t="shared" si="92"/>
        <v>-26.295577948375751</v>
      </c>
      <c r="Z437" s="24">
        <f t="shared" si="93"/>
        <v>-1.0775000000000007E-2</v>
      </c>
      <c r="AA437" s="4">
        <f t="shared" si="94"/>
        <v>1</v>
      </c>
      <c r="AB437" s="4">
        <f t="shared" si="95"/>
        <v>7.7499999999999999E-2</v>
      </c>
      <c r="AC437" s="28">
        <f t="shared" si="84"/>
        <v>452.17077396238147</v>
      </c>
      <c r="AD437" s="4">
        <f>AC437/MAX(AC$5:AC437)-1</f>
        <v>0</v>
      </c>
      <c r="AE437" s="33">
        <f t="shared" si="85"/>
        <v>-57.052696451564714</v>
      </c>
      <c r="AF437" s="34"/>
      <c r="AG437" s="34"/>
      <c r="AH437" s="34"/>
      <c r="AI437" s="34"/>
      <c r="AK437" s="34"/>
      <c r="AL437" s="34"/>
      <c r="AM437" s="34"/>
      <c r="AN437" s="34"/>
      <c r="AP437" s="34"/>
      <c r="AQ437" s="34"/>
      <c r="AR437" s="34"/>
      <c r="AS437" s="34"/>
    </row>
    <row r="438" spans="1:45">
      <c r="A438" s="34">
        <v>437</v>
      </c>
      <c r="B438" s="34" t="s">
        <v>1721</v>
      </c>
      <c r="C438" s="34" t="s">
        <v>1724</v>
      </c>
      <c r="D438" s="34" t="s">
        <v>12</v>
      </c>
      <c r="E438" s="34" t="s">
        <v>20</v>
      </c>
      <c r="F438" s="34" t="s">
        <v>20</v>
      </c>
      <c r="G438" s="34" t="s">
        <v>21</v>
      </c>
      <c r="H438" s="24">
        <v>4.6300000000000001E-2</v>
      </c>
      <c r="I438" s="34" t="s">
        <v>4195</v>
      </c>
      <c r="J438" s="34" t="s">
        <v>1713</v>
      </c>
      <c r="K438" s="28">
        <f t="shared" si="82"/>
        <v>532.80051709411191</v>
      </c>
      <c r="L438" s="4">
        <f>K438/MAX(K$2:K438)-1</f>
        <v>0</v>
      </c>
      <c r="M438" s="15">
        <f>K438/K389-1</f>
        <v>5.733850050268205</v>
      </c>
      <c r="O438" s="15">
        <f t="shared" si="86"/>
        <v>24.202236101611842</v>
      </c>
      <c r="P438" s="15">
        <f t="shared" si="87"/>
        <v>0</v>
      </c>
      <c r="Q438" s="4">
        <f t="shared" si="88"/>
        <v>0</v>
      </c>
      <c r="R438" s="24">
        <f t="shared" si="89"/>
        <v>0</v>
      </c>
      <c r="S438" s="4">
        <f t="shared" si="90"/>
        <v>1</v>
      </c>
      <c r="T438" s="4">
        <f t="shared" si="91"/>
        <v>4.6300000000000001E-2</v>
      </c>
      <c r="U438" s="28">
        <f t="shared" si="83"/>
        <v>505.28745388672633</v>
      </c>
      <c r="V438" s="4">
        <f>U438/MAX(U$5:U438)-1</f>
        <v>0</v>
      </c>
      <c r="W438" s="15">
        <f>U438/U389-1</f>
        <v>4.4419665265941823</v>
      </c>
      <c r="X438" s="33">
        <f t="shared" si="92"/>
        <v>-27.513063207385585</v>
      </c>
      <c r="Z438" s="24">
        <f t="shared" si="93"/>
        <v>0</v>
      </c>
      <c r="AA438" s="4">
        <f t="shared" si="94"/>
        <v>1</v>
      </c>
      <c r="AB438" s="4">
        <f t="shared" si="95"/>
        <v>4.6300000000000001E-2</v>
      </c>
      <c r="AC438" s="28">
        <f t="shared" si="84"/>
        <v>473.10628079683971</v>
      </c>
      <c r="AD438" s="4">
        <f>AC438/MAX(AC$5:AC438)-1</f>
        <v>0</v>
      </c>
      <c r="AE438" s="33">
        <f t="shared" si="85"/>
        <v>-59.694236297272198</v>
      </c>
      <c r="AF438" s="34"/>
      <c r="AG438" s="34"/>
      <c r="AH438" s="34"/>
      <c r="AI438" s="34"/>
      <c r="AK438" s="34"/>
      <c r="AL438" s="34"/>
      <c r="AM438" s="34"/>
      <c r="AN438" s="34"/>
      <c r="AP438" s="34"/>
      <c r="AQ438" s="34"/>
      <c r="AR438" s="34"/>
      <c r="AS438" s="34"/>
    </row>
    <row r="439" spans="1:45">
      <c r="A439" s="34">
        <v>438</v>
      </c>
      <c r="B439" s="34" t="s">
        <v>1724</v>
      </c>
      <c r="C439" s="34" t="s">
        <v>1727</v>
      </c>
      <c r="D439" s="34" t="s">
        <v>12</v>
      </c>
      <c r="E439" s="34" t="s">
        <v>20</v>
      </c>
      <c r="F439" s="34" t="s">
        <v>20</v>
      </c>
      <c r="G439" s="34" t="s">
        <v>21</v>
      </c>
      <c r="H439" s="24">
        <v>-0.21199999999999999</v>
      </c>
      <c r="I439" s="34" t="s">
        <v>5647</v>
      </c>
      <c r="J439" s="34" t="s">
        <v>2335</v>
      </c>
      <c r="K439" s="28">
        <f t="shared" si="82"/>
        <v>419.84680747016023</v>
      </c>
      <c r="L439" s="4">
        <f>K439/MAX(K$2:K439)-1</f>
        <v>-0.21199999999999997</v>
      </c>
      <c r="O439" s="15">
        <f t="shared" si="86"/>
        <v>18.623875541571277</v>
      </c>
      <c r="P439" s="15">
        <f t="shared" si="87"/>
        <v>0</v>
      </c>
      <c r="Q439" s="4">
        <f t="shared" si="88"/>
        <v>0</v>
      </c>
      <c r="R439" s="24">
        <f t="shared" si="89"/>
        <v>-7.0666666666666655E-2</v>
      </c>
      <c r="S439" s="4">
        <f t="shared" si="90"/>
        <v>-2</v>
      </c>
      <c r="T439" s="4">
        <f t="shared" si="91"/>
        <v>-0.21199999999999999</v>
      </c>
      <c r="U439" s="28">
        <f t="shared" si="83"/>
        <v>398.16651366274039</v>
      </c>
      <c r="V439" s="4">
        <f>U439/MAX(U$5:U439)-1</f>
        <v>-0.21199999999999997</v>
      </c>
      <c r="X439" s="33">
        <f t="shared" si="92"/>
        <v>-21.680293807419844</v>
      </c>
      <c r="Z439" s="24">
        <f t="shared" si="93"/>
        <v>-5.2999999999999992E-2</v>
      </c>
      <c r="AA439" s="4">
        <f t="shared" si="94"/>
        <v>-3</v>
      </c>
      <c r="AB439" s="4">
        <f t="shared" si="95"/>
        <v>-0.21199999999999999</v>
      </c>
      <c r="AC439" s="28">
        <f t="shared" si="84"/>
        <v>372.80774926790968</v>
      </c>
      <c r="AD439" s="4">
        <f>AC439/MAX(AC$5:AC439)-1</f>
        <v>-0.21199999999999997</v>
      </c>
      <c r="AE439" s="33">
        <f t="shared" si="85"/>
        <v>-47.039058202250544</v>
      </c>
      <c r="AF439" s="34"/>
      <c r="AG439" s="34"/>
      <c r="AH439" s="34"/>
      <c r="AI439" s="34"/>
      <c r="AK439" s="34"/>
      <c r="AL439" s="34"/>
      <c r="AM439" s="34"/>
      <c r="AN439" s="34"/>
      <c r="AP439" s="34"/>
      <c r="AQ439" s="34"/>
      <c r="AR439" s="34"/>
      <c r="AS439" s="34"/>
    </row>
    <row r="440" spans="1:45">
      <c r="A440" s="34">
        <v>439</v>
      </c>
      <c r="B440" s="34" t="s">
        <v>1727</v>
      </c>
      <c r="C440" s="34" t="s">
        <v>5648</v>
      </c>
      <c r="D440" s="34" t="s">
        <v>12</v>
      </c>
      <c r="E440" s="34" t="s">
        <v>27</v>
      </c>
      <c r="F440" s="34" t="s">
        <v>27</v>
      </c>
      <c r="G440" s="34" t="s">
        <v>28</v>
      </c>
      <c r="H440" s="24">
        <v>-0.1032</v>
      </c>
      <c r="I440" s="34" t="s">
        <v>2755</v>
      </c>
      <c r="J440" s="34" t="s">
        <v>3981</v>
      </c>
      <c r="K440" s="28">
        <f t="shared" si="82"/>
        <v>376.51861693923973</v>
      </c>
      <c r="L440" s="4">
        <f>K440/MAX(K$2:K440)-1</f>
        <v>-0.29332159999999985</v>
      </c>
      <c r="O440" s="15">
        <f t="shared" si="86"/>
        <v>15.88552978903212</v>
      </c>
      <c r="P440" s="15">
        <f t="shared" si="87"/>
        <v>0</v>
      </c>
      <c r="Q440" s="4">
        <f t="shared" si="88"/>
        <v>0</v>
      </c>
      <c r="R440" s="24">
        <f t="shared" si="89"/>
        <v>-0.16844053333333328</v>
      </c>
      <c r="S440" s="4">
        <f t="shared" si="90"/>
        <v>-0.74139557857807747</v>
      </c>
      <c r="T440" s="4">
        <f t="shared" si="91"/>
        <v>0</v>
      </c>
      <c r="U440" s="28">
        <f t="shared" si="83"/>
        <v>398.16651366274039</v>
      </c>
      <c r="V440" s="4">
        <f>U440/MAX(U$5:U440)-1</f>
        <v>-0.21199999999999997</v>
      </c>
      <c r="X440" s="33">
        <f t="shared" si="92"/>
        <v>21.647896723500651</v>
      </c>
      <c r="Z440" s="24">
        <f t="shared" si="93"/>
        <v>-0.12633039999999995</v>
      </c>
      <c r="AA440" s="4">
        <f t="shared" si="94"/>
        <v>-1.3218607714374366</v>
      </c>
      <c r="AB440" s="4">
        <f t="shared" si="95"/>
        <v>0</v>
      </c>
      <c r="AC440" s="28">
        <f t="shared" si="84"/>
        <v>372.80774926790968</v>
      </c>
      <c r="AD440" s="4">
        <f>AC440/MAX(AC$5:AC440)-1</f>
        <v>-0.21199999999999997</v>
      </c>
      <c r="AE440" s="33">
        <f t="shared" si="85"/>
        <v>-3.7108676713300497</v>
      </c>
      <c r="AF440" s="34"/>
      <c r="AG440" s="34"/>
      <c r="AH440" s="34"/>
      <c r="AI440" s="34"/>
      <c r="AK440" s="34"/>
      <c r="AL440" s="34"/>
      <c r="AM440" s="34"/>
      <c r="AN440" s="34"/>
      <c r="AP440" s="34"/>
      <c r="AQ440" s="34"/>
      <c r="AR440" s="34"/>
      <c r="AS440" s="34"/>
    </row>
    <row r="441" spans="1:45">
      <c r="O441" s="15">
        <f t="shared" si="86"/>
        <v>-1</v>
      </c>
      <c r="P441" s="15">
        <f t="shared" si="87"/>
        <v>0</v>
      </c>
      <c r="Q441" s="4">
        <f t="shared" si="88"/>
        <v>0</v>
      </c>
      <c r="R441" s="24">
        <f t="shared" si="89"/>
        <v>-0.25266079999999991</v>
      </c>
      <c r="S441" s="4">
        <f t="shared" si="90"/>
        <v>1</v>
      </c>
      <c r="T441" s="4">
        <f t="shared" si="91"/>
        <v>0</v>
      </c>
      <c r="U441" s="28">
        <f t="shared" si="83"/>
        <v>398.16651366274039</v>
      </c>
      <c r="V441" s="4">
        <f>U441/MAX(U$5:U441)-1</f>
        <v>-0.21199999999999997</v>
      </c>
      <c r="X441" s="33">
        <f t="shared" si="92"/>
        <v>398.16651366274039</v>
      </c>
      <c r="AA441" s="4">
        <f t="shared" si="94"/>
        <v>1</v>
      </c>
      <c r="AB441" s="4">
        <f t="shared" si="95"/>
        <v>0</v>
      </c>
      <c r="AF441" s="34"/>
      <c r="AG441" s="34"/>
      <c r="AH441" s="34"/>
      <c r="AI441" s="34"/>
      <c r="AK441" s="34"/>
      <c r="AL441" s="34"/>
      <c r="AM441" s="34"/>
      <c r="AN441" s="34"/>
      <c r="AP441" s="34"/>
      <c r="AQ441" s="34"/>
      <c r="AR441" s="34"/>
      <c r="AS441" s="34"/>
    </row>
    <row r="444" spans="1:45">
      <c r="N444" s="15" t="s">
        <v>5576</v>
      </c>
      <c r="O444" s="15">
        <f>MAX(O2:O440)</f>
        <v>24.202236101611842</v>
      </c>
    </row>
    <row r="445" spans="1:45">
      <c r="N445" s="15" t="s">
        <v>5570</v>
      </c>
      <c r="O445" s="15">
        <f>MEDIAN(O2:O440)</f>
        <v>4.6085848945510026</v>
      </c>
    </row>
    <row r="446" spans="1:45">
      <c r="N446" s="15" t="s">
        <v>5652</v>
      </c>
      <c r="O446" s="15">
        <f>AVERAGE(O2:O440)</f>
        <v>5.8578782935138545</v>
      </c>
    </row>
    <row r="447" spans="1:45">
      <c r="N447" s="15" t="s">
        <v>5653</v>
      </c>
      <c r="O447" s="15">
        <f>MIN(O2:O440)</f>
        <v>0.58835298634687061</v>
      </c>
    </row>
    <row r="448" spans="1:45">
      <c r="K448" s="28" t="s">
        <v>5578</v>
      </c>
      <c r="L448" s="4">
        <f>MIN(L2:L440)</f>
        <v>-0.58765608793179624</v>
      </c>
      <c r="U448" s="28" t="s">
        <v>5579</v>
      </c>
      <c r="V448" s="4">
        <f>MIN(V2:V440)</f>
        <v>-0.31651950928131967</v>
      </c>
      <c r="X448" s="33">
        <f>COUNT(X2:X440)</f>
        <v>436</v>
      </c>
      <c r="AC448" s="28" t="s">
        <v>5579</v>
      </c>
      <c r="AD448" s="4">
        <f>MIN(AD2:AD440)</f>
        <v>-0.31651950928131967</v>
      </c>
      <c r="AE448" s="33">
        <f>COUNT(AE2:AE440)</f>
        <v>436</v>
      </c>
      <c r="AF448" s="34"/>
      <c r="AG448" s="34"/>
      <c r="AH448" s="34"/>
      <c r="AI448" s="34"/>
      <c r="AK448" s="34"/>
      <c r="AL448" s="34"/>
      <c r="AM448" s="34"/>
      <c r="AN448" s="34"/>
      <c r="AP448" s="34"/>
      <c r="AQ448" s="34"/>
      <c r="AR448" s="34"/>
      <c r="AS448" s="34"/>
    </row>
    <row r="449" spans="12:31" s="34" customFormat="1">
      <c r="L449" s="4">
        <f>AVERAGEIF(L2:L440,"&lt;0")</f>
        <v>-0.13946054707055494</v>
      </c>
      <c r="M449" s="15"/>
      <c r="N449" s="15"/>
      <c r="O449" s="15"/>
      <c r="P449" s="15"/>
      <c r="Q449" s="4"/>
      <c r="S449" s="4"/>
      <c r="T449" s="4"/>
      <c r="U449" s="28" t="s">
        <v>5585</v>
      </c>
      <c r="V449" s="4">
        <f>AVERAGEIF(V2:V440,"&lt;0")</f>
        <v>-9.721810189630295E-2</v>
      </c>
      <c r="W449" s="15"/>
      <c r="X449" s="33">
        <f>COUNTIF(X2:X440,"&gt;0")</f>
        <v>365</v>
      </c>
      <c r="Y449" s="33"/>
      <c r="AA449" s="4"/>
      <c r="AB449" s="4"/>
      <c r="AC449" s="28" t="s">
        <v>5585</v>
      </c>
      <c r="AD449" s="4">
        <f>AVERAGEIF(AD2:AD440,"&lt;0")</f>
        <v>-0.10407533057650896</v>
      </c>
      <c r="AE449" s="33">
        <f>COUNTIF(AE2:AE440,"&gt;0")</f>
        <v>318</v>
      </c>
    </row>
    <row r="450" spans="12:31" s="34" customFormat="1">
      <c r="L450" s="4"/>
      <c r="M450" s="15"/>
      <c r="N450" s="15" t="s">
        <v>5654</v>
      </c>
      <c r="O450" s="15">
        <v>12</v>
      </c>
      <c r="P450" s="15"/>
      <c r="Q450" s="4"/>
      <c r="S450" s="4"/>
      <c r="T450" s="4"/>
      <c r="U450" s="28" t="s">
        <v>5586</v>
      </c>
      <c r="V450" s="4">
        <f>MEDIAN(V2:V440)</f>
        <v>-4.1685989999999951E-2</v>
      </c>
      <c r="W450" s="15"/>
      <c r="X450" s="33"/>
      <c r="Y450" s="33"/>
      <c r="AA450" s="4"/>
      <c r="AB450" s="4"/>
      <c r="AC450" s="28" t="s">
        <v>5586</v>
      </c>
      <c r="AD450" s="4">
        <f>MEDIAN(AD2:AD440)</f>
        <v>-3.6877481600890327E-2</v>
      </c>
      <c r="AE450" s="33"/>
    </row>
    <row r="451" spans="12:31" s="34" customFormat="1">
      <c r="L451" s="14">
        <f>COUNTIF(L2:L440,"&lt;0")</f>
        <v>290</v>
      </c>
      <c r="M451" s="15"/>
      <c r="N451" s="15"/>
      <c r="O451" s="15"/>
      <c r="P451" s="15"/>
      <c r="Q451" s="4"/>
      <c r="S451" s="4"/>
      <c r="T451" s="4"/>
      <c r="U451" s="28" t="s">
        <v>5587</v>
      </c>
      <c r="V451" s="14">
        <f>COUNTIF(V2:V440,"&lt;0")</f>
        <v>297</v>
      </c>
      <c r="W451" s="15"/>
      <c r="X451" s="33"/>
      <c r="Y451" s="33"/>
      <c r="AA451" s="4"/>
      <c r="AB451" s="4"/>
      <c r="AC451" s="28" t="s">
        <v>5587</v>
      </c>
      <c r="AD451" s="14">
        <f>COUNTIF(AD2:AD440,"&lt;0")</f>
        <v>297</v>
      </c>
      <c r="AE451" s="33"/>
    </row>
    <row r="454" spans="12:31" s="34" customFormat="1" ht="15" customHeight="1">
      <c r="L454" s="4"/>
      <c r="M454" s="15"/>
      <c r="N454" s="15"/>
      <c r="O454" s="15"/>
      <c r="P454" s="15"/>
      <c r="Q454" s="4"/>
      <c r="S454" s="4"/>
      <c r="T454" s="4"/>
      <c r="U454" s="28"/>
      <c r="V454" s="4"/>
      <c r="W454" s="15"/>
      <c r="X454" s="33"/>
      <c r="Y454" s="33"/>
      <c r="AA454" s="4"/>
      <c r="AB454" s="4"/>
      <c r="AC454" s="28"/>
      <c r="AD454" s="4"/>
      <c r="AE454" s="33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调仓详情</vt:lpstr>
      <vt:lpstr>各阶段持仓详单</vt:lpstr>
      <vt:lpstr>Sheet1</vt:lpstr>
      <vt:lpstr>3周动量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jeff huang</cp:lastModifiedBy>
  <dcterms:created xsi:type="dcterms:W3CDTF">2016-01-10T17:35:01Z</dcterms:created>
  <dcterms:modified xsi:type="dcterms:W3CDTF">2016-01-15T04:54:36Z</dcterms:modified>
</cp:coreProperties>
</file>