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版本排期" sheetId="2" r:id="rId1"/>
    <sheet name="版本进展分析" sheetId="3" r:id="rId2"/>
  </sheets>
  <calcPr calcId="144525"/>
</workbook>
</file>

<file path=xl/sharedStrings.xml><?xml version="1.0" encoding="utf-8"?>
<sst xmlns="http://schemas.openxmlformats.org/spreadsheetml/2006/main" count="372" uniqueCount="172">
  <si>
    <t>需求：V0.1 版本规划</t>
  </si>
  <si>
    <t>优先级</t>
  </si>
  <si>
    <t>任务分解</t>
  </si>
  <si>
    <t>产品负责人</t>
  </si>
  <si>
    <t>研发负责人</t>
  </si>
  <si>
    <t>计划天数</t>
  </si>
  <si>
    <t>计划开始</t>
  </si>
  <si>
    <t>计划完成</t>
  </si>
  <si>
    <t>实际天数</t>
  </si>
  <si>
    <t>实际开始</t>
  </si>
  <si>
    <t>实际完成</t>
  </si>
  <si>
    <t>状态</t>
  </si>
  <si>
    <t>12月</t>
  </si>
  <si>
    <t>输入“@+人名”提及相关人员</t>
  </si>
  <si>
    <t xml:space="preserve">输入 @ 插入相关云文档   </t>
  </si>
  <si>
    <r>
      <rPr>
        <sz val="9"/>
        <color rgb="FF8F959E"/>
        <rFont val="等线"/>
        <charset val="134"/>
        <scheme val="minor"/>
      </rPr>
      <t xml:space="preserve">使用日期提醒，到期自动通知
</t>
    </r>
    <r>
      <rPr>
        <sz val="10"/>
        <rFont val="宋体"/>
        <charset val="134"/>
      </rPr>
      <t>你可通过数据验证，保证数据规范。</t>
    </r>
    <r>
      <rPr>
        <sz val="9"/>
        <color theme="10"/>
        <rFont val="Calibri"/>
        <charset val="134"/>
      </rPr>
      <t>了解更多</t>
    </r>
  </si>
  <si>
    <t>对应任务是否已完成</t>
  </si>
  <si>
    <t>设置单元格背景色，表示任务进度</t>
  </si>
  <si>
    <t>TX&amp;RX
开关机功能</t>
  </si>
  <si>
    <t>开机1</t>
  </si>
  <si>
    <t>P0</t>
  </si>
  <si>
    <t>按键开机 1</t>
  </si>
  <si>
    <r>
      <rPr>
        <sz val="9.75"/>
        <color theme="10"/>
        <rFont val="Calibri"/>
        <charset val="134"/>
      </rPr>
      <t>@何文坚</t>
    </r>
  </si>
  <si>
    <r>
      <rPr>
        <sz val="9.75"/>
        <color theme="10"/>
        <rFont val="Calibri"/>
        <charset val="134"/>
      </rPr>
      <t>@贺辉</t>
    </r>
  </si>
  <si>
    <t>完成</t>
  </si>
  <si>
    <t>P1</t>
  </si>
  <si>
    <t>充电盒开盖 2</t>
  </si>
  <si>
    <t>关机 2</t>
  </si>
  <si>
    <t>按键关机 3</t>
  </si>
  <si>
    <t>满电关机 4</t>
  </si>
  <si>
    <t>低机关机 5</t>
  </si>
  <si>
    <t>待机关机 5</t>
  </si>
  <si>
    <t>TX&amp;RX
配对功能</t>
  </si>
  <si>
    <t>按键进配对 1</t>
  </si>
  <si>
    <t>TX&amp;RX按键进配对2min 7</t>
  </si>
  <si>
    <t>Release</t>
  </si>
  <si>
    <t>开机自动回连，配对2min后超时 8</t>
  </si>
  <si>
    <t>充电盒自动配对 2</t>
  </si>
  <si>
    <t>TX&amp;RX在充电盒出厂进配对 9</t>
  </si>
  <si>
    <t>@北高 殷继成</t>
  </si>
  <si>
    <t>TX,RX丢失补配 10</t>
  </si>
  <si>
    <t>回连 3</t>
  </si>
  <si>
    <t>已有配对记录时开盖自动回来 10</t>
  </si>
  <si>
    <t>P2</t>
  </si>
  <si>
    <t>超距后回到可连距离内自动回连 11</t>
  </si>
  <si>
    <t>Beta</t>
  </si>
  <si>
    <t>TX UI</t>
  </si>
  <si>
    <t>按键</t>
  </si>
  <si>
    <t>静音 12</t>
  </si>
  <si>
    <t>控制手机拍摄 13</t>
  </si>
  <si>
    <t>降噪 14</t>
  </si>
  <si>
    <t>RX单线通讯</t>
  </si>
  <si>
    <t>RX机盒通讯</t>
  </si>
  <si>
    <t>输出机盒通讯协议15</t>
  </si>
  <si>
    <t>实现机盒通讯协议代码 16</t>
  </si>
  <si>
    <t>与盒子demo板联调机盒通讯协议 17</t>
  </si>
  <si>
    <t>TX 指示灯</t>
  </si>
  <si>
    <t>电源指示灯</t>
  </si>
  <si>
    <t>开关机、配对、电量指示灯 18</t>
  </si>
  <si>
    <t>@张伟</t>
  </si>
  <si>
    <t>静音、充电指示灯 19</t>
  </si>
  <si>
    <t>降噪|录音指示灯</t>
  </si>
  <si>
    <t>降噪指示灯 20</t>
  </si>
  <si>
    <t>RX UI</t>
  </si>
  <si>
    <t>监听</t>
  </si>
  <si>
    <t>不用拔下RX接收器，就能直接听到手机录音的声音</t>
  </si>
  <si>
    <t>RX屏幕</t>
  </si>
  <si>
    <t>屏幕功能显示</t>
  </si>
  <si>
    <t>屏幕ui需求对接第三方</t>
  </si>
  <si>
    <r>
      <rPr>
        <sz val="9.75"/>
        <color theme="10"/>
        <rFont val="Calibri"/>
        <charset val="134"/>
      </rPr>
      <t>@程兰</t>
    </r>
  </si>
  <si>
    <t>TBD</t>
  </si>
  <si>
    <t>屏幕ui设计</t>
  </si>
  <si>
    <t>@第三方</t>
  </si>
  <si>
    <t>屏幕ui定稿验收</t>
  </si>
  <si>
    <r>
      <rPr>
        <sz val="9.75"/>
        <color theme="10"/>
        <rFont val="Calibri"/>
        <charset val="134"/>
      </rPr>
      <t>@程兰</t>
    </r>
    <r>
      <rPr>
        <sz val="9.75"/>
        <color theme="10"/>
        <rFont val="Calibri"/>
        <charset val="134"/>
      </rPr>
      <t>@贺辉</t>
    </r>
  </si>
  <si>
    <t>屏幕驱动移植及调试</t>
  </si>
  <si>
    <t>屏幕基本信息上报显示：名称、电量等</t>
  </si>
  <si>
    <t>UI功能对接实现</t>
  </si>
  <si>
    <t>UI滑动/敲击实现</t>
  </si>
  <si>
    <t>UI滑动/敲击功能实现--初版</t>
  </si>
  <si>
    <t>手板软件v0.1</t>
  </si>
  <si>
    <t>手板软件输出</t>
  </si>
  <si>
    <t>TX&amp;RX&amp;CC功能联调</t>
  </si>
  <si>
    <r>
      <rPr>
        <sz val="9.75"/>
        <color rgb="FF000000"/>
        <rFont val="等线"/>
        <charset val="134"/>
        <scheme val="minor"/>
      </rPr>
      <t xml:space="preserve">@北高 殷继成 </t>
    </r>
    <r>
      <rPr>
        <sz val="9.75"/>
        <color theme="10"/>
        <rFont val="Calibri"/>
        <charset val="134"/>
      </rPr>
      <t>@何文坚</t>
    </r>
    <r>
      <rPr>
        <sz val="10"/>
        <rFont val="宋体"/>
        <charset val="134"/>
      </rPr>
      <t xml:space="preserve"> @侯静</t>
    </r>
    <r>
      <rPr>
        <sz val="10"/>
        <rFont val="宋体"/>
        <charset val="134"/>
      </rPr>
      <t xml:space="preserve">
</t>
    </r>
    <r>
      <rPr>
        <sz val="9.75"/>
        <color theme="10"/>
        <rFont val="Calibri"/>
        <charset val="134"/>
      </rPr>
      <t>@贺辉</t>
    </r>
  </si>
  <si>
    <t>编译版本输出V0.1</t>
  </si>
  <si>
    <t>TX&amp;RX电源管理</t>
  </si>
  <si>
    <t>充放电实现</t>
  </si>
  <si>
    <t>满电，低电处理</t>
  </si>
  <si>
    <t>充电IC驱动开发</t>
  </si>
  <si>
    <t>平滑算法实现1%精度</t>
  </si>
  <si>
    <t>TX&amp; RX充放电曲线集成</t>
  </si>
  <si>
    <t>测试验证调试</t>
  </si>
  <si>
    <t>固件升级</t>
  </si>
  <si>
    <t>用户升级</t>
  </si>
  <si>
    <t>协议文档输出</t>
  </si>
  <si>
    <t>TX&amp;RX用户升级方案实现</t>
  </si>
  <si>
    <t>RX升级充电盒</t>
  </si>
  <si>
    <t>产线升级</t>
  </si>
  <si>
    <t>产线升级固件方案实现</t>
  </si>
  <si>
    <t>离线log</t>
  </si>
  <si>
    <t>TX&amp;RX log导出</t>
  </si>
  <si>
    <t>实现方案确认</t>
  </si>
  <si>
    <t>导log实现功能实现</t>
  </si>
  <si>
    <t>解析工具</t>
  </si>
  <si>
    <t>导log解析工具协议制定</t>
  </si>
  <si>
    <t>导log工具实现</t>
  </si>
  <si>
    <t>导log工具和设备联调</t>
  </si>
  <si>
    <t>降噪功能</t>
  </si>
  <si>
    <t>低切</t>
  </si>
  <si>
    <t>跑通声学降噪工具</t>
  </si>
  <si>
    <t>协助声学调试降噪效果</t>
  </si>
  <si>
    <t>合入声学参数并给声学测试</t>
  </si>
  <si>
    <t>双mic降噪</t>
  </si>
  <si>
    <t>第三方算法合入文档学习</t>
  </si>
  <si>
    <t>集成第三方降噪算法</t>
  </si>
  <si>
    <t>降噪算法同声学调试效果</t>
  </si>
  <si>
    <t>集成参数</t>
  </si>
  <si>
    <t>PC APP</t>
  </si>
  <si>
    <t>设计验收</t>
  </si>
  <si>
    <t>PC UI需求对接第三方</t>
  </si>
  <si>
    <t>PC UI设计</t>
  </si>
  <si>
    <t>PC UI定稿验收</t>
  </si>
  <si>
    <r>
      <rPr>
        <sz val="9.75"/>
        <color theme="10"/>
        <rFont val="Calibri"/>
        <charset val="134"/>
      </rPr>
      <t>@程兰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
</t>
    </r>
    <r>
      <rPr>
        <sz val="9.75"/>
        <color theme="10"/>
        <rFont val="Calibri"/>
        <charset val="134"/>
      </rPr>
      <t>@贺辉</t>
    </r>
  </si>
  <si>
    <t>功能实现</t>
  </si>
  <si>
    <t>APP功能实现</t>
  </si>
  <si>
    <t>APP与服务器后台联调OTA升级</t>
  </si>
  <si>
    <t>设备产线测试</t>
  </si>
  <si>
    <t>指令实现</t>
  </si>
  <si>
    <t>测试指令协议实现并输出协议文档</t>
  </si>
  <si>
    <t>充电盒开发计划</t>
  </si>
  <si>
    <t>充电盒</t>
  </si>
  <si>
    <t>MCU手册资料学习和驱动代码编写</t>
  </si>
  <si>
    <t>@侯静</t>
  </si>
  <si>
    <t>充电IC手册学习和代码编写</t>
  </si>
  <si>
    <t>双PIN通讯</t>
  </si>
  <si>
    <t>最小系统/boatload/升级功能</t>
  </si>
  <si>
    <t>UI配置（LED灯）</t>
  </si>
  <si>
    <t>充电盒电池电量/充放电管理</t>
  </si>
  <si>
    <t>充电盒和设备联调</t>
  </si>
  <si>
    <t>产线测试开发</t>
  </si>
  <si>
    <t>耳机升级充电盒功能</t>
  </si>
  <si>
    <t>版本计划</t>
  </si>
  <si>
    <t>版本发布 时间</t>
  </si>
  <si>
    <t>测试时间</t>
  </si>
  <si>
    <t>开始测试</t>
  </si>
  <si>
    <t>测试完成</t>
  </si>
  <si>
    <t>手板阶段</t>
  </si>
  <si>
    <t>第一版集成测试V0.1</t>
  </si>
  <si>
    <t>第二版集成测试V0.2</t>
  </si>
  <si>
    <t>第三版集成测试V0.3</t>
  </si>
  <si>
    <t>第四版集成测试V0.4</t>
  </si>
  <si>
    <t>第五版集成测试V0.5</t>
  </si>
  <si>
    <t>EVT阶段</t>
  </si>
  <si>
    <t>第一版系统测试 v1.0</t>
  </si>
  <si>
    <t>样机回来开始测试</t>
  </si>
  <si>
    <t>第二版系统测试 v1.1</t>
  </si>
  <si>
    <t>第三版系统测试 v1.2</t>
  </si>
  <si>
    <t>第四版系统测试 v1.3</t>
  </si>
  <si>
    <t>DVT阶段</t>
  </si>
  <si>
    <t>第五版系统测试 v1.4</t>
  </si>
  <si>
    <t>PVT阶段</t>
  </si>
  <si>
    <t>第六版系统测试 v1.5</t>
  </si>
  <si>
    <t>MP阶段</t>
  </si>
  <si>
    <t>第七版系统测试 v1.6</t>
  </si>
  <si>
    <t>看板分析</t>
  </si>
  <si>
    <r>
      <rPr>
        <sz val="9.75"/>
        <color rgb="FF124B0C"/>
        <rFont val="等线"/>
        <charset val="134"/>
        <scheme val="minor"/>
      </rPr>
      <t>借助数据透视表，实时掌控项目进度，效率，成员工作分布等信息，方便了解项目进展。通过简单拖拽字段，用户可轻松改变分析维度，提炼有价值内容，操作介绍请参考</t>
    </r>
    <r>
      <rPr>
        <sz val="9.75"/>
        <color theme="10"/>
        <rFont val="Calibri"/>
        <charset val="134"/>
      </rPr>
      <t>创建及使用数据透视表</t>
    </r>
  </si>
  <si>
    <t>项目概览分析</t>
  </si>
  <si>
    <t>项目数量趋势分析</t>
  </si>
  <si>
    <t>优先级数量统计</t>
  </si>
  <si>
    <t>项目成员工作量分析</t>
  </si>
  <si>
    <t>产品成员优先级统计</t>
  </si>
  <si>
    <t>研发成员优先级统计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</si>
</sst>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0"/>
      <color theme="1"/>
      <name val="等线"/>
      <charset val="134"/>
      <scheme val="minor"/>
    </font>
    <font>
      <b/>
      <sz val="24"/>
      <color rgb="FF245BDB"/>
      <name val="等线"/>
      <charset val="134"/>
      <scheme val="minor"/>
    </font>
    <font>
      <b/>
      <sz val="24"/>
      <color rgb="FF18601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24B0C"/>
      <name val="等线"/>
      <charset val="134"/>
      <scheme val="minor"/>
    </font>
    <font>
      <b/>
      <sz val="13.5"/>
      <color rgb="FF124B0C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sz val="9.75"/>
      <color rgb="FF112233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color rgb="FF9E9E9E"/>
      <name val="等线"/>
      <charset val="134"/>
      <scheme val="minor"/>
    </font>
    <font>
      <sz val="9.75"/>
      <color rgb="FF373C43"/>
      <name val="等线"/>
      <charset val="134"/>
      <scheme val="minor"/>
    </font>
    <font>
      <sz val="9.75"/>
      <color rgb="FF8F959E"/>
      <name val="等线"/>
      <charset val="134"/>
      <scheme val="minor"/>
    </font>
    <font>
      <sz val="9"/>
      <color rgb="FF8F959E"/>
      <name val="等线"/>
      <charset val="134"/>
      <scheme val="minor"/>
    </font>
    <font>
      <sz val="9.75"/>
      <color rgb="FFFFFFFF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9.75"/>
      <color theme="10"/>
      <name val="Calibri"/>
      <charset val="134"/>
    </font>
    <font>
      <sz val="10"/>
      <name val="宋体"/>
      <charset val="134"/>
    </font>
    <font>
      <sz val="9"/>
      <color theme="10"/>
      <name val="Calibri"/>
      <charset val="134"/>
    </font>
  </fonts>
  <fills count="46">
    <fill>
      <patternFill patternType="none"/>
    </fill>
    <fill>
      <patternFill patternType="gray125"/>
    </fill>
    <fill>
      <patternFill patternType="solid">
        <fgColor rgb="FFD9F5D6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C3DD40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rgb="FFFFBA6B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D839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F5D6"/>
      </left>
      <right style="thin">
        <color rgb="FFD9F5D6"/>
      </right>
      <top style="thin">
        <color rgb="FFD9F5D6"/>
      </top>
      <bottom style="thin">
        <color rgb="FFD9F5D6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0" fontId="19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0" fillId="30" borderId="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0" borderId="4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6" borderId="0" xfId="0" applyFont="1" applyFill="1" applyAlignment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12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58" fontId="1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58" fontId="3" fillId="6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7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8" borderId="0" xfId="0" applyNumberFormat="1" applyFont="1" applyFill="1" applyAlignment="1">
      <alignment horizontal="center" vertical="center"/>
    </xf>
    <xf numFmtId="14" fontId="8" fillId="9" borderId="0" xfId="0" applyNumberFormat="1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14" fontId="8" fillId="1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11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0" borderId="0" xfId="0" applyFont="1" applyAlignment="1"/>
    <xf numFmtId="0" fontId="8" fillId="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2" borderId="0" xfId="0" applyFont="1" applyFill="1" applyAlignment="1"/>
    <xf numFmtId="0" fontId="10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14" fontId="3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</xdr:row>
      <xdr:rowOff>38100</xdr:rowOff>
    </xdr:from>
    <xdr:to>
      <xdr:col>9</xdr:col>
      <xdr:colOff>-38100</xdr:colOff>
      <xdr:row>2</xdr:row>
      <xdr:rowOff>-38100</xdr:rowOff>
    </xdr:to>
    <xdr:pic>
      <xdr:nvPicPr>
        <xdr:cNvPr id="2" name="Picture 2" descr="mpXosO"/>
        <xdr:cNvPicPr/>
      </xdr:nvPicPr>
      <xdr:blipFill>
        <a:blip r:embed="rId1"/>
        <a:stretch>
          <a:fillRect/>
        </a:stretch>
      </xdr:blipFill>
      <xdr:spPr>
        <a:xfrm>
          <a:off x="6774180" y="139700"/>
          <a:ext cx="848360" cy="695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ishu.cn/hc/zh-CN/articles/166812667987#lineguid-Wnrjh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eishu.cn/hc/zh-CN/articles/76212982904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6"/>
  <sheetViews>
    <sheetView tabSelected="1" workbookViewId="0">
      <selection activeCell="G16" sqref="G16"/>
    </sheetView>
  </sheetViews>
  <sheetFormatPr defaultColWidth="14" defaultRowHeight="15.2"/>
  <cols>
    <col min="1" max="1" width="15" customWidth="1"/>
    <col min="2" max="2" width="18" customWidth="1"/>
    <col min="3" max="3" width="12" customWidth="1"/>
    <col min="4" max="4" width="33" customWidth="1"/>
    <col min="5" max="5" width="14" customWidth="1"/>
    <col min="6" max="6" width="15" customWidth="1"/>
    <col min="7" max="7" width="11" customWidth="1"/>
    <col min="8" max="8" width="13" customWidth="1"/>
    <col min="9" max="9" width="15" customWidth="1"/>
    <col min="10" max="11" width="11" customWidth="1"/>
    <col min="12" max="12" width="13" customWidth="1"/>
    <col min="13" max="13" width="18" customWidth="1"/>
    <col min="14" max="33" width="4" customWidth="1"/>
    <col min="34" max="34" width="6" customWidth="1"/>
    <col min="35" max="44" width="4" customWidth="1"/>
  </cols>
  <sheetData>
    <row r="1" ht="17.6" spans="1:44">
      <c r="A1" s="10" t="s">
        <v>0</v>
      </c>
      <c r="B1" s="10"/>
      <c r="C1" s="11" t="s">
        <v>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</row>
    <row r="2" ht="17.6" spans="1:44">
      <c r="A2" s="10"/>
      <c r="B2" s="10"/>
      <c r="C2" s="11"/>
      <c r="D2" s="11"/>
      <c r="E2" s="10"/>
      <c r="F2" s="10"/>
      <c r="G2" s="10"/>
      <c r="H2" s="10"/>
      <c r="I2" s="38"/>
      <c r="J2" s="37"/>
      <c r="K2" s="37"/>
      <c r="L2" s="37"/>
      <c r="M2" s="37"/>
      <c r="N2" s="38">
        <v>1</v>
      </c>
      <c r="O2" s="38">
        <f t="shared" ref="O2:AQ2" si="0">1+N2</f>
        <v>2</v>
      </c>
      <c r="P2" s="38">
        <f t="shared" si="0"/>
        <v>3</v>
      </c>
      <c r="Q2" s="38">
        <f t="shared" si="0"/>
        <v>4</v>
      </c>
      <c r="R2" s="38">
        <f t="shared" si="0"/>
        <v>5</v>
      </c>
      <c r="S2" s="38">
        <f t="shared" si="0"/>
        <v>6</v>
      </c>
      <c r="T2" s="38">
        <f t="shared" si="0"/>
        <v>7</v>
      </c>
      <c r="U2" s="38">
        <f t="shared" si="0"/>
        <v>8</v>
      </c>
      <c r="V2" s="38">
        <f t="shared" si="0"/>
        <v>9</v>
      </c>
      <c r="W2" s="38">
        <f t="shared" si="0"/>
        <v>10</v>
      </c>
      <c r="X2" s="38">
        <f t="shared" si="0"/>
        <v>11</v>
      </c>
      <c r="Y2" s="38">
        <f t="shared" si="0"/>
        <v>12</v>
      </c>
      <c r="Z2" s="38">
        <f t="shared" si="0"/>
        <v>13</v>
      </c>
      <c r="AA2" s="38">
        <f t="shared" si="0"/>
        <v>14</v>
      </c>
      <c r="AB2" s="38">
        <f t="shared" si="0"/>
        <v>15</v>
      </c>
      <c r="AC2" s="38">
        <f t="shared" si="0"/>
        <v>16</v>
      </c>
      <c r="AD2" s="38">
        <f t="shared" si="0"/>
        <v>17</v>
      </c>
      <c r="AE2" s="38">
        <f t="shared" si="0"/>
        <v>18</v>
      </c>
      <c r="AF2" s="38">
        <f t="shared" si="0"/>
        <v>19</v>
      </c>
      <c r="AG2" s="38">
        <f t="shared" si="0"/>
        <v>20</v>
      </c>
      <c r="AH2" s="38">
        <f t="shared" si="0"/>
        <v>21</v>
      </c>
      <c r="AI2" s="38">
        <f t="shared" si="0"/>
        <v>22</v>
      </c>
      <c r="AJ2" s="38">
        <f t="shared" si="0"/>
        <v>23</v>
      </c>
      <c r="AK2" s="38">
        <f t="shared" si="0"/>
        <v>24</v>
      </c>
      <c r="AL2" s="38">
        <f t="shared" si="0"/>
        <v>25</v>
      </c>
      <c r="AM2" s="38">
        <f t="shared" si="0"/>
        <v>26</v>
      </c>
      <c r="AN2" s="38">
        <f t="shared" si="0"/>
        <v>27</v>
      </c>
      <c r="AO2" s="38">
        <f t="shared" si="0"/>
        <v>28</v>
      </c>
      <c r="AP2" s="38">
        <f t="shared" si="0"/>
        <v>29</v>
      </c>
      <c r="AQ2" s="38">
        <f t="shared" si="0"/>
        <v>30</v>
      </c>
      <c r="AR2" s="38">
        <v>31</v>
      </c>
    </row>
    <row r="3" ht="19" hidden="1" customHeight="1" spans="1:44">
      <c r="A3" s="12"/>
      <c r="B3" s="12"/>
      <c r="C3" s="13"/>
      <c r="D3" s="14"/>
      <c r="E3" s="25" t="s">
        <v>13</v>
      </c>
      <c r="F3" s="26" t="s">
        <v>13</v>
      </c>
      <c r="G3" s="26"/>
      <c r="H3" s="26" t="s">
        <v>14</v>
      </c>
      <c r="I3" s="27" t="s">
        <v>15</v>
      </c>
      <c r="J3" s="27"/>
      <c r="K3" s="27"/>
      <c r="L3" s="27"/>
      <c r="M3" s="27" t="s">
        <v>16</v>
      </c>
      <c r="N3" s="44" t="s">
        <v>17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</row>
    <row r="4" ht="22" customHeight="1" spans="1:44">
      <c r="A4" s="15" t="s">
        <v>18</v>
      </c>
      <c r="B4" s="15" t="s">
        <v>19</v>
      </c>
      <c r="C4" s="16" t="s">
        <v>20</v>
      </c>
      <c r="D4" s="17" t="s">
        <v>21</v>
      </c>
      <c r="E4" s="9" t="s">
        <v>22</v>
      </c>
      <c r="F4" s="9" t="s">
        <v>23</v>
      </c>
      <c r="G4" s="27">
        <v>1</v>
      </c>
      <c r="H4" s="28">
        <v>45039</v>
      </c>
      <c r="I4" s="39">
        <v>45039</v>
      </c>
      <c r="J4" s="27">
        <v>1</v>
      </c>
      <c r="K4" s="39">
        <v>45039</v>
      </c>
      <c r="L4" s="39">
        <v>45039</v>
      </c>
      <c r="M4" s="39" t="s">
        <v>24</v>
      </c>
      <c r="N4" s="45"/>
      <c r="O4" s="45"/>
      <c r="P4" s="15"/>
      <c r="Q4" s="15"/>
      <c r="R4" s="47"/>
      <c r="S4" s="15"/>
      <c r="T4" s="15"/>
      <c r="U4" s="15"/>
      <c r="V4" s="15"/>
      <c r="W4" s="15"/>
      <c r="X4" s="15"/>
      <c r="Y4" s="51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ht="24" customHeight="1" spans="1:44">
      <c r="A5" s="15"/>
      <c r="B5" s="15"/>
      <c r="C5" s="16" t="s">
        <v>25</v>
      </c>
      <c r="D5" s="17" t="s">
        <v>26</v>
      </c>
      <c r="E5" s="9" t="s">
        <v>22</v>
      </c>
      <c r="F5" s="9" t="s">
        <v>23</v>
      </c>
      <c r="G5" s="27"/>
      <c r="H5" s="28">
        <v>45039</v>
      </c>
      <c r="I5" s="39">
        <v>45039</v>
      </c>
      <c r="J5" s="27"/>
      <c r="K5" s="39">
        <v>45039</v>
      </c>
      <c r="L5" s="39">
        <v>45039</v>
      </c>
      <c r="M5" s="39" t="s">
        <v>24</v>
      </c>
      <c r="N5" s="15"/>
      <c r="O5" s="15"/>
      <c r="P5" s="46"/>
      <c r="Q5" s="46"/>
      <c r="R5" s="46"/>
      <c r="S5" s="48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>
      <c r="A6" s="15"/>
      <c r="B6" s="15" t="s">
        <v>27</v>
      </c>
      <c r="C6" s="16" t="s">
        <v>20</v>
      </c>
      <c r="D6" s="17" t="s">
        <v>28</v>
      </c>
      <c r="E6" s="9" t="s">
        <v>22</v>
      </c>
      <c r="F6" s="9" t="s">
        <v>23</v>
      </c>
      <c r="G6" s="27"/>
      <c r="H6" s="28">
        <v>45039</v>
      </c>
      <c r="I6" s="39">
        <v>45039</v>
      </c>
      <c r="J6" s="27"/>
      <c r="K6" s="39">
        <v>45039</v>
      </c>
      <c r="L6" s="39">
        <v>45039</v>
      </c>
      <c r="M6" s="39" t="s">
        <v>24</v>
      </c>
      <c r="N6" s="15"/>
      <c r="O6" s="15"/>
      <c r="P6" s="15"/>
      <c r="Q6" s="15"/>
      <c r="R6" s="15"/>
      <c r="S6" s="15"/>
      <c r="T6" s="49"/>
      <c r="U6" s="49"/>
      <c r="V6" s="49"/>
      <c r="W6" s="50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4">
      <c r="A7" s="15"/>
      <c r="B7" s="15"/>
      <c r="C7" s="16" t="s">
        <v>20</v>
      </c>
      <c r="D7" s="17" t="s">
        <v>29</v>
      </c>
      <c r="E7" s="9" t="s">
        <v>22</v>
      </c>
      <c r="F7" s="9" t="s">
        <v>23</v>
      </c>
      <c r="G7" s="27"/>
      <c r="H7" s="28">
        <v>45039</v>
      </c>
      <c r="I7" s="39">
        <v>45039</v>
      </c>
      <c r="J7" s="27"/>
      <c r="K7" s="39">
        <v>45039</v>
      </c>
      <c r="L7" s="39">
        <v>45039</v>
      </c>
      <c r="M7" s="39" t="s">
        <v>24</v>
      </c>
      <c r="N7" s="15"/>
      <c r="O7" s="15"/>
      <c r="P7" s="15"/>
      <c r="Q7" s="15"/>
      <c r="R7" s="15"/>
      <c r="S7" s="15"/>
      <c r="T7" s="15"/>
      <c r="U7" s="15"/>
      <c r="V7" s="15"/>
      <c r="W7" s="45"/>
      <c r="X7" s="45"/>
      <c r="Y7" s="45"/>
      <c r="Z7" s="45"/>
      <c r="AA7" s="45"/>
      <c r="AB7" s="4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20" customHeight="1" spans="1:44">
      <c r="A8" s="15"/>
      <c r="B8" s="15"/>
      <c r="C8" s="16" t="s">
        <v>25</v>
      </c>
      <c r="D8" s="17" t="s">
        <v>30</v>
      </c>
      <c r="E8" s="9" t="s">
        <v>22</v>
      </c>
      <c r="F8" s="9" t="s">
        <v>23</v>
      </c>
      <c r="G8" s="27"/>
      <c r="H8" s="28">
        <v>45039</v>
      </c>
      <c r="I8" s="39">
        <v>45039</v>
      </c>
      <c r="J8" s="27"/>
      <c r="K8" s="39">
        <v>45039</v>
      </c>
      <c r="L8" s="39">
        <v>45039</v>
      </c>
      <c r="M8" s="39" t="s">
        <v>24</v>
      </c>
      <c r="N8" s="15"/>
      <c r="O8" s="15"/>
      <c r="P8" s="15"/>
      <c r="Q8" s="15"/>
      <c r="R8" s="15"/>
      <c r="S8" s="15"/>
      <c r="T8" s="15"/>
      <c r="U8" s="15"/>
      <c r="V8" s="15"/>
      <c r="W8" s="45"/>
      <c r="X8" s="45"/>
      <c r="Y8" s="45"/>
      <c r="Z8" s="45"/>
      <c r="AA8" s="45"/>
      <c r="AB8" s="4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20" customHeight="1" spans="1:44">
      <c r="A9" s="15"/>
      <c r="B9" s="15"/>
      <c r="C9" s="16" t="s">
        <v>25</v>
      </c>
      <c r="D9" s="17" t="s">
        <v>31</v>
      </c>
      <c r="E9" s="9" t="s">
        <v>22</v>
      </c>
      <c r="F9" s="9" t="s">
        <v>23</v>
      </c>
      <c r="G9" s="27">
        <v>1</v>
      </c>
      <c r="H9" s="28">
        <v>45040</v>
      </c>
      <c r="I9" s="39">
        <v>45040</v>
      </c>
      <c r="J9" s="39"/>
      <c r="K9" s="39"/>
      <c r="L9" s="39"/>
      <c r="M9" s="39"/>
      <c r="N9" s="15"/>
      <c r="O9" s="15"/>
      <c r="P9" s="15"/>
      <c r="Q9" s="15"/>
      <c r="R9" s="15"/>
      <c r="S9" s="15"/>
      <c r="T9" s="15"/>
      <c r="U9" s="15"/>
      <c r="V9" s="15"/>
      <c r="W9" s="45"/>
      <c r="X9" s="45"/>
      <c r="Y9" s="45"/>
      <c r="Z9" s="45"/>
      <c r="AA9" s="45"/>
      <c r="AB9" s="4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>
      <c r="A10" s="15" t="s">
        <v>32</v>
      </c>
      <c r="B10" s="15" t="s">
        <v>33</v>
      </c>
      <c r="C10" s="16" t="s">
        <v>20</v>
      </c>
      <c r="D10" s="17" t="s">
        <v>34</v>
      </c>
      <c r="E10" s="9" t="s">
        <v>22</v>
      </c>
      <c r="F10" s="9" t="s">
        <v>23</v>
      </c>
      <c r="G10" s="29">
        <v>1</v>
      </c>
      <c r="H10" s="28">
        <v>45039</v>
      </c>
      <c r="I10" s="39">
        <v>45039</v>
      </c>
      <c r="J10" s="39"/>
      <c r="K10" s="39"/>
      <c r="L10" s="39"/>
      <c r="M10" s="39"/>
      <c r="N10" s="15"/>
      <c r="O10" s="15"/>
      <c r="P10" s="47"/>
      <c r="Q10" s="47"/>
      <c r="R10" s="15"/>
      <c r="S10" s="15"/>
      <c r="T10" s="15"/>
      <c r="U10" s="15"/>
      <c r="V10" s="15"/>
      <c r="W10" s="15"/>
      <c r="X10" s="15"/>
      <c r="Y10" s="47"/>
      <c r="Z10" s="47"/>
      <c r="AA10" s="47"/>
      <c r="AB10" s="15"/>
      <c r="AC10" s="52"/>
      <c r="AD10" s="52"/>
      <c r="AE10" s="52"/>
      <c r="AF10" s="52"/>
      <c r="AG10" s="52"/>
      <c r="AH10" s="53" t="s">
        <v>35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20" customHeight="1" spans="1:44">
      <c r="A11" s="15"/>
      <c r="B11" s="15"/>
      <c r="C11" s="16" t="s">
        <v>20</v>
      </c>
      <c r="D11" s="17" t="s">
        <v>36</v>
      </c>
      <c r="E11" s="9" t="s">
        <v>22</v>
      </c>
      <c r="F11" s="9" t="s">
        <v>23</v>
      </c>
      <c r="G11" s="15">
        <f>I11-H11+1</f>
        <v>3</v>
      </c>
      <c r="H11" s="30">
        <v>45052</v>
      </c>
      <c r="I11" s="39">
        <v>45054</v>
      </c>
      <c r="J11" s="39"/>
      <c r="K11" s="39"/>
      <c r="L11" s="39"/>
      <c r="M11" s="39"/>
      <c r="N11" s="15"/>
      <c r="O11" s="15"/>
      <c r="P11" s="47"/>
      <c r="Q11" s="47"/>
      <c r="R11" s="15"/>
      <c r="S11" s="15"/>
      <c r="T11" s="15"/>
      <c r="U11" s="15"/>
      <c r="V11" s="15"/>
      <c r="W11" s="15"/>
      <c r="X11" s="15"/>
      <c r="Y11" s="47"/>
      <c r="Z11" s="47"/>
      <c r="AA11" s="47"/>
      <c r="AB11" s="15"/>
      <c r="AC11" s="15"/>
      <c r="AD11" s="15"/>
      <c r="AE11" s="15"/>
      <c r="AF11" s="15"/>
      <c r="AG11" s="15"/>
      <c r="AH11" s="15"/>
      <c r="AI11" s="15"/>
      <c r="AJ11" s="15"/>
      <c r="AK11" s="46"/>
      <c r="AL11" s="46"/>
      <c r="AM11" s="46"/>
      <c r="AN11" s="48"/>
      <c r="AO11" s="15"/>
      <c r="AP11" s="15"/>
      <c r="AQ11" s="15"/>
      <c r="AR11" s="15"/>
    </row>
    <row r="12" spans="1:44">
      <c r="A12" s="15"/>
      <c r="B12" s="15" t="s">
        <v>37</v>
      </c>
      <c r="C12" s="16" t="s">
        <v>25</v>
      </c>
      <c r="D12" s="17" t="s">
        <v>38</v>
      </c>
      <c r="E12" s="18" t="s">
        <v>39</v>
      </c>
      <c r="F12" s="9" t="s">
        <v>23</v>
      </c>
      <c r="G12" s="15">
        <v>2</v>
      </c>
      <c r="H12" s="30">
        <v>45063</v>
      </c>
      <c r="I12" s="39">
        <f>H12+G12</f>
        <v>45065</v>
      </c>
      <c r="J12" s="39"/>
      <c r="K12" s="39"/>
      <c r="L12" s="39"/>
      <c r="M12" s="39"/>
      <c r="N12" s="15"/>
      <c r="O12" s="15"/>
      <c r="P12" s="47"/>
      <c r="Q12" s="47"/>
      <c r="R12" s="15"/>
      <c r="S12" s="15"/>
      <c r="T12" s="15"/>
      <c r="U12" s="15"/>
      <c r="V12" s="15"/>
      <c r="W12" s="15"/>
      <c r="X12" s="15"/>
      <c r="Y12" s="47"/>
      <c r="Z12" s="47"/>
      <c r="AA12" s="47"/>
      <c r="AB12" s="15"/>
      <c r="AC12" s="15"/>
      <c r="AD12" s="15"/>
      <c r="AE12" s="15"/>
      <c r="AF12" s="15"/>
      <c r="AG12" s="15"/>
      <c r="AH12" s="15"/>
      <c r="AI12" s="15"/>
      <c r="AJ12" s="15"/>
      <c r="AK12" s="46"/>
      <c r="AL12" s="46"/>
      <c r="AM12" s="46"/>
      <c r="AN12" s="48"/>
      <c r="AO12" s="15"/>
      <c r="AP12" s="15"/>
      <c r="AQ12" s="15"/>
      <c r="AR12" s="15"/>
    </row>
    <row r="13" spans="1:44">
      <c r="A13" s="15"/>
      <c r="B13" s="15"/>
      <c r="C13" s="16" t="s">
        <v>25</v>
      </c>
      <c r="D13" s="17" t="s">
        <v>40</v>
      </c>
      <c r="E13" s="18" t="s">
        <v>39</v>
      </c>
      <c r="F13" s="9" t="s">
        <v>23</v>
      </c>
      <c r="G13" s="15">
        <v>2</v>
      </c>
      <c r="H13" s="30">
        <f>I12+1</f>
        <v>45066</v>
      </c>
      <c r="I13" s="39">
        <f>H13+G13</f>
        <v>45068</v>
      </c>
      <c r="J13" s="39"/>
      <c r="K13" s="39"/>
      <c r="L13" s="39"/>
      <c r="M13" s="39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>
      <c r="A14" s="15"/>
      <c r="B14" s="15" t="s">
        <v>41</v>
      </c>
      <c r="C14" s="16" t="s">
        <v>25</v>
      </c>
      <c r="D14" s="17" t="s">
        <v>42</v>
      </c>
      <c r="E14" s="9" t="s">
        <v>22</v>
      </c>
      <c r="F14" s="9" t="s">
        <v>23</v>
      </c>
      <c r="G14" s="15">
        <f>I14-H14</f>
        <v>2</v>
      </c>
      <c r="H14" s="30">
        <v>45052</v>
      </c>
      <c r="I14" s="39">
        <v>45054</v>
      </c>
      <c r="J14" s="39"/>
      <c r="K14" s="39"/>
      <c r="L14" s="39"/>
      <c r="M14" s="39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9" customHeight="1" spans="1:44">
      <c r="A15" s="15"/>
      <c r="B15" s="15"/>
      <c r="C15" s="16" t="s">
        <v>43</v>
      </c>
      <c r="D15" s="17" t="s">
        <v>44</v>
      </c>
      <c r="E15" s="9" t="s">
        <v>22</v>
      </c>
      <c r="F15" s="9" t="s">
        <v>23</v>
      </c>
      <c r="G15" s="15">
        <f>I15-H15</f>
        <v>2</v>
      </c>
      <c r="H15" s="30">
        <v>45052</v>
      </c>
      <c r="I15" s="39">
        <v>45054</v>
      </c>
      <c r="J15" s="39"/>
      <c r="K15" s="39"/>
      <c r="L15" s="39"/>
      <c r="M15" s="39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54" t="s">
        <v>45</v>
      </c>
      <c r="AJ15" s="54"/>
      <c r="AK15" s="54"/>
      <c r="AL15" s="15"/>
      <c r="AM15" s="15"/>
      <c r="AN15" s="15"/>
      <c r="AO15" s="15"/>
      <c r="AP15" s="15"/>
      <c r="AQ15" s="15"/>
      <c r="AR15" s="15"/>
    </row>
    <row r="16" ht="19" customHeight="1" spans="1:37">
      <c r="A16" s="9" t="s">
        <v>46</v>
      </c>
      <c r="B16" s="9" t="s">
        <v>47</v>
      </c>
      <c r="C16" s="18" t="s">
        <v>20</v>
      </c>
      <c r="D16" s="17" t="s">
        <v>48</v>
      </c>
      <c r="E16" s="9" t="s">
        <v>22</v>
      </c>
      <c r="F16" s="9" t="s">
        <v>23</v>
      </c>
      <c r="G16" s="18">
        <v>1</v>
      </c>
      <c r="H16" s="30">
        <f>I15+1</f>
        <v>45055</v>
      </c>
      <c r="I16" s="39">
        <f>H16</f>
        <v>45055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ht="19" customHeight="1" spans="1:37">
      <c r="A17" s="9"/>
      <c r="B17" s="9"/>
      <c r="C17" s="18" t="s">
        <v>20</v>
      </c>
      <c r="D17" s="17" t="s">
        <v>49</v>
      </c>
      <c r="E17" s="9" t="s">
        <v>22</v>
      </c>
      <c r="F17" s="9" t="s">
        <v>23</v>
      </c>
      <c r="G17" s="18">
        <f>I17-H17+1</f>
        <v>2</v>
      </c>
      <c r="H17" s="30">
        <f>I16+1</f>
        <v>45056</v>
      </c>
      <c r="I17" s="39">
        <f>H17+1</f>
        <v>45057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ht="19" customHeight="1" spans="1:9">
      <c r="A18" s="9"/>
      <c r="B18" s="9"/>
      <c r="C18" s="18" t="s">
        <v>20</v>
      </c>
      <c r="D18" s="17" t="s">
        <v>50</v>
      </c>
      <c r="E18" s="9" t="s">
        <v>22</v>
      </c>
      <c r="F18" s="9" t="s">
        <v>23</v>
      </c>
      <c r="G18" s="18">
        <f>I18-H18+1</f>
        <v>2</v>
      </c>
      <c r="H18" s="30">
        <f>I17+1</f>
        <v>45058</v>
      </c>
      <c r="I18" s="40">
        <f>H18+1</f>
        <v>45059</v>
      </c>
    </row>
    <row r="19" ht="19" customHeight="1" spans="1:9">
      <c r="A19" s="9" t="s">
        <v>51</v>
      </c>
      <c r="B19" s="9" t="s">
        <v>52</v>
      </c>
      <c r="C19" s="18" t="s">
        <v>20</v>
      </c>
      <c r="D19" s="19" t="s">
        <v>53</v>
      </c>
      <c r="E19" s="9" t="s">
        <v>22</v>
      </c>
      <c r="F19" s="9" t="s">
        <v>23</v>
      </c>
      <c r="G19" s="18">
        <f>I19-H19+1</f>
        <v>5</v>
      </c>
      <c r="H19" s="30">
        <f>I8+1</f>
        <v>45040</v>
      </c>
      <c r="I19" s="39">
        <f>H19+4</f>
        <v>45044</v>
      </c>
    </row>
    <row r="20" ht="19" customHeight="1" spans="1:9">
      <c r="A20" s="9"/>
      <c r="B20" s="9"/>
      <c r="C20" s="18" t="s">
        <v>20</v>
      </c>
      <c r="D20" s="19" t="s">
        <v>54</v>
      </c>
      <c r="E20" s="18" t="s">
        <v>39</v>
      </c>
      <c r="F20" s="9" t="s">
        <v>23</v>
      </c>
      <c r="G20" s="18">
        <f>I20-H20</f>
        <v>9</v>
      </c>
      <c r="H20" s="30">
        <f>I19+6</f>
        <v>45050</v>
      </c>
      <c r="I20" s="39">
        <f>H20+9</f>
        <v>45059</v>
      </c>
    </row>
    <row r="21" ht="19" customHeight="1" spans="1:9">
      <c r="A21" s="9"/>
      <c r="B21" s="9"/>
      <c r="C21" s="18" t="s">
        <v>20</v>
      </c>
      <c r="D21" s="19" t="s">
        <v>55</v>
      </c>
      <c r="E21" s="18" t="s">
        <v>39</v>
      </c>
      <c r="F21" s="9" t="s">
        <v>23</v>
      </c>
      <c r="G21" s="18">
        <f>I21-H21+1</f>
        <v>3</v>
      </c>
      <c r="H21" s="30">
        <f>I20+2</f>
        <v>45061</v>
      </c>
      <c r="I21" s="39">
        <f>H21+2</f>
        <v>45063</v>
      </c>
    </row>
    <row r="22" ht="20" customHeight="1" spans="1:9">
      <c r="A22" s="9" t="s">
        <v>56</v>
      </c>
      <c r="B22" s="9" t="s">
        <v>57</v>
      </c>
      <c r="C22" s="18" t="s">
        <v>25</v>
      </c>
      <c r="D22" s="19" t="s">
        <v>58</v>
      </c>
      <c r="E22" s="18" t="s">
        <v>59</v>
      </c>
      <c r="F22" s="9" t="s">
        <v>23</v>
      </c>
      <c r="G22" s="18">
        <f>I22-H22+1</f>
        <v>4</v>
      </c>
      <c r="H22" s="31">
        <v>45056</v>
      </c>
      <c r="I22" s="39">
        <f>H22+3</f>
        <v>45059</v>
      </c>
    </row>
    <row r="23" ht="20" customHeight="1" spans="1:9">
      <c r="A23" s="9"/>
      <c r="B23" s="9"/>
      <c r="C23" s="18" t="s">
        <v>25</v>
      </c>
      <c r="D23" s="19" t="s">
        <v>60</v>
      </c>
      <c r="E23" s="18" t="s">
        <v>59</v>
      </c>
      <c r="F23" s="9" t="s">
        <v>23</v>
      </c>
      <c r="G23" s="18">
        <f>I23-H23+1</f>
        <v>4</v>
      </c>
      <c r="H23" s="31">
        <f>I22+2</f>
        <v>45061</v>
      </c>
      <c r="I23" s="39">
        <f>H23+3</f>
        <v>45064</v>
      </c>
    </row>
    <row r="24" ht="20" customHeight="1" spans="1:9">
      <c r="A24" s="9"/>
      <c r="B24" s="18" t="s">
        <v>61</v>
      </c>
      <c r="C24" s="18" t="s">
        <v>25</v>
      </c>
      <c r="D24" s="20" t="s">
        <v>62</v>
      </c>
      <c r="E24" s="18" t="s">
        <v>59</v>
      </c>
      <c r="F24" s="9" t="s">
        <v>23</v>
      </c>
      <c r="G24" s="18">
        <f>I24-H24+1</f>
        <v>1</v>
      </c>
      <c r="H24" s="31">
        <f>I23+1</f>
        <v>45065</v>
      </c>
      <c r="I24" s="40">
        <f>H24</f>
        <v>45065</v>
      </c>
    </row>
    <row r="25" ht="33" customHeight="1" spans="1:9">
      <c r="A25" s="18" t="s">
        <v>63</v>
      </c>
      <c r="B25" s="18" t="s">
        <v>64</v>
      </c>
      <c r="C25" s="18" t="s">
        <v>20</v>
      </c>
      <c r="D25" s="21" t="s">
        <v>65</v>
      </c>
      <c r="E25" s="18" t="s">
        <v>22</v>
      </c>
      <c r="F25" s="9" t="s">
        <v>23</v>
      </c>
      <c r="G25" s="18">
        <f>I25-H25+1</f>
        <v>1</v>
      </c>
      <c r="H25" s="31">
        <f>I18+2</f>
        <v>45061</v>
      </c>
      <c r="I25" s="39">
        <f>H25</f>
        <v>45061</v>
      </c>
    </row>
    <row r="26" ht="20" customHeight="1" spans="1:8">
      <c r="A26" s="9" t="s">
        <v>66</v>
      </c>
      <c r="B26" s="9" t="s">
        <v>67</v>
      </c>
      <c r="C26" s="18" t="s">
        <v>20</v>
      </c>
      <c r="D26" s="20" t="s">
        <v>68</v>
      </c>
      <c r="E26" s="18" t="s">
        <v>69</v>
      </c>
      <c r="F26" s="9" t="s">
        <v>23</v>
      </c>
      <c r="G26" s="18" t="s">
        <v>70</v>
      </c>
      <c r="H26" s="18"/>
    </row>
    <row r="27" ht="20" customHeight="1" spans="1:8">
      <c r="A27" s="9"/>
      <c r="B27" s="9"/>
      <c r="C27" s="18" t="s">
        <v>20</v>
      </c>
      <c r="D27" s="20" t="s">
        <v>71</v>
      </c>
      <c r="E27" s="18" t="s">
        <v>72</v>
      </c>
      <c r="F27" s="9" t="s">
        <v>23</v>
      </c>
      <c r="G27" s="18" t="s">
        <v>70</v>
      </c>
      <c r="H27" s="18"/>
    </row>
    <row r="28" ht="20" customHeight="1" spans="1:8">
      <c r="A28" s="9"/>
      <c r="B28" s="9"/>
      <c r="C28" s="18" t="s">
        <v>20</v>
      </c>
      <c r="D28" s="20" t="s">
        <v>73</v>
      </c>
      <c r="E28" s="18" t="s">
        <v>74</v>
      </c>
      <c r="F28" s="9" t="s">
        <v>23</v>
      </c>
      <c r="G28" s="18" t="s">
        <v>70</v>
      </c>
      <c r="H28" s="18"/>
    </row>
    <row r="29" ht="20" customHeight="1" spans="1:9">
      <c r="A29" s="9"/>
      <c r="B29" s="9"/>
      <c r="C29" s="18" t="s">
        <v>20</v>
      </c>
      <c r="D29" s="20" t="s">
        <v>75</v>
      </c>
      <c r="E29" s="18" t="s">
        <v>23</v>
      </c>
      <c r="F29" s="9" t="s">
        <v>23</v>
      </c>
      <c r="G29" s="18">
        <v>15</v>
      </c>
      <c r="H29" s="31">
        <v>45054</v>
      </c>
      <c r="I29" s="39">
        <f>H29+G29+1</f>
        <v>45070</v>
      </c>
    </row>
    <row r="30" ht="35" customHeight="1" spans="1:9">
      <c r="A30" s="9"/>
      <c r="B30" s="9"/>
      <c r="C30" s="18" t="s">
        <v>20</v>
      </c>
      <c r="D30" s="21" t="s">
        <v>76</v>
      </c>
      <c r="E30" s="18" t="s">
        <v>23</v>
      </c>
      <c r="F30" s="9" t="s">
        <v>23</v>
      </c>
      <c r="G30" s="18">
        <v>7</v>
      </c>
      <c r="H30" s="31">
        <f>I29+1</f>
        <v>45071</v>
      </c>
      <c r="I30" s="39">
        <f>H30+G30</f>
        <v>45078</v>
      </c>
    </row>
    <row r="31" ht="20" customHeight="1" spans="1:9">
      <c r="A31" s="9"/>
      <c r="B31" s="9"/>
      <c r="C31" s="18" t="s">
        <v>25</v>
      </c>
      <c r="D31" s="20" t="s">
        <v>77</v>
      </c>
      <c r="E31" s="18" t="s">
        <v>23</v>
      </c>
      <c r="F31" s="9" t="s">
        <v>23</v>
      </c>
      <c r="G31" s="18">
        <v>5</v>
      </c>
      <c r="H31" s="31">
        <f>I30+1</f>
        <v>45079</v>
      </c>
      <c r="I31" s="39">
        <f>H31+G31+1</f>
        <v>45085</v>
      </c>
    </row>
    <row r="32" ht="20" customHeight="1" spans="1:9">
      <c r="A32" s="9"/>
      <c r="B32" s="18" t="s">
        <v>78</v>
      </c>
      <c r="C32" s="18" t="s">
        <v>25</v>
      </c>
      <c r="D32" s="20" t="s">
        <v>79</v>
      </c>
      <c r="E32" s="18" t="s">
        <v>23</v>
      </c>
      <c r="F32" s="9" t="s">
        <v>23</v>
      </c>
      <c r="G32" s="18">
        <v>5</v>
      </c>
      <c r="H32" s="31">
        <f>I31+1</f>
        <v>45086</v>
      </c>
      <c r="I32" s="41">
        <f>H32+G32+1</f>
        <v>45092</v>
      </c>
    </row>
    <row r="33" ht="43" customHeight="1" spans="1:9">
      <c r="A33" s="9" t="s">
        <v>80</v>
      </c>
      <c r="B33" s="9" t="s">
        <v>81</v>
      </c>
      <c r="C33" s="18" t="s">
        <v>20</v>
      </c>
      <c r="D33" s="20" t="s">
        <v>82</v>
      </c>
      <c r="E33" s="32" t="s">
        <v>83</v>
      </c>
      <c r="F33" s="9" t="s">
        <v>23</v>
      </c>
      <c r="G33" s="18">
        <v>2</v>
      </c>
      <c r="H33" s="18">
        <f>H69</f>
        <v>45083</v>
      </c>
      <c r="I33" s="39">
        <f>H33+G33-1</f>
        <v>45084</v>
      </c>
    </row>
    <row r="34" ht="20" customHeight="1" spans="1:9">
      <c r="A34" s="9"/>
      <c r="B34" s="9"/>
      <c r="C34" s="18" t="s">
        <v>20</v>
      </c>
      <c r="D34" s="22" t="s">
        <v>84</v>
      </c>
      <c r="E34" s="33" t="s">
        <v>22</v>
      </c>
      <c r="F34" s="34" t="s">
        <v>23</v>
      </c>
      <c r="G34" s="33">
        <v>1</v>
      </c>
      <c r="H34" s="35">
        <f>H33+1</f>
        <v>45084</v>
      </c>
      <c r="I34" s="42">
        <f>H34+G34-1</f>
        <v>45084</v>
      </c>
    </row>
    <row r="35" ht="20" customHeight="1" spans="1:9">
      <c r="A35" s="9" t="s">
        <v>85</v>
      </c>
      <c r="B35" s="9" t="s">
        <v>86</v>
      </c>
      <c r="C35" s="18" t="s">
        <v>20</v>
      </c>
      <c r="D35" s="20" t="s">
        <v>87</v>
      </c>
      <c r="E35" s="18" t="s">
        <v>22</v>
      </c>
      <c r="F35" s="9" t="s">
        <v>23</v>
      </c>
      <c r="G35" s="18">
        <f>I35-H35+1</f>
        <v>1</v>
      </c>
      <c r="H35" s="31">
        <f>I25+1</f>
        <v>45062</v>
      </c>
      <c r="I35" s="39">
        <f>H35</f>
        <v>45062</v>
      </c>
    </row>
    <row r="36" ht="20" customHeight="1" spans="1:9">
      <c r="A36" s="9"/>
      <c r="B36" s="9"/>
      <c r="C36" s="18" t="s">
        <v>20</v>
      </c>
      <c r="D36" s="20" t="s">
        <v>88</v>
      </c>
      <c r="E36" s="18" t="s">
        <v>22</v>
      </c>
      <c r="F36" s="9" t="s">
        <v>23</v>
      </c>
      <c r="G36" s="18">
        <f>I36-H36+1</f>
        <v>8</v>
      </c>
      <c r="H36" s="31">
        <f>I35+1</f>
        <v>45063</v>
      </c>
      <c r="I36" s="39">
        <f>H36+7</f>
        <v>45070</v>
      </c>
    </row>
    <row r="37" ht="20" customHeight="1" spans="1:9">
      <c r="A37" s="9"/>
      <c r="B37" s="9"/>
      <c r="C37" s="18" t="s">
        <v>25</v>
      </c>
      <c r="D37" s="20" t="s">
        <v>89</v>
      </c>
      <c r="E37" s="18" t="s">
        <v>22</v>
      </c>
      <c r="F37" s="9" t="s">
        <v>23</v>
      </c>
      <c r="G37" s="18">
        <f>I37-H37</f>
        <v>5</v>
      </c>
      <c r="H37" s="31">
        <f>I36+1</f>
        <v>45071</v>
      </c>
      <c r="I37" s="39">
        <f>H37+5</f>
        <v>45076</v>
      </c>
    </row>
    <row r="38" ht="20" customHeight="1" spans="1:9">
      <c r="A38" s="9"/>
      <c r="B38" s="9"/>
      <c r="C38" s="18" t="s">
        <v>43</v>
      </c>
      <c r="D38" s="20" t="s">
        <v>90</v>
      </c>
      <c r="E38" s="18" t="s">
        <v>22</v>
      </c>
      <c r="F38" s="9" t="s">
        <v>23</v>
      </c>
      <c r="G38" s="18">
        <v>2</v>
      </c>
      <c r="H38" s="31">
        <f>I37+1</f>
        <v>45077</v>
      </c>
      <c r="I38" s="39">
        <f>H38+G38-1</f>
        <v>45078</v>
      </c>
    </row>
    <row r="39" ht="20" customHeight="1" spans="1:9">
      <c r="A39" s="9"/>
      <c r="B39" s="9"/>
      <c r="C39" s="18" t="s">
        <v>43</v>
      </c>
      <c r="D39" s="20" t="s">
        <v>91</v>
      </c>
      <c r="E39" s="18" t="s">
        <v>22</v>
      </c>
      <c r="F39" s="9" t="s">
        <v>23</v>
      </c>
      <c r="G39" s="18">
        <v>5</v>
      </c>
      <c r="H39" s="31">
        <f>I38+1</f>
        <v>45079</v>
      </c>
      <c r="I39" s="39">
        <f>H39+G39</f>
        <v>45084</v>
      </c>
    </row>
    <row r="40" ht="20" customHeight="1" spans="1:9">
      <c r="A40" s="9" t="s">
        <v>92</v>
      </c>
      <c r="B40" s="9" t="s">
        <v>93</v>
      </c>
      <c r="C40" s="18" t="s">
        <v>20</v>
      </c>
      <c r="D40" s="20" t="s">
        <v>94</v>
      </c>
      <c r="E40" s="18" t="s">
        <v>22</v>
      </c>
      <c r="F40" s="9" t="s">
        <v>23</v>
      </c>
      <c r="G40" s="18">
        <v>2</v>
      </c>
      <c r="H40" s="31">
        <v>45050</v>
      </c>
      <c r="I40" s="39">
        <f>H40+G40-1</f>
        <v>45051</v>
      </c>
    </row>
    <row r="41" ht="20" customHeight="1" spans="1:9">
      <c r="A41" s="9"/>
      <c r="B41" s="9"/>
      <c r="C41" s="18" t="s">
        <v>20</v>
      </c>
      <c r="D41" s="20" t="s">
        <v>95</v>
      </c>
      <c r="E41" s="18" t="s">
        <v>39</v>
      </c>
      <c r="F41" s="9" t="s">
        <v>23</v>
      </c>
      <c r="G41" s="18">
        <v>5</v>
      </c>
      <c r="H41" s="31">
        <f>I33+1</f>
        <v>45085</v>
      </c>
      <c r="I41" s="39">
        <f>H41+G41</f>
        <v>45090</v>
      </c>
    </row>
    <row r="42" ht="20" customHeight="1" spans="1:9">
      <c r="A42" s="9"/>
      <c r="B42" s="9"/>
      <c r="C42" s="18" t="s">
        <v>25</v>
      </c>
      <c r="D42" s="20" t="s">
        <v>96</v>
      </c>
      <c r="E42" s="18" t="s">
        <v>39</v>
      </c>
      <c r="F42" s="9" t="s">
        <v>23</v>
      </c>
      <c r="G42" s="18">
        <v>4</v>
      </c>
      <c r="H42" s="31">
        <f>I41+1</f>
        <v>45091</v>
      </c>
      <c r="I42" s="39">
        <f>H42+G42</f>
        <v>45095</v>
      </c>
    </row>
    <row r="43" ht="20" customHeight="1" spans="1:9">
      <c r="A43" s="9"/>
      <c r="B43" s="18" t="s">
        <v>97</v>
      </c>
      <c r="C43" s="18" t="s">
        <v>25</v>
      </c>
      <c r="D43" s="20" t="s">
        <v>98</v>
      </c>
      <c r="E43" s="18" t="s">
        <v>39</v>
      </c>
      <c r="F43" s="9" t="s">
        <v>23</v>
      </c>
      <c r="G43" s="18">
        <v>3</v>
      </c>
      <c r="H43" s="31">
        <f>I42+1</f>
        <v>45096</v>
      </c>
      <c r="I43" s="41">
        <f>H43+G43-1</f>
        <v>45098</v>
      </c>
    </row>
    <row r="44" ht="20" customHeight="1" spans="1:9">
      <c r="A44" s="9" t="s">
        <v>99</v>
      </c>
      <c r="B44" s="9" t="s">
        <v>100</v>
      </c>
      <c r="C44" s="18" t="s">
        <v>20</v>
      </c>
      <c r="D44" s="20" t="s">
        <v>101</v>
      </c>
      <c r="E44" s="18" t="s">
        <v>39</v>
      </c>
      <c r="F44" s="9" t="s">
        <v>23</v>
      </c>
      <c r="G44" s="18">
        <v>2</v>
      </c>
      <c r="H44" s="31">
        <f>I43+4</f>
        <v>45102</v>
      </c>
      <c r="I44" s="39">
        <f>H44+G44</f>
        <v>45104</v>
      </c>
    </row>
    <row r="45" ht="20" customHeight="1" spans="1:9">
      <c r="A45" s="9"/>
      <c r="B45" s="9"/>
      <c r="C45" s="18" t="s">
        <v>20</v>
      </c>
      <c r="D45" s="20" t="s">
        <v>102</v>
      </c>
      <c r="E45" s="18" t="s">
        <v>39</v>
      </c>
      <c r="F45" s="9" t="s">
        <v>23</v>
      </c>
      <c r="G45" s="18">
        <v>6</v>
      </c>
      <c r="H45" s="31">
        <f>I44+1</f>
        <v>45105</v>
      </c>
      <c r="I45" s="39">
        <f>H45+G45</f>
        <v>45111</v>
      </c>
    </row>
    <row r="46" ht="20" customHeight="1" spans="1:9">
      <c r="A46" s="9"/>
      <c r="B46" s="9" t="s">
        <v>103</v>
      </c>
      <c r="C46" s="18" t="s">
        <v>20</v>
      </c>
      <c r="D46" s="20" t="s">
        <v>104</v>
      </c>
      <c r="E46" s="18" t="s">
        <v>39</v>
      </c>
      <c r="F46" s="9" t="s">
        <v>23</v>
      </c>
      <c r="G46" s="18">
        <v>2</v>
      </c>
      <c r="H46" s="31">
        <f>I45+1</f>
        <v>45112</v>
      </c>
      <c r="I46" s="39">
        <f>H46+G46</f>
        <v>45114</v>
      </c>
    </row>
    <row r="47" ht="20" customHeight="1" spans="1:9">
      <c r="A47" s="9"/>
      <c r="B47" s="9"/>
      <c r="C47" s="18" t="s">
        <v>20</v>
      </c>
      <c r="D47" s="20" t="s">
        <v>105</v>
      </c>
      <c r="E47" s="18" t="s">
        <v>39</v>
      </c>
      <c r="F47" s="9" t="s">
        <v>23</v>
      </c>
      <c r="G47" s="18">
        <v>4</v>
      </c>
      <c r="H47" s="31">
        <f>I46+1</f>
        <v>45115</v>
      </c>
      <c r="I47" s="39">
        <f>H47+G47</f>
        <v>45119</v>
      </c>
    </row>
    <row r="48" ht="20" customHeight="1" spans="1:9">
      <c r="A48" s="9"/>
      <c r="B48" s="9"/>
      <c r="C48" s="18" t="s">
        <v>25</v>
      </c>
      <c r="D48" s="20" t="s">
        <v>106</v>
      </c>
      <c r="E48" s="18" t="s">
        <v>39</v>
      </c>
      <c r="F48" s="9" t="s">
        <v>23</v>
      </c>
      <c r="G48" s="18">
        <v>3</v>
      </c>
      <c r="H48" s="31">
        <f>I47+1</f>
        <v>45120</v>
      </c>
      <c r="I48" s="43">
        <f>H48+G48</f>
        <v>45123</v>
      </c>
    </row>
    <row r="49" ht="20" customHeight="1" spans="1:9">
      <c r="A49" s="9" t="s">
        <v>107</v>
      </c>
      <c r="B49" s="9" t="s">
        <v>108</v>
      </c>
      <c r="C49" s="18" t="s">
        <v>20</v>
      </c>
      <c r="D49" s="20" t="s">
        <v>109</v>
      </c>
      <c r="E49" s="18" t="s">
        <v>22</v>
      </c>
      <c r="F49" s="9" t="s">
        <v>23</v>
      </c>
      <c r="G49" s="18">
        <v>1</v>
      </c>
      <c r="H49" s="31">
        <f>I39+1</f>
        <v>45085</v>
      </c>
      <c r="I49" s="39">
        <f>H49</f>
        <v>45085</v>
      </c>
    </row>
    <row r="50" ht="20" customHeight="1" spans="1:9">
      <c r="A50" s="9"/>
      <c r="B50" s="9"/>
      <c r="C50" s="18" t="s">
        <v>20</v>
      </c>
      <c r="D50" s="20" t="s">
        <v>110</v>
      </c>
      <c r="E50" s="18" t="s">
        <v>22</v>
      </c>
      <c r="F50" s="9" t="s">
        <v>23</v>
      </c>
      <c r="G50" s="18">
        <v>2</v>
      </c>
      <c r="H50" s="31">
        <f>I49+1</f>
        <v>45086</v>
      </c>
      <c r="I50" s="39">
        <f>H50+G50-1</f>
        <v>45087</v>
      </c>
    </row>
    <row r="51" ht="20" customHeight="1" spans="1:9">
      <c r="A51" s="9"/>
      <c r="B51" s="9"/>
      <c r="C51" s="18" t="s">
        <v>25</v>
      </c>
      <c r="D51" s="20" t="s">
        <v>111</v>
      </c>
      <c r="E51" s="18" t="s">
        <v>22</v>
      </c>
      <c r="F51" s="9" t="s">
        <v>23</v>
      </c>
      <c r="G51" s="18">
        <v>1</v>
      </c>
      <c r="H51" s="31">
        <f>I50+2</f>
        <v>45089</v>
      </c>
      <c r="I51" s="39">
        <f>H51</f>
        <v>45089</v>
      </c>
    </row>
    <row r="52" ht="20" customHeight="1" spans="1:9">
      <c r="A52" s="9"/>
      <c r="B52" s="9" t="s">
        <v>112</v>
      </c>
      <c r="C52" s="18" t="s">
        <v>20</v>
      </c>
      <c r="D52" s="20" t="s">
        <v>113</v>
      </c>
      <c r="E52" s="18" t="s">
        <v>22</v>
      </c>
      <c r="F52" s="9" t="s">
        <v>23</v>
      </c>
      <c r="G52" s="18">
        <v>2</v>
      </c>
      <c r="H52" s="31">
        <f>I51+1</f>
        <v>45090</v>
      </c>
      <c r="I52" s="39">
        <f>H52+G52-1</f>
        <v>45091</v>
      </c>
    </row>
    <row r="53" ht="20" customHeight="1" spans="1:9">
      <c r="A53" s="9"/>
      <c r="B53" s="9"/>
      <c r="C53" s="18" t="s">
        <v>20</v>
      </c>
      <c r="D53" s="20" t="s">
        <v>114</v>
      </c>
      <c r="E53" s="18" t="s">
        <v>22</v>
      </c>
      <c r="F53" s="9" t="s">
        <v>23</v>
      </c>
      <c r="G53" s="18">
        <v>3</v>
      </c>
      <c r="H53" s="31">
        <f>I52+1</f>
        <v>45092</v>
      </c>
      <c r="I53" s="39">
        <f>H53+G53-1</f>
        <v>45094</v>
      </c>
    </row>
    <row r="54" ht="20" customHeight="1" spans="1:9">
      <c r="A54" s="9"/>
      <c r="B54" s="9"/>
      <c r="C54" s="18" t="s">
        <v>43</v>
      </c>
      <c r="D54" s="20" t="s">
        <v>115</v>
      </c>
      <c r="E54" s="18" t="s">
        <v>22</v>
      </c>
      <c r="F54" s="9" t="s">
        <v>23</v>
      </c>
      <c r="G54" s="18">
        <v>2</v>
      </c>
      <c r="H54" s="31">
        <f>I53+2</f>
        <v>45096</v>
      </c>
      <c r="I54" s="39">
        <f>H54+G54-1</f>
        <v>45097</v>
      </c>
    </row>
    <row r="55" ht="20" customHeight="1" spans="1:9">
      <c r="A55" s="9"/>
      <c r="B55" s="9"/>
      <c r="C55" s="18" t="s">
        <v>43</v>
      </c>
      <c r="D55" s="20" t="s">
        <v>116</v>
      </c>
      <c r="E55" s="18" t="s">
        <v>22</v>
      </c>
      <c r="F55" s="9" t="s">
        <v>23</v>
      </c>
      <c r="G55" s="18">
        <v>1</v>
      </c>
      <c r="H55" s="31">
        <f>I54+1</f>
        <v>45098</v>
      </c>
      <c r="I55" s="43">
        <f>H55</f>
        <v>45098</v>
      </c>
    </row>
    <row r="56" ht="20" customHeight="1" spans="1:8">
      <c r="A56" s="9" t="s">
        <v>117</v>
      </c>
      <c r="B56" s="9" t="s">
        <v>118</v>
      </c>
      <c r="C56" s="18" t="s">
        <v>20</v>
      </c>
      <c r="D56" s="20" t="s">
        <v>119</v>
      </c>
      <c r="E56" s="18" t="s">
        <v>72</v>
      </c>
      <c r="F56" s="9" t="s">
        <v>23</v>
      </c>
      <c r="G56" s="18" t="s">
        <v>70</v>
      </c>
      <c r="H56" s="18"/>
    </row>
    <row r="57" ht="20" customHeight="1" spans="1:8">
      <c r="A57" s="9"/>
      <c r="B57" s="9"/>
      <c r="C57" s="18" t="s">
        <v>20</v>
      </c>
      <c r="D57" s="20" t="s">
        <v>120</v>
      </c>
      <c r="E57" s="18" t="s">
        <v>72</v>
      </c>
      <c r="F57" s="9" t="s">
        <v>23</v>
      </c>
      <c r="G57" s="18" t="s">
        <v>70</v>
      </c>
      <c r="H57" s="18"/>
    </row>
    <row r="58" ht="29" customHeight="1" spans="1:8">
      <c r="A58" s="9"/>
      <c r="B58" s="9"/>
      <c r="C58" s="18" t="s">
        <v>20</v>
      </c>
      <c r="D58" s="20" t="s">
        <v>121</v>
      </c>
      <c r="E58" s="18" t="s">
        <v>122</v>
      </c>
      <c r="F58" s="9" t="s">
        <v>23</v>
      </c>
      <c r="G58" s="18" t="s">
        <v>70</v>
      </c>
      <c r="H58" s="18"/>
    </row>
    <row r="59" ht="20" customHeight="1" spans="1:8">
      <c r="A59" s="9"/>
      <c r="B59" s="9" t="s">
        <v>123</v>
      </c>
      <c r="C59" s="18" t="s">
        <v>25</v>
      </c>
      <c r="D59" s="20" t="s">
        <v>124</v>
      </c>
      <c r="E59" s="18" t="s">
        <v>72</v>
      </c>
      <c r="F59" s="9" t="s">
        <v>23</v>
      </c>
      <c r="G59" s="18" t="s">
        <v>70</v>
      </c>
      <c r="H59" s="18"/>
    </row>
    <row r="60" ht="20" customHeight="1" spans="1:8">
      <c r="A60" s="9"/>
      <c r="B60" s="9"/>
      <c r="C60" s="18" t="s">
        <v>43</v>
      </c>
      <c r="D60" s="20" t="s">
        <v>125</v>
      </c>
      <c r="E60" s="18" t="s">
        <v>72</v>
      </c>
      <c r="F60" s="9" t="s">
        <v>23</v>
      </c>
      <c r="G60" s="18" t="s">
        <v>70</v>
      </c>
      <c r="H60" s="18"/>
    </row>
    <row r="61" ht="20" customHeight="1" spans="1:9">
      <c r="A61" s="9" t="s">
        <v>126</v>
      </c>
      <c r="B61" s="18" t="s">
        <v>127</v>
      </c>
      <c r="C61" s="18" t="s">
        <v>25</v>
      </c>
      <c r="D61" s="20" t="s">
        <v>128</v>
      </c>
      <c r="E61" s="18" t="s">
        <v>22</v>
      </c>
      <c r="F61" s="9" t="s">
        <v>23</v>
      </c>
      <c r="G61" s="18">
        <v>6</v>
      </c>
      <c r="H61" s="31">
        <f>I55+4</f>
        <v>45102</v>
      </c>
      <c r="I61" s="39">
        <f>H61+G61</f>
        <v>45108</v>
      </c>
    </row>
    <row r="62" ht="20" customHeight="1" spans="1:9">
      <c r="A62" s="23" t="s">
        <v>129</v>
      </c>
      <c r="B62" s="23"/>
      <c r="C62" s="23"/>
      <c r="D62" s="24"/>
      <c r="E62" s="24"/>
      <c r="F62" s="36"/>
      <c r="G62" s="36"/>
      <c r="H62" s="36"/>
      <c r="I62" s="24"/>
    </row>
    <row r="63" ht="20" customHeight="1" spans="1:9">
      <c r="A63" s="9" t="s">
        <v>130</v>
      </c>
      <c r="B63" s="20"/>
      <c r="C63" s="18" t="s">
        <v>20</v>
      </c>
      <c r="D63" s="20" t="s">
        <v>131</v>
      </c>
      <c r="E63" s="20" t="s">
        <v>132</v>
      </c>
      <c r="F63" s="9" t="s">
        <v>23</v>
      </c>
      <c r="G63" s="18">
        <v>5</v>
      </c>
      <c r="H63" s="31">
        <v>45051</v>
      </c>
      <c r="I63" s="39">
        <f>H63+G63+1</f>
        <v>45057</v>
      </c>
    </row>
    <row r="64" ht="20" customHeight="1" spans="1:9">
      <c r="A64" s="9"/>
      <c r="B64" s="20"/>
      <c r="C64" s="18" t="s">
        <v>20</v>
      </c>
      <c r="D64" s="20" t="s">
        <v>133</v>
      </c>
      <c r="E64" s="20" t="s">
        <v>132</v>
      </c>
      <c r="F64" s="9" t="s">
        <v>23</v>
      </c>
      <c r="G64" s="18">
        <v>3</v>
      </c>
      <c r="H64" s="31">
        <f>I63+1</f>
        <v>45058</v>
      </c>
      <c r="I64" s="39">
        <f t="shared" ref="I64:I69" si="1">H64+G64</f>
        <v>45061</v>
      </c>
    </row>
    <row r="65" ht="20" customHeight="1" spans="1:9">
      <c r="A65" s="9"/>
      <c r="B65" s="20"/>
      <c r="C65" s="18" t="s">
        <v>20</v>
      </c>
      <c r="D65" s="20" t="s">
        <v>134</v>
      </c>
      <c r="E65" s="20" t="s">
        <v>132</v>
      </c>
      <c r="F65" s="9" t="s">
        <v>23</v>
      </c>
      <c r="G65" s="18">
        <v>10</v>
      </c>
      <c r="H65" s="31">
        <f>I64+1</f>
        <v>45062</v>
      </c>
      <c r="I65" s="39">
        <f t="shared" si="1"/>
        <v>45072</v>
      </c>
    </row>
    <row r="66" ht="20" customHeight="1" spans="1:9">
      <c r="A66" s="9"/>
      <c r="C66" s="18" t="s">
        <v>20</v>
      </c>
      <c r="D66" s="20" t="s">
        <v>135</v>
      </c>
      <c r="E66" s="20" t="s">
        <v>132</v>
      </c>
      <c r="F66" s="9" t="s">
        <v>23</v>
      </c>
      <c r="G66" s="18">
        <v>5</v>
      </c>
      <c r="H66" s="31">
        <f>I65+1</f>
        <v>45073</v>
      </c>
      <c r="I66" s="39">
        <f t="shared" si="1"/>
        <v>45078</v>
      </c>
    </row>
    <row r="67" ht="20" customHeight="1" spans="1:9">
      <c r="A67" s="9"/>
      <c r="C67" s="18" t="s">
        <v>20</v>
      </c>
      <c r="D67" s="20" t="s">
        <v>136</v>
      </c>
      <c r="E67" s="20" t="s">
        <v>132</v>
      </c>
      <c r="F67" s="9" t="s">
        <v>23</v>
      </c>
      <c r="G67" s="18">
        <v>3</v>
      </c>
      <c r="H67" s="31">
        <f>I66+1</f>
        <v>45079</v>
      </c>
      <c r="I67" s="39">
        <f t="shared" si="1"/>
        <v>45082</v>
      </c>
    </row>
    <row r="68" ht="20" customHeight="1" spans="1:9">
      <c r="A68" s="9"/>
      <c r="C68" s="18" t="s">
        <v>25</v>
      </c>
      <c r="D68" s="20" t="s">
        <v>137</v>
      </c>
      <c r="E68" s="20" t="s">
        <v>132</v>
      </c>
      <c r="F68" s="9" t="s">
        <v>23</v>
      </c>
      <c r="G68" s="18">
        <v>5</v>
      </c>
      <c r="H68" s="31">
        <f>I69+1</f>
        <v>45087</v>
      </c>
      <c r="I68" s="39">
        <f t="shared" si="1"/>
        <v>45092</v>
      </c>
    </row>
    <row r="69" ht="20" customHeight="1" spans="1:9">
      <c r="A69" s="9"/>
      <c r="C69" s="18" t="s">
        <v>20</v>
      </c>
      <c r="D69" s="20" t="s">
        <v>138</v>
      </c>
      <c r="E69" s="20" t="s">
        <v>132</v>
      </c>
      <c r="F69" s="9" t="s">
        <v>23</v>
      </c>
      <c r="G69" s="18">
        <v>3</v>
      </c>
      <c r="H69" s="31">
        <f>I67+1</f>
        <v>45083</v>
      </c>
      <c r="I69" s="40">
        <f t="shared" si="1"/>
        <v>45086</v>
      </c>
    </row>
    <row r="70" ht="20" customHeight="1" spans="1:9">
      <c r="A70" s="9"/>
      <c r="C70" s="18" t="s">
        <v>25</v>
      </c>
      <c r="D70" s="20" t="s">
        <v>139</v>
      </c>
      <c r="E70" s="20" t="s">
        <v>132</v>
      </c>
      <c r="F70" s="9" t="s">
        <v>23</v>
      </c>
      <c r="G70" s="18">
        <v>7</v>
      </c>
      <c r="H70" s="31">
        <f>I68+1</f>
        <v>45093</v>
      </c>
      <c r="I70" s="39">
        <f>H70+G70+2</f>
        <v>45102</v>
      </c>
    </row>
    <row r="71" ht="20" customHeight="1" spans="1:9">
      <c r="A71" s="9"/>
      <c r="C71" s="18" t="s">
        <v>25</v>
      </c>
      <c r="D71" s="20" t="s">
        <v>140</v>
      </c>
      <c r="E71" s="20" t="s">
        <v>132</v>
      </c>
      <c r="F71" s="9" t="s">
        <v>23</v>
      </c>
      <c r="G71" s="18">
        <v>2</v>
      </c>
      <c r="H71" s="31">
        <f>I70+1</f>
        <v>45103</v>
      </c>
      <c r="I71" s="39">
        <f>H71+G71</f>
        <v>45105</v>
      </c>
    </row>
    <row r="72" ht="20" customHeight="1" spans="1:9">
      <c r="A72" s="55" t="s">
        <v>141</v>
      </c>
      <c r="B72" s="55"/>
      <c r="C72" s="55"/>
      <c r="D72" s="55" t="s">
        <v>142</v>
      </c>
      <c r="E72" s="55"/>
      <c r="F72" s="55"/>
      <c r="G72" s="55" t="s">
        <v>143</v>
      </c>
      <c r="H72" s="55" t="s">
        <v>144</v>
      </c>
      <c r="I72" s="55" t="s">
        <v>145</v>
      </c>
    </row>
    <row r="73" ht="20" customHeight="1" spans="1:9">
      <c r="A73" s="20" t="s">
        <v>146</v>
      </c>
      <c r="B73" s="20" t="s">
        <v>147</v>
      </c>
      <c r="C73" s="18"/>
      <c r="D73" s="20">
        <f>I34</f>
        <v>45084</v>
      </c>
      <c r="F73" s="18"/>
      <c r="G73" s="18">
        <v>2</v>
      </c>
      <c r="H73" s="31">
        <f>D73+1</f>
        <v>45085</v>
      </c>
      <c r="I73" s="39">
        <f>H73+G73-1</f>
        <v>45086</v>
      </c>
    </row>
    <row r="74" ht="20" customHeight="1" spans="1:9">
      <c r="A74" s="20"/>
      <c r="B74" s="20" t="s">
        <v>148</v>
      </c>
      <c r="C74" s="18"/>
      <c r="D74" s="20">
        <f>I32</f>
        <v>45092</v>
      </c>
      <c r="F74" s="18"/>
      <c r="G74" s="18">
        <v>5</v>
      </c>
      <c r="H74" s="31">
        <f>D74+1</f>
        <v>45093</v>
      </c>
      <c r="I74" s="39">
        <f>H74+G74</f>
        <v>45098</v>
      </c>
    </row>
    <row r="75" ht="20" customHeight="1" spans="2:9">
      <c r="B75" s="20" t="s">
        <v>149</v>
      </c>
      <c r="C75" s="18"/>
      <c r="D75" s="20">
        <f>I43</f>
        <v>45098</v>
      </c>
      <c r="F75" s="18"/>
      <c r="G75" s="18">
        <v>5</v>
      </c>
      <c r="H75" s="31">
        <f>D75+4</f>
        <v>45102</v>
      </c>
      <c r="I75" s="39">
        <f>H75+G75</f>
        <v>45107</v>
      </c>
    </row>
    <row r="76" ht="20" customHeight="1" spans="1:9">
      <c r="A76" s="20"/>
      <c r="B76" s="20" t="s">
        <v>150</v>
      </c>
      <c r="C76" s="18"/>
      <c r="D76">
        <f>I61</f>
        <v>45108</v>
      </c>
      <c r="F76" s="18"/>
      <c r="G76" s="18">
        <v>5</v>
      </c>
      <c r="H76" s="31">
        <f>D76+1</f>
        <v>45109</v>
      </c>
      <c r="I76" s="39">
        <f>H76+G76</f>
        <v>45114</v>
      </c>
    </row>
    <row r="77" ht="20" customHeight="1" spans="2:9">
      <c r="B77" s="20" t="s">
        <v>151</v>
      </c>
      <c r="C77" s="18"/>
      <c r="D77" s="56">
        <f>I48+1</f>
        <v>45124</v>
      </c>
      <c r="F77" s="18"/>
      <c r="G77" s="18">
        <v>5</v>
      </c>
      <c r="H77" s="31">
        <f>D77+1</f>
        <v>45125</v>
      </c>
      <c r="I77" s="39">
        <f>H77+G77</f>
        <v>45130</v>
      </c>
    </row>
    <row r="78" ht="20" customHeight="1" spans="1:9">
      <c r="A78" s="20" t="s">
        <v>152</v>
      </c>
      <c r="B78" s="20" t="s">
        <v>153</v>
      </c>
      <c r="C78" s="18"/>
      <c r="D78" s="56">
        <v>45135</v>
      </c>
      <c r="F78" s="18"/>
      <c r="G78" s="18">
        <v>4</v>
      </c>
      <c r="H78" s="31">
        <f>D78+1</f>
        <v>45136</v>
      </c>
      <c r="I78" s="39">
        <f>H78+G78</f>
        <v>45140</v>
      </c>
    </row>
    <row r="79" ht="20" customHeight="1" spans="1:9">
      <c r="A79" s="20" t="s">
        <v>154</v>
      </c>
      <c r="B79" s="20" t="s">
        <v>155</v>
      </c>
      <c r="C79" s="18"/>
      <c r="D79" s="56">
        <f>I78+5</f>
        <v>45145</v>
      </c>
      <c r="F79" s="18"/>
      <c r="G79" s="18">
        <v>5</v>
      </c>
      <c r="H79" s="31">
        <f>D79+1</f>
        <v>45146</v>
      </c>
      <c r="I79" s="39">
        <f>H79+G79+1</f>
        <v>45152</v>
      </c>
    </row>
    <row r="80" ht="20" customHeight="1" spans="2:9">
      <c r="B80" s="20" t="s">
        <v>156</v>
      </c>
      <c r="C80" s="18"/>
      <c r="D80" s="56">
        <f>I79+5</f>
        <v>45157</v>
      </c>
      <c r="F80" s="18"/>
      <c r="G80" s="18">
        <v>5</v>
      </c>
      <c r="H80" s="31">
        <f>D80+2</f>
        <v>45159</v>
      </c>
      <c r="I80" s="39">
        <f>H80+G80</f>
        <v>45164</v>
      </c>
    </row>
    <row r="81" ht="20" customHeight="1" spans="2:9">
      <c r="B81" s="20" t="s">
        <v>157</v>
      </c>
      <c r="C81" s="18"/>
      <c r="D81" s="56">
        <f>I80+5</f>
        <v>45169</v>
      </c>
      <c r="F81" s="18"/>
      <c r="G81" s="18">
        <v>5</v>
      </c>
      <c r="H81" s="31">
        <f>D81+1</f>
        <v>45170</v>
      </c>
      <c r="I81" s="39">
        <f>H81+G81</f>
        <v>45175</v>
      </c>
    </row>
    <row r="82" ht="19" customHeight="1" spans="1:9">
      <c r="A82" s="20" t="s">
        <v>158</v>
      </c>
      <c r="B82" s="20" t="s">
        <v>159</v>
      </c>
      <c r="C82" s="18"/>
      <c r="D82" s="56">
        <f>I81+5</f>
        <v>45180</v>
      </c>
      <c r="F82" s="18"/>
      <c r="G82" s="18">
        <v>5</v>
      </c>
      <c r="H82" s="31">
        <f>D82+1</f>
        <v>45181</v>
      </c>
      <c r="I82" s="39">
        <f>H82+G82-1</f>
        <v>45185</v>
      </c>
    </row>
    <row r="83" ht="20" customHeight="1" spans="1:9">
      <c r="A83" s="20" t="s">
        <v>160</v>
      </c>
      <c r="B83" s="20" t="s">
        <v>161</v>
      </c>
      <c r="C83" s="18"/>
      <c r="D83" s="56">
        <f>I82+5</f>
        <v>45190</v>
      </c>
      <c r="F83" s="18"/>
      <c r="G83" s="18">
        <v>5</v>
      </c>
      <c r="H83" s="31">
        <f>D83+1</f>
        <v>45191</v>
      </c>
      <c r="I83" s="39">
        <f>H83+G83</f>
        <v>45196</v>
      </c>
    </row>
    <row r="84" ht="20" customHeight="1" spans="1:9">
      <c r="A84" s="20" t="s">
        <v>162</v>
      </c>
      <c r="B84" s="20" t="s">
        <v>163</v>
      </c>
      <c r="C84" s="18"/>
      <c r="D84" s="56">
        <f>I83+9</f>
        <v>45205</v>
      </c>
      <c r="F84" s="18"/>
      <c r="G84" s="18">
        <v>4</v>
      </c>
      <c r="H84" s="31">
        <f>D84+1</f>
        <v>45206</v>
      </c>
      <c r="I84" s="39">
        <f>H84+G84-1</f>
        <v>45209</v>
      </c>
    </row>
    <row r="85" ht="20" customHeight="1" spans="1:9">
      <c r="A85" s="20"/>
      <c r="B85" s="20"/>
      <c r="C85" s="18"/>
      <c r="D85" s="56"/>
      <c r="F85" s="18"/>
      <c r="G85" s="18"/>
      <c r="H85" s="31"/>
      <c r="I85" s="39"/>
    </row>
    <row r="86" ht="20" customHeight="1" spans="1:9">
      <c r="A86" s="20"/>
      <c r="B86" s="20"/>
      <c r="C86" s="18"/>
      <c r="D86" s="56"/>
      <c r="F86" s="18"/>
      <c r="G86" s="18"/>
      <c r="H86" s="31"/>
      <c r="I86" s="39"/>
    </row>
  </sheetData>
  <mergeCells count="49">
    <mergeCell ref="N1:AQ1"/>
    <mergeCell ref="N3:AR3"/>
    <mergeCell ref="A62:C62"/>
    <mergeCell ref="A72:C72"/>
    <mergeCell ref="A4:A9"/>
    <mergeCell ref="A10:A15"/>
    <mergeCell ref="A16:A18"/>
    <mergeCell ref="A19:A21"/>
    <mergeCell ref="A22:A24"/>
    <mergeCell ref="A26:A32"/>
    <mergeCell ref="A33:A34"/>
    <mergeCell ref="A35:A39"/>
    <mergeCell ref="A40:A43"/>
    <mergeCell ref="A44:A48"/>
    <mergeCell ref="A49:A55"/>
    <mergeCell ref="A56:A60"/>
    <mergeCell ref="A63:A71"/>
    <mergeCell ref="B4:B5"/>
    <mergeCell ref="B6:B9"/>
    <mergeCell ref="B10:B11"/>
    <mergeCell ref="B12:B13"/>
    <mergeCell ref="B14:B15"/>
    <mergeCell ref="B16:B18"/>
    <mergeCell ref="B19:B21"/>
    <mergeCell ref="B22:B23"/>
    <mergeCell ref="B26:B31"/>
    <mergeCell ref="B33:B34"/>
    <mergeCell ref="B35:B39"/>
    <mergeCell ref="B40:B42"/>
    <mergeCell ref="B44:B45"/>
    <mergeCell ref="B46:B48"/>
    <mergeCell ref="B49:B51"/>
    <mergeCell ref="B52:B55"/>
    <mergeCell ref="B56:B58"/>
    <mergeCell ref="B59:B60"/>
    <mergeCell ref="C1:C2"/>
    <mergeCell ref="D1:D2"/>
    <mergeCell ref="E1:E2"/>
    <mergeCell ref="F1:F2"/>
    <mergeCell ref="G1:G2"/>
    <mergeCell ref="G4:G8"/>
    <mergeCell ref="H1:H2"/>
    <mergeCell ref="I1:I2"/>
    <mergeCell ref="J1:J2"/>
    <mergeCell ref="J4:J8"/>
    <mergeCell ref="K1:K2"/>
    <mergeCell ref="L1:L2"/>
    <mergeCell ref="M1:M2"/>
    <mergeCell ref="A1:B2"/>
  </mergeCells>
  <dataValidations count="2">
    <dataValidation type="list" allowBlank="1" showErrorMessage="1" sqref="M4:M84">
      <formula1>"完成,进行中,延期,暂停,取消,"</formula1>
    </dataValidation>
    <dataValidation type="list" allowBlank="1" showErrorMessage="1" sqref="C3:C61 C63:C71 C73:C86">
      <formula1>"P0,P1,P2"</formula1>
    </dataValidation>
  </dataValidations>
  <hyperlinks>
    <hyperlink ref="I3" r:id="rId1" display="使用日期提醒，到期自动通知&#10;你可通过数据验证，保证数据规范。了解更多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07"/>
  <sheetViews>
    <sheetView showGridLines="0" workbookViewId="0">
      <selection activeCell="A1" sqref="A1"/>
    </sheetView>
  </sheetViews>
  <sheetFormatPr defaultColWidth="14" defaultRowHeight="15.2"/>
  <cols>
    <col min="1" max="1" width="4" customWidth="1"/>
    <col min="2" max="13" width="14" customWidth="1"/>
    <col min="14" max="14" width="21" customWidth="1"/>
    <col min="15" max="15" width="15" customWidth="1"/>
    <col min="16" max="73" width="14" customWidth="1"/>
  </cols>
  <sheetData>
    <row r="1" ht="8" customHeight="1" spans="1:73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ht="60.75" customHeight="1" spans="1:73">
      <c r="A2" s="1"/>
      <c r="B2" s="2" t="s">
        <v>164</v>
      </c>
      <c r="C2" s="2"/>
      <c r="D2" s="2"/>
      <c r="E2" s="2"/>
      <c r="F2" s="2"/>
      <c r="G2" s="2"/>
      <c r="H2" s="2"/>
      <c r="I2" s="9"/>
      <c r="J2" s="9"/>
      <c r="K2" s="9"/>
      <c r="L2" s="9"/>
      <c r="M2" s="9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8" customHeight="1" spans="1:73">
      <c r="A3" s="1"/>
      <c r="B3" s="2"/>
      <c r="C3" s="2"/>
      <c r="D3" s="2"/>
      <c r="E3" s="2"/>
      <c r="F3" s="2"/>
      <c r="G3" s="2"/>
      <c r="H3" s="2"/>
      <c r="I3" s="9"/>
      <c r="J3" s="9"/>
      <c r="K3" s="9"/>
      <c r="L3" s="9"/>
      <c r="M3" s="9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>
      <c r="A4" s="3"/>
      <c r="B4" s="4"/>
      <c r="C4" s="4"/>
      <c r="D4" s="4"/>
      <c r="E4" s="4"/>
      <c r="F4" s="4"/>
      <c r="I4" s="9"/>
      <c r="J4" s="9"/>
      <c r="K4" s="9"/>
      <c r="L4" s="9"/>
      <c r="M4" s="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ht="31" customHeight="1" spans="1:73">
      <c r="A5" s="3"/>
      <c r="B5" s="4"/>
      <c r="C5" s="5" t="s">
        <v>165</v>
      </c>
      <c r="D5" s="5"/>
      <c r="E5" s="5"/>
      <c r="F5" s="8"/>
      <c r="I5" s="9"/>
      <c r="J5" s="9"/>
      <c r="K5" s="9"/>
      <c r="L5" s="9"/>
      <c r="M5" s="9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>
      <c r="A6" s="3"/>
      <c r="B6" s="4"/>
      <c r="C6" s="5"/>
      <c r="D6" s="5"/>
      <c r="E6" s="5"/>
      <c r="F6" s="8"/>
      <c r="I6" s="9"/>
      <c r="J6" s="9"/>
      <c r="K6" s="9"/>
      <c r="L6" s="9"/>
      <c r="M6" s="9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>
      <c r="A7" s="3"/>
      <c r="B7" s="4"/>
      <c r="C7" s="5"/>
      <c r="D7" s="5"/>
      <c r="E7" s="5"/>
      <c r="F7" s="8"/>
      <c r="I7" s="9"/>
      <c r="J7" s="9"/>
      <c r="K7" s="9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3">
      <c r="A8" s="3"/>
      <c r="B8" s="4"/>
      <c r="C8" s="4"/>
      <c r="D8" s="4"/>
      <c r="E8" s="4"/>
      <c r="F8" s="4"/>
      <c r="I8" s="9"/>
      <c r="J8" s="9"/>
      <c r="K8" s="9"/>
      <c r="L8" s="9"/>
      <c r="M8" s="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>
      <c r="A9" s="3"/>
      <c r="B9" s="3"/>
      <c r="C9" s="3"/>
      <c r="D9" s="3"/>
      <c r="E9" s="3"/>
      <c r="F9" s="3"/>
      <c r="G9" s="3"/>
      <c r="H9" s="3"/>
      <c r="I9" s="9"/>
      <c r="J9" s="9"/>
      <c r="K9" s="9"/>
      <c r="L9" s="9"/>
      <c r="M9" s="9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ht="29" customHeight="1" spans="1:73">
      <c r="A10" s="3"/>
      <c r="B10" s="6" t="s">
        <v>166</v>
      </c>
      <c r="C10" s="6"/>
      <c r="D10" s="6"/>
      <c r="E10" s="6"/>
      <c r="F10" s="6"/>
      <c r="I10" s="9"/>
      <c r="J10" s="9"/>
      <c r="K10" s="9"/>
      <c r="L10" s="9"/>
      <c r="M10" s="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ht="25" customHeight="1" spans="1:73">
      <c r="A11" s="3"/>
      <c r="B11" s="7" t="s">
        <v>167</v>
      </c>
      <c r="C11" s="7"/>
      <c r="D11" s="3"/>
      <c r="E11" s="7" t="s">
        <v>168</v>
      </c>
      <c r="F11" s="7"/>
      <c r="I11" s="9"/>
      <c r="J11" s="9"/>
      <c r="K11" s="9"/>
      <c r="L11" s="9"/>
      <c r="M11" s="9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>
      <c r="A12" s="3"/>
      <c r="I12" s="9"/>
      <c r="J12" s="9"/>
      <c r="K12" s="9"/>
      <c r="L12" s="9"/>
      <c r="M12" s="9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>
      <c r="A13" s="3"/>
      <c r="I13" s="9"/>
      <c r="J13" s="9"/>
      <c r="K13" s="9"/>
      <c r="L13" s="9"/>
      <c r="M13" s="9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ht="19" customHeight="1" spans="1:73">
      <c r="A14" s="3"/>
      <c r="I14" s="9"/>
      <c r="J14" s="9"/>
      <c r="K14" s="9"/>
      <c r="L14" s="9"/>
      <c r="M14" s="9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ht="20" customHeight="1" spans="1:73">
      <c r="A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ht="20" customHeight="1" spans="1:73">
      <c r="A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ht="20" customHeight="1" spans="1:73">
      <c r="A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ht="29" customHeight="1" spans="1:73">
      <c r="A20" s="3"/>
      <c r="B20" s="6" t="s">
        <v>169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>
      <c r="A21" s="3"/>
      <c r="B21" s="7" t="s">
        <v>170</v>
      </c>
      <c r="C21" s="7"/>
      <c r="D21" s="7"/>
      <c r="E21" s="7"/>
      <c r="F21" s="7"/>
      <c r="H21" s="7" t="s">
        <v>171</v>
      </c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>
      <c r="A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>
      <c r="A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>
      <c r="A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>
      <c r="A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>
      <c r="A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>
      <c r="A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>
      <c r="A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>
      <c r="A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>
      <c r="A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>
      <c r="A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>
      <c r="A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>
      <c r="A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>
      <c r="A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>
      <c r="A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>
      <c r="A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>
      <c r="A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>
      <c r="A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1:7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1:7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1:7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1:7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1:7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1:7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1:7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1:7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1:7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1:7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1:7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1:7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1:7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1:7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1:7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1:7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1:7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1:7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1:7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1:7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1: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1:7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1:7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1:7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1:7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1:7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1:7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1:7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1:7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1:7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1:7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1:7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1:7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1:7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1:7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1:7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1:7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1:7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1:7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1:7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1:7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1:7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1:7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1:7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1:7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1:7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1:7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1:7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1:7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1:7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1:7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1:7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1:7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1:7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1:7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1:7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1:7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1:7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1:7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1:7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1:7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1:7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1:7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1:7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1:7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1:7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1:7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1:7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1:7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1:7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1:7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1:7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1:7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1:7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1:7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1:7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1:7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1:7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1:7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1:7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1:7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1:7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1:7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1:7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1:7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1:7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1:7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1:7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1:7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1:7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1:7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1:7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1:7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1:7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1:7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1:7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1:7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1:7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1:7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1:7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1:7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1:7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1:7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1:7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1:7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1:7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1:7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1:7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1:7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1:7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1:7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1:7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1:7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1:7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1:7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1:7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1: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1:7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spans="1:7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spans="1:7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1:7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spans="1:7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spans="1:7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spans="1:7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spans="1:7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spans="1:7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spans="1:7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spans="1:7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spans="1:7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spans="1:7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</row>
    <row r="187" spans="1:7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</row>
    <row r="188" spans="1:7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</row>
    <row r="189" spans="1:7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</row>
    <row r="190" spans="1:7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</row>
    <row r="191" spans="1:7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</row>
    <row r="192" spans="1:7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</row>
    <row r="193" spans="1:7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</row>
    <row r="194" spans="1:7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</row>
    <row r="195" spans="1:7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</row>
    <row r="196" spans="1:7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</row>
    <row r="197" spans="1:7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</row>
    <row r="198" spans="1:7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</row>
    <row r="199" spans="1:7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</row>
    <row r="200" spans="1:7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</row>
    <row r="201" spans="1:7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</row>
    <row r="202" spans="1:7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</row>
    <row r="203" spans="1:7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</row>
    <row r="204" spans="1:7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</row>
    <row r="205" spans="1:7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</row>
    <row r="206" spans="1:7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</row>
    <row r="207" spans="1:7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</row>
  </sheetData>
  <mergeCells count="9">
    <mergeCell ref="B2:F2"/>
    <mergeCell ref="B10:F10"/>
    <mergeCell ref="B11:C11"/>
    <mergeCell ref="E11:F11"/>
    <mergeCell ref="B20:L20"/>
    <mergeCell ref="B21:F21"/>
    <mergeCell ref="H21:L21"/>
    <mergeCell ref="C5:E7"/>
    <mergeCell ref="I2:N14"/>
  </mergeCells>
  <hyperlinks>
    <hyperlink ref="C5" r:id="rId2" display="借助数据透视表，实时掌控项目进度，效率，成员工作分布等信息，方便了解项目进展。通过简单拖拽字段，用户可轻松改变分析维度，提炼有价值内容，操作介绍请参考创建及使用数据透视表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版本排期</vt:lpstr>
      <vt:lpstr>版本进展分析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WPS_1682651909</cp:lastModifiedBy>
  <dcterms:created xsi:type="dcterms:W3CDTF">2023-05-04T10:20:05Z</dcterms:created>
  <dcterms:modified xsi:type="dcterms:W3CDTF">2023-05-04T10:20:47Z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D0BB4E52EFAC6BF37F1653647BEE813B_42</vt:lpwstr>
  </property>
  <property fmtid="{D5CDD505-2E9C-101B-9397-08002B2CF9AE}" pid="3" name="KSOProductBuildVer">
    <vt:lpwstr>2052-5.4.0.7913</vt:lpwstr>
  </property>
</Properties>
</file>