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cloudy\Downloads\"/>
    </mc:Choice>
  </mc:AlternateContent>
  <xr:revisionPtr revIDLastSave="0" documentId="13_ncr:1_{562B30C8-4A07-4843-BA87-22673DBA961F}" xr6:coauthVersionLast="47" xr6:coauthVersionMax="47" xr10:uidLastSave="{00000000-0000-0000-0000-000000000000}"/>
  <bookViews>
    <workbookView xWindow="3465" yWindow="3465" windowWidth="38700" windowHeight="15345" xr2:uid="{00000000-000D-0000-FFFF-FFFF00000000}"/>
  </bookViews>
  <sheets>
    <sheet name="Zapisnik letov" sheetId="1" r:id="rId1"/>
    <sheet name="Licencie a kvalifikacie" sheetId="4" r:id="rId2"/>
  </sheets>
  <definedNames>
    <definedName name="kam">'Zapisnik letov'!$G$45</definedName>
    <definedName name="odkud">'Zapisnik letov'!$G$44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0" i="4" l="1"/>
  <c r="Q40" i="4"/>
  <c r="K40" i="4"/>
  <c r="E40" i="4"/>
  <c r="W39" i="4"/>
  <c r="Q39" i="4"/>
  <c r="K39" i="4"/>
  <c r="E39" i="4"/>
  <c r="E36" i="4"/>
  <c r="W35" i="4"/>
  <c r="Q35" i="4"/>
  <c r="K35" i="4"/>
  <c r="E35" i="4"/>
  <c r="W34" i="4"/>
  <c r="Q34" i="4"/>
  <c r="K34" i="4"/>
  <c r="E34" i="4"/>
  <c r="W33" i="4"/>
  <c r="Q33" i="4"/>
  <c r="K33" i="4"/>
  <c r="E33" i="4"/>
  <c r="W30" i="4"/>
  <c r="Q30" i="4"/>
  <c r="K30" i="4"/>
  <c r="E30" i="4"/>
  <c r="W29" i="4"/>
  <c r="Q29" i="4"/>
  <c r="K29" i="4"/>
  <c r="E29" i="4"/>
  <c r="W26" i="4"/>
  <c r="Q26" i="4"/>
  <c r="K26" i="4"/>
  <c r="E26" i="4"/>
  <c r="W25" i="4"/>
  <c r="Q25" i="4"/>
  <c r="K25" i="4"/>
  <c r="E25" i="4"/>
  <c r="W23" i="4"/>
  <c r="Q23" i="4"/>
  <c r="K23" i="4"/>
  <c r="E23" i="4"/>
  <c r="W22" i="4"/>
  <c r="Q22" i="4"/>
  <c r="K22" i="4"/>
  <c r="E22" i="4"/>
  <c r="W21" i="4"/>
  <c r="Q21" i="4"/>
  <c r="K21" i="4"/>
  <c r="E21" i="4"/>
  <c r="W20" i="4"/>
  <c r="Q20" i="4"/>
  <c r="K20" i="4"/>
  <c r="E20" i="4"/>
  <c r="W19" i="4"/>
  <c r="Q19" i="4"/>
  <c r="K19" i="4"/>
  <c r="E19" i="4"/>
  <c r="W18" i="4"/>
  <c r="Q18" i="4"/>
  <c r="K18" i="4"/>
  <c r="E18" i="4"/>
  <c r="W17" i="4"/>
  <c r="Q17" i="4"/>
  <c r="K17" i="4"/>
  <c r="E17" i="4"/>
  <c r="W16" i="4"/>
  <c r="Q16" i="4"/>
  <c r="K16" i="4"/>
  <c r="E16" i="4"/>
  <c r="W15" i="4"/>
  <c r="Q15" i="4"/>
  <c r="K15" i="4"/>
  <c r="E15" i="4"/>
  <c r="W14" i="4"/>
  <c r="Q14" i="4"/>
  <c r="K14" i="4"/>
  <c r="E14" i="4"/>
  <c r="W13" i="4"/>
  <c r="Q13" i="4"/>
  <c r="K13" i="4"/>
  <c r="E13" i="4"/>
  <c r="W12" i="4"/>
  <c r="Q12" i="4"/>
  <c r="K12" i="4"/>
  <c r="E12" i="4"/>
  <c r="W11" i="4"/>
  <c r="Q11" i="4"/>
  <c r="K11" i="4"/>
  <c r="E11" i="4"/>
  <c r="W10" i="4"/>
  <c r="Q10" i="4"/>
  <c r="K10" i="4"/>
  <c r="E10" i="4"/>
  <c r="W9" i="4"/>
  <c r="Q9" i="4"/>
  <c r="K9" i="4"/>
  <c r="E9" i="4"/>
  <c r="W8" i="4"/>
  <c r="Q8" i="4"/>
  <c r="K8" i="4"/>
  <c r="E8" i="4"/>
  <c r="W7" i="4"/>
  <c r="Q7" i="4"/>
  <c r="K7" i="4"/>
  <c r="E7" i="4"/>
  <c r="AH36" i="1"/>
  <c r="AG36" i="1"/>
  <c r="AD36" i="1"/>
  <c r="AC36" i="1"/>
  <c r="AB36" i="1"/>
  <c r="AA36" i="1"/>
  <c r="Z36" i="1"/>
  <c r="Y36" i="1"/>
  <c r="X36" i="1"/>
  <c r="W36" i="1"/>
  <c r="V36" i="1"/>
  <c r="U36" i="1"/>
  <c r="T36" i="1"/>
  <c r="S36" i="1"/>
  <c r="O36" i="1"/>
  <c r="N36" i="1"/>
  <c r="M36" i="1"/>
  <c r="L36" i="1"/>
  <c r="R35" i="1"/>
  <c r="Q35" i="1"/>
  <c r="AC50" i="1"/>
  <c r="N50" i="1"/>
  <c r="Z50" i="1"/>
  <c r="Y50" i="1"/>
  <c r="AB50" i="1"/>
  <c r="M50" i="1"/>
  <c r="AA50" i="1"/>
  <c r="L50" i="1"/>
  <c r="W50" i="1"/>
  <c r="V50" i="1"/>
  <c r="U50" i="1"/>
  <c r="R49" i="1"/>
  <c r="AH50" i="1"/>
  <c r="T50" i="1"/>
  <c r="X50" i="1"/>
  <c r="AG50" i="1"/>
  <c r="S50" i="1"/>
  <c r="Q49" i="1"/>
  <c r="AD50" i="1"/>
  <c r="O50" i="1"/>
</calcChain>
</file>

<file path=xl/sharedStrings.xml><?xml version="1.0" encoding="utf-8"?>
<sst xmlns="http://schemas.openxmlformats.org/spreadsheetml/2006/main" count="428" uniqueCount="153">
  <si>
    <t>PILOT LOGBOOK</t>
  </si>
  <si>
    <t>meets EASA FCL.050 Requirements</t>
  </si>
  <si>
    <t xml:space="preserve">DATE </t>
  </si>
  <si>
    <t>DEPARTURE</t>
  </si>
  <si>
    <t>ARRIVAL</t>
  </si>
  <si>
    <t>AIRCRAFT</t>
  </si>
  <si>
    <t>SINGLE PILOT TIME</t>
  </si>
  <si>
    <t>MULTI-PILOT TIME</t>
  </si>
  <si>
    <t>TOTAL TIME OF FLIGHT</t>
  </si>
  <si>
    <t>NAME(S) PIC</t>
  </si>
  <si>
    <t>LANDINGS</t>
  </si>
  <si>
    <t>OPERATINAL CONDITION TIME</t>
  </si>
  <si>
    <t>PILOT FUNCTION TIME</t>
  </si>
  <si>
    <t>FSTD SESSION</t>
  </si>
  <si>
    <t>REMARKS AND ENDORSEMENTS</t>
  </si>
  <si>
    <t>(dd/mm/yy)</t>
  </si>
  <si>
    <t>PLACE</t>
  </si>
  <si>
    <t>TIME</t>
  </si>
  <si>
    <t>MAKE, MODEL, VARIANT</t>
  </si>
  <si>
    <t>REGISTRATION</t>
  </si>
  <si>
    <t>SE</t>
  </si>
  <si>
    <t>ME</t>
  </si>
  <si>
    <t>DAY</t>
  </si>
  <si>
    <t>NIGHT</t>
  </si>
  <si>
    <t>IFR</t>
  </si>
  <si>
    <t>PIC</t>
  </si>
  <si>
    <t>CO-PILOT</t>
  </si>
  <si>
    <t>DUAL</t>
  </si>
  <si>
    <t>INSTRUCTOR</t>
  </si>
  <si>
    <t>DATE</t>
  </si>
  <si>
    <t>TYPE</t>
  </si>
  <si>
    <t>TOTAL TIME OF SESSION</t>
  </si>
  <si>
    <t>LKLT</t>
  </si>
  <si>
    <t>Cessna 172</t>
  </si>
  <si>
    <t>OK-COK</t>
  </si>
  <si>
    <t>SELF</t>
  </si>
  <si>
    <t>vzorová data</t>
  </si>
  <si>
    <t>LKMT</t>
  </si>
  <si>
    <t>OK-RTR</t>
  </si>
  <si>
    <t>LKPR</t>
  </si>
  <si>
    <t>Piper PA34-220T</t>
  </si>
  <si>
    <t>OK-ABC</t>
  </si>
  <si>
    <t>LOWI</t>
  </si>
  <si>
    <t>B747-8</t>
  </si>
  <si>
    <t>OK-JUM</t>
  </si>
  <si>
    <t>Kormorán</t>
  </si>
  <si>
    <t>LZNI</t>
  </si>
  <si>
    <t>Cessna 152</t>
  </si>
  <si>
    <t>OM-NRB</t>
  </si>
  <si>
    <t>Skill Test PPL(A)</t>
  </si>
  <si>
    <t>Nav.</t>
  </si>
  <si>
    <t>LZTN</t>
  </si>
  <si>
    <t>Diamond DA20</t>
  </si>
  <si>
    <t>OM-KLJ</t>
  </si>
  <si>
    <t>Preškolenie</t>
  </si>
  <si>
    <t>Nitra</t>
  </si>
  <si>
    <t>OM-KLH</t>
  </si>
  <si>
    <t>Nav. LZTN-LZNI-LZTN</t>
  </si>
  <si>
    <t>OM-KLA</t>
  </si>
  <si>
    <t>Nav. LZTN-LZMA-LZZI-LZTN</t>
  </si>
  <si>
    <t>LZPP</t>
  </si>
  <si>
    <t xml:space="preserve">N/2,3 </t>
  </si>
  <si>
    <t>N/6</t>
  </si>
  <si>
    <t>x Country</t>
  </si>
  <si>
    <t>N/4P</t>
  </si>
  <si>
    <t>N/5</t>
  </si>
  <si>
    <t>18/08/21</t>
  </si>
  <si>
    <t>OM-NRE</t>
  </si>
  <si>
    <t>Kovacik</t>
  </si>
  <si>
    <t>7/70,71 výcvik</t>
  </si>
  <si>
    <t>CELKEM:</t>
  </si>
  <si>
    <t>hrs.</t>
  </si>
  <si>
    <t>min.</t>
  </si>
  <si>
    <t>-</t>
  </si>
  <si>
    <t>Mezisoučty</t>
  </si>
  <si>
    <t>Zdejte rozsah mezisoučtu</t>
  </si>
  <si>
    <t>(čísla řádků)</t>
  </si>
  <si>
    <t>odkud</t>
  </si>
  <si>
    <t>kam</t>
  </si>
  <si>
    <t>CELKEM NA STRÁNCE:</t>
  </si>
  <si>
    <t>MULTI-PILOT TIME on page</t>
  </si>
  <si>
    <t>TOTAL TIME OF FLIGHT on page</t>
  </si>
  <si>
    <t>LANDINGS on page</t>
  </si>
  <si>
    <t>OPERATINAL CONDITION TIME on page</t>
  </si>
  <si>
    <t>PILOT FUNCTION TIME on page</t>
  </si>
  <si>
    <t>FSTD SESSION on page</t>
  </si>
  <si>
    <t>PIC on page</t>
  </si>
  <si>
    <t>CO-PILOT on page</t>
  </si>
  <si>
    <t>DUAL on page</t>
  </si>
  <si>
    <t>INSTRUCTOR on page</t>
  </si>
  <si>
    <t>TOTAL TIME OF SESSION on page</t>
  </si>
  <si>
    <t>LICENCE A KVALIFIKACE</t>
  </si>
  <si>
    <t>zobrazení počtu dní do konce platnosti vašich kvalifikací</t>
  </si>
  <si>
    <t>verze 1.0 | © 2014 - www.aeroweb.cz</t>
  </si>
  <si>
    <t>Velká éra</t>
  </si>
  <si>
    <t>získáno</t>
  </si>
  <si>
    <t>platí do (datum nebo "-")</t>
  </si>
  <si>
    <t>do konce platnosti zbývá dní</t>
  </si>
  <si>
    <t>poznámka</t>
  </si>
  <si>
    <t>Ultralighty</t>
  </si>
  <si>
    <t>Větroně</t>
  </si>
  <si>
    <t>Vrtulníky</t>
  </si>
  <si>
    <t>platí do</t>
  </si>
  <si>
    <t>LETECKÉ KVALIFIKACE</t>
  </si>
  <si>
    <t>PPL</t>
  </si>
  <si>
    <t>ULL(a)</t>
  </si>
  <si>
    <t>GLD</t>
  </si>
  <si>
    <t>CPL</t>
  </si>
  <si>
    <t>Řízené lety VFR</t>
  </si>
  <si>
    <t>TMG</t>
  </si>
  <si>
    <t>ATPL</t>
  </si>
  <si>
    <t>Instruktor</t>
  </si>
  <si>
    <t>FI</t>
  </si>
  <si>
    <t>SEP land</t>
  </si>
  <si>
    <t>Vlekař</t>
  </si>
  <si>
    <t>TST</t>
  </si>
  <si>
    <t>IR</t>
  </si>
  <si>
    <t>SEP sea</t>
  </si>
  <si>
    <t>Zkušební pilot</t>
  </si>
  <si>
    <t>MEP land</t>
  </si>
  <si>
    <t>Vysazovač</t>
  </si>
  <si>
    <t>MEP sea</t>
  </si>
  <si>
    <t>IRI</t>
  </si>
  <si>
    <t>IR SEP</t>
  </si>
  <si>
    <t>IR MEP</t>
  </si>
  <si>
    <t>PAR</t>
  </si>
  <si>
    <t>TOW</t>
  </si>
  <si>
    <t>ACR</t>
  </si>
  <si>
    <t>MCC</t>
  </si>
  <si>
    <t>MEDICAL</t>
  </si>
  <si>
    <t>Medical Certificate Class 1</t>
  </si>
  <si>
    <t>Osvědčení zdravotní způsobilosti 2. třídy</t>
  </si>
  <si>
    <t>Medical Certificate Class 2</t>
  </si>
  <si>
    <t>21/06/2025</t>
  </si>
  <si>
    <t>RÁDIO</t>
  </si>
  <si>
    <t>Všeobecný průkaz radiofonisty</t>
  </si>
  <si>
    <t>Omezený průkaz radiofonisty</t>
  </si>
  <si>
    <t>ANGLIČTINA</t>
  </si>
  <si>
    <t>ICAO English LEVEL 4</t>
  </si>
  <si>
    <t>ICAO English LEVEL 5</t>
  </si>
  <si>
    <t>ICAO English LEVEL 6</t>
  </si>
  <si>
    <t>IFR angličtina</t>
  </si>
  <si>
    <t>POJISTKA</t>
  </si>
  <si>
    <t>Pojištění odpovědnosti ČR + SK</t>
  </si>
  <si>
    <t>Pojištění odpovědnosti SVĚT</t>
  </si>
  <si>
    <t>Barevná škála upozornění na blížící se termín obnovy kvalifikace</t>
  </si>
  <si>
    <t>do konce platnosti zbývá:</t>
  </si>
  <si>
    <t>&gt; 100 dní</t>
  </si>
  <si>
    <t>no stress :-)</t>
  </si>
  <si>
    <t>&lt; 100 dní</t>
  </si>
  <si>
    <t>&lt; 60 dní</t>
  </si>
  <si>
    <t>&lt; 30 dní</t>
  </si>
  <si>
    <t>Vojta Novotný - © 2014 - AEROWEB.CZ - www.aeroweb.cz - Informační server pro piloty a zájemce o létání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</si>
</sst>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8" formatCode="h:mm;@"/>
    <numFmt numFmtId="169" formatCode="#,##0\ &quot;Kč&quot;"/>
    <numFmt numFmtId="170" formatCode="dd\/mm\/yy;@"/>
    <numFmt numFmtId="171" formatCode="dd/mm/yy;@"/>
    <numFmt numFmtId="172" formatCode="hh:mm"/>
    <numFmt numFmtId="173" formatCode="00"/>
  </numFmts>
  <fonts count="17" x14ac:knownFonts="1">
    <font>
      <sz val="11"/>
      <color theme="1"/>
      <name val="Calibri"/>
      <charset val="238"/>
      <scheme val="minor"/>
    </font>
    <font>
      <sz val="11"/>
      <color theme="0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4"/>
      <name val="Calibri"/>
      <family val="2"/>
      <scheme val="minor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79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2" borderId="0" xfId="0" applyFont="1" applyFill="1"/>
    <xf numFmtId="0" fontId="0" fillId="0" borderId="0" xfId="0" applyAlignment="1">
      <alignment horizontal="center"/>
    </xf>
    <xf numFmtId="168" fontId="0" fillId="0" borderId="0" xfId="0" applyNumberFormat="1" applyAlignment="1">
      <alignment horizontal="center" vertical="center"/>
    </xf>
    <xf numFmtId="14" fontId="3" fillId="2" borderId="0" xfId="0" applyNumberFormat="1" applyFont="1" applyFill="1" applyAlignment="1">
      <alignment horizontal="left" vertical="center"/>
    </xf>
    <xf numFmtId="0" fontId="0" fillId="3" borderId="1" xfId="0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0" borderId="8" xfId="0" applyBorder="1"/>
    <xf numFmtId="14" fontId="0" fillId="0" borderId="0" xfId="0" applyNumberFormat="1" applyAlignment="1">
      <alignment horizontal="center"/>
    </xf>
    <xf numFmtId="0" fontId="0" fillId="0" borderId="10" xfId="0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/>
    <xf numFmtId="14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4" xfId="0" applyBorder="1"/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6" fillId="3" borderId="8" xfId="0" applyFont="1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4" fillId="3" borderId="4" xfId="0" applyFont="1" applyFill="1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/>
    </xf>
    <xf numFmtId="0" fontId="0" fillId="0" borderId="9" xfId="0" applyBorder="1"/>
    <xf numFmtId="14" fontId="0" fillId="0" borderId="0" xfId="0" applyNumberFormat="1" applyAlignment="1">
      <alignment horizontal="center" vertical="center"/>
    </xf>
    <xf numFmtId="0" fontId="0" fillId="0" borderId="4" xfId="0" applyBorder="1"/>
    <xf numFmtId="0" fontId="0" fillId="0" borderId="11" xfId="0" applyBorder="1"/>
    <xf numFmtId="0" fontId="4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0" fillId="0" borderId="7" xfId="0" applyBorder="1"/>
    <xf numFmtId="0" fontId="0" fillId="0" borderId="13" xfId="0" applyBorder="1"/>
    <xf numFmtId="0" fontId="0" fillId="0" borderId="10" xfId="0" applyBorder="1"/>
    <xf numFmtId="169" fontId="0" fillId="0" borderId="0" xfId="0" applyNumberFormat="1" applyAlignment="1">
      <alignment horizontal="center" vertical="center"/>
    </xf>
    <xf numFmtId="169" fontId="1" fillId="2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12" fillId="3" borderId="0" xfId="0" applyFont="1" applyFill="1" applyAlignment="1">
      <alignment horizontal="center" vertical="center"/>
    </xf>
    <xf numFmtId="14" fontId="4" fillId="3" borderId="21" xfId="0" applyNumberFormat="1" applyFont="1" applyFill="1" applyBorder="1" applyAlignment="1">
      <alignment horizontal="center" vertical="center" wrapText="1"/>
    </xf>
    <xf numFmtId="14" fontId="10" fillId="3" borderId="24" xfId="0" applyNumberFormat="1" applyFont="1" applyFill="1" applyBorder="1" applyAlignment="1">
      <alignment horizontal="center" vertical="center" wrapText="1"/>
    </xf>
    <xf numFmtId="0" fontId="10" fillId="3" borderId="25" xfId="0" applyFont="1" applyFill="1" applyBorder="1" applyAlignment="1">
      <alignment horizontal="center" vertical="center" wrapText="1"/>
    </xf>
    <xf numFmtId="168" fontId="10" fillId="3" borderId="26" xfId="0" applyNumberFormat="1" applyFont="1" applyFill="1" applyBorder="1" applyAlignment="1">
      <alignment horizontal="center" vertical="center" wrapText="1"/>
    </xf>
    <xf numFmtId="0" fontId="10" fillId="3" borderId="26" xfId="0" applyFont="1" applyFill="1" applyBorder="1" applyAlignment="1">
      <alignment horizontal="center" vertical="center" wrapText="1"/>
    </xf>
    <xf numFmtId="17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1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172" fontId="0" fillId="0" borderId="27" xfId="0" applyNumberFormat="1" applyBorder="1" applyAlignment="1">
      <alignment horizontal="center"/>
    </xf>
    <xf numFmtId="14" fontId="0" fillId="3" borderId="8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68" fontId="0" fillId="3" borderId="0" xfId="0" applyNumberFormat="1" applyFill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14" fontId="0" fillId="3" borderId="14" xfId="0" applyNumberForma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68" fontId="0" fillId="3" borderId="12" xfId="0" applyNumberForma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 wrapText="1"/>
    </xf>
    <xf numFmtId="173" fontId="0" fillId="0" borderId="0" xfId="0" applyNumberFormat="1" applyAlignment="1">
      <alignment horizontal="center"/>
    </xf>
    <xf numFmtId="173" fontId="0" fillId="0" borderId="27" xfId="0" applyNumberFormat="1" applyBorder="1" applyAlignment="1">
      <alignment horizontal="center"/>
    </xf>
    <xf numFmtId="0" fontId="11" fillId="3" borderId="30" xfId="0" applyFont="1" applyFill="1" applyBorder="1" applyAlignment="1">
      <alignment horizontal="center" vertical="center" wrapText="1"/>
    </xf>
    <xf numFmtId="0" fontId="11" fillId="3" borderId="17" xfId="0" applyFont="1" applyFill="1" applyBorder="1" applyAlignment="1">
      <alignment horizontal="center" vertical="center" wrapText="1"/>
    </xf>
    <xf numFmtId="0" fontId="12" fillId="3" borderId="25" xfId="0" applyFont="1" applyFill="1" applyBorder="1" applyAlignment="1">
      <alignment horizontal="center" vertical="center"/>
    </xf>
    <xf numFmtId="0" fontId="12" fillId="3" borderId="26" xfId="0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10" fillId="3" borderId="30" xfId="0" applyFont="1" applyFill="1" applyBorder="1" applyAlignment="1">
      <alignment horizontal="center" vertical="center" wrapText="1"/>
    </xf>
    <xf numFmtId="0" fontId="10" fillId="3" borderId="17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0" fontId="12" fillId="3" borderId="31" xfId="0" applyFont="1" applyFill="1" applyBorder="1" applyAlignment="1">
      <alignment horizontal="center" vertical="center"/>
    </xf>
    <xf numFmtId="0" fontId="15" fillId="3" borderId="25" xfId="0" applyFont="1" applyFill="1" applyBorder="1" applyAlignment="1">
      <alignment horizontal="center" vertical="center"/>
    </xf>
    <xf numFmtId="0" fontId="15" fillId="3" borderId="31" xfId="0" applyFont="1" applyFill="1" applyBorder="1" applyAlignment="1">
      <alignment horizontal="center" vertical="center"/>
    </xf>
    <xf numFmtId="0" fontId="0" fillId="0" borderId="43" xfId="0" applyBorder="1"/>
    <xf numFmtId="0" fontId="0" fillId="0" borderId="27" xfId="0" applyBorder="1"/>
    <xf numFmtId="0" fontId="4" fillId="3" borderId="38" xfId="0" applyFont="1" applyFill="1" applyBorder="1" applyAlignment="1">
      <alignment horizontal="center" vertical="center" wrapText="1"/>
    </xf>
    <xf numFmtId="14" fontId="2" fillId="2" borderId="0" xfId="0" applyNumberFormat="1" applyFont="1" applyFill="1" applyAlignment="1">
      <alignment horizontal="left" vertical="center"/>
    </xf>
    <xf numFmtId="14" fontId="3" fillId="2" borderId="0" xfId="0" applyNumberFormat="1" applyFont="1" applyFill="1" applyAlignment="1">
      <alignment horizontal="center" vertical="center"/>
    </xf>
    <xf numFmtId="0" fontId="4" fillId="3" borderId="22" xfId="0" applyFont="1" applyFill="1" applyBorder="1" applyAlignment="1">
      <alignment horizontal="center" vertical="center" wrapText="1"/>
    </xf>
    <xf numFmtId="0" fontId="4" fillId="3" borderId="23" xfId="0" applyFont="1" applyFill="1" applyBorder="1" applyAlignment="1">
      <alignment horizontal="center" vertical="center" wrapText="1"/>
    </xf>
    <xf numFmtId="0" fontId="4" fillId="3" borderId="32" xfId="0" applyFont="1" applyFill="1" applyBorder="1" applyAlignment="1">
      <alignment horizontal="center" vertical="center" wrapText="1"/>
    </xf>
    <xf numFmtId="0" fontId="10" fillId="3" borderId="25" xfId="0" applyFont="1" applyFill="1" applyBorder="1" applyAlignment="1">
      <alignment horizontal="center" vertical="center" wrapText="1"/>
    </xf>
    <xf numFmtId="0" fontId="10" fillId="3" borderId="31" xfId="0" applyFont="1" applyFill="1" applyBorder="1" applyAlignment="1">
      <alignment horizontal="center" vertical="center" wrapText="1"/>
    </xf>
    <xf numFmtId="0" fontId="10" fillId="3" borderId="26" xfId="0" applyFont="1" applyFill="1" applyBorder="1" applyAlignment="1">
      <alignment horizontal="center" vertical="center" wrapText="1"/>
    </xf>
    <xf numFmtId="0" fontId="4" fillId="3" borderId="36" xfId="0" applyFont="1" applyFill="1" applyBorder="1" applyAlignment="1">
      <alignment horizontal="center" vertical="center" wrapText="1"/>
    </xf>
    <xf numFmtId="0" fontId="4" fillId="3" borderId="34" xfId="0" applyFont="1" applyFill="1" applyBorder="1" applyAlignment="1">
      <alignment horizontal="center" vertical="center" wrapText="1"/>
    </xf>
    <xf numFmtId="0" fontId="4" fillId="3" borderId="28" xfId="0" applyFont="1" applyFill="1" applyBorder="1" applyAlignment="1">
      <alignment horizontal="center" vertical="center" wrapText="1"/>
    </xf>
    <xf numFmtId="0" fontId="4" fillId="3" borderId="29" xfId="0" applyFont="1" applyFill="1" applyBorder="1" applyAlignment="1">
      <alignment horizontal="center" vertical="center" wrapText="1"/>
    </xf>
    <xf numFmtId="0" fontId="4" fillId="3" borderId="35" xfId="0" applyFont="1" applyFill="1" applyBorder="1" applyAlignment="1">
      <alignment horizontal="center" vertical="center" wrapText="1"/>
    </xf>
    <xf numFmtId="0" fontId="4" fillId="3" borderId="27" xfId="0" applyFont="1" applyFill="1" applyBorder="1" applyAlignment="1">
      <alignment horizontal="center" vertical="center" wrapText="1"/>
    </xf>
    <xf numFmtId="0" fontId="10" fillId="3" borderId="37" xfId="0" applyFont="1" applyFill="1" applyBorder="1" applyAlignment="1">
      <alignment horizontal="center" vertical="center" wrapText="1"/>
    </xf>
    <xf numFmtId="0" fontId="10" fillId="3" borderId="38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 wrapText="1"/>
    </xf>
    <xf numFmtId="0" fontId="10" fillId="3" borderId="17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0" fillId="3" borderId="30" xfId="0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 wrapText="1"/>
    </xf>
    <xf numFmtId="0" fontId="4" fillId="3" borderId="24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12" fillId="3" borderId="39" xfId="0" applyFont="1" applyFill="1" applyBorder="1" applyAlignment="1">
      <alignment horizontal="center" vertical="center"/>
    </xf>
    <xf numFmtId="0" fontId="12" fillId="3" borderId="41" xfId="0" applyFont="1" applyFill="1" applyBorder="1" applyAlignment="1">
      <alignment horizontal="center" vertical="center"/>
    </xf>
    <xf numFmtId="0" fontId="12" fillId="3" borderId="40" xfId="0" applyFont="1" applyFill="1" applyBorder="1" applyAlignment="1">
      <alignment horizontal="center" vertical="center"/>
    </xf>
    <xf numFmtId="0" fontId="12" fillId="3" borderId="42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4" fillId="3" borderId="25" xfId="0" applyFont="1" applyFill="1" applyBorder="1" applyAlignment="1">
      <alignment horizontal="center" vertical="center" wrapText="1"/>
    </xf>
    <xf numFmtId="0" fontId="4" fillId="3" borderId="26" xfId="0" applyFont="1" applyFill="1" applyBorder="1" applyAlignment="1">
      <alignment horizontal="center" vertical="center" wrapText="1"/>
    </xf>
    <xf numFmtId="0" fontId="4" fillId="3" borderId="30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14" fontId="14" fillId="2" borderId="22" xfId="0" applyNumberFormat="1" applyFont="1" applyFill="1" applyBorder="1" applyAlignment="1">
      <alignment horizontal="center" vertical="center" wrapText="1"/>
    </xf>
    <xf numFmtId="14" fontId="14" fillId="2" borderId="32" xfId="0" applyNumberFormat="1" applyFont="1" applyFill="1" applyBorder="1" applyAlignment="1">
      <alignment horizontal="center" vertical="center" wrapText="1"/>
    </xf>
    <xf numFmtId="14" fontId="14" fillId="2" borderId="23" xfId="0" applyNumberFormat="1" applyFont="1" applyFill="1" applyBorder="1" applyAlignment="1">
      <alignment horizontal="center" vertical="center" wrapText="1"/>
    </xf>
    <xf numFmtId="14" fontId="14" fillId="2" borderId="25" xfId="0" applyNumberFormat="1" applyFont="1" applyFill="1" applyBorder="1" applyAlignment="1">
      <alignment horizontal="center" vertical="center" wrapText="1"/>
    </xf>
    <xf numFmtId="14" fontId="14" fillId="2" borderId="31" xfId="0" applyNumberFormat="1" applyFont="1" applyFill="1" applyBorder="1" applyAlignment="1">
      <alignment horizontal="center" vertical="center" wrapText="1"/>
    </xf>
    <xf numFmtId="14" fontId="14" fillId="2" borderId="26" xfId="0" applyNumberFormat="1" applyFont="1" applyFill="1" applyBorder="1" applyAlignment="1">
      <alignment horizontal="center" vertical="center" wrapText="1"/>
    </xf>
    <xf numFmtId="14" fontId="13" fillId="3" borderId="22" xfId="0" applyNumberFormat="1" applyFont="1" applyFill="1" applyBorder="1" applyAlignment="1">
      <alignment horizontal="center" vertical="center" wrapText="1"/>
    </xf>
    <xf numFmtId="14" fontId="13" fillId="3" borderId="32" xfId="0" applyNumberFormat="1" applyFont="1" applyFill="1" applyBorder="1" applyAlignment="1">
      <alignment horizontal="center" vertical="center" wrapText="1"/>
    </xf>
    <xf numFmtId="14" fontId="13" fillId="3" borderId="23" xfId="0" applyNumberFormat="1" applyFont="1" applyFill="1" applyBorder="1" applyAlignment="1">
      <alignment horizontal="center" vertical="center" wrapText="1"/>
    </xf>
    <xf numFmtId="14" fontId="13" fillId="3" borderId="30" xfId="0" applyNumberFormat="1" applyFont="1" applyFill="1" applyBorder="1" applyAlignment="1">
      <alignment horizontal="center" vertical="center" wrapText="1"/>
    </xf>
    <xf numFmtId="14" fontId="13" fillId="3" borderId="16" xfId="0" applyNumberFormat="1" applyFont="1" applyFill="1" applyBorder="1" applyAlignment="1">
      <alignment horizontal="center" vertical="center" wrapText="1"/>
    </xf>
    <xf numFmtId="14" fontId="13" fillId="3" borderId="17" xfId="0" applyNumberFormat="1" applyFont="1" applyFill="1" applyBorder="1" applyAlignment="1">
      <alignment horizontal="center" vertical="center" wrapText="1"/>
    </xf>
    <xf numFmtId="14" fontId="13" fillId="3" borderId="25" xfId="0" applyNumberFormat="1" applyFont="1" applyFill="1" applyBorder="1" applyAlignment="1">
      <alignment horizontal="center" vertical="center" wrapText="1"/>
    </xf>
    <xf numFmtId="14" fontId="13" fillId="3" borderId="31" xfId="0" applyNumberFormat="1" applyFont="1" applyFill="1" applyBorder="1" applyAlignment="1">
      <alignment horizontal="center" vertical="center" wrapText="1"/>
    </xf>
    <xf numFmtId="14" fontId="13" fillId="3" borderId="26" xfId="0" applyNumberFormat="1" applyFont="1" applyFill="1" applyBorder="1" applyAlignment="1">
      <alignment horizontal="center" vertical="center" wrapText="1"/>
    </xf>
    <xf numFmtId="14" fontId="13" fillId="3" borderId="28" xfId="0" applyNumberFormat="1" applyFont="1" applyFill="1" applyBorder="1" applyAlignment="1">
      <alignment horizontal="center" vertical="center" wrapText="1"/>
    </xf>
    <xf numFmtId="14" fontId="13" fillId="3" borderId="29" xfId="0" applyNumberFormat="1" applyFont="1" applyFill="1" applyBorder="1" applyAlignment="1">
      <alignment horizontal="center" vertical="center" wrapText="1"/>
    </xf>
    <xf numFmtId="14" fontId="13" fillId="3" borderId="35" xfId="0" applyNumberFormat="1" applyFont="1" applyFill="1" applyBorder="1" applyAlignment="1">
      <alignment horizontal="center" vertical="center" wrapText="1"/>
    </xf>
    <xf numFmtId="14" fontId="3" fillId="2" borderId="0" xfId="0" applyNumberFormat="1" applyFont="1" applyFill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7" fillId="4" borderId="16" xfId="0" applyFont="1" applyFill="1" applyBorder="1" applyAlignment="1">
      <alignment horizontal="center"/>
    </xf>
    <xf numFmtId="0" fontId="7" fillId="4" borderId="17" xfId="0" applyFont="1" applyFill="1" applyBorder="1" applyAlignment="1">
      <alignment horizontal="center"/>
    </xf>
    <xf numFmtId="0" fontId="8" fillId="5" borderId="16" xfId="0" applyFont="1" applyFill="1" applyBorder="1" applyAlignment="1">
      <alignment horizontal="center"/>
    </xf>
    <xf numFmtId="0" fontId="8" fillId="5" borderId="17" xfId="0" applyFont="1" applyFill="1" applyBorder="1" applyAlignment="1">
      <alignment horizontal="center"/>
    </xf>
    <xf numFmtId="0" fontId="9" fillId="6" borderId="18" xfId="0" applyFont="1" applyFill="1" applyBorder="1" applyAlignment="1">
      <alignment horizontal="center"/>
    </xf>
    <xf numFmtId="0" fontId="9" fillId="6" borderId="19" xfId="0" applyFont="1" applyFill="1" applyBorder="1" applyAlignment="1">
      <alignment horizontal="center"/>
    </xf>
    <xf numFmtId="0" fontId="9" fillId="6" borderId="20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4" fillId="3" borderId="4" xfId="0" applyFont="1" applyFill="1" applyBorder="1" applyAlignment="1">
      <alignment horizontal="center" vertical="center" textRotation="90"/>
    </xf>
    <xf numFmtId="0" fontId="4" fillId="3" borderId="9" xfId="0" applyFont="1" applyFill="1" applyBorder="1" applyAlignment="1">
      <alignment horizontal="center" vertical="center" textRotation="90"/>
    </xf>
    <xf numFmtId="0" fontId="4" fillId="3" borderId="11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3"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fill>
        <patternFill patternType="solid">
          <bgColor rgb="FFFFFF00"/>
        </patternFill>
      </fill>
    </dxf>
    <dxf>
      <font>
        <b/>
        <i val="0"/>
        <color theme="1"/>
      </font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noThreeD="1"/>
</file>

<file path=xl/ctrlProps/ctrlProp10.xml><?xml version="1.0" encoding="utf-8"?>
<formControlPr xmlns="http://schemas.microsoft.com/office/spreadsheetml/2009/9/main" objectType="CheckBox" checked="Checked" noThreeD="1"/>
</file>

<file path=xl/ctrlProps/ctrlProp100.xml><?xml version="1.0" encoding="utf-8"?>
<formControlPr xmlns="http://schemas.microsoft.com/office/spreadsheetml/2009/9/main" objectType="CheckBox" noThreeD="1"/>
</file>

<file path=xl/ctrlProps/ctrlProp101.xml><?xml version="1.0" encoding="utf-8"?>
<formControlPr xmlns="http://schemas.microsoft.com/office/spreadsheetml/2009/9/main" objectType="CheckBox" noThreeD="1"/>
</file>

<file path=xl/ctrlProps/ctrlProp102.xml><?xml version="1.0" encoding="utf-8"?>
<formControlPr xmlns="http://schemas.microsoft.com/office/spreadsheetml/2009/9/main" objectType="CheckBox" noThreeD="1"/>
</file>

<file path=xl/ctrlProps/ctrlProp103.xml><?xml version="1.0" encoding="utf-8"?>
<formControlPr xmlns="http://schemas.microsoft.com/office/spreadsheetml/2009/9/main" objectType="CheckBox" noThreeD="1"/>
</file>

<file path=xl/ctrlProps/ctrlProp104.xml><?xml version="1.0" encoding="utf-8"?>
<formControlPr xmlns="http://schemas.microsoft.com/office/spreadsheetml/2009/9/main" objectType="CheckBox" noThreeD="1"/>
</file>

<file path=xl/ctrlProps/ctrlProp105.xml><?xml version="1.0" encoding="utf-8"?>
<formControlPr xmlns="http://schemas.microsoft.com/office/spreadsheetml/2009/9/main" objectType="CheckBox" noThreeD="1"/>
</file>

<file path=xl/ctrlProps/ctrlProp106.xml><?xml version="1.0" encoding="utf-8"?>
<formControlPr xmlns="http://schemas.microsoft.com/office/spreadsheetml/2009/9/main" objectType="CheckBox" noThreeD="1"/>
</file>

<file path=xl/ctrlProps/ctrlProp107.xml><?xml version="1.0" encoding="utf-8"?>
<formControlPr xmlns="http://schemas.microsoft.com/office/spreadsheetml/2009/9/main" objectType="CheckBox" noThreeD="1"/>
</file>

<file path=xl/ctrlProps/ctrlProp11.xml><?xml version="1.0" encoding="utf-8"?>
<formControlPr xmlns="http://schemas.microsoft.com/office/spreadsheetml/2009/9/main" objectType="CheckBox" noThreeD="1"/>
</file>

<file path=xl/ctrlProps/ctrlProp12.xml><?xml version="1.0" encoding="utf-8"?>
<formControlPr xmlns="http://schemas.microsoft.com/office/spreadsheetml/2009/9/main" objectType="CheckBox" noThreeD="1"/>
</file>

<file path=xl/ctrlProps/ctrlProp13.xml><?xml version="1.0" encoding="utf-8"?>
<formControlPr xmlns="http://schemas.microsoft.com/office/spreadsheetml/2009/9/main" objectType="CheckBox" noThreeD="1"/>
</file>

<file path=xl/ctrlProps/ctrlProp14.xml><?xml version="1.0" encoding="utf-8"?>
<formControlPr xmlns="http://schemas.microsoft.com/office/spreadsheetml/2009/9/main" objectType="CheckBox" noThreeD="1"/>
</file>

<file path=xl/ctrlProps/ctrlProp15.xml><?xml version="1.0" encoding="utf-8"?>
<formControlPr xmlns="http://schemas.microsoft.com/office/spreadsheetml/2009/9/main" objectType="CheckBox" noThreeD="1"/>
</file>

<file path=xl/ctrlProps/ctrlProp16.xml><?xml version="1.0" encoding="utf-8"?>
<formControlPr xmlns="http://schemas.microsoft.com/office/spreadsheetml/2009/9/main" objectType="CheckBox" noThreeD="1"/>
</file>

<file path=xl/ctrlProps/ctrlProp17.xml><?xml version="1.0" encoding="utf-8"?>
<formControlPr xmlns="http://schemas.microsoft.com/office/spreadsheetml/2009/9/main" objectType="CheckBox" noThreeD="1"/>
</file>

<file path=xl/ctrlProps/ctrlProp18.xml><?xml version="1.0" encoding="utf-8"?>
<formControlPr xmlns="http://schemas.microsoft.com/office/spreadsheetml/2009/9/main" objectType="CheckBox" checked="Checked" noThreeD="1"/>
</file>

<file path=xl/ctrlProps/ctrlProp19.xml><?xml version="1.0" encoding="utf-8"?>
<formControlPr xmlns="http://schemas.microsoft.com/office/spreadsheetml/2009/9/main" objectType="CheckBox" noThreeD="1"/>
</file>

<file path=xl/ctrlProps/ctrlProp2.xml><?xml version="1.0" encoding="utf-8"?>
<formControlPr xmlns="http://schemas.microsoft.com/office/spreadsheetml/2009/9/main" objectType="CheckBox" noThreeD="1"/>
</file>

<file path=xl/ctrlProps/ctrlProp20.xml><?xml version="1.0" encoding="utf-8"?>
<formControlPr xmlns="http://schemas.microsoft.com/office/spreadsheetml/2009/9/main" objectType="CheckBox" noThreeD="1"/>
</file>

<file path=xl/ctrlProps/ctrlProp21.xml><?xml version="1.0" encoding="utf-8"?>
<formControlPr xmlns="http://schemas.microsoft.com/office/spreadsheetml/2009/9/main" objectType="CheckBox" checked="Checked" noThreeD="1"/>
</file>

<file path=xl/ctrlProps/ctrlProp22.xml><?xml version="1.0" encoding="utf-8"?>
<formControlPr xmlns="http://schemas.microsoft.com/office/spreadsheetml/2009/9/main" objectType="CheckBox" checked="Checked" noThreeD="1"/>
</file>

<file path=xl/ctrlProps/ctrlProp23.xml><?xml version="1.0" encoding="utf-8"?>
<formControlPr xmlns="http://schemas.microsoft.com/office/spreadsheetml/2009/9/main" objectType="CheckBox" noThreeD="1"/>
</file>

<file path=xl/ctrlProps/ctrlProp24.xml><?xml version="1.0" encoding="utf-8"?>
<formControlPr xmlns="http://schemas.microsoft.com/office/spreadsheetml/2009/9/main" objectType="CheckBox" noThreeD="1"/>
</file>

<file path=xl/ctrlProps/ctrlProp25.xml><?xml version="1.0" encoding="utf-8"?>
<formControlPr xmlns="http://schemas.microsoft.com/office/spreadsheetml/2009/9/main" objectType="CheckBox" noThreeD="1"/>
</file>

<file path=xl/ctrlProps/ctrlProp26.xml><?xml version="1.0" encoding="utf-8"?>
<formControlPr xmlns="http://schemas.microsoft.com/office/spreadsheetml/2009/9/main" objectType="CheckBox" checked="Checked" noThreeD="1"/>
</file>

<file path=xl/ctrlProps/ctrlProp27.xml><?xml version="1.0" encoding="utf-8"?>
<formControlPr xmlns="http://schemas.microsoft.com/office/spreadsheetml/2009/9/main" objectType="CheckBox" noThreeD="1"/>
</file>

<file path=xl/ctrlProps/ctrlProp28.xml><?xml version="1.0" encoding="utf-8"?>
<formControlPr xmlns="http://schemas.microsoft.com/office/spreadsheetml/2009/9/main" objectType="CheckBox" checked="Checked" noThreeD="1"/>
</file>

<file path=xl/ctrlProps/ctrlProp29.xml><?xml version="1.0" encoding="utf-8"?>
<formControlPr xmlns="http://schemas.microsoft.com/office/spreadsheetml/2009/9/main" objectType="CheckBox" checked="Checked" noThreeD="1"/>
</file>

<file path=xl/ctrlProps/ctrlProp3.xml><?xml version="1.0" encoding="utf-8"?>
<formControlPr xmlns="http://schemas.microsoft.com/office/spreadsheetml/2009/9/main" objectType="CheckBox" noThreeD="1"/>
</file>

<file path=xl/ctrlProps/ctrlProp30.xml><?xml version="1.0" encoding="utf-8"?>
<formControlPr xmlns="http://schemas.microsoft.com/office/spreadsheetml/2009/9/main" objectType="CheckBox" noThreeD="1"/>
</file>

<file path=xl/ctrlProps/ctrlProp31.xml><?xml version="1.0" encoding="utf-8"?>
<formControlPr xmlns="http://schemas.microsoft.com/office/spreadsheetml/2009/9/main" objectType="CheckBox" noThreeD="1"/>
</file>

<file path=xl/ctrlProps/ctrlProp32.xml><?xml version="1.0" encoding="utf-8"?>
<formControlPr xmlns="http://schemas.microsoft.com/office/spreadsheetml/2009/9/main" objectType="CheckBox" noThreeD="1"/>
</file>

<file path=xl/ctrlProps/ctrlProp33.xml><?xml version="1.0" encoding="utf-8"?>
<formControlPr xmlns="http://schemas.microsoft.com/office/spreadsheetml/2009/9/main" objectType="CheckBox" noThreeD="1"/>
</file>

<file path=xl/ctrlProps/ctrlProp34.xml><?xml version="1.0" encoding="utf-8"?>
<formControlPr xmlns="http://schemas.microsoft.com/office/spreadsheetml/2009/9/main" objectType="CheckBox" checked="Checked" noThreeD="1"/>
</file>

<file path=xl/ctrlProps/ctrlProp35.xml><?xml version="1.0" encoding="utf-8"?>
<formControlPr xmlns="http://schemas.microsoft.com/office/spreadsheetml/2009/9/main" objectType="CheckBox" checked="Checked" noThreeD="1"/>
</file>

<file path=xl/ctrlProps/ctrlProp36.xml><?xml version="1.0" encoding="utf-8"?>
<formControlPr xmlns="http://schemas.microsoft.com/office/spreadsheetml/2009/9/main" objectType="CheckBox" noThreeD="1"/>
</file>

<file path=xl/ctrlProps/ctrlProp37.xml><?xml version="1.0" encoding="utf-8"?>
<formControlPr xmlns="http://schemas.microsoft.com/office/spreadsheetml/2009/9/main" objectType="CheckBox" checked="Checked" noThreeD="1"/>
</file>

<file path=xl/ctrlProps/ctrlProp38.xml><?xml version="1.0" encoding="utf-8"?>
<formControlPr xmlns="http://schemas.microsoft.com/office/spreadsheetml/2009/9/main" objectType="CheckBox" noThreeD="1"/>
</file>

<file path=xl/ctrlProps/ctrlProp39.xml><?xml version="1.0" encoding="utf-8"?>
<formControlPr xmlns="http://schemas.microsoft.com/office/spreadsheetml/2009/9/main" objectType="CheckBox" noThreeD="1"/>
</file>

<file path=xl/ctrlProps/ctrlProp4.xml><?xml version="1.0" encoding="utf-8"?>
<formControlPr xmlns="http://schemas.microsoft.com/office/spreadsheetml/2009/9/main" objectType="CheckBox" checked="Checked" noThreeD="1"/>
</file>

<file path=xl/ctrlProps/ctrlProp40.xml><?xml version="1.0" encoding="utf-8"?>
<formControlPr xmlns="http://schemas.microsoft.com/office/spreadsheetml/2009/9/main" objectType="CheckBox" checked="Checked" noThreeD="1"/>
</file>

<file path=xl/ctrlProps/ctrlProp41.xml><?xml version="1.0" encoding="utf-8"?>
<formControlPr xmlns="http://schemas.microsoft.com/office/spreadsheetml/2009/9/main" objectType="CheckBox" noThreeD="1"/>
</file>

<file path=xl/ctrlProps/ctrlProp42.xml><?xml version="1.0" encoding="utf-8"?>
<formControlPr xmlns="http://schemas.microsoft.com/office/spreadsheetml/2009/9/main" objectType="CheckBox" checked="Checked" noThreeD="1"/>
</file>

<file path=xl/ctrlProps/ctrlProp43.xml><?xml version="1.0" encoding="utf-8"?>
<formControlPr xmlns="http://schemas.microsoft.com/office/spreadsheetml/2009/9/main" objectType="CheckBox" noThreeD="1"/>
</file>

<file path=xl/ctrlProps/ctrlProp44.xml><?xml version="1.0" encoding="utf-8"?>
<formControlPr xmlns="http://schemas.microsoft.com/office/spreadsheetml/2009/9/main" objectType="CheckBox" noThreeD="1"/>
</file>

<file path=xl/ctrlProps/ctrlProp45.xml><?xml version="1.0" encoding="utf-8"?>
<formControlPr xmlns="http://schemas.microsoft.com/office/spreadsheetml/2009/9/main" objectType="CheckBox" checked="Checked" noThreeD="1"/>
</file>

<file path=xl/ctrlProps/ctrlProp46.xml><?xml version="1.0" encoding="utf-8"?>
<formControlPr xmlns="http://schemas.microsoft.com/office/spreadsheetml/2009/9/main" objectType="CheckBox" noThreeD="1"/>
</file>

<file path=xl/ctrlProps/ctrlProp47.xml><?xml version="1.0" encoding="utf-8"?>
<formControlPr xmlns="http://schemas.microsoft.com/office/spreadsheetml/2009/9/main" objectType="CheckBox" checked="Checked" noThreeD="1"/>
</file>

<file path=xl/ctrlProps/ctrlProp48.xml><?xml version="1.0" encoding="utf-8"?>
<formControlPr xmlns="http://schemas.microsoft.com/office/spreadsheetml/2009/9/main" objectType="CheckBox" noThreeD="1"/>
</file>

<file path=xl/ctrlProps/ctrlProp49.xml><?xml version="1.0" encoding="utf-8"?>
<formControlPr xmlns="http://schemas.microsoft.com/office/spreadsheetml/2009/9/main" objectType="CheckBox" checked="Checked" noThreeD="1"/>
</file>

<file path=xl/ctrlProps/ctrlProp5.xml><?xml version="1.0" encoding="utf-8"?>
<formControlPr xmlns="http://schemas.microsoft.com/office/spreadsheetml/2009/9/main" objectType="CheckBox" noThreeD="1"/>
</file>

<file path=xl/ctrlProps/ctrlProp50.xml><?xml version="1.0" encoding="utf-8"?>
<formControlPr xmlns="http://schemas.microsoft.com/office/spreadsheetml/2009/9/main" objectType="CheckBox" noThreeD="1"/>
</file>

<file path=xl/ctrlProps/ctrlProp51.xml><?xml version="1.0" encoding="utf-8"?>
<formControlPr xmlns="http://schemas.microsoft.com/office/spreadsheetml/2009/9/main" objectType="CheckBox" noThreeD="1"/>
</file>

<file path=xl/ctrlProps/ctrlProp52.xml><?xml version="1.0" encoding="utf-8"?>
<formControlPr xmlns="http://schemas.microsoft.com/office/spreadsheetml/2009/9/main" objectType="CheckBox" checked="Checked" noThreeD="1"/>
</file>

<file path=xl/ctrlProps/ctrlProp53.xml><?xml version="1.0" encoding="utf-8"?>
<formControlPr xmlns="http://schemas.microsoft.com/office/spreadsheetml/2009/9/main" objectType="CheckBox" noThreeD="1"/>
</file>

<file path=xl/ctrlProps/ctrlProp54.xml><?xml version="1.0" encoding="utf-8"?>
<formControlPr xmlns="http://schemas.microsoft.com/office/spreadsheetml/2009/9/main" objectType="CheckBox" checked="Checked" noThreeD="1"/>
</file>

<file path=xl/ctrlProps/ctrlProp55.xml><?xml version="1.0" encoding="utf-8"?>
<formControlPr xmlns="http://schemas.microsoft.com/office/spreadsheetml/2009/9/main" objectType="CheckBox" noThreeD="1"/>
</file>

<file path=xl/ctrlProps/ctrlProp56.xml><?xml version="1.0" encoding="utf-8"?>
<formControlPr xmlns="http://schemas.microsoft.com/office/spreadsheetml/2009/9/main" objectType="CheckBox" noThreeD="1"/>
</file>

<file path=xl/ctrlProps/ctrlProp57.xml><?xml version="1.0" encoding="utf-8"?>
<formControlPr xmlns="http://schemas.microsoft.com/office/spreadsheetml/2009/9/main" objectType="CheckBox" noThreeD="1"/>
</file>

<file path=xl/ctrlProps/ctrlProp58.xml><?xml version="1.0" encoding="utf-8"?>
<formControlPr xmlns="http://schemas.microsoft.com/office/spreadsheetml/2009/9/main" objectType="CheckBox" noThreeD="1"/>
</file>

<file path=xl/ctrlProps/ctrlProp59.xml><?xml version="1.0" encoding="utf-8"?>
<formControlPr xmlns="http://schemas.microsoft.com/office/spreadsheetml/2009/9/main" objectType="CheckBox" noThreeD="1"/>
</file>

<file path=xl/ctrlProps/ctrlProp6.xml><?xml version="1.0" encoding="utf-8"?>
<formControlPr xmlns="http://schemas.microsoft.com/office/spreadsheetml/2009/9/main" objectType="CheckBox" noThreeD="1"/>
</file>

<file path=xl/ctrlProps/ctrlProp60.xml><?xml version="1.0" encoding="utf-8"?>
<formControlPr xmlns="http://schemas.microsoft.com/office/spreadsheetml/2009/9/main" objectType="CheckBox" noThreeD="1"/>
</file>

<file path=xl/ctrlProps/ctrlProp61.xml><?xml version="1.0" encoding="utf-8"?>
<formControlPr xmlns="http://schemas.microsoft.com/office/spreadsheetml/2009/9/main" objectType="CheckBox" noThreeD="1"/>
</file>

<file path=xl/ctrlProps/ctrlProp62.xml><?xml version="1.0" encoding="utf-8"?>
<formControlPr xmlns="http://schemas.microsoft.com/office/spreadsheetml/2009/9/main" objectType="CheckBox" noThreeD="1"/>
</file>

<file path=xl/ctrlProps/ctrlProp63.xml><?xml version="1.0" encoding="utf-8"?>
<formControlPr xmlns="http://schemas.microsoft.com/office/spreadsheetml/2009/9/main" objectType="CheckBox" noThreeD="1"/>
</file>

<file path=xl/ctrlProps/ctrlProp64.xml><?xml version="1.0" encoding="utf-8"?>
<formControlPr xmlns="http://schemas.microsoft.com/office/spreadsheetml/2009/9/main" objectType="CheckBox" noThreeD="1"/>
</file>

<file path=xl/ctrlProps/ctrlProp65.xml><?xml version="1.0" encoding="utf-8"?>
<formControlPr xmlns="http://schemas.microsoft.com/office/spreadsheetml/2009/9/main" objectType="CheckBox" noThreeD="1"/>
</file>

<file path=xl/ctrlProps/ctrlProp66.xml><?xml version="1.0" encoding="utf-8"?>
<formControlPr xmlns="http://schemas.microsoft.com/office/spreadsheetml/2009/9/main" objectType="CheckBox" noThreeD="1"/>
</file>

<file path=xl/ctrlProps/ctrlProp67.xml><?xml version="1.0" encoding="utf-8"?>
<formControlPr xmlns="http://schemas.microsoft.com/office/spreadsheetml/2009/9/main" objectType="CheckBox" noThreeD="1"/>
</file>

<file path=xl/ctrlProps/ctrlProp68.xml><?xml version="1.0" encoding="utf-8"?>
<formControlPr xmlns="http://schemas.microsoft.com/office/spreadsheetml/2009/9/main" objectType="CheckBox" noThreeD="1"/>
</file>

<file path=xl/ctrlProps/ctrlProp69.xml><?xml version="1.0" encoding="utf-8"?>
<formControlPr xmlns="http://schemas.microsoft.com/office/spreadsheetml/2009/9/main" objectType="CheckBox" noThreeD="1"/>
</file>

<file path=xl/ctrlProps/ctrlProp7.xml><?xml version="1.0" encoding="utf-8"?>
<formControlPr xmlns="http://schemas.microsoft.com/office/spreadsheetml/2009/9/main" objectType="CheckBox" noThreeD="1"/>
</file>

<file path=xl/ctrlProps/ctrlProp70.xml><?xml version="1.0" encoding="utf-8"?>
<formControlPr xmlns="http://schemas.microsoft.com/office/spreadsheetml/2009/9/main" objectType="CheckBox" noThreeD="1"/>
</file>

<file path=xl/ctrlProps/ctrlProp71.xml><?xml version="1.0" encoding="utf-8"?>
<formControlPr xmlns="http://schemas.microsoft.com/office/spreadsheetml/2009/9/main" objectType="CheckBox" checked="Checked" noThreeD="1"/>
</file>

<file path=xl/ctrlProps/ctrlProp72.xml><?xml version="1.0" encoding="utf-8"?>
<formControlPr xmlns="http://schemas.microsoft.com/office/spreadsheetml/2009/9/main" objectType="CheckBox" noThreeD="1"/>
</file>

<file path=xl/ctrlProps/ctrlProp73.xml><?xml version="1.0" encoding="utf-8"?>
<formControlPr xmlns="http://schemas.microsoft.com/office/spreadsheetml/2009/9/main" objectType="CheckBox" checked="Checked" noThreeD="1"/>
</file>

<file path=xl/ctrlProps/ctrlProp74.xml><?xml version="1.0" encoding="utf-8"?>
<formControlPr xmlns="http://schemas.microsoft.com/office/spreadsheetml/2009/9/main" objectType="CheckBox" noThreeD="1"/>
</file>

<file path=xl/ctrlProps/ctrlProp75.xml><?xml version="1.0" encoding="utf-8"?>
<formControlPr xmlns="http://schemas.microsoft.com/office/spreadsheetml/2009/9/main" objectType="CheckBox" checked="Checked" noThreeD="1"/>
</file>

<file path=xl/ctrlProps/ctrlProp76.xml><?xml version="1.0" encoding="utf-8"?>
<formControlPr xmlns="http://schemas.microsoft.com/office/spreadsheetml/2009/9/main" objectType="CheckBox" noThreeD="1"/>
</file>

<file path=xl/ctrlProps/ctrlProp77.xml><?xml version="1.0" encoding="utf-8"?>
<formControlPr xmlns="http://schemas.microsoft.com/office/spreadsheetml/2009/9/main" objectType="CheckBox" noThreeD="1"/>
</file>

<file path=xl/ctrlProps/ctrlProp78.xml><?xml version="1.0" encoding="utf-8"?>
<formControlPr xmlns="http://schemas.microsoft.com/office/spreadsheetml/2009/9/main" objectType="CheckBox" checked="Checked" noThreeD="1"/>
</file>

<file path=xl/ctrlProps/ctrlProp79.xml><?xml version="1.0" encoding="utf-8"?>
<formControlPr xmlns="http://schemas.microsoft.com/office/spreadsheetml/2009/9/main" objectType="CheckBox" noThreeD="1"/>
</file>

<file path=xl/ctrlProps/ctrlProp8.xml><?xml version="1.0" encoding="utf-8"?>
<formControlPr xmlns="http://schemas.microsoft.com/office/spreadsheetml/2009/9/main" objectType="CheckBox" checked="Checked" noThreeD="1"/>
</file>

<file path=xl/ctrlProps/ctrlProp80.xml><?xml version="1.0" encoding="utf-8"?>
<formControlPr xmlns="http://schemas.microsoft.com/office/spreadsheetml/2009/9/main" objectType="CheckBox" noThreeD="1"/>
</file>

<file path=xl/ctrlProps/ctrlProp81.xml><?xml version="1.0" encoding="utf-8"?>
<formControlPr xmlns="http://schemas.microsoft.com/office/spreadsheetml/2009/9/main" objectType="CheckBox" noThreeD="1"/>
</file>

<file path=xl/ctrlProps/ctrlProp82.xml><?xml version="1.0" encoding="utf-8"?>
<formControlPr xmlns="http://schemas.microsoft.com/office/spreadsheetml/2009/9/main" objectType="CheckBox" noThreeD="1"/>
</file>

<file path=xl/ctrlProps/ctrlProp83.xml><?xml version="1.0" encoding="utf-8"?>
<formControlPr xmlns="http://schemas.microsoft.com/office/spreadsheetml/2009/9/main" objectType="CheckBox" noThreeD="1"/>
</file>

<file path=xl/ctrlProps/ctrlProp84.xml><?xml version="1.0" encoding="utf-8"?>
<formControlPr xmlns="http://schemas.microsoft.com/office/spreadsheetml/2009/9/main" objectType="CheckBox" noThreeD="1"/>
</file>

<file path=xl/ctrlProps/ctrlProp85.xml><?xml version="1.0" encoding="utf-8"?>
<formControlPr xmlns="http://schemas.microsoft.com/office/spreadsheetml/2009/9/main" objectType="CheckBox" noThreeD="1"/>
</file>

<file path=xl/ctrlProps/ctrlProp86.xml><?xml version="1.0" encoding="utf-8"?>
<formControlPr xmlns="http://schemas.microsoft.com/office/spreadsheetml/2009/9/main" objectType="CheckBox" noThreeD="1"/>
</file>

<file path=xl/ctrlProps/ctrlProp87.xml><?xml version="1.0" encoding="utf-8"?>
<formControlPr xmlns="http://schemas.microsoft.com/office/spreadsheetml/2009/9/main" objectType="CheckBox" noThreeD="1"/>
</file>

<file path=xl/ctrlProps/ctrlProp88.xml><?xml version="1.0" encoding="utf-8"?>
<formControlPr xmlns="http://schemas.microsoft.com/office/spreadsheetml/2009/9/main" objectType="CheckBox" noThreeD="1"/>
</file>

<file path=xl/ctrlProps/ctrlProp89.xml><?xml version="1.0" encoding="utf-8"?>
<formControlPr xmlns="http://schemas.microsoft.com/office/spreadsheetml/2009/9/main" objectType="CheckBox" noThreeD="1"/>
</file>

<file path=xl/ctrlProps/ctrlProp9.xml><?xml version="1.0" encoding="utf-8"?>
<formControlPr xmlns="http://schemas.microsoft.com/office/spreadsheetml/2009/9/main" objectType="CheckBox" noThreeD="1"/>
</file>

<file path=xl/ctrlProps/ctrlProp90.xml><?xml version="1.0" encoding="utf-8"?>
<formControlPr xmlns="http://schemas.microsoft.com/office/spreadsheetml/2009/9/main" objectType="CheckBox" noThreeD="1"/>
</file>

<file path=xl/ctrlProps/ctrlProp91.xml><?xml version="1.0" encoding="utf-8"?>
<formControlPr xmlns="http://schemas.microsoft.com/office/spreadsheetml/2009/9/main" objectType="CheckBox" noThreeD="1"/>
</file>

<file path=xl/ctrlProps/ctrlProp92.xml><?xml version="1.0" encoding="utf-8"?>
<formControlPr xmlns="http://schemas.microsoft.com/office/spreadsheetml/2009/9/main" objectType="CheckBox" noThreeD="1"/>
</file>

<file path=xl/ctrlProps/ctrlProp93.xml><?xml version="1.0" encoding="utf-8"?>
<formControlPr xmlns="http://schemas.microsoft.com/office/spreadsheetml/2009/9/main" objectType="CheckBox" noThreeD="1"/>
</file>

<file path=xl/ctrlProps/ctrlProp94.xml><?xml version="1.0" encoding="utf-8"?>
<formControlPr xmlns="http://schemas.microsoft.com/office/spreadsheetml/2009/9/main" objectType="CheckBox" noThreeD="1"/>
</file>

<file path=xl/ctrlProps/ctrlProp95.xml><?xml version="1.0" encoding="utf-8"?>
<formControlPr xmlns="http://schemas.microsoft.com/office/spreadsheetml/2009/9/main" objectType="CheckBox" noThreeD="1"/>
</file>

<file path=xl/ctrlProps/ctrlProp96.xml><?xml version="1.0" encoding="utf-8"?>
<formControlPr xmlns="http://schemas.microsoft.com/office/spreadsheetml/2009/9/main" objectType="CheckBox" noThreeD="1"/>
</file>

<file path=xl/ctrlProps/ctrlProp97.xml><?xml version="1.0" encoding="utf-8"?>
<formControlPr xmlns="http://schemas.microsoft.com/office/spreadsheetml/2009/9/main" objectType="CheckBox" noThreeD="1"/>
</file>

<file path=xl/ctrlProps/ctrlProp98.xml><?xml version="1.0" encoding="utf-8"?>
<formControlPr xmlns="http://schemas.microsoft.com/office/spreadsheetml/2009/9/main" objectType="CheckBox" noThreeD="1"/>
</file>

<file path=xl/ctrlProps/ctrlProp99.xml><?xml version="1.0" encoding="utf-8"?>
<formControlPr xmlns="http://schemas.microsoft.com/office/spreadsheetml/2009/9/main" objectType="CheckBox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</xdr:colOff>
      <xdr:row>0</xdr:row>
      <xdr:rowOff>100965</xdr:rowOff>
    </xdr:from>
    <xdr:to>
      <xdr:col>1</xdr:col>
      <xdr:colOff>130810</xdr:colOff>
      <xdr:row>2</xdr:row>
      <xdr:rowOff>5715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" y="100965"/>
          <a:ext cx="818515" cy="565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62593</xdr:colOff>
      <xdr:row>1</xdr:row>
      <xdr:rowOff>23132</xdr:rowOff>
    </xdr:from>
    <xdr:to>
      <xdr:col>2</xdr:col>
      <xdr:colOff>134711</xdr:colOff>
      <xdr:row>1</xdr:row>
      <xdr:rowOff>404132</xdr:rowOff>
    </xdr:to>
    <xdr:pic>
      <xdr:nvPicPr>
        <xdr:cNvPr id="4" name="Obrázek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30" y="207010"/>
          <a:ext cx="2386965" cy="381000"/>
        </a:xfrm>
        <a:prstGeom prst="rect">
          <a:avLst/>
        </a:prstGeom>
      </xdr:spPr>
    </xdr:pic>
    <xdr:clientData/>
  </xdr:twoCellAnchor>
  <xdr:twoCellAnchor editAs="oneCell">
    <xdr:from>
      <xdr:col>3</xdr:col>
      <xdr:colOff>517071</xdr:colOff>
      <xdr:row>0</xdr:row>
      <xdr:rowOff>91538</xdr:rowOff>
    </xdr:from>
    <xdr:to>
      <xdr:col>4</xdr:col>
      <xdr:colOff>283028</xdr:colOff>
      <xdr:row>1</xdr:row>
      <xdr:rowOff>472538</xdr:rowOff>
    </xdr:to>
    <xdr:pic>
      <xdr:nvPicPr>
        <xdr:cNvPr id="5" name="Obrázek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9955" y="91440"/>
          <a:ext cx="853440" cy="5651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6</xdr:row>
          <xdr:rowOff>9525</xdr:rowOff>
        </xdr:from>
        <xdr:to>
          <xdr:col>2</xdr:col>
          <xdr:colOff>381000</xdr:colOff>
          <xdr:row>6</xdr:row>
          <xdr:rowOff>180975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8</xdr:row>
          <xdr:rowOff>9525</xdr:rowOff>
        </xdr:from>
        <xdr:to>
          <xdr:col>2</xdr:col>
          <xdr:colOff>381000</xdr:colOff>
          <xdr:row>8</xdr:row>
          <xdr:rowOff>180975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7</xdr:row>
          <xdr:rowOff>9525</xdr:rowOff>
        </xdr:from>
        <xdr:to>
          <xdr:col>2</xdr:col>
          <xdr:colOff>381000</xdr:colOff>
          <xdr:row>7</xdr:row>
          <xdr:rowOff>180975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1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9</xdr:row>
          <xdr:rowOff>9525</xdr:rowOff>
        </xdr:from>
        <xdr:to>
          <xdr:col>2</xdr:col>
          <xdr:colOff>381000</xdr:colOff>
          <xdr:row>9</xdr:row>
          <xdr:rowOff>180975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1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10</xdr:row>
          <xdr:rowOff>9525</xdr:rowOff>
        </xdr:from>
        <xdr:to>
          <xdr:col>2</xdr:col>
          <xdr:colOff>381000</xdr:colOff>
          <xdr:row>10</xdr:row>
          <xdr:rowOff>180975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1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11</xdr:row>
          <xdr:rowOff>9525</xdr:rowOff>
        </xdr:from>
        <xdr:to>
          <xdr:col>2</xdr:col>
          <xdr:colOff>381000</xdr:colOff>
          <xdr:row>11</xdr:row>
          <xdr:rowOff>180975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1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12</xdr:row>
          <xdr:rowOff>9525</xdr:rowOff>
        </xdr:from>
        <xdr:to>
          <xdr:col>2</xdr:col>
          <xdr:colOff>381000</xdr:colOff>
          <xdr:row>12</xdr:row>
          <xdr:rowOff>180975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1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13</xdr:row>
          <xdr:rowOff>9525</xdr:rowOff>
        </xdr:from>
        <xdr:to>
          <xdr:col>2</xdr:col>
          <xdr:colOff>381000</xdr:colOff>
          <xdr:row>13</xdr:row>
          <xdr:rowOff>180975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1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14</xdr:row>
          <xdr:rowOff>9525</xdr:rowOff>
        </xdr:from>
        <xdr:to>
          <xdr:col>2</xdr:col>
          <xdr:colOff>381000</xdr:colOff>
          <xdr:row>14</xdr:row>
          <xdr:rowOff>180975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1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15</xdr:row>
          <xdr:rowOff>9525</xdr:rowOff>
        </xdr:from>
        <xdr:to>
          <xdr:col>2</xdr:col>
          <xdr:colOff>381000</xdr:colOff>
          <xdr:row>15</xdr:row>
          <xdr:rowOff>180975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1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16</xdr:row>
          <xdr:rowOff>9525</xdr:rowOff>
        </xdr:from>
        <xdr:to>
          <xdr:col>2</xdr:col>
          <xdr:colOff>381000</xdr:colOff>
          <xdr:row>16</xdr:row>
          <xdr:rowOff>180975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1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17</xdr:row>
          <xdr:rowOff>9525</xdr:rowOff>
        </xdr:from>
        <xdr:to>
          <xdr:col>2</xdr:col>
          <xdr:colOff>381000</xdr:colOff>
          <xdr:row>17</xdr:row>
          <xdr:rowOff>180975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1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18</xdr:row>
          <xdr:rowOff>9525</xdr:rowOff>
        </xdr:from>
        <xdr:to>
          <xdr:col>2</xdr:col>
          <xdr:colOff>381000</xdr:colOff>
          <xdr:row>18</xdr:row>
          <xdr:rowOff>180975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1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19</xdr:row>
          <xdr:rowOff>9525</xdr:rowOff>
        </xdr:from>
        <xdr:to>
          <xdr:col>2</xdr:col>
          <xdr:colOff>381000</xdr:colOff>
          <xdr:row>19</xdr:row>
          <xdr:rowOff>180975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1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20</xdr:row>
          <xdr:rowOff>9525</xdr:rowOff>
        </xdr:from>
        <xdr:to>
          <xdr:col>2</xdr:col>
          <xdr:colOff>381000</xdr:colOff>
          <xdr:row>20</xdr:row>
          <xdr:rowOff>180975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1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21</xdr:row>
          <xdr:rowOff>9525</xdr:rowOff>
        </xdr:from>
        <xdr:to>
          <xdr:col>2</xdr:col>
          <xdr:colOff>381000</xdr:colOff>
          <xdr:row>21</xdr:row>
          <xdr:rowOff>180975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1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22</xdr:row>
          <xdr:rowOff>9525</xdr:rowOff>
        </xdr:from>
        <xdr:to>
          <xdr:col>2</xdr:col>
          <xdr:colOff>381000</xdr:colOff>
          <xdr:row>22</xdr:row>
          <xdr:rowOff>180975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1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24</xdr:row>
          <xdr:rowOff>9525</xdr:rowOff>
        </xdr:from>
        <xdr:to>
          <xdr:col>2</xdr:col>
          <xdr:colOff>381000</xdr:colOff>
          <xdr:row>24</xdr:row>
          <xdr:rowOff>180975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1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25</xdr:row>
          <xdr:rowOff>9525</xdr:rowOff>
        </xdr:from>
        <xdr:to>
          <xdr:col>2</xdr:col>
          <xdr:colOff>381000</xdr:colOff>
          <xdr:row>25</xdr:row>
          <xdr:rowOff>180975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1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28</xdr:row>
          <xdr:rowOff>9525</xdr:rowOff>
        </xdr:from>
        <xdr:to>
          <xdr:col>2</xdr:col>
          <xdr:colOff>381000</xdr:colOff>
          <xdr:row>28</xdr:row>
          <xdr:rowOff>180975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1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29</xdr:row>
          <xdr:rowOff>9525</xdr:rowOff>
        </xdr:from>
        <xdr:to>
          <xdr:col>2</xdr:col>
          <xdr:colOff>381000</xdr:colOff>
          <xdr:row>29</xdr:row>
          <xdr:rowOff>180975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1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32</xdr:row>
          <xdr:rowOff>9525</xdr:rowOff>
        </xdr:from>
        <xdr:to>
          <xdr:col>2</xdr:col>
          <xdr:colOff>381000</xdr:colOff>
          <xdr:row>32</xdr:row>
          <xdr:rowOff>180975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1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33</xdr:row>
          <xdr:rowOff>9525</xdr:rowOff>
        </xdr:from>
        <xdr:to>
          <xdr:col>2</xdr:col>
          <xdr:colOff>381000</xdr:colOff>
          <xdr:row>33</xdr:row>
          <xdr:rowOff>180975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1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34</xdr:row>
          <xdr:rowOff>9525</xdr:rowOff>
        </xdr:from>
        <xdr:to>
          <xdr:col>2</xdr:col>
          <xdr:colOff>381000</xdr:colOff>
          <xdr:row>34</xdr:row>
          <xdr:rowOff>180975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1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35</xdr:row>
          <xdr:rowOff>9525</xdr:rowOff>
        </xdr:from>
        <xdr:to>
          <xdr:col>2</xdr:col>
          <xdr:colOff>381000</xdr:colOff>
          <xdr:row>35</xdr:row>
          <xdr:rowOff>180975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1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38</xdr:row>
          <xdr:rowOff>9525</xdr:rowOff>
        </xdr:from>
        <xdr:to>
          <xdr:col>2</xdr:col>
          <xdr:colOff>381000</xdr:colOff>
          <xdr:row>38</xdr:row>
          <xdr:rowOff>180975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1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39</xdr:row>
          <xdr:rowOff>9525</xdr:rowOff>
        </xdr:from>
        <xdr:to>
          <xdr:col>2</xdr:col>
          <xdr:colOff>381000</xdr:colOff>
          <xdr:row>39</xdr:row>
          <xdr:rowOff>180975</xdr:rowOff>
        </xdr:to>
        <xdr:sp macro="" textlink="">
          <xdr:nvSpPr>
            <xdr:cNvPr id="3099" name="Check Box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00000000-0008-0000-0100-00001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200025</xdr:colOff>
          <xdr:row>6</xdr:row>
          <xdr:rowOff>9525</xdr:rowOff>
        </xdr:from>
        <xdr:to>
          <xdr:col>8</xdr:col>
          <xdr:colOff>381000</xdr:colOff>
          <xdr:row>6</xdr:row>
          <xdr:rowOff>180975</xdr:rowOff>
        </xdr:to>
        <xdr:sp macro="" textlink="">
          <xdr:nvSpPr>
            <xdr:cNvPr id="3100" name="Check Box 28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00000000-0008-0000-0100-00001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200025</xdr:colOff>
          <xdr:row>7</xdr:row>
          <xdr:rowOff>9525</xdr:rowOff>
        </xdr:from>
        <xdr:to>
          <xdr:col>8</xdr:col>
          <xdr:colOff>381000</xdr:colOff>
          <xdr:row>7</xdr:row>
          <xdr:rowOff>180975</xdr:rowOff>
        </xdr:to>
        <xdr:sp macro="" textlink="">
          <xdr:nvSpPr>
            <xdr:cNvPr id="3101" name="Check Box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1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200025</xdr:colOff>
          <xdr:row>8</xdr:row>
          <xdr:rowOff>9525</xdr:rowOff>
        </xdr:from>
        <xdr:to>
          <xdr:col>8</xdr:col>
          <xdr:colOff>381000</xdr:colOff>
          <xdr:row>8</xdr:row>
          <xdr:rowOff>180975</xdr:rowOff>
        </xdr:to>
        <xdr:sp macro="" textlink="">
          <xdr:nvSpPr>
            <xdr:cNvPr id="3102" name="Check Box 30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00000000-0008-0000-0100-00001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200025</xdr:colOff>
          <xdr:row>9</xdr:row>
          <xdr:rowOff>9525</xdr:rowOff>
        </xdr:from>
        <xdr:to>
          <xdr:col>8</xdr:col>
          <xdr:colOff>381000</xdr:colOff>
          <xdr:row>9</xdr:row>
          <xdr:rowOff>180975</xdr:rowOff>
        </xdr:to>
        <xdr:sp macro="" textlink="">
          <xdr:nvSpPr>
            <xdr:cNvPr id="3103" name="Check Box 31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00000000-0008-0000-0100-00001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200025</xdr:colOff>
          <xdr:row>10</xdr:row>
          <xdr:rowOff>9525</xdr:rowOff>
        </xdr:from>
        <xdr:to>
          <xdr:col>8</xdr:col>
          <xdr:colOff>381000</xdr:colOff>
          <xdr:row>10</xdr:row>
          <xdr:rowOff>180975</xdr:rowOff>
        </xdr:to>
        <xdr:sp macro="" textlink="">
          <xdr:nvSpPr>
            <xdr:cNvPr id="3104" name="Check Box 32" hidden="1">
              <a:extLst>
                <a:ext uri="{63B3BB69-23CF-44E3-9099-C40C66FF867C}">
                  <a14:compatExt spid="_x0000_s3104"/>
                </a:ext>
                <a:ext uri="{FF2B5EF4-FFF2-40B4-BE49-F238E27FC236}">
                  <a16:creationId xmlns:a16="http://schemas.microsoft.com/office/drawing/2014/main" id="{00000000-0008-0000-0100-00002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200025</xdr:colOff>
          <xdr:row>11</xdr:row>
          <xdr:rowOff>9525</xdr:rowOff>
        </xdr:from>
        <xdr:to>
          <xdr:col>8</xdr:col>
          <xdr:colOff>381000</xdr:colOff>
          <xdr:row>11</xdr:row>
          <xdr:rowOff>180975</xdr:rowOff>
        </xdr:to>
        <xdr:sp macro="" textlink="">
          <xdr:nvSpPr>
            <xdr:cNvPr id="3105" name="Check Box 33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00000000-0008-0000-0100-00002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200025</xdr:colOff>
          <xdr:row>24</xdr:row>
          <xdr:rowOff>9525</xdr:rowOff>
        </xdr:from>
        <xdr:to>
          <xdr:col>8</xdr:col>
          <xdr:colOff>381000</xdr:colOff>
          <xdr:row>24</xdr:row>
          <xdr:rowOff>180975</xdr:rowOff>
        </xdr:to>
        <xdr:sp macro="" textlink="">
          <xdr:nvSpPr>
            <xdr:cNvPr id="3106" name="Check Box 34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00000000-0008-0000-0100-00002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200025</xdr:colOff>
          <xdr:row>28</xdr:row>
          <xdr:rowOff>9525</xdr:rowOff>
        </xdr:from>
        <xdr:to>
          <xdr:col>8</xdr:col>
          <xdr:colOff>381000</xdr:colOff>
          <xdr:row>28</xdr:row>
          <xdr:rowOff>180975</xdr:rowOff>
        </xdr:to>
        <xdr:sp macro="" textlink="">
          <xdr:nvSpPr>
            <xdr:cNvPr id="3107" name="Check Box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00000000-0008-0000-01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200025</xdr:colOff>
          <xdr:row>29</xdr:row>
          <xdr:rowOff>9525</xdr:rowOff>
        </xdr:from>
        <xdr:to>
          <xdr:col>8</xdr:col>
          <xdr:colOff>381000</xdr:colOff>
          <xdr:row>29</xdr:row>
          <xdr:rowOff>180975</xdr:rowOff>
        </xdr:to>
        <xdr:sp macro="" textlink="">
          <xdr:nvSpPr>
            <xdr:cNvPr id="3108" name="Check Box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1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200025</xdr:colOff>
          <xdr:row>32</xdr:row>
          <xdr:rowOff>9525</xdr:rowOff>
        </xdr:from>
        <xdr:to>
          <xdr:col>8</xdr:col>
          <xdr:colOff>381000</xdr:colOff>
          <xdr:row>32</xdr:row>
          <xdr:rowOff>180975</xdr:rowOff>
        </xdr:to>
        <xdr:sp macro="" textlink="">
          <xdr:nvSpPr>
            <xdr:cNvPr id="3109" name="Check Box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00000000-0008-0000-0100-00002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200025</xdr:colOff>
          <xdr:row>33</xdr:row>
          <xdr:rowOff>9525</xdr:rowOff>
        </xdr:from>
        <xdr:to>
          <xdr:col>8</xdr:col>
          <xdr:colOff>381000</xdr:colOff>
          <xdr:row>33</xdr:row>
          <xdr:rowOff>180975</xdr:rowOff>
        </xdr:to>
        <xdr:sp macro="" textlink="">
          <xdr:nvSpPr>
            <xdr:cNvPr id="3110" name="Check Box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00000000-0008-0000-0100-00002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200025</xdr:colOff>
          <xdr:row>34</xdr:row>
          <xdr:rowOff>9525</xdr:rowOff>
        </xdr:from>
        <xdr:to>
          <xdr:col>8</xdr:col>
          <xdr:colOff>381000</xdr:colOff>
          <xdr:row>34</xdr:row>
          <xdr:rowOff>180975</xdr:rowOff>
        </xdr:to>
        <xdr:sp macro="" textlink="">
          <xdr:nvSpPr>
            <xdr:cNvPr id="3111" name="Check Box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00000000-0008-0000-0100-00002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200025</xdr:colOff>
          <xdr:row>38</xdr:row>
          <xdr:rowOff>9525</xdr:rowOff>
        </xdr:from>
        <xdr:to>
          <xdr:col>8</xdr:col>
          <xdr:colOff>381000</xdr:colOff>
          <xdr:row>38</xdr:row>
          <xdr:rowOff>180975</xdr:rowOff>
        </xdr:to>
        <xdr:sp macro="" textlink="">
          <xdr:nvSpPr>
            <xdr:cNvPr id="3112" name="Check Box 40" hidden="1">
              <a:extLst>
                <a:ext uri="{63B3BB69-23CF-44E3-9099-C40C66FF867C}">
                  <a14:compatExt spid="_x0000_s3112"/>
                </a:ext>
                <a:ext uri="{FF2B5EF4-FFF2-40B4-BE49-F238E27FC236}">
                  <a16:creationId xmlns:a16="http://schemas.microsoft.com/office/drawing/2014/main" id="{00000000-0008-0000-0100-00002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200025</xdr:colOff>
          <xdr:row>39</xdr:row>
          <xdr:rowOff>9525</xdr:rowOff>
        </xdr:from>
        <xdr:to>
          <xdr:col>8</xdr:col>
          <xdr:colOff>381000</xdr:colOff>
          <xdr:row>39</xdr:row>
          <xdr:rowOff>180975</xdr:rowOff>
        </xdr:to>
        <xdr:sp macro="" textlink="">
          <xdr:nvSpPr>
            <xdr:cNvPr id="3113" name="Check Box 41" hidden="1">
              <a:extLst>
                <a:ext uri="{63B3BB69-23CF-44E3-9099-C40C66FF867C}">
                  <a14:compatExt spid="_x0000_s3113"/>
                </a:ext>
                <a:ext uri="{FF2B5EF4-FFF2-40B4-BE49-F238E27FC236}">
                  <a16:creationId xmlns:a16="http://schemas.microsoft.com/office/drawing/2014/main" id="{00000000-0008-0000-0100-00002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200025</xdr:colOff>
          <xdr:row>6</xdr:row>
          <xdr:rowOff>9525</xdr:rowOff>
        </xdr:from>
        <xdr:to>
          <xdr:col>14</xdr:col>
          <xdr:colOff>381000</xdr:colOff>
          <xdr:row>6</xdr:row>
          <xdr:rowOff>180975</xdr:rowOff>
        </xdr:to>
        <xdr:sp macro="" textlink="">
          <xdr:nvSpPr>
            <xdr:cNvPr id="3115" name="Check Box 43" hidden="1">
              <a:extLst>
                <a:ext uri="{63B3BB69-23CF-44E3-9099-C40C66FF867C}">
                  <a14:compatExt spid="_x0000_s3115"/>
                </a:ext>
                <a:ext uri="{FF2B5EF4-FFF2-40B4-BE49-F238E27FC236}">
                  <a16:creationId xmlns:a16="http://schemas.microsoft.com/office/drawing/2014/main" id="{00000000-0008-0000-0100-00002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200025</xdr:colOff>
          <xdr:row>7</xdr:row>
          <xdr:rowOff>9525</xdr:rowOff>
        </xdr:from>
        <xdr:to>
          <xdr:col>14</xdr:col>
          <xdr:colOff>381000</xdr:colOff>
          <xdr:row>7</xdr:row>
          <xdr:rowOff>180975</xdr:rowOff>
        </xdr:to>
        <xdr:sp macro="" textlink="">
          <xdr:nvSpPr>
            <xdr:cNvPr id="3116" name="Check Box 44" hidden="1">
              <a:extLst>
                <a:ext uri="{63B3BB69-23CF-44E3-9099-C40C66FF867C}">
                  <a14:compatExt spid="_x0000_s3116"/>
                </a:ext>
                <a:ext uri="{FF2B5EF4-FFF2-40B4-BE49-F238E27FC236}">
                  <a16:creationId xmlns:a16="http://schemas.microsoft.com/office/drawing/2014/main" id="{00000000-0008-0000-0100-00002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200025</xdr:colOff>
          <xdr:row>8</xdr:row>
          <xdr:rowOff>9525</xdr:rowOff>
        </xdr:from>
        <xdr:to>
          <xdr:col>14</xdr:col>
          <xdr:colOff>381000</xdr:colOff>
          <xdr:row>8</xdr:row>
          <xdr:rowOff>180975</xdr:rowOff>
        </xdr:to>
        <xdr:sp macro="" textlink="">
          <xdr:nvSpPr>
            <xdr:cNvPr id="3117" name="Check Box 45" hidden="1">
              <a:extLst>
                <a:ext uri="{63B3BB69-23CF-44E3-9099-C40C66FF867C}">
                  <a14:compatExt spid="_x0000_s3117"/>
                </a:ext>
                <a:ext uri="{FF2B5EF4-FFF2-40B4-BE49-F238E27FC236}">
                  <a16:creationId xmlns:a16="http://schemas.microsoft.com/office/drawing/2014/main" id="{00000000-0008-0000-0100-00002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200025</xdr:colOff>
          <xdr:row>24</xdr:row>
          <xdr:rowOff>9525</xdr:rowOff>
        </xdr:from>
        <xdr:to>
          <xdr:col>14</xdr:col>
          <xdr:colOff>381000</xdr:colOff>
          <xdr:row>24</xdr:row>
          <xdr:rowOff>180975</xdr:rowOff>
        </xdr:to>
        <xdr:sp macro="" textlink="">
          <xdr:nvSpPr>
            <xdr:cNvPr id="3118" name="Check Box 46" hidden="1">
              <a:extLst>
                <a:ext uri="{63B3BB69-23CF-44E3-9099-C40C66FF867C}">
                  <a14:compatExt spid="_x0000_s3118"/>
                </a:ext>
                <a:ext uri="{FF2B5EF4-FFF2-40B4-BE49-F238E27FC236}">
                  <a16:creationId xmlns:a16="http://schemas.microsoft.com/office/drawing/2014/main" id="{00000000-0008-0000-0100-00002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200025</xdr:colOff>
          <xdr:row>25</xdr:row>
          <xdr:rowOff>9525</xdr:rowOff>
        </xdr:from>
        <xdr:to>
          <xdr:col>14</xdr:col>
          <xdr:colOff>381000</xdr:colOff>
          <xdr:row>25</xdr:row>
          <xdr:rowOff>180975</xdr:rowOff>
        </xdr:to>
        <xdr:sp macro="" textlink="">
          <xdr:nvSpPr>
            <xdr:cNvPr id="3119" name="Check Box 47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00000000-0008-0000-0100-00002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200025</xdr:colOff>
          <xdr:row>28</xdr:row>
          <xdr:rowOff>9525</xdr:rowOff>
        </xdr:from>
        <xdr:to>
          <xdr:col>14</xdr:col>
          <xdr:colOff>381000</xdr:colOff>
          <xdr:row>28</xdr:row>
          <xdr:rowOff>180975</xdr:rowOff>
        </xdr:to>
        <xdr:sp macro="" textlink="">
          <xdr:nvSpPr>
            <xdr:cNvPr id="3120" name="Check Box 48" hidden="1">
              <a:extLst>
                <a:ext uri="{63B3BB69-23CF-44E3-9099-C40C66FF867C}">
                  <a14:compatExt spid="_x0000_s3120"/>
                </a:ext>
                <a:ext uri="{FF2B5EF4-FFF2-40B4-BE49-F238E27FC236}">
                  <a16:creationId xmlns:a16="http://schemas.microsoft.com/office/drawing/2014/main" id="{00000000-0008-0000-0100-00003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200025</xdr:colOff>
          <xdr:row>29</xdr:row>
          <xdr:rowOff>9525</xdr:rowOff>
        </xdr:from>
        <xdr:to>
          <xdr:col>14</xdr:col>
          <xdr:colOff>381000</xdr:colOff>
          <xdr:row>29</xdr:row>
          <xdr:rowOff>180975</xdr:rowOff>
        </xdr:to>
        <xdr:sp macro="" textlink="">
          <xdr:nvSpPr>
            <xdr:cNvPr id="3121" name="Check Box 49" hidden="1">
              <a:extLst>
                <a:ext uri="{63B3BB69-23CF-44E3-9099-C40C66FF867C}">
                  <a14:compatExt spid="_x0000_s3121"/>
                </a:ext>
                <a:ext uri="{FF2B5EF4-FFF2-40B4-BE49-F238E27FC236}">
                  <a16:creationId xmlns:a16="http://schemas.microsoft.com/office/drawing/2014/main" id="{00000000-0008-0000-0100-00003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200025</xdr:colOff>
          <xdr:row>32</xdr:row>
          <xdr:rowOff>9525</xdr:rowOff>
        </xdr:from>
        <xdr:to>
          <xdr:col>14</xdr:col>
          <xdr:colOff>381000</xdr:colOff>
          <xdr:row>32</xdr:row>
          <xdr:rowOff>180975</xdr:rowOff>
        </xdr:to>
        <xdr:sp macro="" textlink="">
          <xdr:nvSpPr>
            <xdr:cNvPr id="3122" name="Check Box 50" hidden="1">
              <a:extLst>
                <a:ext uri="{63B3BB69-23CF-44E3-9099-C40C66FF867C}">
                  <a14:compatExt spid="_x0000_s3122"/>
                </a:ext>
                <a:ext uri="{FF2B5EF4-FFF2-40B4-BE49-F238E27FC236}">
                  <a16:creationId xmlns:a16="http://schemas.microsoft.com/office/drawing/2014/main" id="{00000000-0008-0000-0100-00003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200025</xdr:colOff>
          <xdr:row>33</xdr:row>
          <xdr:rowOff>9525</xdr:rowOff>
        </xdr:from>
        <xdr:to>
          <xdr:col>14</xdr:col>
          <xdr:colOff>381000</xdr:colOff>
          <xdr:row>33</xdr:row>
          <xdr:rowOff>180975</xdr:rowOff>
        </xdr:to>
        <xdr:sp macro="" textlink="">
          <xdr:nvSpPr>
            <xdr:cNvPr id="3123" name="Check Box 51" hidden="1">
              <a:extLst>
                <a:ext uri="{63B3BB69-23CF-44E3-9099-C40C66FF867C}">
                  <a14:compatExt spid="_x0000_s3123"/>
                </a:ext>
                <a:ext uri="{FF2B5EF4-FFF2-40B4-BE49-F238E27FC236}">
                  <a16:creationId xmlns:a16="http://schemas.microsoft.com/office/drawing/2014/main" id="{00000000-0008-0000-0100-00003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200025</xdr:colOff>
          <xdr:row>34</xdr:row>
          <xdr:rowOff>9525</xdr:rowOff>
        </xdr:from>
        <xdr:to>
          <xdr:col>14</xdr:col>
          <xdr:colOff>381000</xdr:colOff>
          <xdr:row>34</xdr:row>
          <xdr:rowOff>180975</xdr:rowOff>
        </xdr:to>
        <xdr:sp macro="" textlink="">
          <xdr:nvSpPr>
            <xdr:cNvPr id="3124" name="Check Box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00000000-0008-0000-0100-00003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200025</xdr:colOff>
          <xdr:row>38</xdr:row>
          <xdr:rowOff>9525</xdr:rowOff>
        </xdr:from>
        <xdr:to>
          <xdr:col>14</xdr:col>
          <xdr:colOff>381000</xdr:colOff>
          <xdr:row>38</xdr:row>
          <xdr:rowOff>180975</xdr:rowOff>
        </xdr:to>
        <xdr:sp macro="" textlink="">
          <xdr:nvSpPr>
            <xdr:cNvPr id="3125" name="Check Box 53" hidden="1">
              <a:extLst>
                <a:ext uri="{63B3BB69-23CF-44E3-9099-C40C66FF867C}">
                  <a14:compatExt spid="_x0000_s3125"/>
                </a:ext>
                <a:ext uri="{FF2B5EF4-FFF2-40B4-BE49-F238E27FC236}">
                  <a16:creationId xmlns:a16="http://schemas.microsoft.com/office/drawing/2014/main" id="{00000000-0008-0000-0100-00003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200025</xdr:colOff>
          <xdr:row>39</xdr:row>
          <xdr:rowOff>9525</xdr:rowOff>
        </xdr:from>
        <xdr:to>
          <xdr:col>14</xdr:col>
          <xdr:colOff>381000</xdr:colOff>
          <xdr:row>39</xdr:row>
          <xdr:rowOff>180975</xdr:rowOff>
        </xdr:to>
        <xdr:sp macro="" textlink="">
          <xdr:nvSpPr>
            <xdr:cNvPr id="3126" name="Check Box 54" hidden="1">
              <a:extLst>
                <a:ext uri="{63B3BB69-23CF-44E3-9099-C40C66FF867C}">
                  <a14:compatExt spid="_x0000_s3126"/>
                </a:ext>
                <a:ext uri="{FF2B5EF4-FFF2-40B4-BE49-F238E27FC236}">
                  <a16:creationId xmlns:a16="http://schemas.microsoft.com/office/drawing/2014/main" id="{00000000-0008-0000-0100-00003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200025</xdr:colOff>
          <xdr:row>6</xdr:row>
          <xdr:rowOff>9525</xdr:rowOff>
        </xdr:from>
        <xdr:to>
          <xdr:col>20</xdr:col>
          <xdr:colOff>381000</xdr:colOff>
          <xdr:row>6</xdr:row>
          <xdr:rowOff>180975</xdr:rowOff>
        </xdr:to>
        <xdr:sp macro="" textlink="">
          <xdr:nvSpPr>
            <xdr:cNvPr id="3127" name="Check Box 55" hidden="1">
              <a:extLst>
                <a:ext uri="{63B3BB69-23CF-44E3-9099-C40C66FF867C}">
                  <a14:compatExt spid="_x0000_s3127"/>
                </a:ext>
                <a:ext uri="{FF2B5EF4-FFF2-40B4-BE49-F238E27FC236}">
                  <a16:creationId xmlns:a16="http://schemas.microsoft.com/office/drawing/2014/main" id="{00000000-0008-0000-0100-00003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200025</xdr:colOff>
          <xdr:row>7</xdr:row>
          <xdr:rowOff>9525</xdr:rowOff>
        </xdr:from>
        <xdr:to>
          <xdr:col>20</xdr:col>
          <xdr:colOff>381000</xdr:colOff>
          <xdr:row>7</xdr:row>
          <xdr:rowOff>180975</xdr:rowOff>
        </xdr:to>
        <xdr:sp macro="" textlink="">
          <xdr:nvSpPr>
            <xdr:cNvPr id="3128" name="Check Box 56" hidden="1">
              <a:extLst>
                <a:ext uri="{63B3BB69-23CF-44E3-9099-C40C66FF867C}">
                  <a14:compatExt spid="_x0000_s3128"/>
                </a:ext>
                <a:ext uri="{FF2B5EF4-FFF2-40B4-BE49-F238E27FC236}">
                  <a16:creationId xmlns:a16="http://schemas.microsoft.com/office/drawing/2014/main" id="{00000000-0008-0000-0100-00003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200025</xdr:colOff>
          <xdr:row>8</xdr:row>
          <xdr:rowOff>9525</xdr:rowOff>
        </xdr:from>
        <xdr:to>
          <xdr:col>20</xdr:col>
          <xdr:colOff>381000</xdr:colOff>
          <xdr:row>8</xdr:row>
          <xdr:rowOff>180975</xdr:rowOff>
        </xdr:to>
        <xdr:sp macro="" textlink="">
          <xdr:nvSpPr>
            <xdr:cNvPr id="3129" name="Check Box 57" hidden="1">
              <a:extLst>
                <a:ext uri="{63B3BB69-23CF-44E3-9099-C40C66FF867C}">
                  <a14:compatExt spid="_x0000_s3129"/>
                </a:ext>
                <a:ext uri="{FF2B5EF4-FFF2-40B4-BE49-F238E27FC236}">
                  <a16:creationId xmlns:a16="http://schemas.microsoft.com/office/drawing/2014/main" id="{00000000-0008-0000-0100-00003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200025</xdr:colOff>
          <xdr:row>9</xdr:row>
          <xdr:rowOff>9525</xdr:rowOff>
        </xdr:from>
        <xdr:to>
          <xdr:col>20</xdr:col>
          <xdr:colOff>381000</xdr:colOff>
          <xdr:row>9</xdr:row>
          <xdr:rowOff>180975</xdr:rowOff>
        </xdr:to>
        <xdr:sp macro="" textlink="">
          <xdr:nvSpPr>
            <xdr:cNvPr id="3130" name="Check Box 58" hidden="1">
              <a:extLst>
                <a:ext uri="{63B3BB69-23CF-44E3-9099-C40C66FF867C}">
                  <a14:compatExt spid="_x0000_s3130"/>
                </a:ext>
                <a:ext uri="{FF2B5EF4-FFF2-40B4-BE49-F238E27FC236}">
                  <a16:creationId xmlns:a16="http://schemas.microsoft.com/office/drawing/2014/main" id="{00000000-0008-0000-0100-00003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200025</xdr:colOff>
          <xdr:row>10</xdr:row>
          <xdr:rowOff>9525</xdr:rowOff>
        </xdr:from>
        <xdr:to>
          <xdr:col>20</xdr:col>
          <xdr:colOff>381000</xdr:colOff>
          <xdr:row>10</xdr:row>
          <xdr:rowOff>180975</xdr:rowOff>
        </xdr:to>
        <xdr:sp macro="" textlink="">
          <xdr:nvSpPr>
            <xdr:cNvPr id="3131" name="Check Box 59" hidden="1">
              <a:extLst>
                <a:ext uri="{63B3BB69-23CF-44E3-9099-C40C66FF867C}">
                  <a14:compatExt spid="_x0000_s3131"/>
                </a:ext>
                <a:ext uri="{FF2B5EF4-FFF2-40B4-BE49-F238E27FC236}">
                  <a16:creationId xmlns:a16="http://schemas.microsoft.com/office/drawing/2014/main" id="{00000000-0008-0000-0100-00003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200025</xdr:colOff>
          <xdr:row>9</xdr:row>
          <xdr:rowOff>9525</xdr:rowOff>
        </xdr:from>
        <xdr:to>
          <xdr:col>20</xdr:col>
          <xdr:colOff>381000</xdr:colOff>
          <xdr:row>9</xdr:row>
          <xdr:rowOff>180975</xdr:rowOff>
        </xdr:to>
        <xdr:sp macro="" textlink="">
          <xdr:nvSpPr>
            <xdr:cNvPr id="3132" name="Check Box 60" hidden="1">
              <a:extLst>
                <a:ext uri="{63B3BB69-23CF-44E3-9099-C40C66FF867C}">
                  <a14:compatExt spid="_x0000_s3132"/>
                </a:ext>
                <a:ext uri="{FF2B5EF4-FFF2-40B4-BE49-F238E27FC236}">
                  <a16:creationId xmlns:a16="http://schemas.microsoft.com/office/drawing/2014/main" id="{00000000-0008-0000-0100-00003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200025</xdr:colOff>
          <xdr:row>10</xdr:row>
          <xdr:rowOff>9525</xdr:rowOff>
        </xdr:from>
        <xdr:to>
          <xdr:col>20</xdr:col>
          <xdr:colOff>381000</xdr:colOff>
          <xdr:row>10</xdr:row>
          <xdr:rowOff>180975</xdr:rowOff>
        </xdr:to>
        <xdr:sp macro="" textlink="">
          <xdr:nvSpPr>
            <xdr:cNvPr id="3133" name="Check Box 61" hidden="1">
              <a:extLst>
                <a:ext uri="{63B3BB69-23CF-44E3-9099-C40C66FF867C}">
                  <a14:compatExt spid="_x0000_s3133"/>
                </a:ext>
                <a:ext uri="{FF2B5EF4-FFF2-40B4-BE49-F238E27FC236}">
                  <a16:creationId xmlns:a16="http://schemas.microsoft.com/office/drawing/2014/main" id="{00000000-0008-0000-0100-00003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200025</xdr:colOff>
          <xdr:row>10</xdr:row>
          <xdr:rowOff>9525</xdr:rowOff>
        </xdr:from>
        <xdr:to>
          <xdr:col>20</xdr:col>
          <xdr:colOff>381000</xdr:colOff>
          <xdr:row>10</xdr:row>
          <xdr:rowOff>180975</xdr:rowOff>
        </xdr:to>
        <xdr:sp macro="" textlink="">
          <xdr:nvSpPr>
            <xdr:cNvPr id="3134" name="Check Box 62" hidden="1">
              <a:extLst>
                <a:ext uri="{63B3BB69-23CF-44E3-9099-C40C66FF867C}">
                  <a14:compatExt spid="_x0000_s3134"/>
                </a:ext>
                <a:ext uri="{FF2B5EF4-FFF2-40B4-BE49-F238E27FC236}">
                  <a16:creationId xmlns:a16="http://schemas.microsoft.com/office/drawing/2014/main" id="{00000000-0008-0000-0100-00003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200025</xdr:colOff>
          <xdr:row>11</xdr:row>
          <xdr:rowOff>9525</xdr:rowOff>
        </xdr:from>
        <xdr:to>
          <xdr:col>20</xdr:col>
          <xdr:colOff>381000</xdr:colOff>
          <xdr:row>11</xdr:row>
          <xdr:rowOff>180975</xdr:rowOff>
        </xdr:to>
        <xdr:sp macro="" textlink="">
          <xdr:nvSpPr>
            <xdr:cNvPr id="3135" name="Check Box 63" hidden="1">
              <a:extLst>
                <a:ext uri="{63B3BB69-23CF-44E3-9099-C40C66FF867C}">
                  <a14:compatExt spid="_x0000_s3135"/>
                </a:ext>
                <a:ext uri="{FF2B5EF4-FFF2-40B4-BE49-F238E27FC236}">
                  <a16:creationId xmlns:a16="http://schemas.microsoft.com/office/drawing/2014/main" id="{00000000-0008-0000-0100-00003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200025</xdr:colOff>
          <xdr:row>12</xdr:row>
          <xdr:rowOff>9525</xdr:rowOff>
        </xdr:from>
        <xdr:to>
          <xdr:col>20</xdr:col>
          <xdr:colOff>381000</xdr:colOff>
          <xdr:row>12</xdr:row>
          <xdr:rowOff>180975</xdr:rowOff>
        </xdr:to>
        <xdr:sp macro="" textlink="">
          <xdr:nvSpPr>
            <xdr:cNvPr id="3136" name="Check Box 64" hidden="1">
              <a:extLst>
                <a:ext uri="{63B3BB69-23CF-44E3-9099-C40C66FF867C}">
                  <a14:compatExt spid="_x0000_s3136"/>
                </a:ext>
                <a:ext uri="{FF2B5EF4-FFF2-40B4-BE49-F238E27FC236}">
                  <a16:creationId xmlns:a16="http://schemas.microsoft.com/office/drawing/2014/main" id="{00000000-0008-0000-0100-00004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200025</xdr:colOff>
          <xdr:row>13</xdr:row>
          <xdr:rowOff>9525</xdr:rowOff>
        </xdr:from>
        <xdr:to>
          <xdr:col>20</xdr:col>
          <xdr:colOff>381000</xdr:colOff>
          <xdr:row>13</xdr:row>
          <xdr:rowOff>180975</xdr:rowOff>
        </xdr:to>
        <xdr:sp macro="" textlink="">
          <xdr:nvSpPr>
            <xdr:cNvPr id="3137" name="Check Box 65" hidden="1">
              <a:extLst>
                <a:ext uri="{63B3BB69-23CF-44E3-9099-C40C66FF867C}">
                  <a14:compatExt spid="_x0000_s3137"/>
                </a:ext>
                <a:ext uri="{FF2B5EF4-FFF2-40B4-BE49-F238E27FC236}">
                  <a16:creationId xmlns:a16="http://schemas.microsoft.com/office/drawing/2014/main" id="{00000000-0008-0000-0100-00004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200025</xdr:colOff>
          <xdr:row>14</xdr:row>
          <xdr:rowOff>9525</xdr:rowOff>
        </xdr:from>
        <xdr:to>
          <xdr:col>20</xdr:col>
          <xdr:colOff>381000</xdr:colOff>
          <xdr:row>14</xdr:row>
          <xdr:rowOff>180975</xdr:rowOff>
        </xdr:to>
        <xdr:sp macro="" textlink="">
          <xdr:nvSpPr>
            <xdr:cNvPr id="3138" name="Check Box 66" hidden="1">
              <a:extLst>
                <a:ext uri="{63B3BB69-23CF-44E3-9099-C40C66FF867C}">
                  <a14:compatExt spid="_x0000_s3138"/>
                </a:ext>
                <a:ext uri="{FF2B5EF4-FFF2-40B4-BE49-F238E27FC236}">
                  <a16:creationId xmlns:a16="http://schemas.microsoft.com/office/drawing/2014/main" id="{00000000-0008-0000-0100-00004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200025</xdr:colOff>
          <xdr:row>18</xdr:row>
          <xdr:rowOff>9525</xdr:rowOff>
        </xdr:from>
        <xdr:to>
          <xdr:col>20</xdr:col>
          <xdr:colOff>381000</xdr:colOff>
          <xdr:row>18</xdr:row>
          <xdr:rowOff>180975</xdr:rowOff>
        </xdr:to>
        <xdr:sp macro="" textlink="">
          <xdr:nvSpPr>
            <xdr:cNvPr id="3139" name="Check Box 67" hidden="1">
              <a:extLst>
                <a:ext uri="{63B3BB69-23CF-44E3-9099-C40C66FF867C}">
                  <a14:compatExt spid="_x0000_s3139"/>
                </a:ext>
                <a:ext uri="{FF2B5EF4-FFF2-40B4-BE49-F238E27FC236}">
                  <a16:creationId xmlns:a16="http://schemas.microsoft.com/office/drawing/2014/main" id="{00000000-0008-0000-0100-00004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200025</xdr:colOff>
          <xdr:row>19</xdr:row>
          <xdr:rowOff>9525</xdr:rowOff>
        </xdr:from>
        <xdr:to>
          <xdr:col>20</xdr:col>
          <xdr:colOff>381000</xdr:colOff>
          <xdr:row>19</xdr:row>
          <xdr:rowOff>180975</xdr:rowOff>
        </xdr:to>
        <xdr:sp macro="" textlink="">
          <xdr:nvSpPr>
            <xdr:cNvPr id="3140" name="Check Box 68" hidden="1">
              <a:extLst>
                <a:ext uri="{63B3BB69-23CF-44E3-9099-C40C66FF867C}">
                  <a14:compatExt spid="_x0000_s3140"/>
                </a:ext>
                <a:ext uri="{FF2B5EF4-FFF2-40B4-BE49-F238E27FC236}">
                  <a16:creationId xmlns:a16="http://schemas.microsoft.com/office/drawing/2014/main" id="{00000000-0008-0000-0100-00004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200025</xdr:colOff>
          <xdr:row>20</xdr:row>
          <xdr:rowOff>9525</xdr:rowOff>
        </xdr:from>
        <xdr:to>
          <xdr:col>20</xdr:col>
          <xdr:colOff>381000</xdr:colOff>
          <xdr:row>20</xdr:row>
          <xdr:rowOff>180975</xdr:rowOff>
        </xdr:to>
        <xdr:sp macro="" textlink="">
          <xdr:nvSpPr>
            <xdr:cNvPr id="3141" name="Check Box 69" hidden="1">
              <a:extLst>
                <a:ext uri="{63B3BB69-23CF-44E3-9099-C40C66FF867C}">
                  <a14:compatExt spid="_x0000_s3141"/>
                </a:ext>
                <a:ext uri="{FF2B5EF4-FFF2-40B4-BE49-F238E27FC236}">
                  <a16:creationId xmlns:a16="http://schemas.microsoft.com/office/drawing/2014/main" id="{00000000-0008-0000-0100-00004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200025</xdr:colOff>
          <xdr:row>21</xdr:row>
          <xdr:rowOff>9525</xdr:rowOff>
        </xdr:from>
        <xdr:to>
          <xdr:col>20</xdr:col>
          <xdr:colOff>381000</xdr:colOff>
          <xdr:row>21</xdr:row>
          <xdr:rowOff>180975</xdr:rowOff>
        </xdr:to>
        <xdr:sp macro="" textlink="">
          <xdr:nvSpPr>
            <xdr:cNvPr id="3142" name="Check Box 70" hidden="1">
              <a:extLst>
                <a:ext uri="{63B3BB69-23CF-44E3-9099-C40C66FF867C}">
                  <a14:compatExt spid="_x0000_s3142"/>
                </a:ext>
                <a:ext uri="{FF2B5EF4-FFF2-40B4-BE49-F238E27FC236}">
                  <a16:creationId xmlns:a16="http://schemas.microsoft.com/office/drawing/2014/main" id="{00000000-0008-0000-0100-00004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200025</xdr:colOff>
          <xdr:row>22</xdr:row>
          <xdr:rowOff>9525</xdr:rowOff>
        </xdr:from>
        <xdr:to>
          <xdr:col>20</xdr:col>
          <xdr:colOff>381000</xdr:colOff>
          <xdr:row>22</xdr:row>
          <xdr:rowOff>180975</xdr:rowOff>
        </xdr:to>
        <xdr:sp macro="" textlink="">
          <xdr:nvSpPr>
            <xdr:cNvPr id="3143" name="Check Box 71" hidden="1">
              <a:extLst>
                <a:ext uri="{63B3BB69-23CF-44E3-9099-C40C66FF867C}">
                  <a14:compatExt spid="_x0000_s3143"/>
                </a:ext>
                <a:ext uri="{FF2B5EF4-FFF2-40B4-BE49-F238E27FC236}">
                  <a16:creationId xmlns:a16="http://schemas.microsoft.com/office/drawing/2014/main" id="{00000000-0008-0000-0100-00004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200025</xdr:colOff>
          <xdr:row>24</xdr:row>
          <xdr:rowOff>9525</xdr:rowOff>
        </xdr:from>
        <xdr:to>
          <xdr:col>20</xdr:col>
          <xdr:colOff>381000</xdr:colOff>
          <xdr:row>24</xdr:row>
          <xdr:rowOff>180975</xdr:rowOff>
        </xdr:to>
        <xdr:sp macro="" textlink="">
          <xdr:nvSpPr>
            <xdr:cNvPr id="3144" name="Check Box 72" hidden="1">
              <a:extLst>
                <a:ext uri="{63B3BB69-23CF-44E3-9099-C40C66FF867C}">
                  <a14:compatExt spid="_x0000_s3144"/>
                </a:ext>
                <a:ext uri="{FF2B5EF4-FFF2-40B4-BE49-F238E27FC236}">
                  <a16:creationId xmlns:a16="http://schemas.microsoft.com/office/drawing/2014/main" id="{00000000-0008-0000-0100-00004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200025</xdr:colOff>
          <xdr:row>25</xdr:row>
          <xdr:rowOff>9525</xdr:rowOff>
        </xdr:from>
        <xdr:to>
          <xdr:col>20</xdr:col>
          <xdr:colOff>381000</xdr:colOff>
          <xdr:row>25</xdr:row>
          <xdr:rowOff>180975</xdr:rowOff>
        </xdr:to>
        <xdr:sp macro="" textlink="">
          <xdr:nvSpPr>
            <xdr:cNvPr id="3145" name="Check Box 73" hidden="1">
              <a:extLst>
                <a:ext uri="{63B3BB69-23CF-44E3-9099-C40C66FF867C}">
                  <a14:compatExt spid="_x0000_s3145"/>
                </a:ext>
                <a:ext uri="{FF2B5EF4-FFF2-40B4-BE49-F238E27FC236}">
                  <a16:creationId xmlns:a16="http://schemas.microsoft.com/office/drawing/2014/main" id="{00000000-0008-0000-0100-00004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200025</xdr:colOff>
          <xdr:row>28</xdr:row>
          <xdr:rowOff>9525</xdr:rowOff>
        </xdr:from>
        <xdr:to>
          <xdr:col>20</xdr:col>
          <xdr:colOff>381000</xdr:colOff>
          <xdr:row>28</xdr:row>
          <xdr:rowOff>180975</xdr:rowOff>
        </xdr:to>
        <xdr:sp macro="" textlink="">
          <xdr:nvSpPr>
            <xdr:cNvPr id="3146" name="Check Box 74" hidden="1">
              <a:extLst>
                <a:ext uri="{63B3BB69-23CF-44E3-9099-C40C66FF867C}">
                  <a14:compatExt spid="_x0000_s3146"/>
                </a:ext>
                <a:ext uri="{FF2B5EF4-FFF2-40B4-BE49-F238E27FC236}">
                  <a16:creationId xmlns:a16="http://schemas.microsoft.com/office/drawing/2014/main" id="{00000000-0008-0000-0100-00004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200025</xdr:colOff>
          <xdr:row>29</xdr:row>
          <xdr:rowOff>9525</xdr:rowOff>
        </xdr:from>
        <xdr:to>
          <xdr:col>20</xdr:col>
          <xdr:colOff>381000</xdr:colOff>
          <xdr:row>29</xdr:row>
          <xdr:rowOff>180975</xdr:rowOff>
        </xdr:to>
        <xdr:sp macro="" textlink="">
          <xdr:nvSpPr>
            <xdr:cNvPr id="3147" name="Check Box 75" hidden="1">
              <a:extLst>
                <a:ext uri="{63B3BB69-23CF-44E3-9099-C40C66FF867C}">
                  <a14:compatExt spid="_x0000_s3147"/>
                </a:ext>
                <a:ext uri="{FF2B5EF4-FFF2-40B4-BE49-F238E27FC236}">
                  <a16:creationId xmlns:a16="http://schemas.microsoft.com/office/drawing/2014/main" id="{00000000-0008-0000-0100-00004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200025</xdr:colOff>
          <xdr:row>32</xdr:row>
          <xdr:rowOff>9525</xdr:rowOff>
        </xdr:from>
        <xdr:to>
          <xdr:col>20</xdr:col>
          <xdr:colOff>381000</xdr:colOff>
          <xdr:row>32</xdr:row>
          <xdr:rowOff>180975</xdr:rowOff>
        </xdr:to>
        <xdr:sp macro="" textlink="">
          <xdr:nvSpPr>
            <xdr:cNvPr id="3150" name="Check Box 78" hidden="1">
              <a:extLst>
                <a:ext uri="{63B3BB69-23CF-44E3-9099-C40C66FF867C}">
                  <a14:compatExt spid="_x0000_s3150"/>
                </a:ext>
                <a:ext uri="{FF2B5EF4-FFF2-40B4-BE49-F238E27FC236}">
                  <a16:creationId xmlns:a16="http://schemas.microsoft.com/office/drawing/2014/main" id="{00000000-0008-0000-0100-00004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200025</xdr:colOff>
          <xdr:row>33</xdr:row>
          <xdr:rowOff>9525</xdr:rowOff>
        </xdr:from>
        <xdr:to>
          <xdr:col>20</xdr:col>
          <xdr:colOff>381000</xdr:colOff>
          <xdr:row>33</xdr:row>
          <xdr:rowOff>180975</xdr:rowOff>
        </xdr:to>
        <xdr:sp macro="" textlink="">
          <xdr:nvSpPr>
            <xdr:cNvPr id="3151" name="Check Box 79" hidden="1">
              <a:extLst>
                <a:ext uri="{63B3BB69-23CF-44E3-9099-C40C66FF867C}">
                  <a14:compatExt spid="_x0000_s3151"/>
                </a:ext>
                <a:ext uri="{FF2B5EF4-FFF2-40B4-BE49-F238E27FC236}">
                  <a16:creationId xmlns:a16="http://schemas.microsoft.com/office/drawing/2014/main" id="{00000000-0008-0000-0100-00004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200025</xdr:colOff>
          <xdr:row>34</xdr:row>
          <xdr:rowOff>9525</xdr:rowOff>
        </xdr:from>
        <xdr:to>
          <xdr:col>20</xdr:col>
          <xdr:colOff>381000</xdr:colOff>
          <xdr:row>34</xdr:row>
          <xdr:rowOff>180975</xdr:rowOff>
        </xdr:to>
        <xdr:sp macro="" textlink="">
          <xdr:nvSpPr>
            <xdr:cNvPr id="3152" name="Check Box 80" hidden="1">
              <a:extLst>
                <a:ext uri="{63B3BB69-23CF-44E3-9099-C40C66FF867C}">
                  <a14:compatExt spid="_x0000_s3152"/>
                </a:ext>
                <a:ext uri="{FF2B5EF4-FFF2-40B4-BE49-F238E27FC236}">
                  <a16:creationId xmlns:a16="http://schemas.microsoft.com/office/drawing/2014/main" id="{00000000-0008-0000-0100-00005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200025</xdr:colOff>
          <xdr:row>38</xdr:row>
          <xdr:rowOff>9525</xdr:rowOff>
        </xdr:from>
        <xdr:to>
          <xdr:col>20</xdr:col>
          <xdr:colOff>381000</xdr:colOff>
          <xdr:row>38</xdr:row>
          <xdr:rowOff>180975</xdr:rowOff>
        </xdr:to>
        <xdr:sp macro="" textlink="">
          <xdr:nvSpPr>
            <xdr:cNvPr id="3153" name="Check Box 81" hidden="1">
              <a:extLst>
                <a:ext uri="{63B3BB69-23CF-44E3-9099-C40C66FF867C}">
                  <a14:compatExt spid="_x0000_s3153"/>
                </a:ext>
                <a:ext uri="{FF2B5EF4-FFF2-40B4-BE49-F238E27FC236}">
                  <a16:creationId xmlns:a16="http://schemas.microsoft.com/office/drawing/2014/main" id="{00000000-0008-0000-0100-00005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200025</xdr:colOff>
          <xdr:row>39</xdr:row>
          <xdr:rowOff>9525</xdr:rowOff>
        </xdr:from>
        <xdr:to>
          <xdr:col>20</xdr:col>
          <xdr:colOff>381000</xdr:colOff>
          <xdr:row>39</xdr:row>
          <xdr:rowOff>180975</xdr:rowOff>
        </xdr:to>
        <xdr:sp macro="" textlink="">
          <xdr:nvSpPr>
            <xdr:cNvPr id="3154" name="Check Box 82" hidden="1">
              <a:extLst>
                <a:ext uri="{63B3BB69-23CF-44E3-9099-C40C66FF867C}">
                  <a14:compatExt spid="_x0000_s3154"/>
                </a:ext>
                <a:ext uri="{FF2B5EF4-FFF2-40B4-BE49-F238E27FC236}">
                  <a16:creationId xmlns:a16="http://schemas.microsoft.com/office/drawing/2014/main" id="{00000000-0008-0000-0100-00005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200025</xdr:colOff>
          <xdr:row>12</xdr:row>
          <xdr:rowOff>9525</xdr:rowOff>
        </xdr:from>
        <xdr:to>
          <xdr:col>8</xdr:col>
          <xdr:colOff>381000</xdr:colOff>
          <xdr:row>12</xdr:row>
          <xdr:rowOff>180975</xdr:rowOff>
        </xdr:to>
        <xdr:sp macro="" textlink="">
          <xdr:nvSpPr>
            <xdr:cNvPr id="3156" name="Check Box 84" hidden="1">
              <a:extLst>
                <a:ext uri="{63B3BB69-23CF-44E3-9099-C40C66FF867C}">
                  <a14:compatExt spid="_x0000_s3156"/>
                </a:ext>
                <a:ext uri="{FF2B5EF4-FFF2-40B4-BE49-F238E27FC236}">
                  <a16:creationId xmlns:a16="http://schemas.microsoft.com/office/drawing/2014/main" id="{00000000-0008-0000-0100-00005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200025</xdr:colOff>
          <xdr:row>13</xdr:row>
          <xdr:rowOff>9525</xdr:rowOff>
        </xdr:from>
        <xdr:to>
          <xdr:col>8</xdr:col>
          <xdr:colOff>381000</xdr:colOff>
          <xdr:row>13</xdr:row>
          <xdr:rowOff>180975</xdr:rowOff>
        </xdr:to>
        <xdr:sp macro="" textlink="">
          <xdr:nvSpPr>
            <xdr:cNvPr id="3157" name="Check Box 85" hidden="1">
              <a:extLst>
                <a:ext uri="{63B3BB69-23CF-44E3-9099-C40C66FF867C}">
                  <a14:compatExt spid="_x0000_s3157"/>
                </a:ext>
                <a:ext uri="{FF2B5EF4-FFF2-40B4-BE49-F238E27FC236}">
                  <a16:creationId xmlns:a16="http://schemas.microsoft.com/office/drawing/2014/main" id="{00000000-0008-0000-0100-00005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200025</xdr:colOff>
          <xdr:row>14</xdr:row>
          <xdr:rowOff>9525</xdr:rowOff>
        </xdr:from>
        <xdr:to>
          <xdr:col>8</xdr:col>
          <xdr:colOff>381000</xdr:colOff>
          <xdr:row>14</xdr:row>
          <xdr:rowOff>180975</xdr:rowOff>
        </xdr:to>
        <xdr:sp macro="" textlink="">
          <xdr:nvSpPr>
            <xdr:cNvPr id="3158" name="Check Box 86" hidden="1">
              <a:extLst>
                <a:ext uri="{63B3BB69-23CF-44E3-9099-C40C66FF867C}">
                  <a14:compatExt spid="_x0000_s3158"/>
                </a:ext>
                <a:ext uri="{FF2B5EF4-FFF2-40B4-BE49-F238E27FC236}">
                  <a16:creationId xmlns:a16="http://schemas.microsoft.com/office/drawing/2014/main" id="{00000000-0008-0000-0100-00005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200025</xdr:colOff>
          <xdr:row>15</xdr:row>
          <xdr:rowOff>9525</xdr:rowOff>
        </xdr:from>
        <xdr:to>
          <xdr:col>8</xdr:col>
          <xdr:colOff>381000</xdr:colOff>
          <xdr:row>15</xdr:row>
          <xdr:rowOff>180975</xdr:rowOff>
        </xdr:to>
        <xdr:sp macro="" textlink="">
          <xdr:nvSpPr>
            <xdr:cNvPr id="3159" name="Check Box 87" hidden="1">
              <a:extLst>
                <a:ext uri="{63B3BB69-23CF-44E3-9099-C40C66FF867C}">
                  <a14:compatExt spid="_x0000_s3159"/>
                </a:ext>
                <a:ext uri="{FF2B5EF4-FFF2-40B4-BE49-F238E27FC236}">
                  <a16:creationId xmlns:a16="http://schemas.microsoft.com/office/drawing/2014/main" id="{00000000-0008-0000-0100-00005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200025</xdr:colOff>
          <xdr:row>16</xdr:row>
          <xdr:rowOff>9525</xdr:rowOff>
        </xdr:from>
        <xdr:to>
          <xdr:col>8</xdr:col>
          <xdr:colOff>381000</xdr:colOff>
          <xdr:row>16</xdr:row>
          <xdr:rowOff>180975</xdr:rowOff>
        </xdr:to>
        <xdr:sp macro="" textlink="">
          <xdr:nvSpPr>
            <xdr:cNvPr id="3160" name="Check Box 88" hidden="1">
              <a:extLst>
                <a:ext uri="{63B3BB69-23CF-44E3-9099-C40C66FF867C}">
                  <a14:compatExt spid="_x0000_s3160"/>
                </a:ext>
                <a:ext uri="{FF2B5EF4-FFF2-40B4-BE49-F238E27FC236}">
                  <a16:creationId xmlns:a16="http://schemas.microsoft.com/office/drawing/2014/main" id="{00000000-0008-0000-0100-00005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200025</xdr:colOff>
          <xdr:row>17</xdr:row>
          <xdr:rowOff>9525</xdr:rowOff>
        </xdr:from>
        <xdr:to>
          <xdr:col>8</xdr:col>
          <xdr:colOff>381000</xdr:colOff>
          <xdr:row>17</xdr:row>
          <xdr:rowOff>180975</xdr:rowOff>
        </xdr:to>
        <xdr:sp macro="" textlink="">
          <xdr:nvSpPr>
            <xdr:cNvPr id="3161" name="Check Box 89" hidden="1">
              <a:extLst>
                <a:ext uri="{63B3BB69-23CF-44E3-9099-C40C66FF867C}">
                  <a14:compatExt spid="_x0000_s3161"/>
                </a:ext>
                <a:ext uri="{FF2B5EF4-FFF2-40B4-BE49-F238E27FC236}">
                  <a16:creationId xmlns:a16="http://schemas.microsoft.com/office/drawing/2014/main" id="{00000000-0008-0000-0100-00005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200025</xdr:colOff>
          <xdr:row>18</xdr:row>
          <xdr:rowOff>9525</xdr:rowOff>
        </xdr:from>
        <xdr:to>
          <xdr:col>8</xdr:col>
          <xdr:colOff>381000</xdr:colOff>
          <xdr:row>18</xdr:row>
          <xdr:rowOff>180975</xdr:rowOff>
        </xdr:to>
        <xdr:sp macro="" textlink="">
          <xdr:nvSpPr>
            <xdr:cNvPr id="3162" name="Check Box 90" hidden="1">
              <a:extLst>
                <a:ext uri="{63B3BB69-23CF-44E3-9099-C40C66FF867C}">
                  <a14:compatExt spid="_x0000_s3162"/>
                </a:ext>
                <a:ext uri="{FF2B5EF4-FFF2-40B4-BE49-F238E27FC236}">
                  <a16:creationId xmlns:a16="http://schemas.microsoft.com/office/drawing/2014/main" id="{00000000-0008-0000-0100-00005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200025</xdr:colOff>
          <xdr:row>19</xdr:row>
          <xdr:rowOff>9525</xdr:rowOff>
        </xdr:from>
        <xdr:to>
          <xdr:col>8</xdr:col>
          <xdr:colOff>381000</xdr:colOff>
          <xdr:row>19</xdr:row>
          <xdr:rowOff>180975</xdr:rowOff>
        </xdr:to>
        <xdr:sp macro="" textlink="">
          <xdr:nvSpPr>
            <xdr:cNvPr id="3163" name="Check Box 91" hidden="1">
              <a:extLst>
                <a:ext uri="{63B3BB69-23CF-44E3-9099-C40C66FF867C}">
                  <a14:compatExt spid="_x0000_s3163"/>
                </a:ext>
                <a:ext uri="{FF2B5EF4-FFF2-40B4-BE49-F238E27FC236}">
                  <a16:creationId xmlns:a16="http://schemas.microsoft.com/office/drawing/2014/main" id="{00000000-0008-0000-0100-00005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200025</xdr:colOff>
          <xdr:row>20</xdr:row>
          <xdr:rowOff>9525</xdr:rowOff>
        </xdr:from>
        <xdr:to>
          <xdr:col>8</xdr:col>
          <xdr:colOff>381000</xdr:colOff>
          <xdr:row>20</xdr:row>
          <xdr:rowOff>180975</xdr:rowOff>
        </xdr:to>
        <xdr:sp macro="" textlink="">
          <xdr:nvSpPr>
            <xdr:cNvPr id="3164" name="Check Box 92" hidden="1">
              <a:extLst>
                <a:ext uri="{63B3BB69-23CF-44E3-9099-C40C66FF867C}">
                  <a14:compatExt spid="_x0000_s3164"/>
                </a:ext>
                <a:ext uri="{FF2B5EF4-FFF2-40B4-BE49-F238E27FC236}">
                  <a16:creationId xmlns:a16="http://schemas.microsoft.com/office/drawing/2014/main" id="{00000000-0008-0000-0100-00005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200025</xdr:colOff>
          <xdr:row>21</xdr:row>
          <xdr:rowOff>9525</xdr:rowOff>
        </xdr:from>
        <xdr:to>
          <xdr:col>8</xdr:col>
          <xdr:colOff>381000</xdr:colOff>
          <xdr:row>21</xdr:row>
          <xdr:rowOff>180975</xdr:rowOff>
        </xdr:to>
        <xdr:sp macro="" textlink="">
          <xdr:nvSpPr>
            <xdr:cNvPr id="3165" name="Check Box 93" hidden="1">
              <a:extLst>
                <a:ext uri="{63B3BB69-23CF-44E3-9099-C40C66FF867C}">
                  <a14:compatExt spid="_x0000_s3165"/>
                </a:ext>
                <a:ext uri="{FF2B5EF4-FFF2-40B4-BE49-F238E27FC236}">
                  <a16:creationId xmlns:a16="http://schemas.microsoft.com/office/drawing/2014/main" id="{00000000-0008-0000-0100-00005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200025</xdr:colOff>
          <xdr:row>22</xdr:row>
          <xdr:rowOff>9525</xdr:rowOff>
        </xdr:from>
        <xdr:to>
          <xdr:col>8</xdr:col>
          <xdr:colOff>381000</xdr:colOff>
          <xdr:row>22</xdr:row>
          <xdr:rowOff>180975</xdr:rowOff>
        </xdr:to>
        <xdr:sp macro="" textlink="">
          <xdr:nvSpPr>
            <xdr:cNvPr id="3166" name="Check Box 94" hidden="1">
              <a:extLst>
                <a:ext uri="{63B3BB69-23CF-44E3-9099-C40C66FF867C}">
                  <a14:compatExt spid="_x0000_s3166"/>
                </a:ext>
                <a:ext uri="{FF2B5EF4-FFF2-40B4-BE49-F238E27FC236}">
                  <a16:creationId xmlns:a16="http://schemas.microsoft.com/office/drawing/2014/main" id="{00000000-0008-0000-0100-00005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200025</xdr:colOff>
          <xdr:row>15</xdr:row>
          <xdr:rowOff>9525</xdr:rowOff>
        </xdr:from>
        <xdr:to>
          <xdr:col>20</xdr:col>
          <xdr:colOff>381000</xdr:colOff>
          <xdr:row>15</xdr:row>
          <xdr:rowOff>180975</xdr:rowOff>
        </xdr:to>
        <xdr:sp macro="" textlink="">
          <xdr:nvSpPr>
            <xdr:cNvPr id="3167" name="Check Box 95" hidden="1">
              <a:extLst>
                <a:ext uri="{63B3BB69-23CF-44E3-9099-C40C66FF867C}">
                  <a14:compatExt spid="_x0000_s3167"/>
                </a:ext>
                <a:ext uri="{FF2B5EF4-FFF2-40B4-BE49-F238E27FC236}">
                  <a16:creationId xmlns:a16="http://schemas.microsoft.com/office/drawing/2014/main" id="{00000000-0008-0000-0100-00005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200025</xdr:colOff>
          <xdr:row>16</xdr:row>
          <xdr:rowOff>9525</xdr:rowOff>
        </xdr:from>
        <xdr:to>
          <xdr:col>20</xdr:col>
          <xdr:colOff>381000</xdr:colOff>
          <xdr:row>16</xdr:row>
          <xdr:rowOff>180975</xdr:rowOff>
        </xdr:to>
        <xdr:sp macro="" textlink="">
          <xdr:nvSpPr>
            <xdr:cNvPr id="3168" name="Check Box 96" hidden="1">
              <a:extLst>
                <a:ext uri="{63B3BB69-23CF-44E3-9099-C40C66FF867C}">
                  <a14:compatExt spid="_x0000_s3168"/>
                </a:ext>
                <a:ext uri="{FF2B5EF4-FFF2-40B4-BE49-F238E27FC236}">
                  <a16:creationId xmlns:a16="http://schemas.microsoft.com/office/drawing/2014/main" id="{00000000-0008-0000-0100-00006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200025</xdr:colOff>
          <xdr:row>17</xdr:row>
          <xdr:rowOff>9525</xdr:rowOff>
        </xdr:from>
        <xdr:to>
          <xdr:col>20</xdr:col>
          <xdr:colOff>381000</xdr:colOff>
          <xdr:row>17</xdr:row>
          <xdr:rowOff>180975</xdr:rowOff>
        </xdr:to>
        <xdr:sp macro="" textlink="">
          <xdr:nvSpPr>
            <xdr:cNvPr id="3169" name="Check Box 97" hidden="1">
              <a:extLst>
                <a:ext uri="{63B3BB69-23CF-44E3-9099-C40C66FF867C}">
                  <a14:compatExt spid="_x0000_s3169"/>
                </a:ext>
                <a:ext uri="{FF2B5EF4-FFF2-40B4-BE49-F238E27FC236}">
                  <a16:creationId xmlns:a16="http://schemas.microsoft.com/office/drawing/2014/main" id="{00000000-0008-0000-0100-00006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200025</xdr:colOff>
          <xdr:row>9</xdr:row>
          <xdr:rowOff>9525</xdr:rowOff>
        </xdr:from>
        <xdr:to>
          <xdr:col>14</xdr:col>
          <xdr:colOff>381000</xdr:colOff>
          <xdr:row>9</xdr:row>
          <xdr:rowOff>180975</xdr:rowOff>
        </xdr:to>
        <xdr:sp macro="" textlink="">
          <xdr:nvSpPr>
            <xdr:cNvPr id="3170" name="Check Box 98" hidden="1">
              <a:extLst>
                <a:ext uri="{63B3BB69-23CF-44E3-9099-C40C66FF867C}">
                  <a14:compatExt spid="_x0000_s3170"/>
                </a:ext>
                <a:ext uri="{FF2B5EF4-FFF2-40B4-BE49-F238E27FC236}">
                  <a16:creationId xmlns:a16="http://schemas.microsoft.com/office/drawing/2014/main" id="{00000000-0008-0000-0100-00006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200025</xdr:colOff>
          <xdr:row>10</xdr:row>
          <xdr:rowOff>9525</xdr:rowOff>
        </xdr:from>
        <xdr:to>
          <xdr:col>14</xdr:col>
          <xdr:colOff>381000</xdr:colOff>
          <xdr:row>10</xdr:row>
          <xdr:rowOff>180975</xdr:rowOff>
        </xdr:to>
        <xdr:sp macro="" textlink="">
          <xdr:nvSpPr>
            <xdr:cNvPr id="3171" name="Check Box 99" hidden="1">
              <a:extLst>
                <a:ext uri="{63B3BB69-23CF-44E3-9099-C40C66FF867C}">
                  <a14:compatExt spid="_x0000_s3171"/>
                </a:ext>
                <a:ext uri="{FF2B5EF4-FFF2-40B4-BE49-F238E27FC236}">
                  <a16:creationId xmlns:a16="http://schemas.microsoft.com/office/drawing/2014/main" id="{00000000-0008-0000-0100-00006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200025</xdr:colOff>
          <xdr:row>11</xdr:row>
          <xdr:rowOff>9525</xdr:rowOff>
        </xdr:from>
        <xdr:to>
          <xdr:col>14</xdr:col>
          <xdr:colOff>381000</xdr:colOff>
          <xdr:row>11</xdr:row>
          <xdr:rowOff>180975</xdr:rowOff>
        </xdr:to>
        <xdr:sp macro="" textlink="">
          <xdr:nvSpPr>
            <xdr:cNvPr id="3172" name="Check Box 100" hidden="1">
              <a:extLst>
                <a:ext uri="{63B3BB69-23CF-44E3-9099-C40C66FF867C}">
                  <a14:compatExt spid="_x0000_s3172"/>
                </a:ext>
                <a:ext uri="{FF2B5EF4-FFF2-40B4-BE49-F238E27FC236}">
                  <a16:creationId xmlns:a16="http://schemas.microsoft.com/office/drawing/2014/main" id="{00000000-0008-0000-0100-00006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200025</xdr:colOff>
          <xdr:row>12</xdr:row>
          <xdr:rowOff>9525</xdr:rowOff>
        </xdr:from>
        <xdr:to>
          <xdr:col>14</xdr:col>
          <xdr:colOff>381000</xdr:colOff>
          <xdr:row>12</xdr:row>
          <xdr:rowOff>180975</xdr:rowOff>
        </xdr:to>
        <xdr:sp macro="" textlink="">
          <xdr:nvSpPr>
            <xdr:cNvPr id="3173" name="Check Box 101" hidden="1">
              <a:extLst>
                <a:ext uri="{63B3BB69-23CF-44E3-9099-C40C66FF867C}">
                  <a14:compatExt spid="_x0000_s3173"/>
                </a:ext>
                <a:ext uri="{FF2B5EF4-FFF2-40B4-BE49-F238E27FC236}">
                  <a16:creationId xmlns:a16="http://schemas.microsoft.com/office/drawing/2014/main" id="{00000000-0008-0000-0100-00006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200025</xdr:colOff>
          <xdr:row>13</xdr:row>
          <xdr:rowOff>9525</xdr:rowOff>
        </xdr:from>
        <xdr:to>
          <xdr:col>14</xdr:col>
          <xdr:colOff>381000</xdr:colOff>
          <xdr:row>13</xdr:row>
          <xdr:rowOff>180975</xdr:rowOff>
        </xdr:to>
        <xdr:sp macro="" textlink="">
          <xdr:nvSpPr>
            <xdr:cNvPr id="3174" name="Check Box 102" hidden="1">
              <a:extLst>
                <a:ext uri="{63B3BB69-23CF-44E3-9099-C40C66FF867C}">
                  <a14:compatExt spid="_x0000_s3174"/>
                </a:ext>
                <a:ext uri="{FF2B5EF4-FFF2-40B4-BE49-F238E27FC236}">
                  <a16:creationId xmlns:a16="http://schemas.microsoft.com/office/drawing/2014/main" id="{00000000-0008-0000-0100-00006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200025</xdr:colOff>
          <xdr:row>14</xdr:row>
          <xdr:rowOff>9525</xdr:rowOff>
        </xdr:from>
        <xdr:to>
          <xdr:col>14</xdr:col>
          <xdr:colOff>381000</xdr:colOff>
          <xdr:row>14</xdr:row>
          <xdr:rowOff>180975</xdr:rowOff>
        </xdr:to>
        <xdr:sp macro="" textlink="">
          <xdr:nvSpPr>
            <xdr:cNvPr id="3175" name="Check Box 103" hidden="1">
              <a:extLst>
                <a:ext uri="{63B3BB69-23CF-44E3-9099-C40C66FF867C}">
                  <a14:compatExt spid="_x0000_s3175"/>
                </a:ext>
                <a:ext uri="{FF2B5EF4-FFF2-40B4-BE49-F238E27FC236}">
                  <a16:creationId xmlns:a16="http://schemas.microsoft.com/office/drawing/2014/main" id="{00000000-0008-0000-0100-00006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200025</xdr:colOff>
          <xdr:row>15</xdr:row>
          <xdr:rowOff>9525</xdr:rowOff>
        </xdr:from>
        <xdr:to>
          <xdr:col>14</xdr:col>
          <xdr:colOff>381000</xdr:colOff>
          <xdr:row>15</xdr:row>
          <xdr:rowOff>180975</xdr:rowOff>
        </xdr:to>
        <xdr:sp macro="" textlink="">
          <xdr:nvSpPr>
            <xdr:cNvPr id="3176" name="Check Box 104" hidden="1">
              <a:extLst>
                <a:ext uri="{63B3BB69-23CF-44E3-9099-C40C66FF867C}">
                  <a14:compatExt spid="_x0000_s3176"/>
                </a:ext>
                <a:ext uri="{FF2B5EF4-FFF2-40B4-BE49-F238E27FC236}">
                  <a16:creationId xmlns:a16="http://schemas.microsoft.com/office/drawing/2014/main" id="{00000000-0008-0000-0100-00006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200025</xdr:colOff>
          <xdr:row>16</xdr:row>
          <xdr:rowOff>9525</xdr:rowOff>
        </xdr:from>
        <xdr:to>
          <xdr:col>14</xdr:col>
          <xdr:colOff>381000</xdr:colOff>
          <xdr:row>16</xdr:row>
          <xdr:rowOff>180975</xdr:rowOff>
        </xdr:to>
        <xdr:sp macro="" textlink="">
          <xdr:nvSpPr>
            <xdr:cNvPr id="3177" name="Check Box 105" hidden="1">
              <a:extLst>
                <a:ext uri="{63B3BB69-23CF-44E3-9099-C40C66FF867C}">
                  <a14:compatExt spid="_x0000_s3177"/>
                </a:ext>
                <a:ext uri="{FF2B5EF4-FFF2-40B4-BE49-F238E27FC236}">
                  <a16:creationId xmlns:a16="http://schemas.microsoft.com/office/drawing/2014/main" id="{00000000-0008-0000-0100-00006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200025</xdr:colOff>
          <xdr:row>17</xdr:row>
          <xdr:rowOff>9525</xdr:rowOff>
        </xdr:from>
        <xdr:to>
          <xdr:col>14</xdr:col>
          <xdr:colOff>381000</xdr:colOff>
          <xdr:row>17</xdr:row>
          <xdr:rowOff>180975</xdr:rowOff>
        </xdr:to>
        <xdr:sp macro="" textlink="">
          <xdr:nvSpPr>
            <xdr:cNvPr id="3178" name="Check Box 106" hidden="1">
              <a:extLst>
                <a:ext uri="{63B3BB69-23CF-44E3-9099-C40C66FF867C}">
                  <a14:compatExt spid="_x0000_s3178"/>
                </a:ext>
                <a:ext uri="{FF2B5EF4-FFF2-40B4-BE49-F238E27FC236}">
                  <a16:creationId xmlns:a16="http://schemas.microsoft.com/office/drawing/2014/main" id="{00000000-0008-0000-0100-00006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200025</xdr:colOff>
          <xdr:row>18</xdr:row>
          <xdr:rowOff>9525</xdr:rowOff>
        </xdr:from>
        <xdr:to>
          <xdr:col>14</xdr:col>
          <xdr:colOff>381000</xdr:colOff>
          <xdr:row>18</xdr:row>
          <xdr:rowOff>180975</xdr:rowOff>
        </xdr:to>
        <xdr:sp macro="" textlink="">
          <xdr:nvSpPr>
            <xdr:cNvPr id="3179" name="Check Box 107" hidden="1">
              <a:extLst>
                <a:ext uri="{63B3BB69-23CF-44E3-9099-C40C66FF867C}">
                  <a14:compatExt spid="_x0000_s3179"/>
                </a:ext>
                <a:ext uri="{FF2B5EF4-FFF2-40B4-BE49-F238E27FC236}">
                  <a16:creationId xmlns:a16="http://schemas.microsoft.com/office/drawing/2014/main" id="{00000000-0008-0000-0100-00006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200025</xdr:colOff>
          <xdr:row>19</xdr:row>
          <xdr:rowOff>9525</xdr:rowOff>
        </xdr:from>
        <xdr:to>
          <xdr:col>14</xdr:col>
          <xdr:colOff>381000</xdr:colOff>
          <xdr:row>19</xdr:row>
          <xdr:rowOff>180975</xdr:rowOff>
        </xdr:to>
        <xdr:sp macro="" textlink="">
          <xdr:nvSpPr>
            <xdr:cNvPr id="3180" name="Check Box 108" hidden="1">
              <a:extLst>
                <a:ext uri="{63B3BB69-23CF-44E3-9099-C40C66FF867C}">
                  <a14:compatExt spid="_x0000_s3180"/>
                </a:ext>
                <a:ext uri="{FF2B5EF4-FFF2-40B4-BE49-F238E27FC236}">
                  <a16:creationId xmlns:a16="http://schemas.microsoft.com/office/drawing/2014/main" id="{00000000-0008-0000-0100-00006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200025</xdr:colOff>
          <xdr:row>20</xdr:row>
          <xdr:rowOff>9525</xdr:rowOff>
        </xdr:from>
        <xdr:to>
          <xdr:col>14</xdr:col>
          <xdr:colOff>381000</xdr:colOff>
          <xdr:row>20</xdr:row>
          <xdr:rowOff>180975</xdr:rowOff>
        </xdr:to>
        <xdr:sp macro="" textlink="">
          <xdr:nvSpPr>
            <xdr:cNvPr id="3181" name="Check Box 109" hidden="1">
              <a:extLst>
                <a:ext uri="{63B3BB69-23CF-44E3-9099-C40C66FF867C}">
                  <a14:compatExt spid="_x0000_s3181"/>
                </a:ext>
                <a:ext uri="{FF2B5EF4-FFF2-40B4-BE49-F238E27FC236}">
                  <a16:creationId xmlns:a16="http://schemas.microsoft.com/office/drawing/2014/main" id="{00000000-0008-0000-0100-00006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200025</xdr:colOff>
          <xdr:row>21</xdr:row>
          <xdr:rowOff>9525</xdr:rowOff>
        </xdr:from>
        <xdr:to>
          <xdr:col>14</xdr:col>
          <xdr:colOff>381000</xdr:colOff>
          <xdr:row>21</xdr:row>
          <xdr:rowOff>180975</xdr:rowOff>
        </xdr:to>
        <xdr:sp macro="" textlink="">
          <xdr:nvSpPr>
            <xdr:cNvPr id="3182" name="Check Box 110" hidden="1">
              <a:extLst>
                <a:ext uri="{63B3BB69-23CF-44E3-9099-C40C66FF867C}">
                  <a14:compatExt spid="_x0000_s3182"/>
                </a:ext>
                <a:ext uri="{FF2B5EF4-FFF2-40B4-BE49-F238E27FC236}">
                  <a16:creationId xmlns:a16="http://schemas.microsoft.com/office/drawing/2014/main" id="{00000000-0008-0000-0100-00006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200025</xdr:colOff>
          <xdr:row>22</xdr:row>
          <xdr:rowOff>9525</xdr:rowOff>
        </xdr:from>
        <xdr:to>
          <xdr:col>14</xdr:col>
          <xdr:colOff>381000</xdr:colOff>
          <xdr:row>22</xdr:row>
          <xdr:rowOff>180975</xdr:rowOff>
        </xdr:to>
        <xdr:sp macro="" textlink="">
          <xdr:nvSpPr>
            <xdr:cNvPr id="3183" name="Check Box 111" hidden="1">
              <a:extLst>
                <a:ext uri="{63B3BB69-23CF-44E3-9099-C40C66FF867C}">
                  <a14:compatExt spid="_x0000_s3183"/>
                </a:ext>
                <a:ext uri="{FF2B5EF4-FFF2-40B4-BE49-F238E27FC236}">
                  <a16:creationId xmlns:a16="http://schemas.microsoft.com/office/drawing/2014/main" id="{00000000-0008-0000-0100-00006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AS"/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4.xml"/><Relationship Id="rId21" Type="http://schemas.openxmlformats.org/officeDocument/2006/relationships/ctrlProp" Target="../ctrlProps/ctrlProp19.xml"/><Relationship Id="rId42" Type="http://schemas.openxmlformats.org/officeDocument/2006/relationships/ctrlProp" Target="../ctrlProps/ctrlProp40.xml"/><Relationship Id="rId47" Type="http://schemas.openxmlformats.org/officeDocument/2006/relationships/ctrlProp" Target="../ctrlProps/ctrlProp45.xml"/><Relationship Id="rId63" Type="http://schemas.openxmlformats.org/officeDocument/2006/relationships/ctrlProp" Target="../ctrlProps/ctrlProp61.xml"/><Relationship Id="rId68" Type="http://schemas.openxmlformats.org/officeDocument/2006/relationships/ctrlProp" Target="../ctrlProps/ctrlProp66.xml"/><Relationship Id="rId84" Type="http://schemas.openxmlformats.org/officeDocument/2006/relationships/ctrlProp" Target="../ctrlProps/ctrlProp82.xml"/><Relationship Id="rId89" Type="http://schemas.openxmlformats.org/officeDocument/2006/relationships/ctrlProp" Target="../ctrlProps/ctrlProp87.xml"/><Relationship Id="rId16" Type="http://schemas.openxmlformats.org/officeDocument/2006/relationships/ctrlProp" Target="../ctrlProps/ctrlProp14.xml"/><Relationship Id="rId107" Type="http://schemas.openxmlformats.org/officeDocument/2006/relationships/ctrlProp" Target="../ctrlProps/ctrlProp105.xml"/><Relationship Id="rId11" Type="http://schemas.openxmlformats.org/officeDocument/2006/relationships/ctrlProp" Target="../ctrlProps/ctrlProp9.xml"/><Relationship Id="rId32" Type="http://schemas.openxmlformats.org/officeDocument/2006/relationships/ctrlProp" Target="../ctrlProps/ctrlProp30.xml"/><Relationship Id="rId37" Type="http://schemas.openxmlformats.org/officeDocument/2006/relationships/ctrlProp" Target="../ctrlProps/ctrlProp35.xml"/><Relationship Id="rId53" Type="http://schemas.openxmlformats.org/officeDocument/2006/relationships/ctrlProp" Target="../ctrlProps/ctrlProp51.xml"/><Relationship Id="rId58" Type="http://schemas.openxmlformats.org/officeDocument/2006/relationships/ctrlProp" Target="../ctrlProps/ctrlProp56.xml"/><Relationship Id="rId74" Type="http://schemas.openxmlformats.org/officeDocument/2006/relationships/ctrlProp" Target="../ctrlProps/ctrlProp72.xml"/><Relationship Id="rId79" Type="http://schemas.openxmlformats.org/officeDocument/2006/relationships/ctrlProp" Target="../ctrlProps/ctrlProp77.xml"/><Relationship Id="rId102" Type="http://schemas.openxmlformats.org/officeDocument/2006/relationships/ctrlProp" Target="../ctrlProps/ctrlProp100.xml"/><Relationship Id="rId5" Type="http://schemas.openxmlformats.org/officeDocument/2006/relationships/ctrlProp" Target="../ctrlProps/ctrlProp3.xml"/><Relationship Id="rId90" Type="http://schemas.openxmlformats.org/officeDocument/2006/relationships/ctrlProp" Target="../ctrlProps/ctrlProp88.xml"/><Relationship Id="rId95" Type="http://schemas.openxmlformats.org/officeDocument/2006/relationships/ctrlProp" Target="../ctrlProps/ctrlProp93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43" Type="http://schemas.openxmlformats.org/officeDocument/2006/relationships/ctrlProp" Target="../ctrlProps/ctrlProp41.xml"/><Relationship Id="rId48" Type="http://schemas.openxmlformats.org/officeDocument/2006/relationships/ctrlProp" Target="../ctrlProps/ctrlProp46.xml"/><Relationship Id="rId64" Type="http://schemas.openxmlformats.org/officeDocument/2006/relationships/ctrlProp" Target="../ctrlProps/ctrlProp62.xml"/><Relationship Id="rId69" Type="http://schemas.openxmlformats.org/officeDocument/2006/relationships/ctrlProp" Target="../ctrlProps/ctrlProp67.xml"/><Relationship Id="rId80" Type="http://schemas.openxmlformats.org/officeDocument/2006/relationships/ctrlProp" Target="../ctrlProps/ctrlProp78.xml"/><Relationship Id="rId85" Type="http://schemas.openxmlformats.org/officeDocument/2006/relationships/ctrlProp" Target="../ctrlProps/ctrlProp83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33" Type="http://schemas.openxmlformats.org/officeDocument/2006/relationships/ctrlProp" Target="../ctrlProps/ctrlProp31.xml"/><Relationship Id="rId38" Type="http://schemas.openxmlformats.org/officeDocument/2006/relationships/ctrlProp" Target="../ctrlProps/ctrlProp36.xml"/><Relationship Id="rId59" Type="http://schemas.openxmlformats.org/officeDocument/2006/relationships/ctrlProp" Target="../ctrlProps/ctrlProp57.xml"/><Relationship Id="rId103" Type="http://schemas.openxmlformats.org/officeDocument/2006/relationships/ctrlProp" Target="../ctrlProps/ctrlProp101.xml"/><Relationship Id="rId108" Type="http://schemas.openxmlformats.org/officeDocument/2006/relationships/ctrlProp" Target="../ctrlProps/ctrlProp106.xml"/><Relationship Id="rId54" Type="http://schemas.openxmlformats.org/officeDocument/2006/relationships/ctrlProp" Target="../ctrlProps/ctrlProp52.xml"/><Relationship Id="rId70" Type="http://schemas.openxmlformats.org/officeDocument/2006/relationships/ctrlProp" Target="../ctrlProps/ctrlProp68.xml"/><Relationship Id="rId75" Type="http://schemas.openxmlformats.org/officeDocument/2006/relationships/ctrlProp" Target="../ctrlProps/ctrlProp73.xml"/><Relationship Id="rId91" Type="http://schemas.openxmlformats.org/officeDocument/2006/relationships/ctrlProp" Target="../ctrlProps/ctrlProp89.xml"/><Relationship Id="rId96" Type="http://schemas.openxmlformats.org/officeDocument/2006/relationships/ctrlProp" Target="../ctrlProps/ctrlProp94.x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4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36" Type="http://schemas.openxmlformats.org/officeDocument/2006/relationships/ctrlProp" Target="../ctrlProps/ctrlProp34.xml"/><Relationship Id="rId49" Type="http://schemas.openxmlformats.org/officeDocument/2006/relationships/ctrlProp" Target="../ctrlProps/ctrlProp47.xml"/><Relationship Id="rId57" Type="http://schemas.openxmlformats.org/officeDocument/2006/relationships/ctrlProp" Target="../ctrlProps/ctrlProp55.xml"/><Relationship Id="rId106" Type="http://schemas.openxmlformats.org/officeDocument/2006/relationships/ctrlProp" Target="../ctrlProps/ctrlProp104.xml"/><Relationship Id="rId10" Type="http://schemas.openxmlformats.org/officeDocument/2006/relationships/ctrlProp" Target="../ctrlProps/ctrlProp8.xml"/><Relationship Id="rId31" Type="http://schemas.openxmlformats.org/officeDocument/2006/relationships/ctrlProp" Target="../ctrlProps/ctrlProp29.xml"/><Relationship Id="rId44" Type="http://schemas.openxmlformats.org/officeDocument/2006/relationships/ctrlProp" Target="../ctrlProps/ctrlProp42.xml"/><Relationship Id="rId52" Type="http://schemas.openxmlformats.org/officeDocument/2006/relationships/ctrlProp" Target="../ctrlProps/ctrlProp50.xml"/><Relationship Id="rId60" Type="http://schemas.openxmlformats.org/officeDocument/2006/relationships/ctrlProp" Target="../ctrlProps/ctrlProp58.xml"/><Relationship Id="rId65" Type="http://schemas.openxmlformats.org/officeDocument/2006/relationships/ctrlProp" Target="../ctrlProps/ctrlProp63.xml"/><Relationship Id="rId73" Type="http://schemas.openxmlformats.org/officeDocument/2006/relationships/ctrlProp" Target="../ctrlProps/ctrlProp71.xml"/><Relationship Id="rId78" Type="http://schemas.openxmlformats.org/officeDocument/2006/relationships/ctrlProp" Target="../ctrlProps/ctrlProp76.xml"/><Relationship Id="rId81" Type="http://schemas.openxmlformats.org/officeDocument/2006/relationships/ctrlProp" Target="../ctrlProps/ctrlProp79.xml"/><Relationship Id="rId86" Type="http://schemas.openxmlformats.org/officeDocument/2006/relationships/ctrlProp" Target="../ctrlProps/ctrlProp84.xml"/><Relationship Id="rId94" Type="http://schemas.openxmlformats.org/officeDocument/2006/relationships/ctrlProp" Target="../ctrlProps/ctrlProp92.xml"/><Relationship Id="rId99" Type="http://schemas.openxmlformats.org/officeDocument/2006/relationships/ctrlProp" Target="../ctrlProps/ctrlProp97.xml"/><Relationship Id="rId101" Type="http://schemas.openxmlformats.org/officeDocument/2006/relationships/ctrlProp" Target="../ctrlProps/ctrlProp99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39" Type="http://schemas.openxmlformats.org/officeDocument/2006/relationships/ctrlProp" Target="../ctrlProps/ctrlProp37.xml"/><Relationship Id="rId109" Type="http://schemas.openxmlformats.org/officeDocument/2006/relationships/ctrlProp" Target="../ctrlProps/ctrlProp107.xml"/><Relationship Id="rId34" Type="http://schemas.openxmlformats.org/officeDocument/2006/relationships/ctrlProp" Target="../ctrlProps/ctrlProp32.xml"/><Relationship Id="rId50" Type="http://schemas.openxmlformats.org/officeDocument/2006/relationships/ctrlProp" Target="../ctrlProps/ctrlProp48.xml"/><Relationship Id="rId55" Type="http://schemas.openxmlformats.org/officeDocument/2006/relationships/ctrlProp" Target="../ctrlProps/ctrlProp53.xml"/><Relationship Id="rId76" Type="http://schemas.openxmlformats.org/officeDocument/2006/relationships/ctrlProp" Target="../ctrlProps/ctrlProp74.xml"/><Relationship Id="rId97" Type="http://schemas.openxmlformats.org/officeDocument/2006/relationships/ctrlProp" Target="../ctrlProps/ctrlProp95.xml"/><Relationship Id="rId104" Type="http://schemas.openxmlformats.org/officeDocument/2006/relationships/ctrlProp" Target="../ctrlProps/ctrlProp102.xml"/><Relationship Id="rId7" Type="http://schemas.openxmlformats.org/officeDocument/2006/relationships/ctrlProp" Target="../ctrlProps/ctrlProp5.xml"/><Relationship Id="rId71" Type="http://schemas.openxmlformats.org/officeDocument/2006/relationships/ctrlProp" Target="../ctrlProps/ctrlProp69.xml"/><Relationship Id="rId92" Type="http://schemas.openxmlformats.org/officeDocument/2006/relationships/ctrlProp" Target="../ctrlProps/ctrlProp90.xml"/><Relationship Id="rId2" Type="http://schemas.openxmlformats.org/officeDocument/2006/relationships/vmlDrawing" Target="../drawings/vmlDrawing1.vml"/><Relationship Id="rId29" Type="http://schemas.openxmlformats.org/officeDocument/2006/relationships/ctrlProp" Target="../ctrlProps/ctrlProp27.xml"/><Relationship Id="rId24" Type="http://schemas.openxmlformats.org/officeDocument/2006/relationships/ctrlProp" Target="../ctrlProps/ctrlProp22.xml"/><Relationship Id="rId40" Type="http://schemas.openxmlformats.org/officeDocument/2006/relationships/ctrlProp" Target="../ctrlProps/ctrlProp38.xml"/><Relationship Id="rId45" Type="http://schemas.openxmlformats.org/officeDocument/2006/relationships/ctrlProp" Target="../ctrlProps/ctrlProp43.xml"/><Relationship Id="rId66" Type="http://schemas.openxmlformats.org/officeDocument/2006/relationships/ctrlProp" Target="../ctrlProps/ctrlProp64.xml"/><Relationship Id="rId87" Type="http://schemas.openxmlformats.org/officeDocument/2006/relationships/ctrlProp" Target="../ctrlProps/ctrlProp85.xml"/><Relationship Id="rId61" Type="http://schemas.openxmlformats.org/officeDocument/2006/relationships/ctrlProp" Target="../ctrlProps/ctrlProp59.xml"/><Relationship Id="rId82" Type="http://schemas.openxmlformats.org/officeDocument/2006/relationships/ctrlProp" Target="../ctrlProps/ctrlProp80.xml"/><Relationship Id="rId19" Type="http://schemas.openxmlformats.org/officeDocument/2006/relationships/ctrlProp" Target="../ctrlProps/ctrlProp17.xml"/><Relationship Id="rId14" Type="http://schemas.openxmlformats.org/officeDocument/2006/relationships/ctrlProp" Target="../ctrlProps/ctrlProp12.xml"/><Relationship Id="rId30" Type="http://schemas.openxmlformats.org/officeDocument/2006/relationships/ctrlProp" Target="../ctrlProps/ctrlProp28.xml"/><Relationship Id="rId35" Type="http://schemas.openxmlformats.org/officeDocument/2006/relationships/ctrlProp" Target="../ctrlProps/ctrlProp33.xml"/><Relationship Id="rId56" Type="http://schemas.openxmlformats.org/officeDocument/2006/relationships/ctrlProp" Target="../ctrlProps/ctrlProp54.xml"/><Relationship Id="rId77" Type="http://schemas.openxmlformats.org/officeDocument/2006/relationships/ctrlProp" Target="../ctrlProps/ctrlProp75.xml"/><Relationship Id="rId100" Type="http://schemas.openxmlformats.org/officeDocument/2006/relationships/ctrlProp" Target="../ctrlProps/ctrlProp98.xml"/><Relationship Id="rId105" Type="http://schemas.openxmlformats.org/officeDocument/2006/relationships/ctrlProp" Target="../ctrlProps/ctrlProp103.xml"/><Relationship Id="rId8" Type="http://schemas.openxmlformats.org/officeDocument/2006/relationships/ctrlProp" Target="../ctrlProps/ctrlProp6.xml"/><Relationship Id="rId51" Type="http://schemas.openxmlformats.org/officeDocument/2006/relationships/ctrlProp" Target="../ctrlProps/ctrlProp49.xml"/><Relationship Id="rId72" Type="http://schemas.openxmlformats.org/officeDocument/2006/relationships/ctrlProp" Target="../ctrlProps/ctrlProp70.xml"/><Relationship Id="rId93" Type="http://schemas.openxmlformats.org/officeDocument/2006/relationships/ctrlProp" Target="../ctrlProps/ctrlProp91.xml"/><Relationship Id="rId98" Type="http://schemas.openxmlformats.org/officeDocument/2006/relationships/ctrlProp" Target="../ctrlProps/ctrlProp96.xml"/><Relationship Id="rId3" Type="http://schemas.openxmlformats.org/officeDocument/2006/relationships/ctrlProp" Target="../ctrlProps/ctrlProp1.xml"/><Relationship Id="rId25" Type="http://schemas.openxmlformats.org/officeDocument/2006/relationships/ctrlProp" Target="../ctrlProps/ctrlProp23.xml"/><Relationship Id="rId46" Type="http://schemas.openxmlformats.org/officeDocument/2006/relationships/ctrlProp" Target="../ctrlProps/ctrlProp44.xml"/><Relationship Id="rId67" Type="http://schemas.openxmlformats.org/officeDocument/2006/relationships/ctrlProp" Target="../ctrlProps/ctrlProp65.xml"/><Relationship Id="rId20" Type="http://schemas.openxmlformats.org/officeDocument/2006/relationships/ctrlProp" Target="../ctrlProps/ctrlProp18.xml"/><Relationship Id="rId41" Type="http://schemas.openxmlformats.org/officeDocument/2006/relationships/ctrlProp" Target="../ctrlProps/ctrlProp39.xml"/><Relationship Id="rId62" Type="http://schemas.openxmlformats.org/officeDocument/2006/relationships/ctrlProp" Target="../ctrlProps/ctrlProp60.xml"/><Relationship Id="rId83" Type="http://schemas.openxmlformats.org/officeDocument/2006/relationships/ctrlProp" Target="../ctrlProps/ctrlProp81.xml"/><Relationship Id="rId88" Type="http://schemas.openxmlformats.org/officeDocument/2006/relationships/ctrlProp" Target="../ctrlProps/ctrlProp8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K50"/>
  <sheetViews>
    <sheetView tabSelected="1" zoomScale="115" zoomScaleNormal="115" workbookViewId="0">
      <selection activeCell="E4" sqref="E4:G4"/>
    </sheetView>
  </sheetViews>
  <sheetFormatPr defaultColWidth="9" defaultRowHeight="15" x14ac:dyDescent="0.25"/>
  <cols>
    <col min="1" max="1" width="9.85546875" style="42" customWidth="1"/>
    <col min="2" max="2" width="5.85546875" style="1" customWidth="1"/>
    <col min="3" max="3" width="8.140625" style="6" customWidth="1"/>
    <col min="4" max="4" width="5.85546875" style="1" customWidth="1"/>
    <col min="5" max="5" width="5.85546875" style="6" customWidth="1"/>
    <col min="6" max="6" width="19.42578125" style="1" customWidth="1"/>
    <col min="7" max="7" width="13.42578125" style="1" customWidth="1"/>
    <col min="8" max="11" width="3.28515625" style="1" customWidth="1"/>
    <col min="12" max="12" width="8.5703125" style="1" customWidth="1"/>
    <col min="13" max="13" width="4.5703125" style="1" customWidth="1"/>
    <col min="14" max="14" width="9.140625" style="1" customWidth="1"/>
    <col min="15" max="15" width="4.42578125" style="1" customWidth="1"/>
    <col min="16" max="16" width="10.140625" style="1" customWidth="1"/>
    <col min="17" max="18" width="6.28515625" style="1" customWidth="1"/>
    <col min="19" max="34" width="5.7109375" style="1" customWidth="1"/>
    <col min="35" max="35" width="33.42578125" style="1" customWidth="1"/>
    <col min="36" max="36" width="1.28515625" style="1" customWidth="1"/>
    <col min="37" max="16382" width="9.140625" style="1"/>
    <col min="16383" max="16384" width="9" style="1"/>
  </cols>
  <sheetData>
    <row r="2" spans="1:36" ht="37.5" customHeight="1" x14ac:dyDescent="0.25"/>
    <row r="3" spans="1:36" s="2" customFormat="1" ht="52.5" customHeight="1" x14ac:dyDescent="0.25">
      <c r="A3" s="99" t="s">
        <v>0</v>
      </c>
      <c r="B3" s="99"/>
      <c r="C3" s="99"/>
      <c r="D3" s="99"/>
      <c r="E3" s="99"/>
      <c r="F3" s="99"/>
      <c r="G3" s="99"/>
    </row>
    <row r="4" spans="1:36" s="2" customFormat="1" ht="15" customHeight="1" x14ac:dyDescent="0.25">
      <c r="A4" s="100" t="s">
        <v>1</v>
      </c>
      <c r="B4" s="100"/>
      <c r="C4" s="100"/>
      <c r="D4" s="100"/>
      <c r="E4" s="100"/>
      <c r="F4" s="100"/>
      <c r="G4" s="100"/>
    </row>
    <row r="5" spans="1:36" ht="5.25" customHeight="1" x14ac:dyDescent="0.25"/>
    <row r="6" spans="1:36" ht="3" customHeight="1" x14ac:dyDescent="0.25"/>
    <row r="7" spans="1:36" s="52" customFormat="1" ht="36" customHeight="1" x14ac:dyDescent="0.25">
      <c r="A7" s="58" t="s">
        <v>2</v>
      </c>
      <c r="B7" s="101" t="s">
        <v>3</v>
      </c>
      <c r="C7" s="102"/>
      <c r="D7" s="101" t="s">
        <v>4</v>
      </c>
      <c r="E7" s="102"/>
      <c r="F7" s="101" t="s">
        <v>5</v>
      </c>
      <c r="G7" s="102"/>
      <c r="H7" s="101" t="s">
        <v>6</v>
      </c>
      <c r="I7" s="103"/>
      <c r="J7" s="103"/>
      <c r="K7" s="102"/>
      <c r="L7" s="101" t="s">
        <v>7</v>
      </c>
      <c r="M7" s="102"/>
      <c r="N7" s="101" t="s">
        <v>8</v>
      </c>
      <c r="O7" s="102"/>
      <c r="P7" s="122" t="s">
        <v>9</v>
      </c>
      <c r="Q7" s="101" t="s">
        <v>10</v>
      </c>
      <c r="R7" s="102"/>
      <c r="S7" s="101" t="s">
        <v>11</v>
      </c>
      <c r="T7" s="103"/>
      <c r="U7" s="103"/>
      <c r="V7" s="102"/>
      <c r="W7" s="101" t="s">
        <v>12</v>
      </c>
      <c r="X7" s="103"/>
      <c r="Y7" s="103"/>
      <c r="Z7" s="103"/>
      <c r="AA7" s="103"/>
      <c r="AB7" s="103"/>
      <c r="AC7" s="103"/>
      <c r="AD7" s="102"/>
      <c r="AE7" s="101" t="s">
        <v>13</v>
      </c>
      <c r="AF7" s="103"/>
      <c r="AG7" s="103"/>
      <c r="AH7" s="102"/>
      <c r="AI7" s="131" t="s">
        <v>14</v>
      </c>
    </row>
    <row r="8" spans="1:36" s="53" customFormat="1" ht="24" customHeight="1" x14ac:dyDescent="0.25">
      <c r="A8" s="59" t="s">
        <v>15</v>
      </c>
      <c r="B8" s="60" t="s">
        <v>16</v>
      </c>
      <c r="C8" s="61" t="s">
        <v>17</v>
      </c>
      <c r="D8" s="60" t="s">
        <v>16</v>
      </c>
      <c r="E8" s="61" t="s">
        <v>17</v>
      </c>
      <c r="F8" s="60" t="s">
        <v>18</v>
      </c>
      <c r="G8" s="62" t="s">
        <v>19</v>
      </c>
      <c r="H8" s="60" t="s">
        <v>20</v>
      </c>
      <c r="I8" s="80" t="s">
        <v>21</v>
      </c>
      <c r="J8" s="80"/>
      <c r="K8" s="62"/>
      <c r="L8" s="138"/>
      <c r="M8" s="139"/>
      <c r="N8" s="138"/>
      <c r="O8" s="139"/>
      <c r="P8" s="123"/>
      <c r="Q8" s="60" t="s">
        <v>22</v>
      </c>
      <c r="R8" s="62" t="s">
        <v>23</v>
      </c>
      <c r="S8" s="104" t="s">
        <v>23</v>
      </c>
      <c r="T8" s="105"/>
      <c r="U8" s="105" t="s">
        <v>24</v>
      </c>
      <c r="V8" s="106"/>
      <c r="W8" s="104" t="s">
        <v>25</v>
      </c>
      <c r="X8" s="105"/>
      <c r="Y8" s="105" t="s">
        <v>26</v>
      </c>
      <c r="Z8" s="105"/>
      <c r="AA8" s="105" t="s">
        <v>27</v>
      </c>
      <c r="AB8" s="105"/>
      <c r="AC8" s="105" t="s">
        <v>28</v>
      </c>
      <c r="AD8" s="106"/>
      <c r="AE8" s="60" t="s">
        <v>29</v>
      </c>
      <c r="AF8" s="80" t="s">
        <v>30</v>
      </c>
      <c r="AG8" s="105" t="s">
        <v>31</v>
      </c>
      <c r="AH8" s="106"/>
      <c r="AI8" s="132"/>
      <c r="AJ8" s="52"/>
    </row>
    <row r="9" spans="1:36" x14ac:dyDescent="0.25">
      <c r="A9" s="63">
        <v>41821</v>
      </c>
      <c r="B9" s="1" t="s">
        <v>32</v>
      </c>
      <c r="C9" s="6">
        <v>0.41666666666666702</v>
      </c>
      <c r="D9" s="1" t="s">
        <v>32</v>
      </c>
      <c r="E9" s="6">
        <v>0.4375</v>
      </c>
      <c r="F9" s="1" t="s">
        <v>33</v>
      </c>
      <c r="G9" s="64" t="s">
        <v>34</v>
      </c>
      <c r="H9" s="1">
        <v>1</v>
      </c>
      <c r="N9" s="1">
        <v>0</v>
      </c>
      <c r="O9" s="1">
        <v>30</v>
      </c>
      <c r="P9" s="1" t="s">
        <v>35</v>
      </c>
      <c r="Q9" s="1">
        <v>1</v>
      </c>
      <c r="W9" s="1">
        <v>0</v>
      </c>
      <c r="X9" s="1">
        <v>30</v>
      </c>
      <c r="AI9" s="1" t="s">
        <v>36</v>
      </c>
    </row>
    <row r="10" spans="1:36" x14ac:dyDescent="0.25">
      <c r="A10" s="63">
        <v>41823</v>
      </c>
      <c r="B10" s="1" t="s">
        <v>32</v>
      </c>
      <c r="C10" s="6">
        <v>0.375</v>
      </c>
      <c r="D10" s="1" t="s">
        <v>37</v>
      </c>
      <c r="E10" s="6">
        <v>0.44444444444444398</v>
      </c>
      <c r="F10" s="1" t="s">
        <v>33</v>
      </c>
      <c r="G10" s="1" t="s">
        <v>38</v>
      </c>
      <c r="H10" s="1">
        <v>1</v>
      </c>
      <c r="N10" s="1">
        <v>1</v>
      </c>
      <c r="O10" s="1">
        <v>40</v>
      </c>
      <c r="P10" s="1" t="s">
        <v>35</v>
      </c>
      <c r="Q10" s="1">
        <v>1</v>
      </c>
      <c r="U10" s="1">
        <v>1</v>
      </c>
      <c r="V10" s="1">
        <v>40</v>
      </c>
      <c r="W10" s="1">
        <v>1</v>
      </c>
      <c r="X10" s="1">
        <v>40</v>
      </c>
      <c r="AI10" s="1" t="s">
        <v>36</v>
      </c>
    </row>
    <row r="11" spans="1:36" x14ac:dyDescent="0.25">
      <c r="A11" s="63">
        <v>41825</v>
      </c>
      <c r="B11" s="1" t="s">
        <v>37</v>
      </c>
      <c r="C11" s="6">
        <v>0.83333333333333304</v>
      </c>
      <c r="D11" s="1" t="s">
        <v>39</v>
      </c>
      <c r="E11" s="6">
        <v>0.89583333333333304</v>
      </c>
      <c r="F11" s="1" t="s">
        <v>40</v>
      </c>
      <c r="G11" s="1" t="s">
        <v>41</v>
      </c>
      <c r="I11" s="1">
        <v>1</v>
      </c>
      <c r="N11" s="1">
        <v>1</v>
      </c>
      <c r="O11" s="1">
        <v>30</v>
      </c>
      <c r="P11" s="1" t="s">
        <v>35</v>
      </c>
      <c r="R11" s="1">
        <v>2</v>
      </c>
      <c r="S11" s="1">
        <v>1</v>
      </c>
      <c r="T11" s="1">
        <v>30</v>
      </c>
      <c r="U11" s="1">
        <v>1</v>
      </c>
      <c r="V11" s="1">
        <v>30</v>
      </c>
      <c r="W11" s="1">
        <v>1</v>
      </c>
      <c r="X11" s="1">
        <v>30</v>
      </c>
      <c r="AC11" s="1">
        <v>1</v>
      </c>
      <c r="AD11" s="1">
        <v>30</v>
      </c>
      <c r="AI11" s="1" t="s">
        <v>36</v>
      </c>
    </row>
    <row r="12" spans="1:36" x14ac:dyDescent="0.25">
      <c r="A12" s="63">
        <v>41826</v>
      </c>
      <c r="B12" s="1" t="s">
        <v>39</v>
      </c>
      <c r="C12" s="6">
        <v>0.45833333333333298</v>
      </c>
      <c r="D12" s="1" t="s">
        <v>42</v>
      </c>
      <c r="E12" s="6">
        <v>0.52777777777777801</v>
      </c>
      <c r="F12" s="1" t="s">
        <v>43</v>
      </c>
      <c r="G12" s="1" t="s">
        <v>44</v>
      </c>
      <c r="I12" s="1">
        <v>1</v>
      </c>
      <c r="L12" s="1">
        <v>1</v>
      </c>
      <c r="M12" s="1">
        <v>40</v>
      </c>
      <c r="N12" s="1">
        <v>1</v>
      </c>
      <c r="O12" s="1">
        <v>40</v>
      </c>
      <c r="P12" s="1" t="s">
        <v>45</v>
      </c>
      <c r="Q12" s="1">
        <v>1</v>
      </c>
      <c r="U12" s="1">
        <v>1</v>
      </c>
      <c r="V12" s="1">
        <v>40</v>
      </c>
      <c r="Y12" s="1">
        <v>1</v>
      </c>
      <c r="Z12" s="1">
        <v>40</v>
      </c>
      <c r="AI12" s="1" t="s">
        <v>36</v>
      </c>
    </row>
    <row r="13" spans="1:36" x14ac:dyDescent="0.25">
      <c r="A13" s="65">
        <v>44261</v>
      </c>
      <c r="B13" s="5" t="s">
        <v>46</v>
      </c>
      <c r="C13" s="66">
        <v>0.47916666666666702</v>
      </c>
      <c r="D13" s="5" t="s">
        <v>46</v>
      </c>
      <c r="E13" s="66">
        <v>0.54166666666666696</v>
      </c>
      <c r="F13" s="5" t="s">
        <v>47</v>
      </c>
      <c r="G13" s="66" t="s">
        <v>48</v>
      </c>
      <c r="H13" s="5">
        <v>1</v>
      </c>
      <c r="I13" s="5"/>
      <c r="J13"/>
      <c r="K13"/>
      <c r="N13" s="5">
        <v>1</v>
      </c>
      <c r="O13" s="81">
        <v>5</v>
      </c>
      <c r="P13" s="1" t="s">
        <v>35</v>
      </c>
      <c r="Q13" s="5">
        <v>3</v>
      </c>
      <c r="R13" s="81"/>
      <c r="U13" s="5"/>
      <c r="V13" s="5"/>
      <c r="W13" s="5">
        <v>1</v>
      </c>
      <c r="X13" s="81">
        <v>30</v>
      </c>
      <c r="Y13" s="5"/>
      <c r="Z13" s="5"/>
      <c r="AA13" s="5"/>
      <c r="AB13" s="5"/>
      <c r="AC13" s="5"/>
      <c r="AD13" s="5"/>
      <c r="AI13" t="s">
        <v>49</v>
      </c>
    </row>
    <row r="14" spans="1:36" x14ac:dyDescent="0.25">
      <c r="A14" s="65">
        <v>44281</v>
      </c>
      <c r="B14" s="5" t="s">
        <v>46</v>
      </c>
      <c r="C14" s="66">
        <v>0.54861111111111105</v>
      </c>
      <c r="D14" s="5" t="s">
        <v>46</v>
      </c>
      <c r="E14" s="66">
        <v>0.59027777777777801</v>
      </c>
      <c r="F14" s="5" t="s">
        <v>47</v>
      </c>
      <c r="G14" s="66" t="s">
        <v>48</v>
      </c>
      <c r="H14" s="5">
        <v>1</v>
      </c>
      <c r="I14" s="5"/>
      <c r="J14"/>
      <c r="K14"/>
      <c r="N14" s="5">
        <v>2</v>
      </c>
      <c r="O14" s="81">
        <v>10</v>
      </c>
      <c r="P14" s="1" t="s">
        <v>35</v>
      </c>
      <c r="Q14" s="5">
        <v>2</v>
      </c>
      <c r="R14" s="81"/>
      <c r="U14" s="5"/>
      <c r="V14" s="5"/>
      <c r="W14" s="5">
        <v>1</v>
      </c>
      <c r="X14" s="81">
        <v>0</v>
      </c>
      <c r="Y14" s="5"/>
      <c r="Z14" s="5"/>
      <c r="AA14" s="5"/>
      <c r="AB14" s="5"/>
      <c r="AC14" s="5"/>
      <c r="AD14" s="5"/>
      <c r="AI14" t="s">
        <v>50</v>
      </c>
    </row>
    <row r="15" spans="1:36" x14ac:dyDescent="0.25">
      <c r="A15" s="65">
        <v>44324</v>
      </c>
      <c r="B15" s="5" t="s">
        <v>51</v>
      </c>
      <c r="C15" s="66">
        <v>0.34375</v>
      </c>
      <c r="D15" s="5" t="s">
        <v>51</v>
      </c>
      <c r="E15" s="66">
        <v>0.42708333333333298</v>
      </c>
      <c r="F15" s="5" t="s">
        <v>52</v>
      </c>
      <c r="G15" s="66" t="s">
        <v>53</v>
      </c>
      <c r="H15" s="5">
        <v>1</v>
      </c>
      <c r="I15" s="5"/>
      <c r="J15"/>
      <c r="K15"/>
      <c r="N15" s="5">
        <v>2</v>
      </c>
      <c r="O15" s="81">
        <v>25</v>
      </c>
      <c r="P15" s="1" t="s">
        <v>35</v>
      </c>
      <c r="Q15" s="5">
        <v>10</v>
      </c>
      <c r="R15" s="81"/>
      <c r="U15" s="5"/>
      <c r="V15" s="5"/>
      <c r="W15" s="5"/>
      <c r="X15" s="81"/>
      <c r="Y15" s="5"/>
      <c r="Z15" s="5"/>
      <c r="AA15" s="5"/>
      <c r="AB15" s="5"/>
      <c r="AC15" s="5"/>
      <c r="AD15" s="5"/>
      <c r="AI15" t="s">
        <v>54</v>
      </c>
    </row>
    <row r="16" spans="1:36" x14ac:dyDescent="0.25">
      <c r="A16" s="65">
        <v>44325</v>
      </c>
      <c r="B16" s="5" t="s">
        <v>46</v>
      </c>
      <c r="C16" s="66">
        <v>0.36458333333333298</v>
      </c>
      <c r="D16" s="5" t="s">
        <v>46</v>
      </c>
      <c r="E16" s="66">
        <v>0.41319444444444398</v>
      </c>
      <c r="F16" s="5" t="s">
        <v>47</v>
      </c>
      <c r="G16" s="66" t="s">
        <v>48</v>
      </c>
      <c r="H16" s="5">
        <v>1</v>
      </c>
      <c r="I16" s="5"/>
      <c r="J16"/>
      <c r="K16"/>
      <c r="N16" s="5">
        <v>0</v>
      </c>
      <c r="O16" s="81">
        <v>45</v>
      </c>
      <c r="P16" s="1" t="s">
        <v>35</v>
      </c>
      <c r="Q16" s="5">
        <v>1</v>
      </c>
      <c r="R16" s="81"/>
      <c r="U16" s="5"/>
      <c r="V16" s="5"/>
      <c r="W16" s="5">
        <v>1</v>
      </c>
      <c r="X16" s="81">
        <v>10</v>
      </c>
      <c r="Y16" s="5"/>
      <c r="Z16" s="5"/>
      <c r="AA16" s="5"/>
      <c r="AB16" s="5"/>
      <c r="AC16" s="5"/>
      <c r="AD16" s="5"/>
      <c r="AI16" t="s">
        <v>55</v>
      </c>
    </row>
    <row r="17" spans="1:37" x14ac:dyDescent="0.25">
      <c r="A17" s="65">
        <v>44342</v>
      </c>
      <c r="B17" s="5" t="s">
        <v>51</v>
      </c>
      <c r="C17" s="66">
        <v>0.30208333333333298</v>
      </c>
      <c r="D17" s="5" t="s">
        <v>51</v>
      </c>
      <c r="E17" s="66">
        <v>0.34722222222222199</v>
      </c>
      <c r="F17" s="5" t="s">
        <v>52</v>
      </c>
      <c r="G17" s="66" t="s">
        <v>56</v>
      </c>
      <c r="H17" s="5">
        <v>1</v>
      </c>
      <c r="I17" s="5"/>
      <c r="J17"/>
      <c r="K17"/>
      <c r="N17" s="5">
        <v>1</v>
      </c>
      <c r="O17" s="81">
        <v>45</v>
      </c>
      <c r="P17" s="1" t="s">
        <v>35</v>
      </c>
      <c r="Q17" s="5">
        <v>3</v>
      </c>
      <c r="R17" s="81"/>
      <c r="U17" s="5"/>
      <c r="V17" s="5"/>
      <c r="W17" s="5">
        <v>1</v>
      </c>
      <c r="X17" s="81">
        <v>5</v>
      </c>
      <c r="Y17" s="5"/>
      <c r="Z17" s="5"/>
      <c r="AA17" s="5"/>
      <c r="AB17" s="5"/>
      <c r="AC17" s="5"/>
      <c r="AD17" s="5"/>
      <c r="AI17" t="s">
        <v>57</v>
      </c>
    </row>
    <row r="18" spans="1:37" x14ac:dyDescent="0.25">
      <c r="A18" s="65">
        <v>44349</v>
      </c>
      <c r="B18" t="s">
        <v>51</v>
      </c>
      <c r="C18" s="66">
        <v>0.35069444444444398</v>
      </c>
      <c r="D18" s="5" t="s">
        <v>51</v>
      </c>
      <c r="E18" s="66">
        <v>0.44097222222222199</v>
      </c>
      <c r="F18" s="5" t="s">
        <v>52</v>
      </c>
      <c r="G18" s="66" t="s">
        <v>58</v>
      </c>
      <c r="H18" s="5">
        <v>1</v>
      </c>
      <c r="I18" s="5"/>
      <c r="J18"/>
      <c r="K18"/>
      <c r="N18" s="5">
        <v>1</v>
      </c>
      <c r="O18" s="81">
        <v>5</v>
      </c>
      <c r="P18" s="1" t="s">
        <v>35</v>
      </c>
      <c r="Q18" s="5">
        <v>4</v>
      </c>
      <c r="R18" s="81"/>
      <c r="U18" s="5"/>
      <c r="V18" s="5"/>
      <c r="W18" s="5">
        <v>2</v>
      </c>
      <c r="X18" s="81">
        <v>10</v>
      </c>
      <c r="Y18" s="5"/>
      <c r="Z18" s="5"/>
      <c r="AA18" s="5"/>
      <c r="AB18" s="5"/>
      <c r="AC18" s="5"/>
      <c r="AD18" s="5"/>
      <c r="AI18" t="s">
        <v>59</v>
      </c>
    </row>
    <row r="19" spans="1:37" customFormat="1" x14ac:dyDescent="0.25">
      <c r="A19" s="65">
        <v>44356</v>
      </c>
      <c r="B19" s="5" t="s">
        <v>51</v>
      </c>
      <c r="C19" s="66">
        <v>0.78125</v>
      </c>
      <c r="D19" s="5" t="s">
        <v>60</v>
      </c>
      <c r="E19" s="66">
        <v>0.86458333333333304</v>
      </c>
      <c r="F19" s="5" t="s">
        <v>52</v>
      </c>
      <c r="G19" s="66" t="s">
        <v>53</v>
      </c>
      <c r="H19" s="5">
        <v>1</v>
      </c>
      <c r="I19" s="5"/>
      <c r="J19" s="5"/>
      <c r="K19" s="5"/>
      <c r="L19" s="5"/>
      <c r="M19" s="5"/>
      <c r="N19" s="5">
        <v>1</v>
      </c>
      <c r="O19" s="81">
        <v>0</v>
      </c>
      <c r="P19" s="1" t="s">
        <v>35</v>
      </c>
      <c r="Q19" s="5"/>
      <c r="R19" s="5">
        <v>14</v>
      </c>
      <c r="S19" s="5">
        <v>2</v>
      </c>
      <c r="T19" s="81">
        <v>0</v>
      </c>
      <c r="U19" s="5"/>
      <c r="V19" s="81"/>
      <c r="W19" s="5">
        <v>2</v>
      </c>
      <c r="X19" s="5">
        <v>0</v>
      </c>
      <c r="Y19" s="5"/>
      <c r="Z19" s="81"/>
      <c r="AA19" s="5"/>
      <c r="AB19" s="5"/>
      <c r="AC19" s="5"/>
      <c r="AD19" s="5"/>
      <c r="AE19" s="5"/>
      <c r="AF19" s="5"/>
      <c r="AG19" s="5"/>
      <c r="AH19" s="5"/>
      <c r="AI19" t="s">
        <v>61</v>
      </c>
      <c r="AK19" s="96"/>
    </row>
    <row r="20" spans="1:37" customFormat="1" x14ac:dyDescent="0.25">
      <c r="A20" s="65">
        <v>44356</v>
      </c>
      <c r="B20" s="5" t="s">
        <v>60</v>
      </c>
      <c r="C20" s="66">
        <v>0.86805555555555503</v>
      </c>
      <c r="D20" s="5" t="s">
        <v>60</v>
      </c>
      <c r="E20" s="66">
        <v>0.93055555555555503</v>
      </c>
      <c r="F20" s="5" t="s">
        <v>52</v>
      </c>
      <c r="G20" s="66" t="s">
        <v>53</v>
      </c>
      <c r="H20" s="5">
        <v>1</v>
      </c>
      <c r="I20" s="5"/>
      <c r="J20" s="5"/>
      <c r="K20" s="5"/>
      <c r="L20" s="5"/>
      <c r="M20" s="5"/>
      <c r="N20" s="5">
        <v>1</v>
      </c>
      <c r="O20" s="81">
        <v>0</v>
      </c>
      <c r="P20" s="1" t="s">
        <v>35</v>
      </c>
      <c r="Q20" s="5"/>
      <c r="R20" s="5">
        <v>1</v>
      </c>
      <c r="S20" s="5">
        <v>1</v>
      </c>
      <c r="T20" s="81">
        <v>30</v>
      </c>
      <c r="U20" s="5"/>
      <c r="V20" s="81"/>
      <c r="W20" s="5">
        <v>1</v>
      </c>
      <c r="X20" s="5">
        <v>30</v>
      </c>
      <c r="Y20" s="5"/>
      <c r="Z20" s="81"/>
      <c r="AA20" s="5"/>
      <c r="AB20" s="5"/>
      <c r="AC20" s="5"/>
      <c r="AD20" s="5"/>
      <c r="AE20" s="5"/>
      <c r="AF20" s="5"/>
      <c r="AG20" s="5"/>
      <c r="AH20" s="5"/>
      <c r="AI20" t="s">
        <v>62</v>
      </c>
      <c r="AK20" s="96"/>
    </row>
    <row r="21" spans="1:37" customFormat="1" x14ac:dyDescent="0.25">
      <c r="A21" s="65">
        <v>44365</v>
      </c>
      <c r="B21" s="5" t="s">
        <v>51</v>
      </c>
      <c r="C21" s="66">
        <v>0.77083333333333304</v>
      </c>
      <c r="D21" s="5" t="s">
        <v>60</v>
      </c>
      <c r="E21" s="66">
        <v>0.78125</v>
      </c>
      <c r="F21" s="5" t="s">
        <v>52</v>
      </c>
      <c r="G21" s="66" t="s">
        <v>53</v>
      </c>
      <c r="H21" s="5">
        <v>1</v>
      </c>
      <c r="I21" s="5"/>
      <c r="J21" s="5"/>
      <c r="K21" s="5"/>
      <c r="L21" s="5"/>
      <c r="M21" s="5"/>
      <c r="N21" s="5">
        <v>1</v>
      </c>
      <c r="O21" s="81">
        <v>0</v>
      </c>
      <c r="P21" s="1" t="s">
        <v>35</v>
      </c>
      <c r="Q21" s="5">
        <v>1</v>
      </c>
      <c r="R21" s="5"/>
      <c r="S21" s="5"/>
      <c r="T21" s="81"/>
      <c r="U21" s="5"/>
      <c r="V21" s="81"/>
      <c r="W21" s="5">
        <v>0</v>
      </c>
      <c r="X21" s="5">
        <v>15</v>
      </c>
      <c r="Y21" s="5"/>
      <c r="Z21" s="81"/>
      <c r="AA21" s="5"/>
      <c r="AB21" s="5"/>
      <c r="AC21" s="5"/>
      <c r="AD21" s="5"/>
      <c r="AE21" s="5"/>
      <c r="AF21" s="5"/>
      <c r="AG21" s="5"/>
      <c r="AH21" s="5"/>
      <c r="AI21" t="s">
        <v>63</v>
      </c>
      <c r="AK21" s="96"/>
    </row>
    <row r="22" spans="1:37" customFormat="1" x14ac:dyDescent="0.25">
      <c r="A22" s="65">
        <v>44365</v>
      </c>
      <c r="B22" s="5" t="s">
        <v>60</v>
      </c>
      <c r="C22" s="66">
        <v>0.79166666666666696</v>
      </c>
      <c r="D22" s="5" t="s">
        <v>60</v>
      </c>
      <c r="E22" s="66">
        <v>0.81944444444444497</v>
      </c>
      <c r="F22" s="5" t="s">
        <v>52</v>
      </c>
      <c r="G22" s="66" t="s">
        <v>53</v>
      </c>
      <c r="H22" s="5">
        <v>1</v>
      </c>
      <c r="I22" s="5"/>
      <c r="J22" s="5"/>
      <c r="K22" s="5"/>
      <c r="L22" s="5"/>
      <c r="M22" s="5"/>
      <c r="N22" s="5">
        <v>0</v>
      </c>
      <c r="O22" s="81">
        <v>30</v>
      </c>
      <c r="P22" s="1" t="s">
        <v>35</v>
      </c>
      <c r="R22" s="5">
        <v>4</v>
      </c>
      <c r="S22" s="5">
        <v>0</v>
      </c>
      <c r="T22" s="81">
        <v>40</v>
      </c>
      <c r="U22" s="5"/>
      <c r="V22" s="81"/>
      <c r="W22" s="5">
        <v>0</v>
      </c>
      <c r="X22" s="5">
        <v>40</v>
      </c>
      <c r="Y22" s="5"/>
      <c r="Z22" s="81"/>
      <c r="AA22" s="5"/>
      <c r="AB22" s="5"/>
      <c r="AC22" s="5"/>
      <c r="AD22" s="5"/>
      <c r="AE22" s="5"/>
      <c r="AF22" s="5"/>
      <c r="AG22" s="5"/>
      <c r="AH22" s="5"/>
      <c r="AI22" t="s">
        <v>64</v>
      </c>
      <c r="AK22" s="96"/>
    </row>
    <row r="23" spans="1:37" customFormat="1" x14ac:dyDescent="0.25">
      <c r="A23" s="65">
        <v>44365</v>
      </c>
      <c r="B23" s="5" t="s">
        <v>60</v>
      </c>
      <c r="C23" s="66">
        <v>0.82638888888888895</v>
      </c>
      <c r="D23" s="5" t="s">
        <v>60</v>
      </c>
      <c r="E23" s="66">
        <v>0.86111111111111105</v>
      </c>
      <c r="F23" s="5" t="s">
        <v>52</v>
      </c>
      <c r="G23" s="66" t="s">
        <v>53</v>
      </c>
      <c r="H23" s="5">
        <v>1</v>
      </c>
      <c r="I23" s="5"/>
      <c r="J23" s="5"/>
      <c r="K23" s="5"/>
      <c r="L23" s="5"/>
      <c r="M23" s="5"/>
      <c r="N23" s="5">
        <v>1</v>
      </c>
      <c r="O23" s="81">
        <v>5</v>
      </c>
      <c r="P23" s="1" t="s">
        <v>35</v>
      </c>
      <c r="R23" s="5">
        <v>5</v>
      </c>
      <c r="S23" s="5">
        <v>0</v>
      </c>
      <c r="T23" s="81">
        <v>50</v>
      </c>
      <c r="U23" s="5"/>
      <c r="V23" s="81"/>
      <c r="W23" s="5">
        <v>0</v>
      </c>
      <c r="X23" s="5">
        <v>50</v>
      </c>
      <c r="Y23" s="5"/>
      <c r="Z23" s="81"/>
      <c r="AA23" s="5"/>
      <c r="AB23" s="5"/>
      <c r="AC23" s="5"/>
      <c r="AD23" s="5"/>
      <c r="AE23" s="5"/>
      <c r="AF23" s="5"/>
      <c r="AG23" s="5"/>
      <c r="AH23" s="5"/>
      <c r="AI23" t="s">
        <v>65</v>
      </c>
      <c r="AK23" s="96"/>
    </row>
    <row r="24" spans="1:37" customFormat="1" x14ac:dyDescent="0.25">
      <c r="A24" s="65" t="s">
        <v>66</v>
      </c>
      <c r="B24" s="5" t="s">
        <v>46</v>
      </c>
      <c r="C24" s="66">
        <v>0.35416666666666702</v>
      </c>
      <c r="D24" s="5" t="s">
        <v>46</v>
      </c>
      <c r="E24" s="66">
        <v>0.38541666666666702</v>
      </c>
      <c r="F24" s="5" t="s">
        <v>33</v>
      </c>
      <c r="G24" s="66" t="s">
        <v>67</v>
      </c>
      <c r="H24" s="5">
        <v>1</v>
      </c>
      <c r="I24" s="5"/>
      <c r="J24" s="5"/>
      <c r="K24" s="5"/>
      <c r="L24" s="5"/>
      <c r="M24" s="5"/>
      <c r="N24" s="5">
        <v>0</v>
      </c>
      <c r="O24" s="81">
        <v>45</v>
      </c>
      <c r="P24" s="5" t="s">
        <v>68</v>
      </c>
      <c r="Q24" s="5">
        <v>4</v>
      </c>
      <c r="R24" s="81"/>
      <c r="S24" s="5"/>
      <c r="T24" s="81"/>
      <c r="U24" s="5"/>
      <c r="V24" s="81"/>
      <c r="W24" s="5">
        <v>0</v>
      </c>
      <c r="X24" s="5">
        <v>40</v>
      </c>
      <c r="Y24" s="5"/>
      <c r="Z24" s="81"/>
      <c r="AA24" s="5">
        <v>0</v>
      </c>
      <c r="AB24" s="5">
        <v>40</v>
      </c>
      <c r="AC24" s="5"/>
      <c r="AD24" s="5"/>
      <c r="AE24" s="5"/>
      <c r="AF24" s="5"/>
      <c r="AG24" s="5"/>
      <c r="AH24" s="5"/>
      <c r="AI24" t="s">
        <v>69</v>
      </c>
      <c r="AK24" s="96"/>
    </row>
    <row r="25" spans="1:37" customFormat="1" x14ac:dyDescent="0.25">
      <c r="A25" s="65"/>
      <c r="B25" s="5"/>
      <c r="C25" s="66"/>
      <c r="D25" s="5"/>
      <c r="E25" s="66"/>
      <c r="F25" s="5"/>
      <c r="G25" s="66"/>
      <c r="H25" s="5"/>
      <c r="I25" s="5"/>
      <c r="J25" s="5"/>
      <c r="K25" s="5"/>
      <c r="L25" s="5"/>
      <c r="M25" s="5"/>
      <c r="N25" s="5"/>
      <c r="O25" s="81"/>
      <c r="P25" s="5"/>
      <c r="Q25" s="5"/>
      <c r="R25" s="81"/>
      <c r="S25" s="5"/>
      <c r="T25" s="81"/>
      <c r="U25" s="5"/>
      <c r="V25" s="81"/>
      <c r="W25" s="5"/>
      <c r="X25" s="5"/>
      <c r="Y25" s="5"/>
      <c r="Z25" s="81"/>
      <c r="AA25" s="5"/>
      <c r="AB25" s="5"/>
      <c r="AC25" s="5"/>
      <c r="AD25" s="5"/>
      <c r="AE25" s="5"/>
      <c r="AF25" s="5"/>
      <c r="AG25" s="5"/>
      <c r="AH25" s="5"/>
      <c r="AK25" s="96"/>
    </row>
    <row r="26" spans="1:37" customFormat="1" x14ac:dyDescent="0.25">
      <c r="A26" s="65"/>
      <c r="B26" s="5"/>
      <c r="C26" s="66"/>
      <c r="D26" s="5"/>
      <c r="E26" s="66"/>
      <c r="F26" s="5"/>
      <c r="G26" s="66"/>
      <c r="H26" s="5"/>
      <c r="I26" s="5"/>
      <c r="J26" s="5"/>
      <c r="K26" s="5"/>
      <c r="L26" s="5"/>
      <c r="M26" s="5"/>
      <c r="N26" s="5"/>
      <c r="O26" s="81"/>
      <c r="P26" s="5"/>
      <c r="Q26" s="5"/>
      <c r="R26" s="81"/>
      <c r="S26" s="5"/>
      <c r="T26" s="81"/>
      <c r="U26" s="5"/>
      <c r="V26" s="81"/>
      <c r="W26" s="5"/>
      <c r="X26" s="5"/>
      <c r="Y26" s="5"/>
      <c r="Z26" s="81"/>
      <c r="AA26" s="5"/>
      <c r="AB26" s="5"/>
      <c r="AC26" s="5"/>
      <c r="AD26" s="5"/>
      <c r="AE26" s="5"/>
      <c r="AF26" s="5"/>
      <c r="AG26" s="5"/>
      <c r="AH26" s="5"/>
      <c r="AK26" s="96"/>
    </row>
    <row r="27" spans="1:37" customFormat="1" x14ac:dyDescent="0.25">
      <c r="A27" s="65"/>
      <c r="B27" s="5"/>
      <c r="C27" s="66"/>
      <c r="D27" s="5"/>
      <c r="E27" s="66"/>
      <c r="F27" s="5"/>
      <c r="G27" s="66"/>
      <c r="H27" s="5"/>
      <c r="I27" s="5"/>
      <c r="J27" s="5"/>
      <c r="K27" s="5"/>
      <c r="L27" s="5"/>
      <c r="M27" s="5"/>
      <c r="N27" s="5"/>
      <c r="O27" s="81"/>
      <c r="P27" s="5"/>
      <c r="Q27" s="5"/>
      <c r="R27" s="81"/>
      <c r="S27" s="5"/>
      <c r="T27" s="81"/>
      <c r="U27" s="5"/>
      <c r="V27" s="81"/>
      <c r="W27" s="5"/>
      <c r="X27" s="5"/>
      <c r="Y27" s="5"/>
      <c r="Z27" s="81"/>
      <c r="AA27" s="5"/>
      <c r="AB27" s="5"/>
      <c r="AC27" s="5"/>
      <c r="AD27" s="5"/>
      <c r="AE27" s="5"/>
      <c r="AF27" s="5"/>
      <c r="AG27" s="5"/>
      <c r="AH27" s="5"/>
      <c r="AK27" s="96"/>
    </row>
    <row r="28" spans="1:37" customFormat="1" x14ac:dyDescent="0.25">
      <c r="A28" s="65"/>
      <c r="B28" s="5"/>
      <c r="C28" s="66"/>
      <c r="D28" s="5"/>
      <c r="E28" s="66"/>
      <c r="F28" s="5"/>
      <c r="G28" s="66"/>
      <c r="H28" s="5"/>
      <c r="I28" s="5"/>
      <c r="J28" s="5"/>
      <c r="K28" s="5"/>
      <c r="L28" s="5"/>
      <c r="M28" s="5"/>
      <c r="N28" s="5"/>
      <c r="O28" s="81"/>
      <c r="P28" s="5"/>
      <c r="Q28" s="5"/>
      <c r="R28" s="81"/>
      <c r="S28" s="5"/>
      <c r="T28" s="81"/>
      <c r="U28" s="5"/>
      <c r="V28" s="81"/>
      <c r="W28" s="5"/>
      <c r="X28" s="5"/>
      <c r="Y28" s="5"/>
      <c r="Z28" s="81"/>
      <c r="AA28" s="5"/>
      <c r="AB28" s="5"/>
      <c r="AC28" s="5"/>
      <c r="AD28" s="5"/>
      <c r="AE28" s="5"/>
      <c r="AF28" s="5"/>
      <c r="AG28" s="5"/>
      <c r="AH28" s="5"/>
      <c r="AK28" s="96"/>
    </row>
    <row r="29" spans="1:37" customFormat="1" x14ac:dyDescent="0.25">
      <c r="A29" s="65"/>
      <c r="B29" s="5"/>
      <c r="C29" s="66"/>
      <c r="D29" s="5"/>
      <c r="E29" s="66"/>
      <c r="F29" s="5"/>
      <c r="G29" s="66"/>
      <c r="H29" s="5"/>
      <c r="I29" s="5"/>
      <c r="J29" s="5"/>
      <c r="K29" s="5"/>
      <c r="L29" s="5"/>
      <c r="M29" s="5"/>
      <c r="N29" s="5"/>
      <c r="O29" s="81"/>
      <c r="P29" s="5"/>
      <c r="Q29" s="5"/>
      <c r="R29" s="81"/>
      <c r="S29" s="5"/>
      <c r="T29" s="81"/>
      <c r="U29" s="5"/>
      <c r="V29" s="81"/>
      <c r="W29" s="5"/>
      <c r="X29" s="5"/>
      <c r="Y29" s="5"/>
      <c r="Z29" s="81"/>
      <c r="AA29" s="5"/>
      <c r="AB29" s="5"/>
      <c r="AC29" s="5"/>
      <c r="AD29" s="5"/>
      <c r="AE29" s="5"/>
      <c r="AF29" s="5"/>
      <c r="AG29" s="5"/>
      <c r="AH29" s="5"/>
      <c r="AK29" s="96"/>
    </row>
    <row r="30" spans="1:37" customFormat="1" x14ac:dyDescent="0.25">
      <c r="A30" s="65"/>
      <c r="B30" s="5"/>
      <c r="C30" s="66"/>
      <c r="D30" s="5"/>
      <c r="E30" s="66"/>
      <c r="F30" s="5"/>
      <c r="G30" s="66"/>
      <c r="H30" s="5"/>
      <c r="I30" s="5"/>
      <c r="J30" s="5"/>
      <c r="K30" s="5"/>
      <c r="L30" s="5"/>
      <c r="M30" s="5"/>
      <c r="N30" s="5"/>
      <c r="O30" s="81"/>
      <c r="P30" s="5"/>
      <c r="Q30" s="5"/>
      <c r="R30" s="81"/>
      <c r="S30" s="5"/>
      <c r="T30" s="81"/>
      <c r="U30" s="5"/>
      <c r="V30" s="81"/>
      <c r="W30" s="5"/>
      <c r="X30" s="5"/>
      <c r="Y30" s="5"/>
      <c r="Z30" s="81"/>
      <c r="AA30" s="5"/>
      <c r="AB30" s="5"/>
      <c r="AC30" s="5"/>
      <c r="AD30" s="5"/>
      <c r="AE30" s="5"/>
      <c r="AF30" s="5"/>
      <c r="AG30" s="5"/>
      <c r="AH30" s="5"/>
      <c r="AK30" s="96"/>
    </row>
    <row r="31" spans="1:37" customFormat="1" x14ac:dyDescent="0.25">
      <c r="A31" s="65"/>
      <c r="B31" s="5"/>
      <c r="C31" s="66"/>
      <c r="D31" s="5"/>
      <c r="E31" s="66"/>
      <c r="F31" s="5"/>
      <c r="G31" s="66"/>
      <c r="H31" s="5"/>
      <c r="I31" s="5"/>
      <c r="J31" s="5"/>
      <c r="K31" s="5"/>
      <c r="L31" s="5"/>
      <c r="M31" s="5"/>
      <c r="N31" s="5"/>
      <c r="O31" s="81"/>
      <c r="P31" s="5"/>
      <c r="Q31" s="5"/>
      <c r="R31" s="81"/>
      <c r="S31" s="5"/>
      <c r="T31" s="81"/>
      <c r="U31" s="5"/>
      <c r="V31" s="81"/>
      <c r="W31" s="5"/>
      <c r="X31" s="5"/>
      <c r="Y31" s="5"/>
      <c r="Z31" s="81"/>
      <c r="AA31" s="5"/>
      <c r="AB31" s="5"/>
      <c r="AC31" s="5"/>
      <c r="AD31" s="5"/>
      <c r="AE31" s="5"/>
      <c r="AF31" s="5"/>
      <c r="AG31" s="5"/>
      <c r="AH31" s="5"/>
      <c r="AK31" s="96"/>
    </row>
    <row r="32" spans="1:37" customFormat="1" x14ac:dyDescent="0.25">
      <c r="A32" s="67"/>
      <c r="B32" s="68"/>
      <c r="C32" s="69"/>
      <c r="D32" s="68"/>
      <c r="E32" s="69"/>
      <c r="F32" s="68"/>
      <c r="G32" s="69"/>
      <c r="H32" s="68"/>
      <c r="I32" s="68"/>
      <c r="J32" s="68"/>
      <c r="K32" s="68"/>
      <c r="L32" s="68"/>
      <c r="M32" s="68"/>
      <c r="N32" s="68"/>
      <c r="O32" s="82"/>
      <c r="P32" s="68"/>
      <c r="Q32" s="68"/>
      <c r="R32" s="82"/>
      <c r="S32" s="68"/>
      <c r="T32" s="82"/>
      <c r="U32" s="68"/>
      <c r="V32" s="82"/>
      <c r="W32" s="68"/>
      <c r="X32" s="68"/>
      <c r="Y32" s="68"/>
      <c r="Z32" s="82"/>
      <c r="AA32" s="68"/>
      <c r="AB32" s="68"/>
      <c r="AC32" s="68"/>
      <c r="AD32" s="68"/>
      <c r="AE32" s="68"/>
      <c r="AF32" s="68"/>
      <c r="AG32" s="68"/>
      <c r="AH32" s="68"/>
      <c r="AI32" s="97"/>
      <c r="AK32" s="96"/>
    </row>
    <row r="33" spans="1:36" s="54" customFormat="1" ht="36" customHeight="1" x14ac:dyDescent="0.25">
      <c r="A33" s="159" t="s">
        <v>70</v>
      </c>
      <c r="B33" s="160"/>
      <c r="C33" s="160"/>
      <c r="D33" s="160"/>
      <c r="E33" s="160"/>
      <c r="F33" s="160"/>
      <c r="G33" s="160"/>
      <c r="H33" s="160"/>
      <c r="I33" s="160"/>
      <c r="J33" s="160"/>
      <c r="K33" s="161"/>
      <c r="L33" s="109" t="s">
        <v>7</v>
      </c>
      <c r="M33" s="111"/>
      <c r="N33" s="142" t="s">
        <v>8</v>
      </c>
      <c r="O33" s="143"/>
      <c r="P33" s="124" t="s">
        <v>9</v>
      </c>
      <c r="Q33" s="107" t="s">
        <v>10</v>
      </c>
      <c r="R33" s="108"/>
      <c r="S33" s="109" t="s">
        <v>11</v>
      </c>
      <c r="T33" s="110"/>
      <c r="U33" s="110"/>
      <c r="V33" s="111"/>
      <c r="W33" s="109" t="s">
        <v>12</v>
      </c>
      <c r="X33" s="110"/>
      <c r="Y33" s="110"/>
      <c r="Z33" s="110"/>
      <c r="AA33" s="110"/>
      <c r="AB33" s="110"/>
      <c r="AC33" s="110"/>
      <c r="AD33" s="111"/>
      <c r="AE33" s="107" t="s">
        <v>13</v>
      </c>
      <c r="AF33" s="112"/>
      <c r="AG33" s="112"/>
      <c r="AH33" s="108"/>
      <c r="AI33" s="133" t="s">
        <v>14</v>
      </c>
      <c r="AJ33" s="98"/>
    </row>
    <row r="34" spans="1:36" s="55" customFormat="1" ht="21.75" customHeight="1" x14ac:dyDescent="0.25">
      <c r="A34" s="153"/>
      <c r="B34" s="154"/>
      <c r="C34" s="154"/>
      <c r="D34" s="154"/>
      <c r="E34" s="154"/>
      <c r="F34" s="154"/>
      <c r="G34" s="154"/>
      <c r="H34" s="154"/>
      <c r="I34" s="154"/>
      <c r="J34" s="154"/>
      <c r="K34" s="155"/>
      <c r="L34" s="140"/>
      <c r="M34" s="141"/>
      <c r="N34" s="107"/>
      <c r="O34" s="108"/>
      <c r="P34" s="124"/>
      <c r="Q34" s="89" t="s">
        <v>22</v>
      </c>
      <c r="R34" s="90" t="s">
        <v>23</v>
      </c>
      <c r="S34" s="113" t="s">
        <v>23</v>
      </c>
      <c r="T34" s="114"/>
      <c r="U34" s="115" t="s">
        <v>24</v>
      </c>
      <c r="V34" s="116"/>
      <c r="W34" s="113" t="s">
        <v>25</v>
      </c>
      <c r="X34" s="114"/>
      <c r="Y34" s="115" t="s">
        <v>26</v>
      </c>
      <c r="Z34" s="115"/>
      <c r="AA34" s="115" t="s">
        <v>27</v>
      </c>
      <c r="AB34" s="115"/>
      <c r="AC34" s="115" t="s">
        <v>28</v>
      </c>
      <c r="AD34" s="116"/>
      <c r="AE34" s="89" t="s">
        <v>29</v>
      </c>
      <c r="AF34" s="91" t="s">
        <v>30</v>
      </c>
      <c r="AG34" s="115" t="s">
        <v>31</v>
      </c>
      <c r="AH34" s="116"/>
      <c r="AI34" s="133"/>
      <c r="AJ34" s="98"/>
    </row>
    <row r="35" spans="1:36" s="56" customFormat="1" ht="12" customHeight="1" x14ac:dyDescent="0.25">
      <c r="A35" s="153"/>
      <c r="B35" s="154"/>
      <c r="C35" s="154"/>
      <c r="D35" s="154"/>
      <c r="E35" s="154"/>
      <c r="F35" s="154"/>
      <c r="G35" s="154"/>
      <c r="H35" s="154"/>
      <c r="I35" s="154"/>
      <c r="J35" s="154"/>
      <c r="K35" s="155"/>
      <c r="L35" s="83" t="s">
        <v>71</v>
      </c>
      <c r="M35" s="84" t="s">
        <v>72</v>
      </c>
      <c r="N35" s="83" t="s">
        <v>71</v>
      </c>
      <c r="O35" s="84" t="s">
        <v>72</v>
      </c>
      <c r="P35" s="124"/>
      <c r="Q35" s="127">
        <f>SUM(Q9:Q34)</f>
        <v>31</v>
      </c>
      <c r="R35" s="129">
        <f>SUM(R9:R34)</f>
        <v>26</v>
      </c>
      <c r="S35" s="83" t="s">
        <v>71</v>
      </c>
      <c r="T35" s="92" t="s">
        <v>72</v>
      </c>
      <c r="U35" s="92" t="s">
        <v>71</v>
      </c>
      <c r="V35" s="84" t="s">
        <v>72</v>
      </c>
      <c r="W35" s="83" t="s">
        <v>71</v>
      </c>
      <c r="X35" s="92" t="s">
        <v>72</v>
      </c>
      <c r="Y35" s="92" t="s">
        <v>71</v>
      </c>
      <c r="Z35" s="92" t="s">
        <v>72</v>
      </c>
      <c r="AA35" s="92" t="s">
        <v>71</v>
      </c>
      <c r="AB35" s="92" t="s">
        <v>72</v>
      </c>
      <c r="AC35" s="92" t="s">
        <v>71</v>
      </c>
      <c r="AD35" s="84" t="s">
        <v>72</v>
      </c>
      <c r="AE35" s="83" t="s">
        <v>73</v>
      </c>
      <c r="AF35" s="92" t="s">
        <v>73</v>
      </c>
      <c r="AG35" s="92" t="s">
        <v>71</v>
      </c>
      <c r="AH35" s="84" t="s">
        <v>72</v>
      </c>
      <c r="AI35" s="133"/>
      <c r="AJ35" s="98"/>
    </row>
    <row r="36" spans="1:36" s="57" customFormat="1" ht="24" customHeight="1" x14ac:dyDescent="0.25">
      <c r="A36" s="156"/>
      <c r="B36" s="157"/>
      <c r="C36" s="157"/>
      <c r="D36" s="157"/>
      <c r="E36" s="157"/>
      <c r="F36" s="157"/>
      <c r="G36" s="157"/>
      <c r="H36" s="157"/>
      <c r="I36" s="157"/>
      <c r="J36" s="157"/>
      <c r="K36" s="158"/>
      <c r="L36" s="85">
        <f>SUM(L9:L34)+(INT(SUM(M9:M32)/60))</f>
        <v>1</v>
      </c>
      <c r="M36" s="86">
        <f>((SUM(M9:M32)/60)-(INT(SUM(M9:M32)/60)))*60</f>
        <v>40</v>
      </c>
      <c r="N36" s="85">
        <f>SUM(N9:N34)+(INT(SUM(O9:O32)/60))</f>
        <v>19</v>
      </c>
      <c r="O36" s="86">
        <f>((SUM(O9:O32)/60)-(INT(SUM(O9:O32)/60)))*60</f>
        <v>55</v>
      </c>
      <c r="P36" s="125"/>
      <c r="Q36" s="128"/>
      <c r="R36" s="130"/>
      <c r="S36" s="85">
        <f>SUM(S9:S32)+(INT(SUM(T9:T32)/60))</f>
        <v>6</v>
      </c>
      <c r="T36" s="93">
        <f>((SUM(T9:T32)/60)-(INT(SUM(T9:T32)/60)))*60</f>
        <v>30</v>
      </c>
      <c r="U36" s="93">
        <f>SUM(U9:U34)+(INT(SUM(V9:V32)/60))</f>
        <v>4</v>
      </c>
      <c r="V36" s="86">
        <f>((SUM(V9:V32)/60)-(INT(SUM(V9:V32)/60)))*60</f>
        <v>50</v>
      </c>
      <c r="W36" s="85">
        <f>SUM(W9:W34)+(INT(SUM(X9:X34)/60))</f>
        <v>16</v>
      </c>
      <c r="X36" s="93">
        <f>((SUM(X9:X34)/60)-(INT(SUM(X9:X34)/60)))*60</f>
        <v>30</v>
      </c>
      <c r="Y36" s="93">
        <f>SUM(Y9:Y34)+(INT(SUM(Z9:Z34)/60))</f>
        <v>1</v>
      </c>
      <c r="Z36" s="93">
        <f>((SUM(Z9:Z34)/60)-(INT(SUM(Z9:Z34)/60)))*60</f>
        <v>40</v>
      </c>
      <c r="AA36" s="93">
        <f>SUM(AA9:AA34)+(INT(SUM(AB9:AB34)/60))</f>
        <v>0</v>
      </c>
      <c r="AB36" s="93">
        <f>((SUM(AB9:AB34)/60)-(INT(SUM(AB9:AB34)/60)))*60</f>
        <v>40</v>
      </c>
      <c r="AC36" s="93">
        <f>SUM(AC9:AC34)+(INT(SUM(AD9:AD34)/60))</f>
        <v>1</v>
      </c>
      <c r="AD36" s="86">
        <f>((SUM(AD9:AD34)/60)-(INT(SUM(AD9:AD34)/60)))*60</f>
        <v>30</v>
      </c>
      <c r="AE36" s="94" t="s">
        <v>73</v>
      </c>
      <c r="AF36" s="95" t="s">
        <v>73</v>
      </c>
      <c r="AG36" s="93">
        <f>SUM(AG9:AG34)+(INT(SUM(AH9:AH34)/60))</f>
        <v>0</v>
      </c>
      <c r="AH36" s="86">
        <f>((SUM(AH9:AH34)/60)-(INT(SUM(AH9:AH34)/60)))*60</f>
        <v>0</v>
      </c>
      <c r="AI36" s="134"/>
      <c r="AJ36" s="98"/>
    </row>
    <row r="39" spans="1:36" ht="15" customHeight="1" x14ac:dyDescent="0.25">
      <c r="A39" s="144" t="s">
        <v>74</v>
      </c>
      <c r="B39" s="145"/>
      <c r="C39" s="145"/>
      <c r="D39" s="145"/>
      <c r="E39" s="145"/>
      <c r="F39" s="145"/>
      <c r="G39" s="145"/>
      <c r="H39" s="145"/>
      <c r="I39" s="145"/>
      <c r="J39" s="145"/>
      <c r="K39" s="146"/>
    </row>
    <row r="40" spans="1:36" ht="15" customHeight="1" x14ac:dyDescent="0.25">
      <c r="A40" s="147"/>
      <c r="B40" s="148"/>
      <c r="C40" s="148"/>
      <c r="D40" s="148"/>
      <c r="E40" s="148"/>
      <c r="F40" s="148"/>
      <c r="G40" s="148"/>
      <c r="H40" s="148"/>
      <c r="I40" s="148"/>
      <c r="J40" s="148"/>
      <c r="K40" s="149"/>
    </row>
    <row r="41" spans="1:36" x14ac:dyDescent="0.25">
      <c r="A41" s="70"/>
      <c r="B41" s="71"/>
      <c r="C41" s="72"/>
      <c r="D41" s="71"/>
      <c r="E41" s="72"/>
      <c r="F41" s="71"/>
      <c r="G41" s="71"/>
      <c r="H41" s="71"/>
      <c r="I41" s="71"/>
      <c r="J41" s="71"/>
      <c r="K41" s="87"/>
    </row>
    <row r="42" spans="1:36" ht="19.5" customHeight="1" x14ac:dyDescent="0.25">
      <c r="A42" s="70"/>
      <c r="B42" s="71"/>
      <c r="C42" s="72"/>
      <c r="D42" s="71"/>
      <c r="E42" s="72"/>
      <c r="F42" s="117" t="s">
        <v>75</v>
      </c>
      <c r="G42" s="118"/>
      <c r="H42" s="71"/>
      <c r="I42" s="71"/>
      <c r="J42" s="71"/>
      <c r="K42" s="87"/>
    </row>
    <row r="43" spans="1:36" ht="19.5" customHeight="1" x14ac:dyDescent="0.25">
      <c r="A43" s="70"/>
      <c r="B43" s="71"/>
      <c r="C43" s="72"/>
      <c r="D43" s="71"/>
      <c r="E43" s="72"/>
      <c r="F43" s="119" t="s">
        <v>76</v>
      </c>
      <c r="G43" s="120"/>
      <c r="H43" s="71"/>
      <c r="I43" s="71"/>
      <c r="J43" s="71"/>
      <c r="K43" s="87"/>
    </row>
    <row r="44" spans="1:36" ht="20.25" customHeight="1" x14ac:dyDescent="0.25">
      <c r="A44" s="70"/>
      <c r="B44" s="71"/>
      <c r="C44" s="72"/>
      <c r="D44" s="71"/>
      <c r="E44" s="72"/>
      <c r="F44" s="73" t="s">
        <v>77</v>
      </c>
      <c r="G44" s="74">
        <v>9</v>
      </c>
      <c r="H44" s="71"/>
      <c r="I44" s="71"/>
      <c r="J44" s="71"/>
      <c r="K44" s="87"/>
    </row>
    <row r="45" spans="1:36" ht="19.5" customHeight="1" x14ac:dyDescent="0.25">
      <c r="A45" s="70"/>
      <c r="B45" s="71"/>
      <c r="C45" s="72"/>
      <c r="D45" s="71"/>
      <c r="E45" s="72"/>
      <c r="F45" s="75" t="s">
        <v>78</v>
      </c>
      <c r="G45" s="76">
        <v>23</v>
      </c>
      <c r="H45" s="71"/>
      <c r="I45" s="71"/>
      <c r="J45" s="71"/>
      <c r="K45" s="87"/>
    </row>
    <row r="46" spans="1:36" x14ac:dyDescent="0.25">
      <c r="A46" s="77"/>
      <c r="B46" s="78"/>
      <c r="C46" s="79"/>
      <c r="D46" s="78"/>
      <c r="E46" s="79"/>
      <c r="F46" s="78"/>
      <c r="G46" s="78"/>
      <c r="H46" s="78"/>
      <c r="I46" s="78"/>
      <c r="J46" s="78"/>
      <c r="K46" s="88"/>
    </row>
    <row r="47" spans="1:36" ht="47.25" customHeight="1" x14ac:dyDescent="0.25">
      <c r="A47" s="150" t="s">
        <v>79</v>
      </c>
      <c r="B47" s="151"/>
      <c r="C47" s="151"/>
      <c r="D47" s="151"/>
      <c r="E47" s="151"/>
      <c r="F47" s="151"/>
      <c r="G47" s="151"/>
      <c r="H47" s="151"/>
      <c r="I47" s="151"/>
      <c r="J47" s="151"/>
      <c r="K47" s="152"/>
      <c r="L47" s="101" t="s">
        <v>80</v>
      </c>
      <c r="M47" s="102"/>
      <c r="N47" s="101" t="s">
        <v>81</v>
      </c>
      <c r="O47" s="102"/>
      <c r="P47" s="126" t="s">
        <v>9</v>
      </c>
      <c r="Q47" s="101" t="s">
        <v>82</v>
      </c>
      <c r="R47" s="102"/>
      <c r="S47" s="101" t="s">
        <v>83</v>
      </c>
      <c r="T47" s="103"/>
      <c r="U47" s="103"/>
      <c r="V47" s="102"/>
      <c r="W47" s="101" t="s">
        <v>84</v>
      </c>
      <c r="X47" s="103"/>
      <c r="Y47" s="103"/>
      <c r="Z47" s="103"/>
      <c r="AA47" s="103"/>
      <c r="AB47" s="103"/>
      <c r="AC47" s="103"/>
      <c r="AD47" s="102"/>
      <c r="AE47" s="101" t="s">
        <v>85</v>
      </c>
      <c r="AF47" s="103"/>
      <c r="AG47" s="103"/>
      <c r="AH47" s="102"/>
      <c r="AI47" s="135" t="s">
        <v>14</v>
      </c>
    </row>
    <row r="48" spans="1:36" ht="39" customHeight="1" x14ac:dyDescent="0.25">
      <c r="A48" s="153"/>
      <c r="B48" s="154"/>
      <c r="C48" s="154"/>
      <c r="D48" s="154"/>
      <c r="E48" s="154"/>
      <c r="F48" s="154"/>
      <c r="G48" s="154"/>
      <c r="H48" s="154"/>
      <c r="I48" s="154"/>
      <c r="J48" s="154"/>
      <c r="K48" s="155"/>
      <c r="L48" s="140"/>
      <c r="M48" s="141"/>
      <c r="N48" s="140"/>
      <c r="O48" s="141"/>
      <c r="P48" s="124"/>
      <c r="Q48" s="89" t="s">
        <v>22</v>
      </c>
      <c r="R48" s="90" t="s">
        <v>23</v>
      </c>
      <c r="S48" s="121" t="s">
        <v>23</v>
      </c>
      <c r="T48" s="115"/>
      <c r="U48" s="115" t="s">
        <v>24</v>
      </c>
      <c r="V48" s="116"/>
      <c r="W48" s="121" t="s">
        <v>86</v>
      </c>
      <c r="X48" s="115"/>
      <c r="Y48" s="115" t="s">
        <v>87</v>
      </c>
      <c r="Z48" s="115"/>
      <c r="AA48" s="115" t="s">
        <v>88</v>
      </c>
      <c r="AB48" s="115"/>
      <c r="AC48" s="115" t="s">
        <v>89</v>
      </c>
      <c r="AD48" s="116"/>
      <c r="AE48" s="89" t="s">
        <v>29</v>
      </c>
      <c r="AF48" s="91" t="s">
        <v>30</v>
      </c>
      <c r="AG48" s="115" t="s">
        <v>90</v>
      </c>
      <c r="AH48" s="116"/>
      <c r="AI48" s="136"/>
    </row>
    <row r="49" spans="1:35" x14ac:dyDescent="0.25">
      <c r="A49" s="153"/>
      <c r="B49" s="154"/>
      <c r="C49" s="154"/>
      <c r="D49" s="154"/>
      <c r="E49" s="154"/>
      <c r="F49" s="154"/>
      <c r="G49" s="154"/>
      <c r="H49" s="154"/>
      <c r="I49" s="154"/>
      <c r="J49" s="154"/>
      <c r="K49" s="155"/>
      <c r="L49" s="83" t="s">
        <v>71</v>
      </c>
      <c r="M49" s="84" t="s">
        <v>72</v>
      </c>
      <c r="N49" s="83" t="s">
        <v>71</v>
      </c>
      <c r="O49" s="84" t="s">
        <v>72</v>
      </c>
      <c r="P49" s="124"/>
      <c r="Q49" s="127">
        <f ca="1">SUM(INDIRECT("Q"&amp;G44):INDIRECT("Q"&amp;G45))</f>
        <v>27</v>
      </c>
      <c r="R49" s="129">
        <f ca="1">SUM(INDIRECT("R"&amp;G44):INDIRECT("R"&amp;G45))</f>
        <v>26</v>
      </c>
      <c r="S49" s="83" t="s">
        <v>71</v>
      </c>
      <c r="T49" s="92" t="s">
        <v>72</v>
      </c>
      <c r="U49" s="92" t="s">
        <v>71</v>
      </c>
      <c r="V49" s="84" t="s">
        <v>72</v>
      </c>
      <c r="W49" s="83" t="s">
        <v>71</v>
      </c>
      <c r="X49" s="92" t="s">
        <v>72</v>
      </c>
      <c r="Y49" s="92" t="s">
        <v>71</v>
      </c>
      <c r="Z49" s="92" t="s">
        <v>72</v>
      </c>
      <c r="AA49" s="92" t="s">
        <v>71</v>
      </c>
      <c r="AB49" s="92" t="s">
        <v>72</v>
      </c>
      <c r="AC49" s="92" t="s">
        <v>71</v>
      </c>
      <c r="AD49" s="84" t="s">
        <v>72</v>
      </c>
      <c r="AE49" s="83" t="s">
        <v>73</v>
      </c>
      <c r="AF49" s="92" t="s">
        <v>73</v>
      </c>
      <c r="AG49" s="92" t="s">
        <v>71</v>
      </c>
      <c r="AH49" s="84" t="s">
        <v>72</v>
      </c>
      <c r="AI49" s="136"/>
    </row>
    <row r="50" spans="1:35" ht="18.75" x14ac:dyDescent="0.25">
      <c r="A50" s="156"/>
      <c r="B50" s="157"/>
      <c r="C50" s="157"/>
      <c r="D50" s="157"/>
      <c r="E50" s="157"/>
      <c r="F50" s="157"/>
      <c r="G50" s="157"/>
      <c r="H50" s="157"/>
      <c r="I50" s="157"/>
      <c r="J50" s="157"/>
      <c r="K50" s="158"/>
      <c r="L50" s="85">
        <f ca="1">SUM(INDIRECT("L"&amp;G44):INDIRECT("L"&amp;G45))+(INT(SUM(INDIRECT("M"&amp;G44):INDIRECT("M"&amp;G45))/60))</f>
        <v>1</v>
      </c>
      <c r="M50" s="86">
        <f ca="1">((SUM(INDIRECT("M"&amp;G44):INDIRECT("M"&amp;G45))/60)-(INT(SUM(INDIRECT("M"&amp;G44):INDIRECT("M"&amp;G45))/60)))*60</f>
        <v>40</v>
      </c>
      <c r="N50" s="85">
        <f ca="1">SUM(INDIRECT("N"&amp;G44):INDIRECT("N"&amp;G45))+(INT(SUM(INDIRECT("O"&amp;G44):INDIRECT("O"&amp;G45))/60))</f>
        <v>19</v>
      </c>
      <c r="O50" s="86">
        <f ca="1">((SUM(INDIRECT("O"&amp;G44):INDIRECT("O"&amp;G45))/60)-(INT(SUM(INDIRECT("O"&amp;G44):INDIRECT("O"&amp;G45))/60)))*60</f>
        <v>10.000000000000018</v>
      </c>
      <c r="P50" s="125"/>
      <c r="Q50" s="128"/>
      <c r="R50" s="130"/>
      <c r="S50" s="85">
        <f ca="1">SUM(INDIRECT("S"&amp;G44):INDIRECT("S"&amp;G45))+(INT(SUM(INDIRECT("T"&amp;G44):INDIRECT("T"&amp;G45))/60))</f>
        <v>6</v>
      </c>
      <c r="T50" s="93">
        <f ca="1">((SUM(INDIRECT("T"&amp;G44):INDIRECT("T"&amp;G45))/60)-(INT(SUM(INDIRECT("T"&amp;G44):INDIRECT("T"&amp;G45))/60)))*60</f>
        <v>30</v>
      </c>
      <c r="U50" s="93">
        <f ca="1">SUM(INDIRECT("U"&amp;G44):INDIRECT("U"&amp;G45))+(INT(SUM(INDIRECT("V"&amp;G44):INDIRECT("V"&amp;G45))/60))</f>
        <v>4</v>
      </c>
      <c r="V50" s="86">
        <f ca="1">((SUM(INDIRECT("X"&amp;G44):INDIRECT("X"&amp;G45))/60)-(INT(SUM(INDIRECT("X"&amp;G44):INDIRECT("X"&amp;G45))/60)))*60</f>
        <v>49.999999999999986</v>
      </c>
      <c r="W50" s="85">
        <f ca="1">SUM(INDIRECT("W"&amp;G44):INDIRECT("W"&amp;G45))+(INT(SUM(INDIRECT("X"&amp;G44):INDIRECT("X"&amp;G45))/60))</f>
        <v>15</v>
      </c>
      <c r="X50" s="93">
        <f ca="1">((SUM(INDIRECT("X"&amp;G44):INDIRECT("X"&amp;G45))/60)-(INT(SUM(INDIRECT("X"&amp;G44):INDIRECT("X"&amp;G45))/60)))*60</f>
        <v>49.999999999999986</v>
      </c>
      <c r="Y50" s="93">
        <f ca="1">SUM(INDIRECT("Y"&amp;G44):INDIRECT("Y"&amp;G45))+(INT(SUM(INDIRECT("Z"&amp;G44):INDIRECT("Z"&amp;G45))/60))</f>
        <v>1</v>
      </c>
      <c r="Z50" s="93">
        <f ca="1">((SUM(INDIRECT("Z"&amp;G44):INDIRECT("Z"&amp;G45))/60)-(INT(SUM(INDIRECT("Z"&amp;G44):INDIRECT("Z"&amp;G45))/60)))*60</f>
        <v>40</v>
      </c>
      <c r="AA50" s="93">
        <f ca="1">SUM(INDIRECT("AA"&amp;G44):INDIRECT("AA"&amp;G45))+(INT(SUM(INDIRECT("AB"&amp;G44):INDIRECT("AB"&amp;G45))/60))</f>
        <v>0</v>
      </c>
      <c r="AB50" s="93">
        <f ca="1">((SUM(INDIRECT("AB"&amp;G44):INDIRECT("AB"&amp;G45))/60)-(INT(SUM(INDIRECT("AB"&amp;G44):INDIRECT("AB"&amp;G45))/60)))*60</f>
        <v>0</v>
      </c>
      <c r="AC50" s="93">
        <f ca="1">SUM(INDIRECT("AC"&amp;G44):INDIRECT("AC"&amp;G45))+(INT(SUM(INDIRECT("AD"&amp;G44):INDIRECT("AD"&amp;G45))/60))</f>
        <v>1</v>
      </c>
      <c r="AD50" s="86">
        <f ca="1">((SUM(INDIRECT("AD"&amp;G44):INDIRECT("AD"&amp;G45))/60)-(INT(SUM(INDIRECT("AD"&amp;G44):INDIRECT("AD"&amp;G45))/60)))*60</f>
        <v>30</v>
      </c>
      <c r="AE50" s="94" t="s">
        <v>73</v>
      </c>
      <c r="AF50" s="95" t="s">
        <v>73</v>
      </c>
      <c r="AG50" s="93">
        <f ca="1">SUM(INDIRECT("AG"&amp;G44):INDIRECT("AG"&amp;G45))+(INT(SUM(INDIRECT("AH"&amp;G44):INDIRECT("AH"&amp;G45))/60))</f>
        <v>0</v>
      </c>
      <c r="AH50" s="86">
        <f ca="1">((SUM(INDIRECT("AJ"&amp;G44):INDIRECT("AJ"&amp;G45))/60)-(INT(SUM(INDIRECT("AJ"&amp;G44):INDIRECT("AJ"&amp;G45))/60)))*60</f>
        <v>0</v>
      </c>
      <c r="AI50" s="137"/>
    </row>
  </sheetData>
  <mergeCells count="61">
    <mergeCell ref="AI7:AI8"/>
    <mergeCell ref="AI33:AI36"/>
    <mergeCell ref="AI47:AI50"/>
    <mergeCell ref="L7:M8"/>
    <mergeCell ref="N7:O8"/>
    <mergeCell ref="L33:M34"/>
    <mergeCell ref="N33:O34"/>
    <mergeCell ref="L47:M48"/>
    <mergeCell ref="N47:O48"/>
    <mergeCell ref="AC48:AD48"/>
    <mergeCell ref="AG48:AH48"/>
    <mergeCell ref="P7:P8"/>
    <mergeCell ref="P33:P36"/>
    <mergeCell ref="P47:P50"/>
    <mergeCell ref="Q35:Q36"/>
    <mergeCell ref="Q49:Q50"/>
    <mergeCell ref="R35:R36"/>
    <mergeCell ref="R49:R50"/>
    <mergeCell ref="S48:T48"/>
    <mergeCell ref="U48:V48"/>
    <mergeCell ref="W48:X48"/>
    <mergeCell ref="Y48:Z48"/>
    <mergeCell ref="AA48:AB48"/>
    <mergeCell ref="AC34:AD34"/>
    <mergeCell ref="AG34:AH34"/>
    <mergeCell ref="F42:G42"/>
    <mergeCell ref="F43:G43"/>
    <mergeCell ref="Q47:R47"/>
    <mergeCell ref="S47:V47"/>
    <mergeCell ref="W47:AD47"/>
    <mergeCell ref="AE47:AH47"/>
    <mergeCell ref="A39:K40"/>
    <mergeCell ref="A47:K50"/>
    <mergeCell ref="A33:K36"/>
    <mergeCell ref="S34:T34"/>
    <mergeCell ref="U34:V34"/>
    <mergeCell ref="W34:X34"/>
    <mergeCell ref="Y34:Z34"/>
    <mergeCell ref="AA34:AB34"/>
    <mergeCell ref="AC8:AD8"/>
    <mergeCell ref="AG8:AH8"/>
    <mergeCell ref="Q33:R33"/>
    <mergeCell ref="S33:V33"/>
    <mergeCell ref="W33:AD33"/>
    <mergeCell ref="AE33:AH33"/>
    <mergeCell ref="S8:T8"/>
    <mergeCell ref="U8:V8"/>
    <mergeCell ref="W8:X8"/>
    <mergeCell ref="Y8:Z8"/>
    <mergeCell ref="AA8:AB8"/>
    <mergeCell ref="H7:K7"/>
    <mergeCell ref="Q7:R7"/>
    <mergeCell ref="S7:V7"/>
    <mergeCell ref="W7:AD7"/>
    <mergeCell ref="AE7:AH7"/>
    <mergeCell ref="A3:G3"/>
    <mergeCell ref="A4:D4"/>
    <mergeCell ref="E4:G4"/>
    <mergeCell ref="B7:C7"/>
    <mergeCell ref="D7:E7"/>
    <mergeCell ref="F7:G7"/>
  </mergeCells>
  <pageMargins left="0.7" right="0.7" top="0.78740157499999996" bottom="0.78740157499999996" header="0.3" footer="0.3"/>
  <pageSetup paperSize="9" orientation="portrait" verticalDpi="597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O53"/>
  <sheetViews>
    <sheetView topLeftCell="A2" workbookViewId="0">
      <selection activeCell="D34" sqref="D34"/>
    </sheetView>
  </sheetViews>
  <sheetFormatPr defaultColWidth="9" defaultRowHeight="15" x14ac:dyDescent="0.25"/>
  <cols>
    <col min="1" max="1" width="4.42578125" customWidth="1"/>
    <col min="2" max="2" width="28.7109375" customWidth="1"/>
    <col min="3" max="3" width="8.85546875" customWidth="1"/>
    <col min="4" max="4" width="15.5703125" style="5" customWidth="1"/>
    <col min="5" max="6" width="12.7109375" style="5" customWidth="1"/>
    <col min="7" max="7" width="4" customWidth="1"/>
    <col min="8" max="8" width="37.140625" customWidth="1"/>
    <col min="9" max="9" width="8.7109375" customWidth="1"/>
    <col min="10" max="12" width="12.5703125" customWidth="1"/>
    <col min="13" max="13" width="4" customWidth="1"/>
    <col min="14" max="14" width="28.7109375" customWidth="1"/>
    <col min="15" max="15" width="9.140625" customWidth="1"/>
    <col min="16" max="16" width="12.5703125" customWidth="1"/>
    <col min="17" max="18" width="11.28515625" customWidth="1"/>
    <col min="19" max="19" width="3.7109375" customWidth="1"/>
    <col min="20" max="20" width="24.42578125" customWidth="1"/>
    <col min="22" max="22" width="11.5703125" customWidth="1"/>
    <col min="23" max="23" width="13.140625" customWidth="1"/>
    <col min="24" max="24" width="12.7109375" customWidth="1"/>
  </cols>
  <sheetData>
    <row r="2" spans="1:41" s="1" customFormat="1" ht="37.5" customHeight="1" x14ac:dyDescent="0.25">
      <c r="D2" s="6"/>
      <c r="G2" s="6"/>
      <c r="AJ2" s="50"/>
      <c r="AK2" s="50"/>
      <c r="AL2" s="50"/>
      <c r="AM2" s="50"/>
      <c r="AN2" s="50"/>
      <c r="AO2" s="50"/>
    </row>
    <row r="3" spans="1:41" s="2" customFormat="1" ht="52.5" customHeight="1" x14ac:dyDescent="0.25">
      <c r="A3" s="99" t="s">
        <v>91</v>
      </c>
      <c r="B3" s="99"/>
      <c r="C3" s="99"/>
      <c r="D3" s="99"/>
      <c r="E3" s="99"/>
      <c r="F3" s="99"/>
      <c r="G3" s="99"/>
      <c r="H3" s="99"/>
      <c r="I3" s="99"/>
      <c r="J3" s="99"/>
      <c r="AJ3" s="51"/>
      <c r="AK3" s="51"/>
      <c r="AL3" s="51"/>
      <c r="AM3" s="51"/>
      <c r="AN3" s="51"/>
      <c r="AO3" s="51"/>
    </row>
    <row r="4" spans="1:41" s="2" customFormat="1" ht="15" customHeight="1" x14ac:dyDescent="0.25">
      <c r="A4" s="162" t="s">
        <v>92</v>
      </c>
      <c r="B4" s="162"/>
      <c r="C4" s="162"/>
      <c r="D4" s="162"/>
      <c r="E4" s="162"/>
      <c r="F4" s="7" t="s">
        <v>93</v>
      </c>
      <c r="G4" s="7"/>
      <c r="H4" s="7"/>
      <c r="I4" s="7"/>
      <c r="AJ4" s="51"/>
      <c r="AK4" s="51"/>
      <c r="AL4" s="51"/>
      <c r="AM4" s="51"/>
      <c r="AN4" s="51"/>
      <c r="AO4" s="51"/>
    </row>
    <row r="5" spans="1:41" ht="5.25" customHeight="1" x14ac:dyDescent="0.25"/>
    <row r="6" spans="1:41" s="3" customFormat="1" ht="59.25" customHeight="1" x14ac:dyDescent="0.25">
      <c r="A6" s="8"/>
      <c r="B6" s="9" t="s">
        <v>94</v>
      </c>
      <c r="C6" s="10" t="s">
        <v>95</v>
      </c>
      <c r="D6" s="10" t="s">
        <v>96</v>
      </c>
      <c r="E6" s="9" t="s">
        <v>97</v>
      </c>
      <c r="F6" s="11" t="s">
        <v>98</v>
      </c>
      <c r="G6" s="9"/>
      <c r="H6" s="9" t="s">
        <v>99</v>
      </c>
      <c r="I6" s="9" t="s">
        <v>95</v>
      </c>
      <c r="J6" s="9" t="s">
        <v>96</v>
      </c>
      <c r="K6" s="11" t="s">
        <v>97</v>
      </c>
      <c r="L6" s="9" t="s">
        <v>98</v>
      </c>
      <c r="M6" s="11"/>
      <c r="N6" s="39" t="s">
        <v>100</v>
      </c>
      <c r="O6" s="39" t="s">
        <v>95</v>
      </c>
      <c r="P6" s="39" t="s">
        <v>96</v>
      </c>
      <c r="Q6" s="45" t="s">
        <v>97</v>
      </c>
      <c r="R6" s="39" t="s">
        <v>98</v>
      </c>
      <c r="S6" s="11"/>
      <c r="T6" s="39" t="s">
        <v>101</v>
      </c>
      <c r="U6" s="39" t="s">
        <v>95</v>
      </c>
      <c r="V6" s="39" t="s">
        <v>102</v>
      </c>
      <c r="W6" s="46" t="s">
        <v>97</v>
      </c>
      <c r="X6" s="39" t="s">
        <v>98</v>
      </c>
    </row>
    <row r="7" spans="1:41" x14ac:dyDescent="0.25">
      <c r="A7" s="176" t="s">
        <v>103</v>
      </c>
      <c r="B7" s="12" t="s">
        <v>104</v>
      </c>
      <c r="C7" s="13"/>
      <c r="D7" s="14">
        <v>45747</v>
      </c>
      <c r="E7" s="15">
        <f ca="1">+IFERROR(D7-TODAY(),"-")</f>
        <v>26</v>
      </c>
      <c r="F7" s="16"/>
      <c r="G7" s="176" t="s">
        <v>103</v>
      </c>
      <c r="H7" s="17" t="s">
        <v>105</v>
      </c>
      <c r="I7" s="5"/>
      <c r="J7" s="40" t="s">
        <v>73</v>
      </c>
      <c r="K7" s="5" t="str">
        <f t="shared" ref="K7:K23" ca="1" si="0">+IFERROR(J7-TODAY(),"-")</f>
        <v>-</v>
      </c>
      <c r="L7" s="41"/>
      <c r="M7" s="176" t="s">
        <v>103</v>
      </c>
      <c r="N7" s="12" t="s">
        <v>106</v>
      </c>
      <c r="O7" s="13"/>
      <c r="P7" s="14">
        <v>41835</v>
      </c>
      <c r="Q7" s="30">
        <f ca="1">+IFERROR(P7-TODAY(),"-")</f>
        <v>-3886</v>
      </c>
      <c r="R7" s="32"/>
      <c r="S7" s="176" t="s">
        <v>103</v>
      </c>
      <c r="T7" s="12" t="s">
        <v>104</v>
      </c>
      <c r="U7" s="13"/>
      <c r="V7" s="14">
        <v>42210</v>
      </c>
      <c r="W7" s="15">
        <f ca="1">+IFERROR(V7-TODAY(),"-")</f>
        <v>-3511</v>
      </c>
      <c r="X7" s="32"/>
    </row>
    <row r="8" spans="1:41" x14ac:dyDescent="0.25">
      <c r="A8" s="177"/>
      <c r="B8" s="17" t="s">
        <v>107</v>
      </c>
      <c r="D8" s="18" t="s">
        <v>73</v>
      </c>
      <c r="E8" s="19" t="str">
        <f t="shared" ref="E8:E23" ca="1" si="1">+IFERROR(D8-TODAY(),"-")</f>
        <v>-</v>
      </c>
      <c r="F8" s="20"/>
      <c r="G8" s="177"/>
      <c r="H8" s="17" t="s">
        <v>108</v>
      </c>
      <c r="I8" s="5"/>
      <c r="J8" s="42" t="s">
        <v>73</v>
      </c>
      <c r="K8" s="5" t="str">
        <f t="shared" ca="1" si="0"/>
        <v>-</v>
      </c>
      <c r="L8" s="41"/>
      <c r="M8" s="177"/>
      <c r="N8" s="17" t="s">
        <v>109</v>
      </c>
      <c r="P8" s="5" t="s">
        <v>73</v>
      </c>
      <c r="Q8" s="5" t="str">
        <f t="shared" ref="Q8:Q23" ca="1" si="2">+IFERROR(P8-TODAY(),"-")</f>
        <v>-</v>
      </c>
      <c r="R8" s="21"/>
      <c r="S8" s="177"/>
      <c r="T8" s="17" t="s">
        <v>107</v>
      </c>
      <c r="V8" s="5" t="s">
        <v>73</v>
      </c>
      <c r="W8" s="19" t="str">
        <f t="shared" ref="W8:W23" ca="1" si="3">+IFERROR(V8-TODAY(),"-")</f>
        <v>-</v>
      </c>
      <c r="X8" s="21"/>
    </row>
    <row r="9" spans="1:41" x14ac:dyDescent="0.25">
      <c r="A9" s="177"/>
      <c r="B9" s="17" t="s">
        <v>110</v>
      </c>
      <c r="D9" s="18" t="s">
        <v>73</v>
      </c>
      <c r="E9" s="19" t="str">
        <f t="shared" ca="1" si="1"/>
        <v>-</v>
      </c>
      <c r="F9" s="20"/>
      <c r="G9" s="177"/>
      <c r="H9" s="17" t="s">
        <v>111</v>
      </c>
      <c r="I9" s="5"/>
      <c r="J9" s="42" t="s">
        <v>73</v>
      </c>
      <c r="K9" s="5" t="str">
        <f t="shared" ca="1" si="0"/>
        <v>-</v>
      </c>
      <c r="L9" s="41"/>
      <c r="M9" s="177"/>
      <c r="N9" s="17" t="s">
        <v>112</v>
      </c>
      <c r="P9" s="5" t="s">
        <v>73</v>
      </c>
      <c r="Q9" s="5" t="str">
        <f t="shared" ca="1" si="2"/>
        <v>-</v>
      </c>
      <c r="R9" s="21"/>
      <c r="S9" s="177"/>
      <c r="T9" s="17" t="s">
        <v>110</v>
      </c>
      <c r="V9" s="5" t="s">
        <v>73</v>
      </c>
      <c r="W9" s="19" t="str">
        <f t="shared" ca="1" si="3"/>
        <v>-</v>
      </c>
      <c r="X9" s="21"/>
    </row>
    <row r="10" spans="1:41" x14ac:dyDescent="0.25">
      <c r="A10" s="177"/>
      <c r="B10" s="17" t="s">
        <v>113</v>
      </c>
      <c r="D10" s="14">
        <v>45747</v>
      </c>
      <c r="E10" s="19">
        <f t="shared" ca="1" si="1"/>
        <v>26</v>
      </c>
      <c r="F10" s="20"/>
      <c r="G10" s="177"/>
      <c r="H10" s="17" t="s">
        <v>114</v>
      </c>
      <c r="I10" s="5"/>
      <c r="J10" s="42" t="s">
        <v>73</v>
      </c>
      <c r="K10" s="5" t="str">
        <f t="shared" ca="1" si="0"/>
        <v>-</v>
      </c>
      <c r="L10" s="41"/>
      <c r="M10" s="177"/>
      <c r="N10" s="17" t="s">
        <v>115</v>
      </c>
      <c r="O10" s="5"/>
      <c r="P10" s="42" t="s">
        <v>73</v>
      </c>
      <c r="Q10" s="5" t="str">
        <f t="shared" ca="1" si="2"/>
        <v>-</v>
      </c>
      <c r="R10" s="41"/>
      <c r="S10" s="177"/>
      <c r="T10" s="17" t="s">
        <v>116</v>
      </c>
      <c r="V10" s="5" t="s">
        <v>73</v>
      </c>
      <c r="W10" s="19" t="str">
        <f t="shared" ref="W10:W18" ca="1" si="4">+IFERROR(V10-TODAY(),"-")</f>
        <v>-</v>
      </c>
      <c r="X10" s="41"/>
    </row>
    <row r="11" spans="1:41" x14ac:dyDescent="0.25">
      <c r="A11" s="177"/>
      <c r="B11" s="17" t="s">
        <v>117</v>
      </c>
      <c r="D11" s="18" t="s">
        <v>73</v>
      </c>
      <c r="E11" s="19" t="str">
        <f t="shared" ca="1" si="1"/>
        <v>-</v>
      </c>
      <c r="F11" s="20"/>
      <c r="G11" s="177"/>
      <c r="H11" s="17" t="s">
        <v>118</v>
      </c>
      <c r="I11" s="5"/>
      <c r="J11" s="42" t="s">
        <v>73</v>
      </c>
      <c r="K11" s="5" t="str">
        <f t="shared" ca="1" si="0"/>
        <v>-</v>
      </c>
      <c r="L11" s="41"/>
      <c r="M11" s="177"/>
      <c r="N11" s="17"/>
      <c r="O11" s="5"/>
      <c r="P11" s="42" t="s">
        <v>73</v>
      </c>
      <c r="Q11" s="5" t="str">
        <f t="shared" ca="1" si="2"/>
        <v>-</v>
      </c>
      <c r="R11" s="41"/>
      <c r="S11" s="177"/>
      <c r="T11" s="17" t="s">
        <v>23</v>
      </c>
      <c r="V11" s="5" t="s">
        <v>73</v>
      </c>
      <c r="W11" s="19" t="str">
        <f t="shared" ca="1" si="4"/>
        <v>-</v>
      </c>
      <c r="X11" s="41"/>
    </row>
    <row r="12" spans="1:41" x14ac:dyDescent="0.25">
      <c r="A12" s="177"/>
      <c r="B12" s="17" t="s">
        <v>119</v>
      </c>
      <c r="D12" s="18" t="s">
        <v>73</v>
      </c>
      <c r="E12" s="19" t="str">
        <f t="shared" ca="1" si="1"/>
        <v>-</v>
      </c>
      <c r="F12" s="20"/>
      <c r="G12" s="177"/>
      <c r="H12" s="17" t="s">
        <v>120</v>
      </c>
      <c r="I12" s="5"/>
      <c r="J12" s="42" t="s">
        <v>73</v>
      </c>
      <c r="K12" s="5" t="str">
        <f t="shared" ca="1" si="0"/>
        <v>-</v>
      </c>
      <c r="L12" s="41"/>
      <c r="M12" s="177"/>
      <c r="N12" s="17"/>
      <c r="O12" s="5"/>
      <c r="P12" s="42" t="s">
        <v>73</v>
      </c>
      <c r="Q12" s="5" t="str">
        <f t="shared" ca="1" si="2"/>
        <v>-</v>
      </c>
      <c r="R12" s="41"/>
      <c r="S12" s="177"/>
      <c r="T12" s="17" t="s">
        <v>112</v>
      </c>
      <c r="V12" s="5" t="s">
        <v>73</v>
      </c>
      <c r="W12" s="19" t="str">
        <f t="shared" ca="1" si="4"/>
        <v>-</v>
      </c>
      <c r="X12" s="41"/>
    </row>
    <row r="13" spans="1:41" x14ac:dyDescent="0.25">
      <c r="A13" s="177"/>
      <c r="B13" s="17" t="s">
        <v>121</v>
      </c>
      <c r="D13" s="18" t="s">
        <v>73</v>
      </c>
      <c r="E13" s="19" t="str">
        <f t="shared" ca="1" si="1"/>
        <v>-</v>
      </c>
      <c r="F13" s="20"/>
      <c r="G13" s="177"/>
      <c r="H13" s="17"/>
      <c r="I13" s="5"/>
      <c r="J13" s="42" t="s">
        <v>73</v>
      </c>
      <c r="K13" s="5" t="str">
        <f t="shared" ca="1" si="0"/>
        <v>-</v>
      </c>
      <c r="L13" s="41"/>
      <c r="M13" s="177"/>
      <c r="N13" s="17"/>
      <c r="O13" s="5"/>
      <c r="P13" s="42" t="s">
        <v>73</v>
      </c>
      <c r="Q13" s="5" t="str">
        <f t="shared" ca="1" si="2"/>
        <v>-</v>
      </c>
      <c r="R13" s="41"/>
      <c r="S13" s="177"/>
      <c r="T13" s="17" t="s">
        <v>122</v>
      </c>
      <c r="V13" s="5" t="s">
        <v>73</v>
      </c>
      <c r="W13" s="19" t="str">
        <f t="shared" ca="1" si="4"/>
        <v>-</v>
      </c>
      <c r="X13" s="41"/>
    </row>
    <row r="14" spans="1:41" x14ac:dyDescent="0.25">
      <c r="A14" s="177"/>
      <c r="B14" s="17" t="s">
        <v>123</v>
      </c>
      <c r="D14" s="18">
        <v>41820</v>
      </c>
      <c r="E14" s="19">
        <f t="shared" ca="1" si="1"/>
        <v>-3901</v>
      </c>
      <c r="F14" s="20"/>
      <c r="G14" s="177"/>
      <c r="H14" s="17"/>
      <c r="I14" s="5"/>
      <c r="J14" s="42" t="s">
        <v>73</v>
      </c>
      <c r="K14" s="5" t="str">
        <f t="shared" ca="1" si="0"/>
        <v>-</v>
      </c>
      <c r="L14" s="41"/>
      <c r="M14" s="177"/>
      <c r="N14" s="17"/>
      <c r="O14" s="5"/>
      <c r="P14" s="42" t="s">
        <v>73</v>
      </c>
      <c r="Q14" s="5" t="str">
        <f t="shared" ca="1" si="2"/>
        <v>-</v>
      </c>
      <c r="R14" s="41"/>
      <c r="S14" s="177"/>
      <c r="T14" s="17" t="s">
        <v>115</v>
      </c>
      <c r="V14" s="5" t="s">
        <v>73</v>
      </c>
      <c r="W14" s="19" t="str">
        <f t="shared" ca="1" si="4"/>
        <v>-</v>
      </c>
      <c r="X14" s="41"/>
    </row>
    <row r="15" spans="1:41" x14ac:dyDescent="0.25">
      <c r="A15" s="177"/>
      <c r="B15" s="17" t="s">
        <v>124</v>
      </c>
      <c r="D15" s="18" t="s">
        <v>73</v>
      </c>
      <c r="E15" s="19" t="str">
        <f t="shared" ca="1" si="1"/>
        <v>-</v>
      </c>
      <c r="F15" s="20"/>
      <c r="G15" s="177"/>
      <c r="H15" s="17"/>
      <c r="I15" s="5"/>
      <c r="J15" s="42" t="s">
        <v>73</v>
      </c>
      <c r="K15" s="5" t="str">
        <f t="shared" ca="1" si="0"/>
        <v>-</v>
      </c>
      <c r="L15" s="41"/>
      <c r="M15" s="177"/>
      <c r="N15" s="17"/>
      <c r="O15" s="5"/>
      <c r="P15" s="42" t="s">
        <v>73</v>
      </c>
      <c r="Q15" s="5" t="str">
        <f t="shared" ca="1" si="2"/>
        <v>-</v>
      </c>
      <c r="R15" s="41"/>
      <c r="S15" s="177"/>
      <c r="T15" s="17" t="s">
        <v>125</v>
      </c>
      <c r="V15" s="5" t="s">
        <v>73</v>
      </c>
      <c r="W15" s="19" t="str">
        <f t="shared" ca="1" si="4"/>
        <v>-</v>
      </c>
      <c r="X15" s="41"/>
    </row>
    <row r="16" spans="1:41" x14ac:dyDescent="0.25">
      <c r="A16" s="177"/>
      <c r="B16" s="17" t="s">
        <v>23</v>
      </c>
      <c r="D16" s="18" t="s">
        <v>73</v>
      </c>
      <c r="E16" s="19" t="str">
        <f t="shared" ca="1" si="1"/>
        <v>-</v>
      </c>
      <c r="F16" s="20"/>
      <c r="G16" s="177"/>
      <c r="H16" s="17"/>
      <c r="I16" s="5"/>
      <c r="J16" s="42" t="s">
        <v>73</v>
      </c>
      <c r="K16" s="5" t="str">
        <f t="shared" ca="1" si="0"/>
        <v>-</v>
      </c>
      <c r="L16" s="41"/>
      <c r="M16" s="177"/>
      <c r="N16" s="17"/>
      <c r="O16" s="5"/>
      <c r="P16" s="42" t="s">
        <v>73</v>
      </c>
      <c r="Q16" s="5" t="str">
        <f t="shared" ca="1" si="2"/>
        <v>-</v>
      </c>
      <c r="R16" s="41"/>
      <c r="S16" s="177"/>
      <c r="V16" s="5" t="s">
        <v>73</v>
      </c>
      <c r="W16" s="19" t="str">
        <f t="shared" ca="1" si="4"/>
        <v>-</v>
      </c>
      <c r="X16" s="41"/>
    </row>
    <row r="17" spans="1:24" x14ac:dyDescent="0.25">
      <c r="A17" s="177"/>
      <c r="B17" s="17" t="s">
        <v>112</v>
      </c>
      <c r="D17" s="18" t="s">
        <v>73</v>
      </c>
      <c r="E17" s="19" t="str">
        <f t="shared" ca="1" si="1"/>
        <v>-</v>
      </c>
      <c r="F17" s="20"/>
      <c r="G17" s="177"/>
      <c r="H17" s="17"/>
      <c r="I17" s="5"/>
      <c r="J17" s="42" t="s">
        <v>73</v>
      </c>
      <c r="K17" s="5" t="str">
        <f t="shared" ca="1" si="0"/>
        <v>-</v>
      </c>
      <c r="L17" s="41"/>
      <c r="M17" s="177"/>
      <c r="N17" s="17"/>
      <c r="O17" s="5"/>
      <c r="P17" s="42" t="s">
        <v>73</v>
      </c>
      <c r="Q17" s="5" t="str">
        <f t="shared" ca="1" si="2"/>
        <v>-</v>
      </c>
      <c r="R17" s="41"/>
      <c r="S17" s="177"/>
      <c r="V17" s="5" t="s">
        <v>73</v>
      </c>
      <c r="W17" s="19" t="str">
        <f t="shared" ca="1" si="4"/>
        <v>-</v>
      </c>
      <c r="X17" s="41"/>
    </row>
    <row r="18" spans="1:24" x14ac:dyDescent="0.25">
      <c r="A18" s="177"/>
      <c r="B18" s="17" t="s">
        <v>122</v>
      </c>
      <c r="D18" s="18" t="s">
        <v>73</v>
      </c>
      <c r="E18" s="19" t="str">
        <f t="shared" ca="1" si="1"/>
        <v>-</v>
      </c>
      <c r="F18" s="20"/>
      <c r="G18" s="177"/>
      <c r="H18" s="17"/>
      <c r="I18" s="5"/>
      <c r="J18" s="42" t="s">
        <v>73</v>
      </c>
      <c r="K18" s="5" t="str">
        <f t="shared" ca="1" si="0"/>
        <v>-</v>
      </c>
      <c r="L18" s="41"/>
      <c r="M18" s="177"/>
      <c r="N18" s="17"/>
      <c r="O18" s="5"/>
      <c r="P18" s="42" t="s">
        <v>73</v>
      </c>
      <c r="Q18" s="5" t="str">
        <f t="shared" ca="1" si="2"/>
        <v>-</v>
      </c>
      <c r="R18" s="41"/>
      <c r="S18" s="177"/>
      <c r="V18" s="18" t="s">
        <v>73</v>
      </c>
      <c r="W18" s="19" t="str">
        <f t="shared" ca="1" si="4"/>
        <v>-</v>
      </c>
      <c r="X18" s="41"/>
    </row>
    <row r="19" spans="1:24" x14ac:dyDescent="0.25">
      <c r="A19" s="177"/>
      <c r="B19" s="17" t="s">
        <v>126</v>
      </c>
      <c r="D19" s="18" t="s">
        <v>73</v>
      </c>
      <c r="E19" s="19" t="str">
        <f t="shared" ca="1" si="1"/>
        <v>-</v>
      </c>
      <c r="F19" s="20"/>
      <c r="G19" s="177"/>
      <c r="H19" s="17"/>
      <c r="I19" s="5"/>
      <c r="J19" s="42" t="s">
        <v>73</v>
      </c>
      <c r="K19" s="5" t="str">
        <f t="shared" ca="1" si="0"/>
        <v>-</v>
      </c>
      <c r="L19" s="41"/>
      <c r="M19" s="177"/>
      <c r="N19" s="17"/>
      <c r="O19" s="5"/>
      <c r="P19" s="42" t="s">
        <v>73</v>
      </c>
      <c r="Q19" s="5" t="str">
        <f t="shared" ca="1" si="2"/>
        <v>-</v>
      </c>
      <c r="R19" s="41"/>
      <c r="S19" s="177"/>
      <c r="T19" s="17"/>
      <c r="V19" s="5" t="s">
        <v>73</v>
      </c>
      <c r="W19" s="19" t="str">
        <f t="shared" ca="1" si="3"/>
        <v>-</v>
      </c>
      <c r="X19" s="41"/>
    </row>
    <row r="20" spans="1:24" x14ac:dyDescent="0.25">
      <c r="A20" s="177"/>
      <c r="B20" s="17" t="s">
        <v>115</v>
      </c>
      <c r="D20" s="18" t="s">
        <v>73</v>
      </c>
      <c r="E20" s="19" t="str">
        <f t="shared" ca="1" si="1"/>
        <v>-</v>
      </c>
      <c r="F20" s="20"/>
      <c r="G20" s="177"/>
      <c r="H20" s="17"/>
      <c r="I20" s="5"/>
      <c r="J20" s="42" t="s">
        <v>73</v>
      </c>
      <c r="K20" s="5" t="str">
        <f t="shared" ca="1" si="0"/>
        <v>-</v>
      </c>
      <c r="L20" s="41"/>
      <c r="M20" s="177"/>
      <c r="N20" s="17"/>
      <c r="O20" s="5"/>
      <c r="P20" s="42" t="s">
        <v>73</v>
      </c>
      <c r="Q20" s="5" t="str">
        <f t="shared" ca="1" si="2"/>
        <v>-</v>
      </c>
      <c r="R20" s="41"/>
      <c r="S20" s="177"/>
      <c r="T20" s="17"/>
      <c r="V20" s="5" t="s">
        <v>73</v>
      </c>
      <c r="W20" s="19" t="str">
        <f t="shared" ca="1" si="3"/>
        <v>-</v>
      </c>
      <c r="X20" s="41"/>
    </row>
    <row r="21" spans="1:24" x14ac:dyDescent="0.25">
      <c r="A21" s="177"/>
      <c r="B21" s="17" t="s">
        <v>125</v>
      </c>
      <c r="D21" s="18" t="s">
        <v>73</v>
      </c>
      <c r="E21" s="19" t="str">
        <f t="shared" ca="1" si="1"/>
        <v>-</v>
      </c>
      <c r="F21" s="20"/>
      <c r="G21" s="177"/>
      <c r="H21" s="17"/>
      <c r="I21" s="5"/>
      <c r="J21" s="42" t="s">
        <v>73</v>
      </c>
      <c r="K21" s="5" t="str">
        <f t="shared" ca="1" si="0"/>
        <v>-</v>
      </c>
      <c r="L21" s="41"/>
      <c r="M21" s="177"/>
      <c r="N21" s="17"/>
      <c r="O21" s="5"/>
      <c r="P21" s="42" t="s">
        <v>73</v>
      </c>
      <c r="Q21" s="5" t="str">
        <f t="shared" ca="1" si="2"/>
        <v>-</v>
      </c>
      <c r="R21" s="41"/>
      <c r="S21" s="177"/>
      <c r="T21" s="17"/>
      <c r="V21" s="5" t="s">
        <v>73</v>
      </c>
      <c r="W21" s="19" t="str">
        <f t="shared" ca="1" si="3"/>
        <v>-</v>
      </c>
      <c r="X21" s="41"/>
    </row>
    <row r="22" spans="1:24" x14ac:dyDescent="0.25">
      <c r="A22" s="177"/>
      <c r="B22" s="17" t="s">
        <v>127</v>
      </c>
      <c r="D22" s="18" t="s">
        <v>73</v>
      </c>
      <c r="E22" s="19" t="str">
        <f t="shared" ca="1" si="1"/>
        <v>-</v>
      </c>
      <c r="F22" s="21"/>
      <c r="G22" s="177"/>
      <c r="H22" s="17"/>
      <c r="I22" s="5"/>
      <c r="J22" s="42" t="s">
        <v>73</v>
      </c>
      <c r="K22" s="5" t="str">
        <f t="shared" ca="1" si="0"/>
        <v>-</v>
      </c>
      <c r="L22" s="41"/>
      <c r="M22" s="177"/>
      <c r="N22" s="17"/>
      <c r="O22" s="5"/>
      <c r="P22" s="42" t="s">
        <v>73</v>
      </c>
      <c r="Q22" s="5" t="str">
        <f t="shared" ca="1" si="2"/>
        <v>-</v>
      </c>
      <c r="R22" s="41"/>
      <c r="S22" s="177"/>
      <c r="T22" s="17"/>
      <c r="V22" s="5" t="s">
        <v>73</v>
      </c>
      <c r="W22" s="19" t="str">
        <f t="shared" ca="1" si="3"/>
        <v>-</v>
      </c>
      <c r="X22" s="41"/>
    </row>
    <row r="23" spans="1:24" x14ac:dyDescent="0.25">
      <c r="A23" s="178"/>
      <c r="B23" s="17" t="s">
        <v>128</v>
      </c>
      <c r="C23" s="22"/>
      <c r="D23" s="23" t="s">
        <v>73</v>
      </c>
      <c r="E23" s="24" t="str">
        <f t="shared" ca="1" si="1"/>
        <v>-</v>
      </c>
      <c r="F23" s="25"/>
      <c r="G23" s="178"/>
      <c r="H23" s="17"/>
      <c r="I23" s="5"/>
      <c r="J23" s="42" t="s">
        <v>73</v>
      </c>
      <c r="K23" s="5" t="str">
        <f t="shared" ca="1" si="0"/>
        <v>-</v>
      </c>
      <c r="L23" s="41"/>
      <c r="M23" s="178"/>
      <c r="N23" s="27"/>
      <c r="O23" s="5"/>
      <c r="P23" s="42" t="s">
        <v>73</v>
      </c>
      <c r="Q23" s="5" t="str">
        <f t="shared" ca="1" si="2"/>
        <v>-</v>
      </c>
      <c r="R23" s="44"/>
      <c r="S23" s="178"/>
      <c r="T23" s="27"/>
      <c r="U23" s="22"/>
      <c r="V23" s="28" t="s">
        <v>73</v>
      </c>
      <c r="W23" s="24" t="str">
        <f t="shared" ca="1" si="3"/>
        <v>-</v>
      </c>
      <c r="X23" s="44"/>
    </row>
    <row r="24" spans="1:24" x14ac:dyDescent="0.25">
      <c r="A24" s="176" t="s">
        <v>129</v>
      </c>
      <c r="B24" s="12"/>
      <c r="E24" s="19"/>
      <c r="F24" s="26"/>
      <c r="G24" s="176" t="s">
        <v>129</v>
      </c>
      <c r="H24" s="12"/>
      <c r="I24" s="13"/>
      <c r="J24" s="13"/>
      <c r="K24" s="13"/>
      <c r="L24" s="43"/>
      <c r="M24" s="176" t="s">
        <v>129</v>
      </c>
      <c r="N24" s="12"/>
      <c r="O24" s="13"/>
      <c r="P24" s="13"/>
      <c r="Q24" s="13"/>
      <c r="R24" s="43"/>
      <c r="S24" s="176" t="s">
        <v>129</v>
      </c>
      <c r="T24" s="12"/>
      <c r="U24" s="13"/>
      <c r="V24" s="13"/>
      <c r="W24" s="47"/>
      <c r="X24" s="43"/>
    </row>
    <row r="25" spans="1:24" x14ac:dyDescent="0.25">
      <c r="A25" s="177"/>
      <c r="B25" s="17" t="s">
        <v>130</v>
      </c>
      <c r="D25" s="18">
        <v>45464</v>
      </c>
      <c r="E25" s="19">
        <f ca="1">+IFERROR(D25-TODAY(),"-")</f>
        <v>-257</v>
      </c>
      <c r="F25" s="26"/>
      <c r="G25" s="177"/>
      <c r="H25" s="17" t="s">
        <v>131</v>
      </c>
      <c r="J25" s="18">
        <v>42186</v>
      </c>
      <c r="K25" s="5">
        <f ca="1">+IFERROR(J25-TODAY(),"-")</f>
        <v>-3535</v>
      </c>
      <c r="L25" s="41"/>
      <c r="M25" s="177"/>
      <c r="N25" s="17" t="s">
        <v>130</v>
      </c>
      <c r="P25" s="18">
        <v>42186</v>
      </c>
      <c r="Q25" s="5">
        <f ca="1">+IFERROR(P25-TODAY(),"-")</f>
        <v>-3535</v>
      </c>
      <c r="R25" s="21"/>
      <c r="S25" s="177"/>
      <c r="T25" s="17" t="s">
        <v>130</v>
      </c>
      <c r="V25" s="18">
        <v>42186</v>
      </c>
      <c r="W25" s="19">
        <f ca="1">+IFERROR(V25-TODAY(),"-")</f>
        <v>-3535</v>
      </c>
      <c r="X25" s="21"/>
    </row>
    <row r="26" spans="1:24" x14ac:dyDescent="0.25">
      <c r="A26" s="177"/>
      <c r="B26" s="17" t="s">
        <v>132</v>
      </c>
      <c r="D26" s="18" t="s">
        <v>133</v>
      </c>
      <c r="E26" s="19" t="str">
        <f ca="1">+IFERROR(D26-TODAY(),"-")</f>
        <v>-</v>
      </c>
      <c r="F26" s="26"/>
      <c r="G26" s="177"/>
      <c r="H26" s="17"/>
      <c r="J26" s="5" t="s">
        <v>73</v>
      </c>
      <c r="K26" s="5" t="str">
        <f ca="1">+IFERROR(J26-TODAY(),"-")</f>
        <v>-</v>
      </c>
      <c r="L26" s="41"/>
      <c r="M26" s="177"/>
      <c r="N26" s="17" t="s">
        <v>132</v>
      </c>
      <c r="P26" s="5" t="s">
        <v>73</v>
      </c>
      <c r="Q26" s="5" t="str">
        <f ca="1">+IFERROR(P26-TODAY(),"-")</f>
        <v>-</v>
      </c>
      <c r="R26" s="21"/>
      <c r="S26" s="177"/>
      <c r="T26" s="17" t="s">
        <v>132</v>
      </c>
      <c r="V26" s="5" t="s">
        <v>73</v>
      </c>
      <c r="W26" s="19" t="str">
        <f ca="1">+IFERROR(V26-TODAY(),"-")</f>
        <v>-</v>
      </c>
      <c r="X26" s="21"/>
    </row>
    <row r="27" spans="1:24" x14ac:dyDescent="0.25">
      <c r="A27" s="178"/>
      <c r="B27" s="27"/>
      <c r="C27" s="22"/>
      <c r="D27" s="28"/>
      <c r="E27" s="24"/>
      <c r="F27" s="29"/>
      <c r="G27" s="178"/>
      <c r="H27" s="27"/>
      <c r="I27" s="22"/>
      <c r="J27" s="22"/>
      <c r="K27" s="22"/>
      <c r="L27" s="44"/>
      <c r="M27" s="178"/>
      <c r="N27" s="27"/>
      <c r="O27" s="22"/>
      <c r="P27" s="22"/>
      <c r="Q27" s="22"/>
      <c r="R27" s="44"/>
      <c r="S27" s="178"/>
      <c r="T27" s="27"/>
      <c r="U27" s="22"/>
      <c r="V27" s="22"/>
      <c r="W27" s="48"/>
      <c r="X27" s="44"/>
    </row>
    <row r="28" spans="1:24" x14ac:dyDescent="0.25">
      <c r="A28" s="176" t="s">
        <v>134</v>
      </c>
      <c r="B28" s="12"/>
      <c r="C28" s="13"/>
      <c r="D28" s="30"/>
      <c r="E28" s="15"/>
      <c r="F28" s="31"/>
      <c r="G28" s="176" t="s">
        <v>134</v>
      </c>
      <c r="H28" s="12"/>
      <c r="I28" s="13"/>
      <c r="J28" s="13"/>
      <c r="K28" s="13"/>
      <c r="L28" s="43"/>
      <c r="M28" s="176" t="s">
        <v>134</v>
      </c>
      <c r="N28" s="12"/>
      <c r="O28" s="13"/>
      <c r="P28" s="13"/>
      <c r="Q28" s="13"/>
      <c r="R28" s="43"/>
      <c r="S28" s="176" t="s">
        <v>134</v>
      </c>
      <c r="T28" s="12"/>
      <c r="U28" s="13"/>
      <c r="V28" s="13"/>
      <c r="W28" s="47"/>
      <c r="X28" s="43"/>
    </row>
    <row r="29" spans="1:24" x14ac:dyDescent="0.25">
      <c r="A29" s="177"/>
      <c r="B29" s="17" t="s">
        <v>135</v>
      </c>
      <c r="D29" s="18">
        <v>42514</v>
      </c>
      <c r="E29" s="19">
        <f ca="1">+IFERROR(D29-TODAY(),"-")</f>
        <v>-3207</v>
      </c>
      <c r="F29" s="26"/>
      <c r="G29" s="177"/>
      <c r="H29" s="17" t="s">
        <v>135</v>
      </c>
      <c r="J29" s="18">
        <v>42514</v>
      </c>
      <c r="K29" s="5">
        <f ca="1">+IFERROR(J29-TODAY(),"-")</f>
        <v>-3207</v>
      </c>
      <c r="L29" s="41"/>
      <c r="M29" s="177"/>
      <c r="N29" s="17" t="s">
        <v>135</v>
      </c>
      <c r="P29" s="18">
        <v>42514</v>
      </c>
      <c r="Q29" s="5">
        <f ca="1">+IFERROR(P29-TODAY(),"-")</f>
        <v>-3207</v>
      </c>
      <c r="R29" s="21"/>
      <c r="S29" s="177"/>
      <c r="T29" s="17" t="s">
        <v>135</v>
      </c>
      <c r="V29" s="18">
        <v>42514</v>
      </c>
      <c r="W29" s="19">
        <f ca="1">+IFERROR(V29-TODAY(),"-")</f>
        <v>-3207</v>
      </c>
      <c r="X29" s="21"/>
    </row>
    <row r="30" spans="1:24" x14ac:dyDescent="0.25">
      <c r="A30" s="177"/>
      <c r="B30" s="17" t="s">
        <v>136</v>
      </c>
      <c r="D30" s="5" t="s">
        <v>73</v>
      </c>
      <c r="E30" s="19" t="str">
        <f ca="1">+IFERROR(D30-TODAY(),"-")</f>
        <v>-</v>
      </c>
      <c r="F30" s="26"/>
      <c r="G30" s="177"/>
      <c r="H30" s="17" t="s">
        <v>136</v>
      </c>
      <c r="J30" s="5" t="s">
        <v>73</v>
      </c>
      <c r="K30" s="5" t="str">
        <f ca="1">+IFERROR(J30-TODAY(),"-")</f>
        <v>-</v>
      </c>
      <c r="L30" s="41"/>
      <c r="M30" s="177"/>
      <c r="N30" s="17" t="s">
        <v>136</v>
      </c>
      <c r="P30" s="5" t="s">
        <v>73</v>
      </c>
      <c r="Q30" s="5" t="str">
        <f ca="1">+IFERROR(P30-TODAY(),"-")</f>
        <v>-</v>
      </c>
      <c r="R30" s="21"/>
      <c r="S30" s="177"/>
      <c r="T30" s="17" t="s">
        <v>136</v>
      </c>
      <c r="V30" s="5" t="s">
        <v>73</v>
      </c>
      <c r="W30" s="19" t="str">
        <f ca="1">+IFERROR(V30-TODAY(),"-")</f>
        <v>-</v>
      </c>
      <c r="X30" s="21"/>
    </row>
    <row r="31" spans="1:24" x14ac:dyDescent="0.25">
      <c r="A31" s="178"/>
      <c r="B31" s="27"/>
      <c r="C31" s="22"/>
      <c r="D31" s="28"/>
      <c r="E31" s="24"/>
      <c r="F31" s="29"/>
      <c r="G31" s="178"/>
      <c r="H31" s="27"/>
      <c r="I31" s="22"/>
      <c r="J31" s="22"/>
      <c r="K31" s="22"/>
      <c r="L31" s="44"/>
      <c r="M31" s="178"/>
      <c r="N31" s="27"/>
      <c r="O31" s="22"/>
      <c r="P31" s="22"/>
      <c r="Q31" s="22"/>
      <c r="R31" s="44"/>
      <c r="S31" s="178"/>
      <c r="T31" s="27"/>
      <c r="U31" s="22"/>
      <c r="V31" s="22"/>
      <c r="W31" s="48"/>
      <c r="X31" s="44"/>
    </row>
    <row r="32" spans="1:24" ht="15" customHeight="1" x14ac:dyDescent="0.25">
      <c r="A32" s="176" t="s">
        <v>137</v>
      </c>
      <c r="B32" s="17"/>
      <c r="E32" s="19"/>
      <c r="G32" s="176" t="s">
        <v>137</v>
      </c>
      <c r="H32" s="17"/>
      <c r="L32" s="41"/>
      <c r="M32" s="176" t="s">
        <v>137</v>
      </c>
      <c r="N32" s="17"/>
      <c r="R32" s="41"/>
      <c r="S32" s="176" t="s">
        <v>137</v>
      </c>
      <c r="T32" s="12"/>
      <c r="U32" s="13"/>
      <c r="V32" s="13"/>
      <c r="W32" s="47"/>
      <c r="X32" s="41"/>
    </row>
    <row r="33" spans="1:24" x14ac:dyDescent="0.25">
      <c r="A33" s="177"/>
      <c r="B33" s="17" t="s">
        <v>138</v>
      </c>
      <c r="D33" s="18">
        <v>46265</v>
      </c>
      <c r="E33" s="19">
        <f ca="1">+IFERROR(D33-TODAY(),"-")</f>
        <v>544</v>
      </c>
      <c r="G33" s="177"/>
      <c r="H33" s="17" t="s">
        <v>138</v>
      </c>
      <c r="J33" s="18">
        <v>43258</v>
      </c>
      <c r="K33" s="5">
        <f ca="1">+IFERROR(J33-TODAY(),"-")</f>
        <v>-2463</v>
      </c>
      <c r="L33" s="41"/>
      <c r="M33" s="177"/>
      <c r="N33" s="17" t="s">
        <v>138</v>
      </c>
      <c r="P33" s="18">
        <v>43258</v>
      </c>
      <c r="Q33" s="5">
        <f ca="1">+IFERROR(P33-TODAY(),"-")</f>
        <v>-2463</v>
      </c>
      <c r="R33" s="21"/>
      <c r="S33" s="177"/>
      <c r="T33" s="17" t="s">
        <v>138</v>
      </c>
      <c r="V33" s="18">
        <v>43258</v>
      </c>
      <c r="W33" s="19">
        <f ca="1">+IFERROR(V33-TODAY(),"-")</f>
        <v>-2463</v>
      </c>
      <c r="X33" s="21"/>
    </row>
    <row r="34" spans="1:24" x14ac:dyDescent="0.25">
      <c r="A34" s="177"/>
      <c r="B34" s="17" t="s">
        <v>139</v>
      </c>
      <c r="D34" s="5" t="s">
        <v>73</v>
      </c>
      <c r="E34" s="19" t="str">
        <f t="shared" ref="E34:E36" ca="1" si="5">+IFERROR(D34-TODAY(),"-")</f>
        <v>-</v>
      </c>
      <c r="G34" s="177"/>
      <c r="H34" s="17" t="s">
        <v>139</v>
      </c>
      <c r="J34" s="5" t="s">
        <v>73</v>
      </c>
      <c r="K34" s="5" t="str">
        <f t="shared" ref="K34:K35" ca="1" si="6">+IFERROR(J34-TODAY(),"-")</f>
        <v>-</v>
      </c>
      <c r="L34" s="41"/>
      <c r="M34" s="177"/>
      <c r="N34" s="17" t="s">
        <v>139</v>
      </c>
      <c r="P34" s="5" t="s">
        <v>73</v>
      </c>
      <c r="Q34" s="5" t="str">
        <f t="shared" ref="Q34:Q35" ca="1" si="7">+IFERROR(P34-TODAY(),"-")</f>
        <v>-</v>
      </c>
      <c r="R34" s="21"/>
      <c r="S34" s="177"/>
      <c r="T34" s="17" t="s">
        <v>139</v>
      </c>
      <c r="V34" s="5" t="s">
        <v>73</v>
      </c>
      <c r="W34" s="19" t="str">
        <f t="shared" ref="W34:W35" ca="1" si="8">+IFERROR(V34-TODAY(),"-")</f>
        <v>-</v>
      </c>
      <c r="X34" s="21"/>
    </row>
    <row r="35" spans="1:24" x14ac:dyDescent="0.25">
      <c r="A35" s="177"/>
      <c r="B35" s="17" t="s">
        <v>140</v>
      </c>
      <c r="D35" s="5" t="s">
        <v>73</v>
      </c>
      <c r="E35" s="19" t="str">
        <f t="shared" ca="1" si="5"/>
        <v>-</v>
      </c>
      <c r="G35" s="177"/>
      <c r="H35" s="17" t="s">
        <v>140</v>
      </c>
      <c r="J35" s="5" t="s">
        <v>73</v>
      </c>
      <c r="K35" s="5" t="str">
        <f t="shared" ca="1" si="6"/>
        <v>-</v>
      </c>
      <c r="L35" s="41"/>
      <c r="M35" s="177"/>
      <c r="N35" s="17" t="s">
        <v>140</v>
      </c>
      <c r="P35" s="5" t="s">
        <v>73</v>
      </c>
      <c r="Q35" s="5" t="str">
        <f t="shared" ca="1" si="7"/>
        <v>-</v>
      </c>
      <c r="R35" s="21"/>
      <c r="S35" s="177"/>
      <c r="T35" s="17" t="s">
        <v>140</v>
      </c>
      <c r="V35" s="5" t="s">
        <v>73</v>
      </c>
      <c r="W35" s="19" t="str">
        <f t="shared" ca="1" si="8"/>
        <v>-</v>
      </c>
      <c r="X35" s="21"/>
    </row>
    <row r="36" spans="1:24" x14ac:dyDescent="0.25">
      <c r="A36" s="177"/>
      <c r="B36" s="17" t="s">
        <v>141</v>
      </c>
      <c r="D36" s="5" t="s">
        <v>73</v>
      </c>
      <c r="E36" s="19" t="str">
        <f t="shared" ca="1" si="5"/>
        <v>-</v>
      </c>
      <c r="G36" s="177"/>
      <c r="H36" s="17"/>
      <c r="L36" s="41"/>
      <c r="M36" s="177"/>
      <c r="N36" s="17"/>
      <c r="R36" s="41"/>
      <c r="S36" s="177"/>
      <c r="T36" s="17"/>
      <c r="W36" s="49"/>
      <c r="X36" s="41"/>
    </row>
    <row r="37" spans="1:24" ht="15" customHeight="1" x14ac:dyDescent="0.25">
      <c r="A37" s="178"/>
      <c r="B37" s="17"/>
      <c r="E37" s="19"/>
      <c r="G37" s="178"/>
      <c r="H37" s="17"/>
      <c r="L37" s="41"/>
      <c r="M37" s="178"/>
      <c r="N37" s="17"/>
      <c r="R37" s="41"/>
      <c r="S37" s="178"/>
      <c r="T37" s="27"/>
      <c r="U37" s="22"/>
      <c r="V37" s="22"/>
      <c r="W37" s="48"/>
      <c r="X37" s="41"/>
    </row>
    <row r="38" spans="1:24" ht="21" customHeight="1" x14ac:dyDescent="0.25">
      <c r="A38" s="176" t="s">
        <v>142</v>
      </c>
      <c r="B38" s="13"/>
      <c r="C38" s="13"/>
      <c r="D38" s="30"/>
      <c r="E38" s="30"/>
      <c r="F38" s="32"/>
      <c r="G38" s="176" t="s">
        <v>142</v>
      </c>
      <c r="H38" s="13"/>
      <c r="I38" s="13"/>
      <c r="J38" s="13"/>
      <c r="K38" s="13"/>
      <c r="L38" s="43"/>
      <c r="M38" s="176" t="s">
        <v>142</v>
      </c>
      <c r="N38" s="13"/>
      <c r="O38" s="13"/>
      <c r="P38" s="13"/>
      <c r="Q38" s="13"/>
      <c r="R38" s="43"/>
      <c r="S38" s="176" t="s">
        <v>142</v>
      </c>
      <c r="T38" s="12"/>
      <c r="U38" s="13"/>
      <c r="V38" s="13"/>
      <c r="W38" s="47"/>
      <c r="X38" s="43"/>
    </row>
    <row r="39" spans="1:24" x14ac:dyDescent="0.25">
      <c r="A39" s="177"/>
      <c r="B39" t="s">
        <v>143</v>
      </c>
      <c r="D39" s="18">
        <v>42095</v>
      </c>
      <c r="E39" s="5">
        <f ca="1">+IFERROR(D39-TODAY(),"-")</f>
        <v>-3626</v>
      </c>
      <c r="F39" s="21"/>
      <c r="G39" s="177"/>
      <c r="H39" t="s">
        <v>143</v>
      </c>
      <c r="J39" s="18">
        <v>42095</v>
      </c>
      <c r="K39" s="5">
        <f ca="1">+IFERROR(D39-TODAY(),"-")</f>
        <v>-3626</v>
      </c>
      <c r="L39" s="41"/>
      <c r="M39" s="177"/>
      <c r="N39" t="s">
        <v>143</v>
      </c>
      <c r="P39" s="18">
        <v>42095</v>
      </c>
      <c r="Q39" s="5">
        <f ca="1">+IFERROR(P39-TODAY(),"-")</f>
        <v>-3626</v>
      </c>
      <c r="R39" s="21"/>
      <c r="S39" s="177"/>
      <c r="T39" s="17" t="s">
        <v>143</v>
      </c>
      <c r="V39" s="18">
        <v>42095</v>
      </c>
      <c r="W39" s="19">
        <f ca="1">+IFERROR(V39-TODAY(),"-")</f>
        <v>-3626</v>
      </c>
      <c r="X39" s="21"/>
    </row>
    <row r="40" spans="1:24" x14ac:dyDescent="0.25">
      <c r="A40" s="177"/>
      <c r="B40" t="s">
        <v>144</v>
      </c>
      <c r="D40" s="18" t="s">
        <v>73</v>
      </c>
      <c r="E40" s="5" t="str">
        <f ca="1">+IFERROR(D40-TODAY(),"-")</f>
        <v>-</v>
      </c>
      <c r="F40" s="21"/>
      <c r="G40" s="177"/>
      <c r="H40" t="s">
        <v>144</v>
      </c>
      <c r="J40" s="5" t="s">
        <v>73</v>
      </c>
      <c r="K40" s="5" t="str">
        <f ca="1">+IFERROR(D40-TODAY(),"-")</f>
        <v>-</v>
      </c>
      <c r="L40" s="41"/>
      <c r="M40" s="177"/>
      <c r="N40" t="s">
        <v>144</v>
      </c>
      <c r="P40" s="5" t="s">
        <v>73</v>
      </c>
      <c r="Q40" s="5" t="str">
        <f ca="1">+IFERROR(P40-TODAY(),"-")</f>
        <v>-</v>
      </c>
      <c r="R40" s="21"/>
      <c r="S40" s="177"/>
      <c r="T40" s="17" t="s">
        <v>144</v>
      </c>
      <c r="V40" s="5" t="s">
        <v>73</v>
      </c>
      <c r="W40" s="19" t="str">
        <f ca="1">+IFERROR(V40-TODAY(),"-")</f>
        <v>-</v>
      </c>
      <c r="X40" s="21"/>
    </row>
    <row r="41" spans="1:24" ht="18.75" customHeight="1" x14ac:dyDescent="0.25">
      <c r="A41" s="178"/>
      <c r="B41" s="22"/>
      <c r="C41" s="22"/>
      <c r="D41" s="28"/>
      <c r="E41" s="28"/>
      <c r="F41" s="25"/>
      <c r="G41" s="178"/>
      <c r="H41" s="22"/>
      <c r="I41" s="22"/>
      <c r="J41" s="22"/>
      <c r="K41" s="22"/>
      <c r="L41" s="44"/>
      <c r="M41" s="178"/>
      <c r="N41" s="22"/>
      <c r="O41" s="22"/>
      <c r="P41" s="22"/>
      <c r="Q41" s="22"/>
      <c r="R41" s="44"/>
      <c r="S41" s="178"/>
      <c r="T41" s="27"/>
      <c r="U41" s="22"/>
      <c r="V41" s="22"/>
      <c r="W41" s="48"/>
      <c r="X41" s="44"/>
    </row>
    <row r="44" spans="1:24" ht="26.25" customHeight="1" x14ac:dyDescent="0.25">
      <c r="B44" s="163" t="s">
        <v>145</v>
      </c>
      <c r="C44" s="164"/>
      <c r="D44" s="164"/>
      <c r="E44" s="165"/>
    </row>
    <row r="45" spans="1:24" ht="21" customHeight="1" x14ac:dyDescent="0.25">
      <c r="B45" s="33" t="s">
        <v>146</v>
      </c>
      <c r="C45" s="34"/>
      <c r="D45" s="35"/>
      <c r="E45" s="36"/>
    </row>
    <row r="46" spans="1:24" x14ac:dyDescent="0.25">
      <c r="B46" s="37" t="s">
        <v>147</v>
      </c>
      <c r="C46" s="166" t="s">
        <v>148</v>
      </c>
      <c r="D46" s="166"/>
      <c r="E46" s="167"/>
    </row>
    <row r="47" spans="1:24" x14ac:dyDescent="0.25">
      <c r="B47" s="37" t="s">
        <v>149</v>
      </c>
      <c r="C47" s="168">
        <v>99</v>
      </c>
      <c r="D47" s="168"/>
      <c r="E47" s="169"/>
    </row>
    <row r="48" spans="1:24" x14ac:dyDescent="0.25">
      <c r="B48" s="37" t="s">
        <v>150</v>
      </c>
      <c r="C48" s="170">
        <v>59</v>
      </c>
      <c r="D48" s="170"/>
      <c r="E48" s="171"/>
    </row>
    <row r="49" spans="1:27" x14ac:dyDescent="0.25">
      <c r="B49" s="38" t="s">
        <v>151</v>
      </c>
      <c r="C49" s="172">
        <v>29</v>
      </c>
      <c r="D49" s="173"/>
      <c r="E49" s="174"/>
    </row>
    <row r="53" spans="1:27" s="4" customFormat="1" x14ac:dyDescent="0.25">
      <c r="A53" s="175" t="s">
        <v>152</v>
      </c>
      <c r="B53" s="175"/>
      <c r="C53" s="175"/>
      <c r="D53" s="175"/>
      <c r="E53" s="175"/>
      <c r="F53" s="175"/>
      <c r="G53" s="175"/>
      <c r="H53" s="175"/>
      <c r="I53" s="175"/>
      <c r="J53" s="175"/>
      <c r="K53" s="175"/>
      <c r="L53" s="175"/>
      <c r="M53" s="175"/>
      <c r="N53" s="175"/>
      <c r="O53" s="175"/>
      <c r="P53" s="175"/>
      <c r="Q53" s="175"/>
      <c r="R53" s="175"/>
      <c r="S53" s="175"/>
      <c r="T53" s="175"/>
      <c r="U53" s="175"/>
      <c r="V53" s="175"/>
      <c r="W53" s="175"/>
      <c r="X53" s="175"/>
      <c r="Y53" s="175"/>
      <c r="Z53" s="175"/>
      <c r="AA53" s="175"/>
    </row>
  </sheetData>
  <mergeCells count="28">
    <mergeCell ref="M32:M37"/>
    <mergeCell ref="M38:M41"/>
    <mergeCell ref="S7:S23"/>
    <mergeCell ref="S24:S27"/>
    <mergeCell ref="S28:S31"/>
    <mergeCell ref="S32:S37"/>
    <mergeCell ref="S38:S41"/>
    <mergeCell ref="C48:E48"/>
    <mergeCell ref="C49:E49"/>
    <mergeCell ref="A53:AA53"/>
    <mergeCell ref="A7:A23"/>
    <mergeCell ref="A24:A27"/>
    <mergeCell ref="A28:A31"/>
    <mergeCell ref="A32:A37"/>
    <mergeCell ref="A38:A41"/>
    <mergeCell ref="G7:G23"/>
    <mergeCell ref="G24:G27"/>
    <mergeCell ref="G28:G31"/>
    <mergeCell ref="G32:G37"/>
    <mergeCell ref="G38:G41"/>
    <mergeCell ref="M7:M23"/>
    <mergeCell ref="M24:M27"/>
    <mergeCell ref="M28:M31"/>
    <mergeCell ref="A3:J3"/>
    <mergeCell ref="A4:E4"/>
    <mergeCell ref="B44:E44"/>
    <mergeCell ref="C46:E46"/>
    <mergeCell ref="C47:E47"/>
  </mergeCells>
  <conditionalFormatting sqref="Q10:Q23">
    <cfRule type="cellIs" dxfId="2" priority="1" operator="lessThan">
      <formula>30</formula>
    </cfRule>
    <cfRule type="cellIs" dxfId="1" priority="2" operator="lessThan">
      <formula>60</formula>
    </cfRule>
    <cfRule type="cellIs" dxfId="0" priority="3" operator="lessThan">
      <formula>100</formula>
    </cfRule>
  </conditionalFormatting>
  <pageMargins left="0.7" right="0.7" top="0.78740157499999996" bottom="0.78740157499999996" header="0.3" footer="0.3"/>
  <pageSetup paperSize="9"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Check Box 1">
              <controlPr defaultSize="0" autoPict="0">
                <anchor moveWithCells="1">
                  <from>
                    <xdr:col>2</xdr:col>
                    <xdr:colOff>200025</xdr:colOff>
                    <xdr:row>6</xdr:row>
                    <xdr:rowOff>9525</xdr:rowOff>
                  </from>
                  <to>
                    <xdr:col>2</xdr:col>
                    <xdr:colOff>381000</xdr:colOff>
                    <xdr:row>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Check Box 2">
              <controlPr defaultSize="0" autoPict="0">
                <anchor moveWithCells="1">
                  <from>
                    <xdr:col>2</xdr:col>
                    <xdr:colOff>200025</xdr:colOff>
                    <xdr:row>8</xdr:row>
                    <xdr:rowOff>9525</xdr:rowOff>
                  </from>
                  <to>
                    <xdr:col>2</xdr:col>
                    <xdr:colOff>381000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Check Box 3">
              <controlPr defaultSize="0" autoPict="0">
                <anchor moveWithCells="1">
                  <from>
                    <xdr:col>2</xdr:col>
                    <xdr:colOff>200025</xdr:colOff>
                    <xdr:row>7</xdr:row>
                    <xdr:rowOff>9525</xdr:rowOff>
                  </from>
                  <to>
                    <xdr:col>2</xdr:col>
                    <xdr:colOff>381000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Pict="0">
                <anchor moveWithCells="1">
                  <from>
                    <xdr:col>2</xdr:col>
                    <xdr:colOff>200025</xdr:colOff>
                    <xdr:row>9</xdr:row>
                    <xdr:rowOff>9525</xdr:rowOff>
                  </from>
                  <to>
                    <xdr:col>2</xdr:col>
                    <xdr:colOff>381000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Check Box 5">
              <controlPr defaultSize="0" autoPict="0">
                <anchor moveWithCells="1">
                  <from>
                    <xdr:col>2</xdr:col>
                    <xdr:colOff>200025</xdr:colOff>
                    <xdr:row>10</xdr:row>
                    <xdr:rowOff>9525</xdr:rowOff>
                  </from>
                  <to>
                    <xdr:col>2</xdr:col>
                    <xdr:colOff>381000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Check Box 6">
              <controlPr defaultSize="0" autoPict="0">
                <anchor moveWithCells="1">
                  <from>
                    <xdr:col>2</xdr:col>
                    <xdr:colOff>200025</xdr:colOff>
                    <xdr:row>11</xdr:row>
                    <xdr:rowOff>9525</xdr:rowOff>
                  </from>
                  <to>
                    <xdr:col>2</xdr:col>
                    <xdr:colOff>381000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Check Box 7">
              <controlPr defaultSize="0" autoPict="0">
                <anchor moveWithCells="1">
                  <from>
                    <xdr:col>2</xdr:col>
                    <xdr:colOff>200025</xdr:colOff>
                    <xdr:row>12</xdr:row>
                    <xdr:rowOff>9525</xdr:rowOff>
                  </from>
                  <to>
                    <xdr:col>2</xdr:col>
                    <xdr:colOff>381000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0" name="Check Box 8">
              <controlPr defaultSize="0" autoPict="0">
                <anchor moveWithCells="1">
                  <from>
                    <xdr:col>2</xdr:col>
                    <xdr:colOff>200025</xdr:colOff>
                    <xdr:row>13</xdr:row>
                    <xdr:rowOff>9525</xdr:rowOff>
                  </from>
                  <to>
                    <xdr:col>2</xdr:col>
                    <xdr:colOff>381000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1" name="Check Box 9">
              <controlPr defaultSize="0" autoPict="0">
                <anchor moveWithCells="1">
                  <from>
                    <xdr:col>2</xdr:col>
                    <xdr:colOff>200025</xdr:colOff>
                    <xdr:row>14</xdr:row>
                    <xdr:rowOff>9525</xdr:rowOff>
                  </from>
                  <to>
                    <xdr:col>2</xdr:col>
                    <xdr:colOff>381000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2" name="Check Box 10">
              <controlPr defaultSize="0" autoPict="0">
                <anchor moveWithCells="1">
                  <from>
                    <xdr:col>2</xdr:col>
                    <xdr:colOff>200025</xdr:colOff>
                    <xdr:row>15</xdr:row>
                    <xdr:rowOff>9525</xdr:rowOff>
                  </from>
                  <to>
                    <xdr:col>2</xdr:col>
                    <xdr:colOff>381000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3" name="Check Box 11">
              <controlPr defaultSize="0" autoPict="0">
                <anchor moveWithCells="1">
                  <from>
                    <xdr:col>2</xdr:col>
                    <xdr:colOff>200025</xdr:colOff>
                    <xdr:row>16</xdr:row>
                    <xdr:rowOff>9525</xdr:rowOff>
                  </from>
                  <to>
                    <xdr:col>2</xdr:col>
                    <xdr:colOff>381000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4" name="Check Box 12">
              <controlPr defaultSize="0" autoPict="0">
                <anchor moveWithCells="1">
                  <from>
                    <xdr:col>2</xdr:col>
                    <xdr:colOff>200025</xdr:colOff>
                    <xdr:row>17</xdr:row>
                    <xdr:rowOff>9525</xdr:rowOff>
                  </from>
                  <to>
                    <xdr:col>2</xdr:col>
                    <xdr:colOff>381000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5" name="Check Box 13">
              <controlPr defaultSize="0" autoPict="0">
                <anchor moveWithCells="1">
                  <from>
                    <xdr:col>2</xdr:col>
                    <xdr:colOff>200025</xdr:colOff>
                    <xdr:row>18</xdr:row>
                    <xdr:rowOff>9525</xdr:rowOff>
                  </from>
                  <to>
                    <xdr:col>2</xdr:col>
                    <xdr:colOff>381000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6" name="Check Box 14">
              <controlPr defaultSize="0" autoPict="0">
                <anchor moveWithCells="1">
                  <from>
                    <xdr:col>2</xdr:col>
                    <xdr:colOff>200025</xdr:colOff>
                    <xdr:row>19</xdr:row>
                    <xdr:rowOff>9525</xdr:rowOff>
                  </from>
                  <to>
                    <xdr:col>2</xdr:col>
                    <xdr:colOff>381000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7" name="Check Box 15">
              <controlPr defaultSize="0" autoPict="0">
                <anchor moveWithCells="1">
                  <from>
                    <xdr:col>2</xdr:col>
                    <xdr:colOff>200025</xdr:colOff>
                    <xdr:row>20</xdr:row>
                    <xdr:rowOff>9525</xdr:rowOff>
                  </from>
                  <to>
                    <xdr:col>2</xdr:col>
                    <xdr:colOff>381000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8" name="Check Box 16">
              <controlPr defaultSize="0" autoPict="0">
                <anchor moveWithCells="1">
                  <from>
                    <xdr:col>2</xdr:col>
                    <xdr:colOff>200025</xdr:colOff>
                    <xdr:row>21</xdr:row>
                    <xdr:rowOff>9525</xdr:rowOff>
                  </from>
                  <to>
                    <xdr:col>2</xdr:col>
                    <xdr:colOff>381000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9" name="Check Box 17">
              <controlPr defaultSize="0" autoPict="0">
                <anchor moveWithCells="1">
                  <from>
                    <xdr:col>2</xdr:col>
                    <xdr:colOff>200025</xdr:colOff>
                    <xdr:row>22</xdr:row>
                    <xdr:rowOff>9525</xdr:rowOff>
                  </from>
                  <to>
                    <xdr:col>2</xdr:col>
                    <xdr:colOff>381000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0" name="Check Box 18">
              <controlPr defaultSize="0" autoPict="0">
                <anchor moveWithCells="1">
                  <from>
                    <xdr:col>2</xdr:col>
                    <xdr:colOff>200025</xdr:colOff>
                    <xdr:row>24</xdr:row>
                    <xdr:rowOff>9525</xdr:rowOff>
                  </from>
                  <to>
                    <xdr:col>2</xdr:col>
                    <xdr:colOff>381000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1" name="Check Box 19">
              <controlPr defaultSize="0" autoPict="0">
                <anchor moveWithCells="1">
                  <from>
                    <xdr:col>2</xdr:col>
                    <xdr:colOff>200025</xdr:colOff>
                    <xdr:row>25</xdr:row>
                    <xdr:rowOff>9525</xdr:rowOff>
                  </from>
                  <to>
                    <xdr:col>2</xdr:col>
                    <xdr:colOff>381000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2" name="Check Box 20">
              <controlPr defaultSize="0" autoPict="0">
                <anchor moveWithCells="1">
                  <from>
                    <xdr:col>2</xdr:col>
                    <xdr:colOff>200025</xdr:colOff>
                    <xdr:row>28</xdr:row>
                    <xdr:rowOff>9525</xdr:rowOff>
                  </from>
                  <to>
                    <xdr:col>2</xdr:col>
                    <xdr:colOff>381000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3" name="Check Box 21">
              <controlPr defaultSize="0" autoPict="0">
                <anchor moveWithCells="1">
                  <from>
                    <xdr:col>2</xdr:col>
                    <xdr:colOff>200025</xdr:colOff>
                    <xdr:row>29</xdr:row>
                    <xdr:rowOff>9525</xdr:rowOff>
                  </from>
                  <to>
                    <xdr:col>2</xdr:col>
                    <xdr:colOff>381000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4" name="Check Box 22">
              <controlPr defaultSize="0" autoPict="0">
                <anchor moveWithCells="1">
                  <from>
                    <xdr:col>2</xdr:col>
                    <xdr:colOff>200025</xdr:colOff>
                    <xdr:row>32</xdr:row>
                    <xdr:rowOff>9525</xdr:rowOff>
                  </from>
                  <to>
                    <xdr:col>2</xdr:col>
                    <xdr:colOff>381000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5" name="Check Box 23">
              <controlPr defaultSize="0" autoPict="0">
                <anchor moveWithCells="1">
                  <from>
                    <xdr:col>2</xdr:col>
                    <xdr:colOff>200025</xdr:colOff>
                    <xdr:row>33</xdr:row>
                    <xdr:rowOff>9525</xdr:rowOff>
                  </from>
                  <to>
                    <xdr:col>2</xdr:col>
                    <xdr:colOff>381000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6" name="Check Box 24">
              <controlPr defaultSize="0" autoPict="0">
                <anchor moveWithCells="1">
                  <from>
                    <xdr:col>2</xdr:col>
                    <xdr:colOff>200025</xdr:colOff>
                    <xdr:row>34</xdr:row>
                    <xdr:rowOff>9525</xdr:rowOff>
                  </from>
                  <to>
                    <xdr:col>2</xdr:col>
                    <xdr:colOff>381000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7" name="Check Box 25">
              <controlPr defaultSize="0" autoPict="0">
                <anchor moveWithCells="1">
                  <from>
                    <xdr:col>2</xdr:col>
                    <xdr:colOff>200025</xdr:colOff>
                    <xdr:row>35</xdr:row>
                    <xdr:rowOff>9525</xdr:rowOff>
                  </from>
                  <to>
                    <xdr:col>2</xdr:col>
                    <xdr:colOff>381000</xdr:colOff>
                    <xdr:row>35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8" name="Check Box 26">
              <controlPr defaultSize="0" autoPict="0">
                <anchor moveWithCells="1">
                  <from>
                    <xdr:col>2</xdr:col>
                    <xdr:colOff>200025</xdr:colOff>
                    <xdr:row>38</xdr:row>
                    <xdr:rowOff>9525</xdr:rowOff>
                  </from>
                  <to>
                    <xdr:col>2</xdr:col>
                    <xdr:colOff>381000</xdr:colOff>
                    <xdr:row>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29" name="Check Box 27">
              <controlPr defaultSize="0" autoPict="0">
                <anchor moveWithCells="1">
                  <from>
                    <xdr:col>2</xdr:col>
                    <xdr:colOff>200025</xdr:colOff>
                    <xdr:row>39</xdr:row>
                    <xdr:rowOff>9525</xdr:rowOff>
                  </from>
                  <to>
                    <xdr:col>2</xdr:col>
                    <xdr:colOff>381000</xdr:colOff>
                    <xdr:row>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0" name="Check Box 28">
              <controlPr defaultSize="0" autoPict="0">
                <anchor moveWithCells="1">
                  <from>
                    <xdr:col>8</xdr:col>
                    <xdr:colOff>200025</xdr:colOff>
                    <xdr:row>6</xdr:row>
                    <xdr:rowOff>9525</xdr:rowOff>
                  </from>
                  <to>
                    <xdr:col>8</xdr:col>
                    <xdr:colOff>381000</xdr:colOff>
                    <xdr:row>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1" name="Check Box 29">
              <controlPr defaultSize="0" autoPict="0">
                <anchor moveWithCells="1">
                  <from>
                    <xdr:col>8</xdr:col>
                    <xdr:colOff>200025</xdr:colOff>
                    <xdr:row>7</xdr:row>
                    <xdr:rowOff>9525</xdr:rowOff>
                  </from>
                  <to>
                    <xdr:col>8</xdr:col>
                    <xdr:colOff>381000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2" name="Check Box 30">
              <controlPr defaultSize="0" autoPict="0">
                <anchor moveWithCells="1">
                  <from>
                    <xdr:col>8</xdr:col>
                    <xdr:colOff>200025</xdr:colOff>
                    <xdr:row>8</xdr:row>
                    <xdr:rowOff>9525</xdr:rowOff>
                  </from>
                  <to>
                    <xdr:col>8</xdr:col>
                    <xdr:colOff>381000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3" name="Check Box 31">
              <controlPr defaultSize="0" autoPict="0">
                <anchor moveWithCells="1">
                  <from>
                    <xdr:col>8</xdr:col>
                    <xdr:colOff>200025</xdr:colOff>
                    <xdr:row>9</xdr:row>
                    <xdr:rowOff>9525</xdr:rowOff>
                  </from>
                  <to>
                    <xdr:col>8</xdr:col>
                    <xdr:colOff>381000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4" name="Check Box 32">
              <controlPr defaultSize="0" autoPict="0">
                <anchor moveWithCells="1">
                  <from>
                    <xdr:col>8</xdr:col>
                    <xdr:colOff>200025</xdr:colOff>
                    <xdr:row>10</xdr:row>
                    <xdr:rowOff>9525</xdr:rowOff>
                  </from>
                  <to>
                    <xdr:col>8</xdr:col>
                    <xdr:colOff>381000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5" name="Check Box 33">
              <controlPr defaultSize="0" autoPict="0">
                <anchor moveWithCells="1">
                  <from>
                    <xdr:col>8</xdr:col>
                    <xdr:colOff>200025</xdr:colOff>
                    <xdr:row>11</xdr:row>
                    <xdr:rowOff>9525</xdr:rowOff>
                  </from>
                  <to>
                    <xdr:col>8</xdr:col>
                    <xdr:colOff>381000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6" name="Check Box 34">
              <controlPr defaultSize="0" autoPict="0">
                <anchor moveWithCells="1">
                  <from>
                    <xdr:col>8</xdr:col>
                    <xdr:colOff>200025</xdr:colOff>
                    <xdr:row>24</xdr:row>
                    <xdr:rowOff>9525</xdr:rowOff>
                  </from>
                  <to>
                    <xdr:col>8</xdr:col>
                    <xdr:colOff>381000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7" name="Check Box 35">
              <controlPr defaultSize="0" autoPict="0">
                <anchor moveWithCells="1">
                  <from>
                    <xdr:col>8</xdr:col>
                    <xdr:colOff>200025</xdr:colOff>
                    <xdr:row>28</xdr:row>
                    <xdr:rowOff>9525</xdr:rowOff>
                  </from>
                  <to>
                    <xdr:col>8</xdr:col>
                    <xdr:colOff>381000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8" name="Check Box 36">
              <controlPr defaultSize="0" autoPict="0">
                <anchor moveWithCells="1">
                  <from>
                    <xdr:col>8</xdr:col>
                    <xdr:colOff>200025</xdr:colOff>
                    <xdr:row>29</xdr:row>
                    <xdr:rowOff>9525</xdr:rowOff>
                  </from>
                  <to>
                    <xdr:col>8</xdr:col>
                    <xdr:colOff>381000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39" name="Check Box 37">
              <controlPr defaultSize="0" autoPict="0">
                <anchor moveWithCells="1">
                  <from>
                    <xdr:col>8</xdr:col>
                    <xdr:colOff>200025</xdr:colOff>
                    <xdr:row>32</xdr:row>
                    <xdr:rowOff>9525</xdr:rowOff>
                  </from>
                  <to>
                    <xdr:col>8</xdr:col>
                    <xdr:colOff>381000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40" name="Check Box 38">
              <controlPr defaultSize="0" autoPict="0">
                <anchor moveWithCells="1">
                  <from>
                    <xdr:col>8</xdr:col>
                    <xdr:colOff>200025</xdr:colOff>
                    <xdr:row>33</xdr:row>
                    <xdr:rowOff>9525</xdr:rowOff>
                  </from>
                  <to>
                    <xdr:col>8</xdr:col>
                    <xdr:colOff>381000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41" name="Check Box 39">
              <controlPr defaultSize="0" autoPict="0">
                <anchor moveWithCells="1">
                  <from>
                    <xdr:col>8</xdr:col>
                    <xdr:colOff>200025</xdr:colOff>
                    <xdr:row>34</xdr:row>
                    <xdr:rowOff>9525</xdr:rowOff>
                  </from>
                  <to>
                    <xdr:col>8</xdr:col>
                    <xdr:colOff>381000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42" name="Check Box 40">
              <controlPr defaultSize="0" autoPict="0">
                <anchor moveWithCells="1">
                  <from>
                    <xdr:col>8</xdr:col>
                    <xdr:colOff>200025</xdr:colOff>
                    <xdr:row>38</xdr:row>
                    <xdr:rowOff>9525</xdr:rowOff>
                  </from>
                  <to>
                    <xdr:col>8</xdr:col>
                    <xdr:colOff>381000</xdr:colOff>
                    <xdr:row>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43" name="Check Box 41">
              <controlPr defaultSize="0" autoPict="0">
                <anchor moveWithCells="1">
                  <from>
                    <xdr:col>8</xdr:col>
                    <xdr:colOff>200025</xdr:colOff>
                    <xdr:row>39</xdr:row>
                    <xdr:rowOff>9525</xdr:rowOff>
                  </from>
                  <to>
                    <xdr:col>8</xdr:col>
                    <xdr:colOff>381000</xdr:colOff>
                    <xdr:row>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44" name="Check Box 43">
              <controlPr defaultSize="0" autoPict="0">
                <anchor moveWithCells="1">
                  <from>
                    <xdr:col>14</xdr:col>
                    <xdr:colOff>200025</xdr:colOff>
                    <xdr:row>6</xdr:row>
                    <xdr:rowOff>9525</xdr:rowOff>
                  </from>
                  <to>
                    <xdr:col>14</xdr:col>
                    <xdr:colOff>381000</xdr:colOff>
                    <xdr:row>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5" name="Check Box 44">
              <controlPr defaultSize="0" autoPict="0">
                <anchor moveWithCells="1">
                  <from>
                    <xdr:col>14</xdr:col>
                    <xdr:colOff>200025</xdr:colOff>
                    <xdr:row>7</xdr:row>
                    <xdr:rowOff>9525</xdr:rowOff>
                  </from>
                  <to>
                    <xdr:col>14</xdr:col>
                    <xdr:colOff>381000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6" name="Check Box 45">
              <controlPr defaultSize="0" autoPict="0">
                <anchor moveWithCells="1">
                  <from>
                    <xdr:col>14</xdr:col>
                    <xdr:colOff>200025</xdr:colOff>
                    <xdr:row>8</xdr:row>
                    <xdr:rowOff>9525</xdr:rowOff>
                  </from>
                  <to>
                    <xdr:col>14</xdr:col>
                    <xdr:colOff>381000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47" name="Check Box 46">
              <controlPr defaultSize="0" autoPict="0">
                <anchor moveWithCells="1">
                  <from>
                    <xdr:col>14</xdr:col>
                    <xdr:colOff>200025</xdr:colOff>
                    <xdr:row>24</xdr:row>
                    <xdr:rowOff>9525</xdr:rowOff>
                  </from>
                  <to>
                    <xdr:col>14</xdr:col>
                    <xdr:colOff>381000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48" name="Check Box 47">
              <controlPr defaultSize="0" autoPict="0">
                <anchor moveWithCells="1">
                  <from>
                    <xdr:col>14</xdr:col>
                    <xdr:colOff>200025</xdr:colOff>
                    <xdr:row>25</xdr:row>
                    <xdr:rowOff>9525</xdr:rowOff>
                  </from>
                  <to>
                    <xdr:col>14</xdr:col>
                    <xdr:colOff>381000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49" name="Check Box 48">
              <controlPr defaultSize="0" autoPict="0">
                <anchor moveWithCells="1">
                  <from>
                    <xdr:col>14</xdr:col>
                    <xdr:colOff>200025</xdr:colOff>
                    <xdr:row>28</xdr:row>
                    <xdr:rowOff>9525</xdr:rowOff>
                  </from>
                  <to>
                    <xdr:col>14</xdr:col>
                    <xdr:colOff>381000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50" name="Check Box 49">
              <controlPr defaultSize="0" autoPict="0">
                <anchor moveWithCells="1">
                  <from>
                    <xdr:col>14</xdr:col>
                    <xdr:colOff>200025</xdr:colOff>
                    <xdr:row>29</xdr:row>
                    <xdr:rowOff>9525</xdr:rowOff>
                  </from>
                  <to>
                    <xdr:col>14</xdr:col>
                    <xdr:colOff>381000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51" name="Check Box 50">
              <controlPr defaultSize="0" autoPict="0">
                <anchor moveWithCells="1">
                  <from>
                    <xdr:col>14</xdr:col>
                    <xdr:colOff>200025</xdr:colOff>
                    <xdr:row>32</xdr:row>
                    <xdr:rowOff>9525</xdr:rowOff>
                  </from>
                  <to>
                    <xdr:col>14</xdr:col>
                    <xdr:colOff>381000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52" name="Check Box 51">
              <controlPr defaultSize="0" autoPict="0">
                <anchor moveWithCells="1">
                  <from>
                    <xdr:col>14</xdr:col>
                    <xdr:colOff>200025</xdr:colOff>
                    <xdr:row>33</xdr:row>
                    <xdr:rowOff>9525</xdr:rowOff>
                  </from>
                  <to>
                    <xdr:col>14</xdr:col>
                    <xdr:colOff>381000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53" name="Check Box 52">
              <controlPr defaultSize="0" autoPict="0">
                <anchor moveWithCells="1">
                  <from>
                    <xdr:col>14</xdr:col>
                    <xdr:colOff>200025</xdr:colOff>
                    <xdr:row>34</xdr:row>
                    <xdr:rowOff>9525</xdr:rowOff>
                  </from>
                  <to>
                    <xdr:col>14</xdr:col>
                    <xdr:colOff>381000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54" name="Check Box 53">
              <controlPr defaultSize="0" autoPict="0">
                <anchor moveWithCells="1">
                  <from>
                    <xdr:col>14</xdr:col>
                    <xdr:colOff>200025</xdr:colOff>
                    <xdr:row>38</xdr:row>
                    <xdr:rowOff>9525</xdr:rowOff>
                  </from>
                  <to>
                    <xdr:col>14</xdr:col>
                    <xdr:colOff>381000</xdr:colOff>
                    <xdr:row>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55" name="Check Box 54">
              <controlPr defaultSize="0" autoPict="0">
                <anchor moveWithCells="1">
                  <from>
                    <xdr:col>14</xdr:col>
                    <xdr:colOff>200025</xdr:colOff>
                    <xdr:row>39</xdr:row>
                    <xdr:rowOff>9525</xdr:rowOff>
                  </from>
                  <to>
                    <xdr:col>14</xdr:col>
                    <xdr:colOff>381000</xdr:colOff>
                    <xdr:row>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r:id="rId56" name="Check Box 55">
              <controlPr defaultSize="0" autoPict="0">
                <anchor moveWithCells="1">
                  <from>
                    <xdr:col>20</xdr:col>
                    <xdr:colOff>200025</xdr:colOff>
                    <xdr:row>6</xdr:row>
                    <xdr:rowOff>9525</xdr:rowOff>
                  </from>
                  <to>
                    <xdr:col>20</xdr:col>
                    <xdr:colOff>381000</xdr:colOff>
                    <xdr:row>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r:id="rId57" name="Check Box 56">
              <controlPr defaultSize="0" autoPict="0">
                <anchor moveWithCells="1">
                  <from>
                    <xdr:col>20</xdr:col>
                    <xdr:colOff>200025</xdr:colOff>
                    <xdr:row>7</xdr:row>
                    <xdr:rowOff>9525</xdr:rowOff>
                  </from>
                  <to>
                    <xdr:col>20</xdr:col>
                    <xdr:colOff>381000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r:id="rId58" name="Check Box 57">
              <controlPr defaultSize="0" autoPict="0">
                <anchor moveWithCells="1">
                  <from>
                    <xdr:col>20</xdr:col>
                    <xdr:colOff>200025</xdr:colOff>
                    <xdr:row>8</xdr:row>
                    <xdr:rowOff>9525</xdr:rowOff>
                  </from>
                  <to>
                    <xdr:col>20</xdr:col>
                    <xdr:colOff>381000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r:id="rId59" name="Check Box 58">
              <controlPr defaultSize="0" autoPict="0">
                <anchor moveWithCells="1">
                  <from>
                    <xdr:col>20</xdr:col>
                    <xdr:colOff>200025</xdr:colOff>
                    <xdr:row>9</xdr:row>
                    <xdr:rowOff>9525</xdr:rowOff>
                  </from>
                  <to>
                    <xdr:col>20</xdr:col>
                    <xdr:colOff>381000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1" r:id="rId60" name="Check Box 59">
              <controlPr defaultSize="0" autoPict="0">
                <anchor moveWithCells="1">
                  <from>
                    <xdr:col>20</xdr:col>
                    <xdr:colOff>200025</xdr:colOff>
                    <xdr:row>10</xdr:row>
                    <xdr:rowOff>9525</xdr:rowOff>
                  </from>
                  <to>
                    <xdr:col>20</xdr:col>
                    <xdr:colOff>381000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2" r:id="rId61" name="Check Box 60">
              <controlPr defaultSize="0" autoPict="0">
                <anchor moveWithCells="1">
                  <from>
                    <xdr:col>20</xdr:col>
                    <xdr:colOff>200025</xdr:colOff>
                    <xdr:row>9</xdr:row>
                    <xdr:rowOff>9525</xdr:rowOff>
                  </from>
                  <to>
                    <xdr:col>20</xdr:col>
                    <xdr:colOff>381000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3" r:id="rId62" name="Check Box 61">
              <controlPr defaultSize="0" autoPict="0">
                <anchor moveWithCells="1">
                  <from>
                    <xdr:col>20</xdr:col>
                    <xdr:colOff>200025</xdr:colOff>
                    <xdr:row>10</xdr:row>
                    <xdr:rowOff>9525</xdr:rowOff>
                  </from>
                  <to>
                    <xdr:col>20</xdr:col>
                    <xdr:colOff>381000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4" r:id="rId63" name="Check Box 62">
              <controlPr defaultSize="0" autoPict="0">
                <anchor moveWithCells="1">
                  <from>
                    <xdr:col>20</xdr:col>
                    <xdr:colOff>200025</xdr:colOff>
                    <xdr:row>10</xdr:row>
                    <xdr:rowOff>9525</xdr:rowOff>
                  </from>
                  <to>
                    <xdr:col>20</xdr:col>
                    <xdr:colOff>381000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5" r:id="rId64" name="Check Box 63">
              <controlPr defaultSize="0" autoPict="0">
                <anchor moveWithCells="1">
                  <from>
                    <xdr:col>20</xdr:col>
                    <xdr:colOff>200025</xdr:colOff>
                    <xdr:row>11</xdr:row>
                    <xdr:rowOff>9525</xdr:rowOff>
                  </from>
                  <to>
                    <xdr:col>20</xdr:col>
                    <xdr:colOff>381000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6" r:id="rId65" name="Check Box 64">
              <controlPr defaultSize="0" autoPict="0">
                <anchor moveWithCells="1">
                  <from>
                    <xdr:col>20</xdr:col>
                    <xdr:colOff>200025</xdr:colOff>
                    <xdr:row>12</xdr:row>
                    <xdr:rowOff>9525</xdr:rowOff>
                  </from>
                  <to>
                    <xdr:col>20</xdr:col>
                    <xdr:colOff>381000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7" r:id="rId66" name="Check Box 65">
              <controlPr defaultSize="0" autoPict="0">
                <anchor moveWithCells="1">
                  <from>
                    <xdr:col>20</xdr:col>
                    <xdr:colOff>200025</xdr:colOff>
                    <xdr:row>13</xdr:row>
                    <xdr:rowOff>9525</xdr:rowOff>
                  </from>
                  <to>
                    <xdr:col>20</xdr:col>
                    <xdr:colOff>381000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8" r:id="rId67" name="Check Box 66">
              <controlPr defaultSize="0" autoPict="0">
                <anchor moveWithCells="1">
                  <from>
                    <xdr:col>20</xdr:col>
                    <xdr:colOff>200025</xdr:colOff>
                    <xdr:row>14</xdr:row>
                    <xdr:rowOff>9525</xdr:rowOff>
                  </from>
                  <to>
                    <xdr:col>20</xdr:col>
                    <xdr:colOff>381000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9" r:id="rId68" name="Check Box 67">
              <controlPr defaultSize="0" autoPict="0">
                <anchor moveWithCells="1">
                  <from>
                    <xdr:col>20</xdr:col>
                    <xdr:colOff>200025</xdr:colOff>
                    <xdr:row>18</xdr:row>
                    <xdr:rowOff>9525</xdr:rowOff>
                  </from>
                  <to>
                    <xdr:col>20</xdr:col>
                    <xdr:colOff>381000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0" r:id="rId69" name="Check Box 68">
              <controlPr defaultSize="0" autoPict="0">
                <anchor moveWithCells="1">
                  <from>
                    <xdr:col>20</xdr:col>
                    <xdr:colOff>200025</xdr:colOff>
                    <xdr:row>19</xdr:row>
                    <xdr:rowOff>9525</xdr:rowOff>
                  </from>
                  <to>
                    <xdr:col>20</xdr:col>
                    <xdr:colOff>381000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1" r:id="rId70" name="Check Box 69">
              <controlPr defaultSize="0" autoPict="0">
                <anchor moveWithCells="1">
                  <from>
                    <xdr:col>20</xdr:col>
                    <xdr:colOff>200025</xdr:colOff>
                    <xdr:row>20</xdr:row>
                    <xdr:rowOff>9525</xdr:rowOff>
                  </from>
                  <to>
                    <xdr:col>20</xdr:col>
                    <xdr:colOff>381000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2" r:id="rId71" name="Check Box 70">
              <controlPr defaultSize="0" autoPict="0">
                <anchor moveWithCells="1">
                  <from>
                    <xdr:col>20</xdr:col>
                    <xdr:colOff>200025</xdr:colOff>
                    <xdr:row>21</xdr:row>
                    <xdr:rowOff>9525</xdr:rowOff>
                  </from>
                  <to>
                    <xdr:col>20</xdr:col>
                    <xdr:colOff>381000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3" r:id="rId72" name="Check Box 71">
              <controlPr defaultSize="0" autoPict="0">
                <anchor moveWithCells="1">
                  <from>
                    <xdr:col>20</xdr:col>
                    <xdr:colOff>200025</xdr:colOff>
                    <xdr:row>22</xdr:row>
                    <xdr:rowOff>9525</xdr:rowOff>
                  </from>
                  <to>
                    <xdr:col>20</xdr:col>
                    <xdr:colOff>381000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4" r:id="rId73" name="Check Box 72">
              <controlPr defaultSize="0" autoPict="0">
                <anchor moveWithCells="1">
                  <from>
                    <xdr:col>20</xdr:col>
                    <xdr:colOff>200025</xdr:colOff>
                    <xdr:row>24</xdr:row>
                    <xdr:rowOff>9525</xdr:rowOff>
                  </from>
                  <to>
                    <xdr:col>20</xdr:col>
                    <xdr:colOff>381000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5" r:id="rId74" name="Check Box 73">
              <controlPr defaultSize="0" autoPict="0">
                <anchor moveWithCells="1">
                  <from>
                    <xdr:col>20</xdr:col>
                    <xdr:colOff>200025</xdr:colOff>
                    <xdr:row>25</xdr:row>
                    <xdr:rowOff>9525</xdr:rowOff>
                  </from>
                  <to>
                    <xdr:col>20</xdr:col>
                    <xdr:colOff>381000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6" r:id="rId75" name="Check Box 74">
              <controlPr defaultSize="0" autoPict="0">
                <anchor moveWithCells="1">
                  <from>
                    <xdr:col>20</xdr:col>
                    <xdr:colOff>200025</xdr:colOff>
                    <xdr:row>28</xdr:row>
                    <xdr:rowOff>9525</xdr:rowOff>
                  </from>
                  <to>
                    <xdr:col>20</xdr:col>
                    <xdr:colOff>381000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7" r:id="rId76" name="Check Box 75">
              <controlPr defaultSize="0" autoPict="0">
                <anchor moveWithCells="1">
                  <from>
                    <xdr:col>20</xdr:col>
                    <xdr:colOff>200025</xdr:colOff>
                    <xdr:row>29</xdr:row>
                    <xdr:rowOff>9525</xdr:rowOff>
                  </from>
                  <to>
                    <xdr:col>20</xdr:col>
                    <xdr:colOff>381000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0" r:id="rId77" name="Check Box 78">
              <controlPr defaultSize="0" autoPict="0">
                <anchor moveWithCells="1">
                  <from>
                    <xdr:col>20</xdr:col>
                    <xdr:colOff>200025</xdr:colOff>
                    <xdr:row>32</xdr:row>
                    <xdr:rowOff>9525</xdr:rowOff>
                  </from>
                  <to>
                    <xdr:col>20</xdr:col>
                    <xdr:colOff>381000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1" r:id="rId78" name="Check Box 79">
              <controlPr defaultSize="0" autoPict="0">
                <anchor moveWithCells="1">
                  <from>
                    <xdr:col>20</xdr:col>
                    <xdr:colOff>200025</xdr:colOff>
                    <xdr:row>33</xdr:row>
                    <xdr:rowOff>9525</xdr:rowOff>
                  </from>
                  <to>
                    <xdr:col>20</xdr:col>
                    <xdr:colOff>381000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2" r:id="rId79" name="Check Box 80">
              <controlPr defaultSize="0" autoPict="0">
                <anchor moveWithCells="1">
                  <from>
                    <xdr:col>20</xdr:col>
                    <xdr:colOff>200025</xdr:colOff>
                    <xdr:row>34</xdr:row>
                    <xdr:rowOff>9525</xdr:rowOff>
                  </from>
                  <to>
                    <xdr:col>20</xdr:col>
                    <xdr:colOff>381000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3" r:id="rId80" name="Check Box 81">
              <controlPr defaultSize="0" autoPict="0">
                <anchor moveWithCells="1">
                  <from>
                    <xdr:col>20</xdr:col>
                    <xdr:colOff>200025</xdr:colOff>
                    <xdr:row>38</xdr:row>
                    <xdr:rowOff>9525</xdr:rowOff>
                  </from>
                  <to>
                    <xdr:col>20</xdr:col>
                    <xdr:colOff>381000</xdr:colOff>
                    <xdr:row>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4" r:id="rId81" name="Check Box 82">
              <controlPr defaultSize="0" autoPict="0">
                <anchor moveWithCells="1">
                  <from>
                    <xdr:col>20</xdr:col>
                    <xdr:colOff>200025</xdr:colOff>
                    <xdr:row>39</xdr:row>
                    <xdr:rowOff>9525</xdr:rowOff>
                  </from>
                  <to>
                    <xdr:col>20</xdr:col>
                    <xdr:colOff>381000</xdr:colOff>
                    <xdr:row>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6" r:id="rId82" name="Check Box 84">
              <controlPr defaultSize="0" autoPict="0">
                <anchor moveWithCells="1">
                  <from>
                    <xdr:col>8</xdr:col>
                    <xdr:colOff>200025</xdr:colOff>
                    <xdr:row>12</xdr:row>
                    <xdr:rowOff>9525</xdr:rowOff>
                  </from>
                  <to>
                    <xdr:col>8</xdr:col>
                    <xdr:colOff>381000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" r:id="rId83" name="Check Box 85">
              <controlPr defaultSize="0" autoPict="0">
                <anchor moveWithCells="1">
                  <from>
                    <xdr:col>8</xdr:col>
                    <xdr:colOff>200025</xdr:colOff>
                    <xdr:row>13</xdr:row>
                    <xdr:rowOff>9525</xdr:rowOff>
                  </from>
                  <to>
                    <xdr:col>8</xdr:col>
                    <xdr:colOff>381000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8" r:id="rId84" name="Check Box 86">
              <controlPr defaultSize="0" autoPict="0">
                <anchor moveWithCells="1">
                  <from>
                    <xdr:col>8</xdr:col>
                    <xdr:colOff>200025</xdr:colOff>
                    <xdr:row>14</xdr:row>
                    <xdr:rowOff>9525</xdr:rowOff>
                  </from>
                  <to>
                    <xdr:col>8</xdr:col>
                    <xdr:colOff>381000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9" r:id="rId85" name="Check Box 87">
              <controlPr defaultSize="0" autoPict="0">
                <anchor moveWithCells="1">
                  <from>
                    <xdr:col>8</xdr:col>
                    <xdr:colOff>200025</xdr:colOff>
                    <xdr:row>15</xdr:row>
                    <xdr:rowOff>9525</xdr:rowOff>
                  </from>
                  <to>
                    <xdr:col>8</xdr:col>
                    <xdr:colOff>381000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0" r:id="rId86" name="Check Box 88">
              <controlPr defaultSize="0" autoPict="0">
                <anchor moveWithCells="1">
                  <from>
                    <xdr:col>8</xdr:col>
                    <xdr:colOff>200025</xdr:colOff>
                    <xdr:row>16</xdr:row>
                    <xdr:rowOff>9525</xdr:rowOff>
                  </from>
                  <to>
                    <xdr:col>8</xdr:col>
                    <xdr:colOff>381000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1" r:id="rId87" name="Check Box 89">
              <controlPr defaultSize="0" autoPict="0">
                <anchor moveWithCells="1">
                  <from>
                    <xdr:col>8</xdr:col>
                    <xdr:colOff>200025</xdr:colOff>
                    <xdr:row>17</xdr:row>
                    <xdr:rowOff>9525</xdr:rowOff>
                  </from>
                  <to>
                    <xdr:col>8</xdr:col>
                    <xdr:colOff>381000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2" r:id="rId88" name="Check Box 90">
              <controlPr defaultSize="0" autoPict="0">
                <anchor moveWithCells="1">
                  <from>
                    <xdr:col>8</xdr:col>
                    <xdr:colOff>200025</xdr:colOff>
                    <xdr:row>18</xdr:row>
                    <xdr:rowOff>9525</xdr:rowOff>
                  </from>
                  <to>
                    <xdr:col>8</xdr:col>
                    <xdr:colOff>381000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3" r:id="rId89" name="Check Box 91">
              <controlPr defaultSize="0" autoPict="0">
                <anchor moveWithCells="1">
                  <from>
                    <xdr:col>8</xdr:col>
                    <xdr:colOff>200025</xdr:colOff>
                    <xdr:row>19</xdr:row>
                    <xdr:rowOff>9525</xdr:rowOff>
                  </from>
                  <to>
                    <xdr:col>8</xdr:col>
                    <xdr:colOff>381000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4" r:id="rId90" name="Check Box 92">
              <controlPr defaultSize="0" autoPict="0">
                <anchor moveWithCells="1">
                  <from>
                    <xdr:col>8</xdr:col>
                    <xdr:colOff>200025</xdr:colOff>
                    <xdr:row>20</xdr:row>
                    <xdr:rowOff>9525</xdr:rowOff>
                  </from>
                  <to>
                    <xdr:col>8</xdr:col>
                    <xdr:colOff>381000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5" r:id="rId91" name="Check Box 93">
              <controlPr defaultSize="0" autoPict="0">
                <anchor moveWithCells="1">
                  <from>
                    <xdr:col>8</xdr:col>
                    <xdr:colOff>200025</xdr:colOff>
                    <xdr:row>21</xdr:row>
                    <xdr:rowOff>9525</xdr:rowOff>
                  </from>
                  <to>
                    <xdr:col>8</xdr:col>
                    <xdr:colOff>381000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6" r:id="rId92" name="Check Box 94">
              <controlPr defaultSize="0" autoPict="0">
                <anchor moveWithCells="1">
                  <from>
                    <xdr:col>8</xdr:col>
                    <xdr:colOff>200025</xdr:colOff>
                    <xdr:row>22</xdr:row>
                    <xdr:rowOff>9525</xdr:rowOff>
                  </from>
                  <to>
                    <xdr:col>8</xdr:col>
                    <xdr:colOff>381000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7" r:id="rId93" name="Check Box 95">
              <controlPr defaultSize="0" autoPict="0">
                <anchor moveWithCells="1">
                  <from>
                    <xdr:col>20</xdr:col>
                    <xdr:colOff>200025</xdr:colOff>
                    <xdr:row>15</xdr:row>
                    <xdr:rowOff>9525</xdr:rowOff>
                  </from>
                  <to>
                    <xdr:col>20</xdr:col>
                    <xdr:colOff>381000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8" r:id="rId94" name="Check Box 96">
              <controlPr defaultSize="0" autoPict="0">
                <anchor moveWithCells="1">
                  <from>
                    <xdr:col>20</xdr:col>
                    <xdr:colOff>200025</xdr:colOff>
                    <xdr:row>16</xdr:row>
                    <xdr:rowOff>9525</xdr:rowOff>
                  </from>
                  <to>
                    <xdr:col>20</xdr:col>
                    <xdr:colOff>381000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9" r:id="rId95" name="Check Box 97">
              <controlPr defaultSize="0" autoPict="0">
                <anchor moveWithCells="1">
                  <from>
                    <xdr:col>20</xdr:col>
                    <xdr:colOff>200025</xdr:colOff>
                    <xdr:row>17</xdr:row>
                    <xdr:rowOff>9525</xdr:rowOff>
                  </from>
                  <to>
                    <xdr:col>20</xdr:col>
                    <xdr:colOff>381000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0" r:id="rId96" name="Check Box 98">
              <controlPr defaultSize="0" autoPict="0">
                <anchor moveWithCells="1">
                  <from>
                    <xdr:col>14</xdr:col>
                    <xdr:colOff>200025</xdr:colOff>
                    <xdr:row>9</xdr:row>
                    <xdr:rowOff>9525</xdr:rowOff>
                  </from>
                  <to>
                    <xdr:col>14</xdr:col>
                    <xdr:colOff>381000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1" r:id="rId97" name="Check Box 99">
              <controlPr defaultSize="0" autoPict="0">
                <anchor moveWithCells="1">
                  <from>
                    <xdr:col>14</xdr:col>
                    <xdr:colOff>200025</xdr:colOff>
                    <xdr:row>10</xdr:row>
                    <xdr:rowOff>9525</xdr:rowOff>
                  </from>
                  <to>
                    <xdr:col>14</xdr:col>
                    <xdr:colOff>381000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2" r:id="rId98" name="Check Box 100">
              <controlPr defaultSize="0" autoPict="0">
                <anchor moveWithCells="1">
                  <from>
                    <xdr:col>14</xdr:col>
                    <xdr:colOff>200025</xdr:colOff>
                    <xdr:row>11</xdr:row>
                    <xdr:rowOff>9525</xdr:rowOff>
                  </from>
                  <to>
                    <xdr:col>14</xdr:col>
                    <xdr:colOff>381000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3" r:id="rId99" name="Check Box 101">
              <controlPr defaultSize="0" autoPict="0">
                <anchor moveWithCells="1">
                  <from>
                    <xdr:col>14</xdr:col>
                    <xdr:colOff>200025</xdr:colOff>
                    <xdr:row>12</xdr:row>
                    <xdr:rowOff>9525</xdr:rowOff>
                  </from>
                  <to>
                    <xdr:col>14</xdr:col>
                    <xdr:colOff>381000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" r:id="rId100" name="Check Box 102">
              <controlPr defaultSize="0" autoPict="0">
                <anchor moveWithCells="1">
                  <from>
                    <xdr:col>14</xdr:col>
                    <xdr:colOff>200025</xdr:colOff>
                    <xdr:row>13</xdr:row>
                    <xdr:rowOff>9525</xdr:rowOff>
                  </from>
                  <to>
                    <xdr:col>14</xdr:col>
                    <xdr:colOff>381000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" r:id="rId101" name="Check Box 103">
              <controlPr defaultSize="0" autoPict="0">
                <anchor moveWithCells="1">
                  <from>
                    <xdr:col>14</xdr:col>
                    <xdr:colOff>200025</xdr:colOff>
                    <xdr:row>14</xdr:row>
                    <xdr:rowOff>9525</xdr:rowOff>
                  </from>
                  <to>
                    <xdr:col>14</xdr:col>
                    <xdr:colOff>381000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" r:id="rId102" name="Check Box 104">
              <controlPr defaultSize="0" autoPict="0">
                <anchor moveWithCells="1">
                  <from>
                    <xdr:col>14</xdr:col>
                    <xdr:colOff>200025</xdr:colOff>
                    <xdr:row>15</xdr:row>
                    <xdr:rowOff>9525</xdr:rowOff>
                  </from>
                  <to>
                    <xdr:col>14</xdr:col>
                    <xdr:colOff>381000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" r:id="rId103" name="Check Box 105">
              <controlPr defaultSize="0" autoPict="0">
                <anchor moveWithCells="1">
                  <from>
                    <xdr:col>14</xdr:col>
                    <xdr:colOff>200025</xdr:colOff>
                    <xdr:row>16</xdr:row>
                    <xdr:rowOff>9525</xdr:rowOff>
                  </from>
                  <to>
                    <xdr:col>14</xdr:col>
                    <xdr:colOff>381000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8" r:id="rId104" name="Check Box 106">
              <controlPr defaultSize="0" autoPict="0">
                <anchor moveWithCells="1">
                  <from>
                    <xdr:col>14</xdr:col>
                    <xdr:colOff>200025</xdr:colOff>
                    <xdr:row>17</xdr:row>
                    <xdr:rowOff>9525</xdr:rowOff>
                  </from>
                  <to>
                    <xdr:col>14</xdr:col>
                    <xdr:colOff>381000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9" r:id="rId105" name="Check Box 107">
              <controlPr defaultSize="0" autoPict="0">
                <anchor moveWithCells="1">
                  <from>
                    <xdr:col>14</xdr:col>
                    <xdr:colOff>200025</xdr:colOff>
                    <xdr:row>18</xdr:row>
                    <xdr:rowOff>9525</xdr:rowOff>
                  </from>
                  <to>
                    <xdr:col>14</xdr:col>
                    <xdr:colOff>381000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0" r:id="rId106" name="Check Box 108">
              <controlPr defaultSize="0" autoPict="0">
                <anchor moveWithCells="1">
                  <from>
                    <xdr:col>14</xdr:col>
                    <xdr:colOff>200025</xdr:colOff>
                    <xdr:row>19</xdr:row>
                    <xdr:rowOff>9525</xdr:rowOff>
                  </from>
                  <to>
                    <xdr:col>14</xdr:col>
                    <xdr:colOff>381000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1" r:id="rId107" name="Check Box 109">
              <controlPr defaultSize="0" autoPict="0">
                <anchor moveWithCells="1">
                  <from>
                    <xdr:col>14</xdr:col>
                    <xdr:colOff>200025</xdr:colOff>
                    <xdr:row>20</xdr:row>
                    <xdr:rowOff>9525</xdr:rowOff>
                  </from>
                  <to>
                    <xdr:col>14</xdr:col>
                    <xdr:colOff>381000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2" r:id="rId108" name="Check Box 110">
              <controlPr defaultSize="0" autoPict="0">
                <anchor moveWithCells="1">
                  <from>
                    <xdr:col>14</xdr:col>
                    <xdr:colOff>200025</xdr:colOff>
                    <xdr:row>21</xdr:row>
                    <xdr:rowOff>9525</xdr:rowOff>
                  </from>
                  <to>
                    <xdr:col>14</xdr:col>
                    <xdr:colOff>381000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3" r:id="rId109" name="Check Box 111">
              <controlPr defaultSize="0" autoPict="0">
                <anchor moveWithCells="1">
                  <from>
                    <xdr:col>14</xdr:col>
                    <xdr:colOff>200025</xdr:colOff>
                    <xdr:row>22</xdr:row>
                    <xdr:rowOff>9525</xdr:rowOff>
                  </from>
                  <to>
                    <xdr:col>14</xdr:col>
                    <xdr:colOff>381000</xdr:colOff>
                    <xdr:row>22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Zapisnik letov</vt:lpstr>
      <vt:lpstr>Licencie a kvalifikacie</vt:lpstr>
      <vt:lpstr>kam</vt:lpstr>
      <vt:lpstr>odkud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Vojta Bc.. Novotný</dc:creator>
  <cp:lastModifiedBy>Klaudia Szerzodi</cp:lastModifiedBy>
  <dcterms:created xsi:type="dcterms:W3CDTF">2012-06-11T19:32:00Z</dcterms:created>
  <dcterms:modified xsi:type="dcterms:W3CDTF">2025-03-05T12:03:01Z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1033-12.2.0.19805</vt:lpwstr>
  </property>
  <property fmtid="{D5CDD505-2E9C-101B-9397-08002B2CF9AE}" pid="3" name="ICV">
    <vt:lpwstr>110D058624394CD480B4E63B069C8234_13</vt:lpwstr>
  </property>
</Properties>
</file>