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Users\lenovo\OneDrive\Desktop\CV &amp; Certification &amp; Projects\Excel projects\Aymen Excel\"/>
    </mc:Choice>
  </mc:AlternateContent>
  <xr:revisionPtr revIDLastSave="0" documentId="13_ncr:1_{8E6E9690-F39F-4296-B4FB-F413E374766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Recherche V" sheetId="1" r:id="rId1"/>
    <sheet name="INDEX EQUIV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" l="1"/>
  <c r="J4" i="1"/>
  <c r="K4" i="1"/>
  <c r="L4" i="1"/>
  <c r="H4" i="1"/>
  <c r="R19" i="2"/>
  <c r="S6" i="2"/>
  <c r="F7" i="2"/>
  <c r="I13" i="1"/>
  <c r="I14" i="1"/>
  <c r="I15" i="1"/>
  <c r="I16" i="1"/>
  <c r="I17" i="1"/>
  <c r="I18" i="1"/>
  <c r="H15" i="1"/>
  <c r="H16" i="1"/>
  <c r="H17" i="1"/>
  <c r="H18" i="1"/>
  <c r="H14" i="1"/>
  <c r="H13" i="1"/>
  <c r="H22" i="1"/>
  <c r="I22" i="1" s="1"/>
  <c r="J22" i="1" s="1"/>
  <c r="K22" i="1" s="1"/>
  <c r="H23" i="1"/>
  <c r="I23" i="1" s="1"/>
  <c r="J23" i="1" s="1"/>
  <c r="K23" i="1" s="1"/>
  <c r="H24" i="1"/>
  <c r="I24" i="1" s="1"/>
  <c r="J24" i="1" s="1"/>
  <c r="K24" i="1" s="1"/>
  <c r="H25" i="1"/>
  <c r="I25" i="1" s="1"/>
  <c r="J25" i="1" s="1"/>
  <c r="K25" i="1" s="1"/>
  <c r="H26" i="1"/>
  <c r="I26" i="1" s="1"/>
  <c r="J26" i="1" s="1"/>
  <c r="K26" i="1" s="1"/>
  <c r="H21" i="1"/>
  <c r="I21" i="1" s="1"/>
  <c r="J21" i="1" s="1"/>
  <c r="K21" i="1" s="1"/>
  <c r="H5" i="1"/>
  <c r="I5" i="1"/>
  <c r="J5" i="1"/>
  <c r="K5" i="1"/>
  <c r="L5" i="1"/>
  <c r="H6" i="1"/>
  <c r="I6" i="1"/>
  <c r="J6" i="1"/>
  <c r="K6" i="1"/>
  <c r="L6" i="1"/>
  <c r="H7" i="1"/>
  <c r="I7" i="1"/>
  <c r="J7" i="1"/>
  <c r="K7" i="1"/>
  <c r="L7" i="1"/>
  <c r="H8" i="1"/>
  <c r="I8" i="1"/>
  <c r="J8" i="1"/>
  <c r="K8" i="1"/>
  <c r="L8" i="1"/>
  <c r="H9" i="1"/>
  <c r="I9" i="1"/>
  <c r="J9" i="1"/>
  <c r="K9" i="1"/>
  <c r="L9" i="1"/>
</calcChain>
</file>

<file path=xl/sharedStrings.xml><?xml version="1.0" encoding="utf-8"?>
<sst xmlns="http://schemas.openxmlformats.org/spreadsheetml/2006/main" count="241" uniqueCount="74">
  <si>
    <t>REF</t>
  </si>
  <si>
    <t>NOM</t>
  </si>
  <si>
    <t>H/F</t>
  </si>
  <si>
    <t>AGE</t>
  </si>
  <si>
    <t>type de contrat</t>
  </si>
  <si>
    <t>AH0001</t>
  </si>
  <si>
    <t>LAMINE</t>
  </si>
  <si>
    <t>HOMME</t>
  </si>
  <si>
    <t>CDD</t>
  </si>
  <si>
    <t>AH0020</t>
  </si>
  <si>
    <t>AH0002</t>
  </si>
  <si>
    <t>HAFID</t>
  </si>
  <si>
    <t>AH0012</t>
  </si>
  <si>
    <t>AH0003</t>
  </si>
  <si>
    <t>RYMA</t>
  </si>
  <si>
    <t>FEMME</t>
  </si>
  <si>
    <t>CDI</t>
  </si>
  <si>
    <t>AH0013</t>
  </si>
  <si>
    <t>AH0004</t>
  </si>
  <si>
    <t>ASMA</t>
  </si>
  <si>
    <t>STAGE</t>
  </si>
  <si>
    <t>AH0005</t>
  </si>
  <si>
    <t>IKRAM</t>
  </si>
  <si>
    <t>AH0007</t>
  </si>
  <si>
    <t>AH0006</t>
  </si>
  <si>
    <t>MANEL</t>
  </si>
  <si>
    <t>AHLEM</t>
  </si>
  <si>
    <t>AH0008</t>
  </si>
  <si>
    <t>MOHAMED</t>
  </si>
  <si>
    <t>AH0009</t>
  </si>
  <si>
    <t>ABDESAMIEA</t>
  </si>
  <si>
    <t>AH0010</t>
  </si>
  <si>
    <t>AH0011</t>
  </si>
  <si>
    <t>NOUR</t>
  </si>
  <si>
    <t>SALIM</t>
  </si>
  <si>
    <t>DJAMEL</t>
  </si>
  <si>
    <t>AH0014</t>
  </si>
  <si>
    <t>KARIM</t>
  </si>
  <si>
    <t>AH0015</t>
  </si>
  <si>
    <t>AHMED</t>
  </si>
  <si>
    <t>AH0016</t>
  </si>
  <si>
    <t>MUSTAPHA</t>
  </si>
  <si>
    <t>AH0017</t>
  </si>
  <si>
    <t>AMINE</t>
  </si>
  <si>
    <t>AH0018</t>
  </si>
  <si>
    <t>AMINA</t>
  </si>
  <si>
    <t>AH0019</t>
  </si>
  <si>
    <t>SALIMA</t>
  </si>
  <si>
    <t>AMIRA</t>
  </si>
  <si>
    <t>INDEX &amp; Equiv</t>
  </si>
  <si>
    <t>Mois</t>
  </si>
  <si>
    <t>Client</t>
  </si>
  <si>
    <t>Janvier</t>
  </si>
  <si>
    <t>Février</t>
  </si>
  <si>
    <t>Mars</t>
  </si>
  <si>
    <t>Avril</t>
  </si>
  <si>
    <t>Mai</t>
  </si>
  <si>
    <t>Juin</t>
  </si>
  <si>
    <t>Juillet</t>
  </si>
  <si>
    <t>Août</t>
  </si>
  <si>
    <t>Septembre</t>
  </si>
  <si>
    <t>Octobre</t>
  </si>
  <si>
    <t>Novembre</t>
  </si>
  <si>
    <t>Décembre</t>
  </si>
  <si>
    <t>Sidali 01</t>
  </si>
  <si>
    <t>Sidali 02</t>
  </si>
  <si>
    <t>Sidali 03</t>
  </si>
  <si>
    <t>Sidali 04</t>
  </si>
  <si>
    <t>Sidali 05</t>
  </si>
  <si>
    <t>Sidali 06</t>
  </si>
  <si>
    <t>Sidali 07</t>
  </si>
  <si>
    <t>Sidali 08</t>
  </si>
  <si>
    <t>Sidali 09</t>
  </si>
  <si>
    <t>Sidali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</si>
</sst>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#,##0.00_ ;\-#,##0.00\ 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36"/>
      <color theme="0"/>
      <name val="Calibri"/>
      <family val="2"/>
      <scheme val="minor"/>
    </font>
    <font>
      <b/>
      <sz val="18"/>
      <color rgb="FF0070C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00B0F0"/>
      </left>
      <right style="hair">
        <color rgb="FF00B0F0"/>
      </right>
      <top style="hair">
        <color rgb="FF00B0F0"/>
      </top>
      <bottom style="hair">
        <color rgb="FF00B0F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00B0F0"/>
      </left>
      <right/>
      <top style="medium">
        <color rgb="FF00B0F0"/>
      </top>
      <bottom style="hair">
        <color rgb="FF00B0F0"/>
      </bottom>
      <diagonal/>
    </border>
    <border>
      <left style="hair">
        <color rgb="FF00B0F0"/>
      </left>
      <right style="hair">
        <color rgb="FF00B0F0"/>
      </right>
      <top/>
      <bottom style="hair">
        <color rgb="FF00B0F0"/>
      </bottom>
      <diagonal/>
    </border>
    <border>
      <left style="hair">
        <color rgb="FF00B0F0"/>
      </left>
      <right style="medium">
        <color rgb="FF00B0F0"/>
      </right>
      <top/>
      <bottom style="hair">
        <color rgb="FF00B0F0"/>
      </bottom>
      <diagonal/>
    </border>
    <border>
      <left style="hair">
        <color rgb="FF00B0F0"/>
      </left>
      <right style="hair">
        <color rgb="FF00B0F0"/>
      </right>
      <top style="hair">
        <color rgb="FF00B0F0"/>
      </top>
      <bottom style="hair">
        <color rgb="FF00B0F0"/>
      </bottom>
      <diagonal/>
    </border>
    <border>
      <left style="hair">
        <color rgb="FF00B0F0"/>
      </left>
      <right style="medium">
        <color rgb="FF00B0F0"/>
      </right>
      <top style="hair">
        <color rgb="FF00B0F0"/>
      </top>
      <bottom style="hair">
        <color rgb="FF00B0F0"/>
      </bottom>
      <diagonal/>
    </border>
    <border>
      <left style="medium">
        <color rgb="FF00B0F0"/>
      </left>
      <right style="hair">
        <color rgb="FF00B0F0"/>
      </right>
      <top style="hair">
        <color rgb="FF00B0F0"/>
      </top>
      <bottom style="medium">
        <color rgb="FF00B0F0"/>
      </bottom>
      <diagonal/>
    </border>
    <border>
      <left style="hair">
        <color rgb="FF00B0F0"/>
      </left>
      <right style="hair">
        <color rgb="FF00B0F0"/>
      </right>
      <top style="hair">
        <color rgb="FF00B0F0"/>
      </top>
      <bottom style="medium">
        <color rgb="FF00B0F0"/>
      </bottom>
      <diagonal/>
    </border>
    <border>
      <left style="hair">
        <color rgb="FF00B0F0"/>
      </left>
      <right style="medium">
        <color rgb="FF00B0F0"/>
      </right>
      <top style="hair">
        <color rgb="FF00B0F0"/>
      </top>
      <bottom style="medium">
        <color rgb="FF00B0F0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0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/>
    </xf>
    <xf numFmtId="18" fontId="4" fillId="0" borderId="2" xfId="0" applyNumberFormat="1" applyFont="1" applyBorder="1" applyAlignment="1">
      <alignment horizontal="center" vertical="center"/>
    </xf>
    <xf numFmtId="0" fontId="0" fillId="3" borderId="0" xfId="0" applyFill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7" fillId="2" borderId="4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0" fontId="0" fillId="3" borderId="8" xfId="0" applyFill="1" applyBorder="1"/>
    <xf numFmtId="0" fontId="3" fillId="2" borderId="9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7" fillId="2" borderId="8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3" fillId="4" borderId="13" xfId="0" applyFont="1" applyFill="1" applyBorder="1" applyAlignment="1">
      <alignment horizontal="right"/>
    </xf>
    <xf numFmtId="0" fontId="3" fillId="2" borderId="13" xfId="0" applyFont="1" applyFill="1" applyBorder="1" applyAlignment="1">
      <alignment horizontal="right"/>
    </xf>
    <xf numFmtId="164" fontId="8" fillId="5" borderId="14" xfId="1" applyNumberFormat="1" applyFont="1" applyFill="1" applyBorder="1" applyAlignment="1">
      <alignment horizontal="center" vertical="center"/>
    </xf>
    <xf numFmtId="164" fontId="8" fillId="5" borderId="15" xfId="1" applyNumberFormat="1" applyFont="1" applyFill="1" applyBorder="1" applyAlignment="1">
      <alignment horizontal="center" vertical="center"/>
    </xf>
    <xf numFmtId="164" fontId="8" fillId="5" borderId="16" xfId="1" applyNumberFormat="1" applyFont="1" applyFill="1" applyBorder="1" applyAlignment="1">
      <alignment horizontal="center" vertical="center"/>
    </xf>
    <xf numFmtId="0" fontId="3" fillId="2" borderId="17" xfId="0" applyFont="1" applyFill="1" applyBorder="1" applyAlignment="1">
      <alignment horizontal="right"/>
    </xf>
    <xf numFmtId="164" fontId="8" fillId="5" borderId="18" xfId="1" applyNumberFormat="1" applyFont="1" applyFill="1" applyBorder="1" applyAlignment="1">
      <alignment horizontal="center" vertical="center"/>
    </xf>
    <xf numFmtId="164" fontId="8" fillId="5" borderId="19" xfId="1" applyNumberFormat="1" applyFont="1" applyFill="1" applyBorder="1" applyAlignment="1">
      <alignment horizontal="center" vertical="center"/>
    </xf>
    <xf numFmtId="164" fontId="8" fillId="5" borderId="20" xfId="1" applyNumberFormat="1" applyFont="1" applyFill="1" applyBorder="1" applyAlignment="1">
      <alignment horizontal="center" vertical="center"/>
    </xf>
    <xf numFmtId="0" fontId="9" fillId="3" borderId="0" xfId="0" applyFont="1" applyFill="1" applyAlignment="1">
      <alignment horizontal="center"/>
    </xf>
    <xf numFmtId="0" fontId="2" fillId="4" borderId="21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10" fillId="3" borderId="7" xfId="0" applyFont="1" applyFill="1" applyBorder="1"/>
    <xf numFmtId="0" fontId="2" fillId="2" borderId="17" xfId="0" applyFont="1" applyFill="1" applyBorder="1"/>
    <xf numFmtId="4" fontId="0" fillId="0" borderId="22" xfId="0" applyNumberFormat="1" applyBorder="1"/>
    <xf numFmtId="4" fontId="0" fillId="0" borderId="23" xfId="0" applyNumberFormat="1" applyBorder="1"/>
    <xf numFmtId="4" fontId="0" fillId="0" borderId="24" xfId="0" applyNumberFormat="1" applyBorder="1"/>
    <xf numFmtId="4" fontId="0" fillId="0" borderId="25" xfId="0" applyNumberFormat="1" applyBorder="1"/>
    <xf numFmtId="0" fontId="2" fillId="2" borderId="26" xfId="0" applyFont="1" applyFill="1" applyBorder="1"/>
    <xf numFmtId="4" fontId="0" fillId="0" borderId="27" xfId="0" applyNumberFormat="1" applyBorder="1"/>
    <xf numFmtId="4" fontId="0" fillId="0" borderId="28" xfId="0" applyNumberFormat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4" fillId="0" borderId="29" xfId="0" applyFont="1" applyBorder="1" applyAlignment="1">
      <alignment horizontal="center" vertical="center"/>
    </xf>
    <xf numFmtId="0" fontId="5" fillId="0" borderId="29" xfId="0" applyFont="1" applyBorder="1" applyAlignment="1">
      <alignment horizontal="center" vertical="center"/>
    </xf>
  </cellXfs>
  <cellStyles count="2">
    <cellStyle name="Milliers" xfId="1" builtinId="3"/>
    <cellStyle name="Normal" xfId="0" builtinId="0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dotted">
          <color indexed="64"/>
        </left>
        <right style="dotted">
          <color indexed="64"/>
        </right>
        <top style="dotted">
          <color indexed="64"/>
        </top>
        <bottom style="dotted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dotted">
          <color indexed="64"/>
        </left>
        <right style="dotted">
          <color indexed="64"/>
        </right>
        <top style="dotted">
          <color indexed="64"/>
        </top>
        <bottom style="dotted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dotted">
          <color indexed="64"/>
        </left>
        <right style="dotted">
          <color indexed="64"/>
        </right>
        <top style="dotted">
          <color indexed="64"/>
        </top>
        <bottom style="dotted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dotted">
          <color indexed="64"/>
        </left>
        <right style="dotted">
          <color indexed="64"/>
        </right>
        <top style="dotted">
          <color indexed="64"/>
        </top>
        <bottom style="dotted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dotted">
          <color indexed="64"/>
        </left>
        <right style="dotted">
          <color indexed="64"/>
        </right>
        <top style="dotted">
          <color indexed="64"/>
        </top>
        <bottom style="dotted">
          <color indexed="64"/>
        </bottom>
        <vertical/>
        <horizontal/>
      </border>
    </dxf>
    <dxf>
      <border outline="0">
        <top style="thin">
          <color indexed="64"/>
        </top>
        <bottom style="dotted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family val="2"/>
        <scheme val="minor"/>
      </font>
      <fill>
        <patternFill patternType="solid">
          <fgColor indexed="64"/>
          <bgColor rgb="FF00B0F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26716D-A1B2-4572-A625-0E6AA2B8FAF9}" name="Tbl_RH3" displayName="Tbl_RH3" ref="U3:Y23" totalsRowShown="0" headerRowDxfId="7" dataDxfId="6" tableBorderDxfId="5">
  <autoFilter ref="U3:Y23" xr:uid="{9126716D-A1B2-4572-A625-0E6AA2B8FAF9}"/>
  <tableColumns count="5">
    <tableColumn id="1" xr3:uid="{6272E2C2-B0F9-4D98-B643-8AF4FC202DBB}" name="REF" dataDxfId="4"/>
    <tableColumn id="2" xr3:uid="{711CA2F1-F196-4877-97CB-3618258E3C05}" name="NOM" dataDxfId="3"/>
    <tableColumn id="3" xr3:uid="{F7BBB455-06F0-45E4-AF0D-CD0807080954}" name="H/F" dataDxfId="2"/>
    <tableColumn id="4" xr3:uid="{2A564B8F-8F2D-4F83-AD38-C52F32937DD8}" name="AGE" dataDxfId="1"/>
    <tableColumn id="5" xr3:uid="{10E9D9D3-B817-4F14-96E2-E70C127DABCC}" name="type de contrat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L26"/>
  <sheetViews>
    <sheetView tabSelected="1" workbookViewId="0">
      <selection activeCell="K4" sqref="K4"/>
    </sheetView>
  </sheetViews>
  <sheetFormatPr baseColWidth="10" defaultColWidth="9.140625" defaultRowHeight="15" x14ac:dyDescent="0.25"/>
  <cols>
    <col min="1" max="1" width="16.5703125" customWidth="1"/>
    <col min="2" max="2" width="16.140625" bestFit="1" customWidth="1"/>
    <col min="3" max="3" width="13.140625" customWidth="1"/>
    <col min="4" max="4" width="12" customWidth="1"/>
    <col min="5" max="5" width="9.85546875" bestFit="1" customWidth="1"/>
    <col min="7" max="7" width="23.28515625" customWidth="1"/>
    <col min="8" max="8" width="20.7109375" customWidth="1"/>
    <col min="9" max="9" width="11" bestFit="1" customWidth="1"/>
    <col min="10" max="10" width="15.140625" customWidth="1"/>
    <col min="11" max="11" width="11.5703125" customWidth="1"/>
    <col min="12" max="12" width="18.28515625" customWidth="1"/>
  </cols>
  <sheetData>
    <row r="3" spans="1:12" ht="42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2" t="s">
        <v>4</v>
      </c>
      <c r="G3" s="1" t="s">
        <v>0</v>
      </c>
      <c r="H3" s="1" t="s">
        <v>1</v>
      </c>
      <c r="I3" s="1" t="s">
        <v>1</v>
      </c>
      <c r="J3" s="1" t="s">
        <v>2</v>
      </c>
      <c r="K3" s="1" t="s">
        <v>3</v>
      </c>
      <c r="L3" s="2" t="s">
        <v>4</v>
      </c>
    </row>
    <row r="4" spans="1:12" ht="18.75" x14ac:dyDescent="0.25">
      <c r="A4" s="3" t="s">
        <v>5</v>
      </c>
      <c r="B4" s="4" t="s">
        <v>6</v>
      </c>
      <c r="C4" s="4" t="s">
        <v>7</v>
      </c>
      <c r="D4" s="4">
        <v>28</v>
      </c>
      <c r="E4" s="4" t="s">
        <v>8</v>
      </c>
      <c r="G4" s="3" t="s">
        <v>9</v>
      </c>
      <c r="H4" s="3" t="str">
        <f t="shared" ref="H4:L9" si="0">VLOOKUP($G4,$A$3:$E$23,2,FALSE)</f>
        <v>AMIRA</v>
      </c>
      <c r="I4" s="3" t="str">
        <f>VLOOKUP($G4,$A$3:$E$23,2,FALSE)</f>
        <v>AMIRA</v>
      </c>
      <c r="J4" s="3" t="str">
        <f>VLOOKUP($G4,$A$3:$E$23,3,FALSE)</f>
        <v>FEMME</v>
      </c>
      <c r="K4" s="3">
        <f>VLOOKUP(G4,A4:E23,4,0)</f>
        <v>49</v>
      </c>
      <c r="L4" s="3" t="str">
        <f>VLOOKUP($G4,$A$3:$E$23,5,FALSE)</f>
        <v>STAGE</v>
      </c>
    </row>
    <row r="5" spans="1:12" ht="18.75" x14ac:dyDescent="0.25">
      <c r="A5" s="3" t="s">
        <v>10</v>
      </c>
      <c r="B5" s="4" t="s">
        <v>11</v>
      </c>
      <c r="C5" s="4" t="s">
        <v>7</v>
      </c>
      <c r="D5" s="4">
        <v>27</v>
      </c>
      <c r="E5" s="4" t="s">
        <v>8</v>
      </c>
      <c r="G5" s="3" t="s">
        <v>12</v>
      </c>
      <c r="H5" s="3" t="str">
        <f t="shared" si="0"/>
        <v>SALIM</v>
      </c>
      <c r="I5" s="3" t="str">
        <f t="shared" si="0"/>
        <v>SALIM</v>
      </c>
      <c r="J5" s="3" t="str">
        <f t="shared" ref="J5:J9" si="1">VLOOKUP($G5,$A$3:$E$23,3,FALSE)</f>
        <v>HOMME</v>
      </c>
      <c r="K5" s="3">
        <f t="shared" ref="K5:K9" si="2">VLOOKUP($G5,$A$3:$E$23,4,FALSE)</f>
        <v>33</v>
      </c>
      <c r="L5" s="3" t="str">
        <f t="shared" ref="L5:L9" si="3">VLOOKUP($G5,$A$3:$E$23,5,FALSE)</f>
        <v>STAGE</v>
      </c>
    </row>
    <row r="6" spans="1:12" ht="18.75" x14ac:dyDescent="0.25">
      <c r="A6" s="3" t="s">
        <v>13</v>
      </c>
      <c r="B6" s="4" t="s">
        <v>14</v>
      </c>
      <c r="C6" s="4" t="s">
        <v>15</v>
      </c>
      <c r="D6" s="4">
        <v>24</v>
      </c>
      <c r="E6" s="4" t="s">
        <v>16</v>
      </c>
      <c r="G6" s="3" t="s">
        <v>17</v>
      </c>
      <c r="H6" s="3" t="str">
        <f t="shared" si="0"/>
        <v>DJAMEL</v>
      </c>
      <c r="I6" s="3" t="str">
        <f t="shared" si="0"/>
        <v>DJAMEL</v>
      </c>
      <c r="J6" s="3" t="str">
        <f t="shared" si="1"/>
        <v>HOMME</v>
      </c>
      <c r="K6" s="3">
        <f t="shared" si="2"/>
        <v>35</v>
      </c>
      <c r="L6" s="3" t="str">
        <f t="shared" si="3"/>
        <v>CDD</v>
      </c>
    </row>
    <row r="7" spans="1:12" ht="18.75" x14ac:dyDescent="0.25">
      <c r="A7" s="3" t="s">
        <v>18</v>
      </c>
      <c r="B7" s="4" t="s">
        <v>19</v>
      </c>
      <c r="C7" s="4" t="s">
        <v>15</v>
      </c>
      <c r="D7" s="4">
        <v>24</v>
      </c>
      <c r="E7" s="4" t="s">
        <v>20</v>
      </c>
      <c r="G7" s="3" t="s">
        <v>10</v>
      </c>
      <c r="H7" s="3" t="str">
        <f t="shared" si="0"/>
        <v>HAFID</v>
      </c>
      <c r="I7" s="3" t="str">
        <f t="shared" si="0"/>
        <v>HAFID</v>
      </c>
      <c r="J7" s="3" t="str">
        <f t="shared" si="1"/>
        <v>HOMME</v>
      </c>
      <c r="K7" s="3">
        <f t="shared" si="2"/>
        <v>27</v>
      </c>
      <c r="L7" s="3" t="str">
        <f t="shared" si="3"/>
        <v>CDD</v>
      </c>
    </row>
    <row r="8" spans="1:12" ht="18.75" x14ac:dyDescent="0.25">
      <c r="A8" s="3" t="s">
        <v>21</v>
      </c>
      <c r="B8" s="4" t="s">
        <v>22</v>
      </c>
      <c r="C8" s="4" t="s">
        <v>15</v>
      </c>
      <c r="D8" s="4">
        <v>23</v>
      </c>
      <c r="E8" s="4" t="s">
        <v>20</v>
      </c>
      <c r="G8" s="3" t="s">
        <v>23</v>
      </c>
      <c r="H8" s="3" t="str">
        <f t="shared" si="0"/>
        <v>AHLEM</v>
      </c>
      <c r="I8" s="3" t="str">
        <f t="shared" si="0"/>
        <v>AHLEM</v>
      </c>
      <c r="J8" s="3" t="str">
        <f t="shared" si="1"/>
        <v>FEMME</v>
      </c>
      <c r="K8" s="3">
        <f t="shared" si="2"/>
        <v>26</v>
      </c>
      <c r="L8" s="3" t="str">
        <f t="shared" si="3"/>
        <v>CDI</v>
      </c>
    </row>
    <row r="9" spans="1:12" ht="18.75" x14ac:dyDescent="0.25">
      <c r="A9" s="3" t="s">
        <v>24</v>
      </c>
      <c r="B9" s="4" t="s">
        <v>25</v>
      </c>
      <c r="C9" s="4" t="s">
        <v>15</v>
      </c>
      <c r="D9" s="4">
        <v>24</v>
      </c>
      <c r="E9" s="4" t="s">
        <v>8</v>
      </c>
      <c r="G9" s="3" t="s">
        <v>5</v>
      </c>
      <c r="H9" s="3" t="str">
        <f t="shared" si="0"/>
        <v>LAMINE</v>
      </c>
      <c r="I9" s="3" t="str">
        <f t="shared" si="0"/>
        <v>LAMINE</v>
      </c>
      <c r="J9" s="3" t="str">
        <f t="shared" si="1"/>
        <v>HOMME</v>
      </c>
      <c r="K9" s="3">
        <f t="shared" si="2"/>
        <v>28</v>
      </c>
      <c r="L9" s="3" t="str">
        <f t="shared" si="3"/>
        <v>CDD</v>
      </c>
    </row>
    <row r="10" spans="1:12" ht="18.75" x14ac:dyDescent="0.25">
      <c r="A10" s="3" t="s">
        <v>23</v>
      </c>
      <c r="B10" s="4" t="s">
        <v>26</v>
      </c>
      <c r="C10" s="4" t="s">
        <v>15</v>
      </c>
      <c r="D10" s="4">
        <v>26</v>
      </c>
      <c r="E10" s="4" t="s">
        <v>16</v>
      </c>
    </row>
    <row r="11" spans="1:12" ht="18.75" x14ac:dyDescent="0.25">
      <c r="A11" s="3" t="s">
        <v>27</v>
      </c>
      <c r="B11" s="4" t="s">
        <v>28</v>
      </c>
      <c r="C11" s="4" t="s">
        <v>7</v>
      </c>
      <c r="D11" s="4">
        <v>25</v>
      </c>
      <c r="E11" s="4" t="s">
        <v>20</v>
      </c>
    </row>
    <row r="12" spans="1:12" ht="18.75" x14ac:dyDescent="0.25">
      <c r="A12" s="3" t="s">
        <v>29</v>
      </c>
      <c r="B12" s="4" t="s">
        <v>30</v>
      </c>
      <c r="C12" s="4" t="s">
        <v>7</v>
      </c>
      <c r="D12" s="4">
        <v>27</v>
      </c>
      <c r="E12" s="4" t="s">
        <v>8</v>
      </c>
      <c r="G12" s="1" t="s">
        <v>1</v>
      </c>
      <c r="H12" s="1" t="s">
        <v>2</v>
      </c>
      <c r="I12" s="1" t="s">
        <v>3</v>
      </c>
    </row>
    <row r="13" spans="1:12" ht="18.75" x14ac:dyDescent="0.25">
      <c r="A13" s="3" t="s">
        <v>31</v>
      </c>
      <c r="B13" s="4" t="s">
        <v>22</v>
      </c>
      <c r="C13" s="4" t="s">
        <v>15</v>
      </c>
      <c r="D13" s="4">
        <v>29</v>
      </c>
      <c r="E13" s="4" t="s">
        <v>8</v>
      </c>
      <c r="G13" s="3" t="s">
        <v>22</v>
      </c>
      <c r="H13" s="3" t="str">
        <f>VLOOKUP($G13,$B$3:$E$23,2,0)</f>
        <v>FEMME</v>
      </c>
      <c r="I13" s="3" t="str">
        <f>VLOOKUP($G13,$B$3:$E$23,2,0)</f>
        <v>FEMME</v>
      </c>
    </row>
    <row r="14" spans="1:12" ht="18.75" x14ac:dyDescent="0.25">
      <c r="A14" s="3" t="s">
        <v>32</v>
      </c>
      <c r="B14" s="4" t="s">
        <v>33</v>
      </c>
      <c r="C14" s="4" t="s">
        <v>15</v>
      </c>
      <c r="D14" s="4">
        <v>31</v>
      </c>
      <c r="E14" s="4" t="s">
        <v>16</v>
      </c>
      <c r="G14" s="3" t="s">
        <v>22</v>
      </c>
      <c r="H14" s="3" t="str">
        <f>VLOOKUP($G14,$B$3:$E$23,2,0)</f>
        <v>FEMME</v>
      </c>
      <c r="I14" s="3" t="str">
        <f>VLOOKUP($G14,$B$3:$E$23,2,0)</f>
        <v>FEMME</v>
      </c>
    </row>
    <row r="15" spans="1:12" ht="18.75" x14ac:dyDescent="0.25">
      <c r="A15" s="6" t="s">
        <v>12</v>
      </c>
      <c r="B15" s="4" t="s">
        <v>34</v>
      </c>
      <c r="C15" s="4" t="s">
        <v>7</v>
      </c>
      <c r="D15" s="4">
        <v>33</v>
      </c>
      <c r="E15" s="4" t="s">
        <v>20</v>
      </c>
      <c r="G15" s="3" t="s">
        <v>30</v>
      </c>
      <c r="H15" s="3" t="str">
        <f t="shared" ref="H15:I18" si="4">VLOOKUP($G15,$B$3:$E$23,2,0)</f>
        <v>HOMME</v>
      </c>
      <c r="I15" s="3" t="str">
        <f t="shared" si="4"/>
        <v>HOMME</v>
      </c>
    </row>
    <row r="16" spans="1:12" ht="18.75" x14ac:dyDescent="0.25">
      <c r="A16" s="3" t="s">
        <v>17</v>
      </c>
      <c r="B16" s="4" t="s">
        <v>35</v>
      </c>
      <c r="C16" s="4" t="s">
        <v>7</v>
      </c>
      <c r="D16" s="4">
        <v>35</v>
      </c>
      <c r="E16" s="4" t="s">
        <v>8</v>
      </c>
      <c r="G16" s="3" t="s">
        <v>34</v>
      </c>
      <c r="H16" s="3" t="str">
        <f t="shared" si="4"/>
        <v>HOMME</v>
      </c>
      <c r="I16" s="3" t="str">
        <f t="shared" si="4"/>
        <v>HOMME</v>
      </c>
    </row>
    <row r="17" spans="1:11" ht="18.75" x14ac:dyDescent="0.25">
      <c r="A17" s="3" t="s">
        <v>36</v>
      </c>
      <c r="B17" s="4" t="s">
        <v>37</v>
      </c>
      <c r="C17" s="4" t="s">
        <v>7</v>
      </c>
      <c r="D17" s="4">
        <v>37</v>
      </c>
      <c r="E17" s="4" t="s">
        <v>8</v>
      </c>
      <c r="G17" s="3" t="s">
        <v>33</v>
      </c>
      <c r="H17" s="3" t="str">
        <f t="shared" si="4"/>
        <v>FEMME</v>
      </c>
      <c r="I17" s="3" t="str">
        <f t="shared" si="4"/>
        <v>FEMME</v>
      </c>
    </row>
    <row r="18" spans="1:11" ht="18.75" x14ac:dyDescent="0.25">
      <c r="A18" s="3" t="s">
        <v>38</v>
      </c>
      <c r="B18" s="4" t="s">
        <v>39</v>
      </c>
      <c r="C18" s="4" t="s">
        <v>7</v>
      </c>
      <c r="D18" s="4">
        <v>39</v>
      </c>
      <c r="E18" s="4" t="s">
        <v>16</v>
      </c>
      <c r="G18" s="3" t="s">
        <v>6</v>
      </c>
      <c r="H18" s="3" t="str">
        <f t="shared" si="4"/>
        <v>HOMME</v>
      </c>
      <c r="I18" s="3" t="str">
        <f t="shared" si="4"/>
        <v>HOMME</v>
      </c>
    </row>
    <row r="19" spans="1:11" ht="18.75" x14ac:dyDescent="0.25">
      <c r="A19" s="3" t="s">
        <v>40</v>
      </c>
      <c r="B19" s="4" t="s">
        <v>41</v>
      </c>
      <c r="C19" s="4" t="s">
        <v>7</v>
      </c>
      <c r="D19" s="4">
        <v>41</v>
      </c>
      <c r="E19" s="4" t="s">
        <v>20</v>
      </c>
    </row>
    <row r="20" spans="1:11" ht="75" x14ac:dyDescent="0.25">
      <c r="A20" s="3" t="s">
        <v>42</v>
      </c>
      <c r="B20" s="4" t="s">
        <v>43</v>
      </c>
      <c r="C20" s="4" t="s">
        <v>7</v>
      </c>
      <c r="D20" s="4">
        <v>43</v>
      </c>
      <c r="E20" s="4" t="s">
        <v>8</v>
      </c>
      <c r="G20" s="1" t="s">
        <v>0</v>
      </c>
      <c r="H20" s="1" t="s">
        <v>1</v>
      </c>
      <c r="I20" s="1" t="s">
        <v>2</v>
      </c>
      <c r="J20" s="1" t="s">
        <v>3</v>
      </c>
      <c r="K20" s="2" t="s">
        <v>4</v>
      </c>
    </row>
    <row r="21" spans="1:11" ht="18.75" x14ac:dyDescent="0.25">
      <c r="A21" s="3" t="s">
        <v>44</v>
      </c>
      <c r="B21" s="4" t="s">
        <v>45</v>
      </c>
      <c r="C21" s="4" t="s">
        <v>15</v>
      </c>
      <c r="D21" s="4">
        <v>45</v>
      </c>
      <c r="E21" s="4" t="s">
        <v>8</v>
      </c>
      <c r="G21" s="3" t="s">
        <v>9</v>
      </c>
      <c r="H21" s="3" t="str">
        <f>VLOOKUP($G21,$A:$E,2,0)</f>
        <v>AMIRA</v>
      </c>
      <c r="I21" s="3" t="str">
        <f t="shared" ref="I21:K21" si="5">VLOOKUP(H21,B:F,2,0)</f>
        <v>FEMME</v>
      </c>
      <c r="J21" s="3">
        <f t="shared" si="5"/>
        <v>24</v>
      </c>
      <c r="K21" s="3" t="str">
        <f t="shared" si="5"/>
        <v>CDI</v>
      </c>
    </row>
    <row r="22" spans="1:11" ht="18.75" x14ac:dyDescent="0.25">
      <c r="A22" s="3" t="s">
        <v>46</v>
      </c>
      <c r="B22" s="4" t="s">
        <v>47</v>
      </c>
      <c r="C22" s="4" t="s">
        <v>15</v>
      </c>
      <c r="D22" s="4">
        <v>47</v>
      </c>
      <c r="E22" s="4" t="s">
        <v>16</v>
      </c>
      <c r="G22" s="3" t="s">
        <v>12</v>
      </c>
      <c r="H22" s="3" t="str">
        <f t="shared" ref="H22:H26" si="6">VLOOKUP($G22,$A:$E,2,0)</f>
        <v>SALIM</v>
      </c>
      <c r="I22" s="3" t="str">
        <f t="shared" ref="I22:I26" si="7">VLOOKUP(H22,B:F,2,0)</f>
        <v>HOMME</v>
      </c>
      <c r="J22" s="3">
        <f t="shared" ref="J22:J26" si="8">VLOOKUP(I22,C:G,2,0)</f>
        <v>28</v>
      </c>
      <c r="K22" s="3" t="str">
        <f t="shared" ref="K22:K26" si="9">VLOOKUP(J22,D:H,2,0)</f>
        <v>CDD</v>
      </c>
    </row>
    <row r="23" spans="1:11" ht="18.75" x14ac:dyDescent="0.25">
      <c r="A23" s="3" t="s">
        <v>9</v>
      </c>
      <c r="B23" s="4" t="s">
        <v>48</v>
      </c>
      <c r="C23" s="4" t="s">
        <v>15</v>
      </c>
      <c r="D23" s="4">
        <v>49</v>
      </c>
      <c r="E23" s="4" t="s">
        <v>20</v>
      </c>
      <c r="G23" s="3" t="s">
        <v>17</v>
      </c>
      <c r="H23" s="3" t="str">
        <f t="shared" si="6"/>
        <v>DJAMEL</v>
      </c>
      <c r="I23" s="3" t="str">
        <f t="shared" si="7"/>
        <v>HOMME</v>
      </c>
      <c r="J23" s="3">
        <f t="shared" si="8"/>
        <v>28</v>
      </c>
      <c r="K23" s="3" t="str">
        <f t="shared" si="9"/>
        <v>CDD</v>
      </c>
    </row>
    <row r="24" spans="1:11" ht="18.75" x14ac:dyDescent="0.25">
      <c r="G24" s="3" t="s">
        <v>10</v>
      </c>
      <c r="H24" s="3" t="str">
        <f t="shared" si="6"/>
        <v>HAFID</v>
      </c>
      <c r="I24" s="3" t="str">
        <f t="shared" si="7"/>
        <v>HOMME</v>
      </c>
      <c r="J24" s="3">
        <f t="shared" si="8"/>
        <v>28</v>
      </c>
      <c r="K24" s="3" t="str">
        <f t="shared" si="9"/>
        <v>CDD</v>
      </c>
    </row>
    <row r="25" spans="1:11" ht="18.75" x14ac:dyDescent="0.25">
      <c r="G25" s="3" t="s">
        <v>23</v>
      </c>
      <c r="H25" s="3" t="str">
        <f t="shared" si="6"/>
        <v>AHLEM</v>
      </c>
      <c r="I25" s="3" t="str">
        <f t="shared" si="7"/>
        <v>FEMME</v>
      </c>
      <c r="J25" s="3">
        <f t="shared" si="8"/>
        <v>24</v>
      </c>
      <c r="K25" s="3" t="str">
        <f t="shared" si="9"/>
        <v>CDI</v>
      </c>
    </row>
    <row r="26" spans="1:11" ht="18.75" x14ac:dyDescent="0.25">
      <c r="G26" s="3" t="s">
        <v>5</v>
      </c>
      <c r="H26" s="3" t="str">
        <f t="shared" si="6"/>
        <v>LAMINE</v>
      </c>
      <c r="I26" s="3" t="str">
        <f t="shared" si="7"/>
        <v>HOMME</v>
      </c>
      <c r="J26" s="3">
        <f t="shared" si="8"/>
        <v>28</v>
      </c>
      <c r="K26" s="3" t="str">
        <f t="shared" si="9"/>
        <v>CDD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1604D-2E98-47A8-A981-289EBD4D0339}">
  <dimension ref="A1:Y23"/>
  <sheetViews>
    <sheetView topLeftCell="J1" zoomScale="85" zoomScaleNormal="85" workbookViewId="0">
      <selection activeCell="R19" sqref="R19"/>
    </sheetView>
  </sheetViews>
  <sheetFormatPr baseColWidth="10" defaultRowHeight="15" x14ac:dyDescent="0.25"/>
  <cols>
    <col min="1" max="1" width="9" style="7" customWidth="1"/>
    <col min="2" max="5" width="11.42578125" style="7"/>
    <col min="6" max="6" width="19.28515625" style="7" customWidth="1"/>
    <col min="7" max="8" width="18.28515625" style="7" customWidth="1"/>
    <col min="9" max="14" width="11.42578125" style="7"/>
    <col min="15" max="16" width="9" style="7" customWidth="1"/>
    <col min="17" max="17" width="11.42578125" style="7"/>
    <col min="18" max="18" width="28.42578125" style="7" customWidth="1"/>
    <col min="19" max="19" width="59.7109375" style="7" customWidth="1"/>
    <col min="20" max="16384" width="11.42578125" style="7"/>
  </cols>
  <sheetData>
    <row r="1" spans="1:25" ht="15.75" thickBot="1" x14ac:dyDescent="0.3"/>
    <row r="2" spans="1:25" ht="15.75" thickBot="1" x14ac:dyDescent="0.3">
      <c r="A2" s="8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10"/>
      <c r="Q2" s="8"/>
      <c r="R2" s="9"/>
      <c r="S2" s="9"/>
      <c r="T2" s="10"/>
    </row>
    <row r="3" spans="1:25" ht="37.5" x14ac:dyDescent="0.25">
      <c r="A3" s="11"/>
      <c r="B3" s="12" t="s">
        <v>49</v>
      </c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4"/>
      <c r="O3" s="15"/>
      <c r="Q3" s="11"/>
      <c r="T3" s="15"/>
      <c r="U3" s="16" t="s">
        <v>0</v>
      </c>
      <c r="V3" s="16" t="s">
        <v>1</v>
      </c>
      <c r="W3" s="16" t="s">
        <v>2</v>
      </c>
      <c r="X3" s="16" t="s">
        <v>3</v>
      </c>
      <c r="Y3" s="17" t="s">
        <v>4</v>
      </c>
    </row>
    <row r="4" spans="1:25" ht="18.75" x14ac:dyDescent="0.25">
      <c r="A4" s="11"/>
      <c r="B4" s="18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20"/>
      <c r="O4" s="15"/>
      <c r="Q4" s="11"/>
      <c r="T4" s="15"/>
      <c r="U4" s="3" t="s">
        <v>5</v>
      </c>
      <c r="V4" s="4" t="s">
        <v>6</v>
      </c>
      <c r="W4" s="4" t="s">
        <v>7</v>
      </c>
      <c r="X4" s="4">
        <v>28</v>
      </c>
      <c r="Y4" s="4" t="s">
        <v>8</v>
      </c>
    </row>
    <row r="5" spans="1:25" ht="19.5" thickBot="1" x14ac:dyDescent="0.3">
      <c r="A5" s="11"/>
      <c r="B5" s="21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3"/>
      <c r="O5" s="15"/>
      <c r="Q5" s="11"/>
      <c r="R5" s="1" t="s">
        <v>1</v>
      </c>
      <c r="S5" s="1" t="s">
        <v>0</v>
      </c>
      <c r="T5" s="15"/>
      <c r="U5" s="3" t="s">
        <v>10</v>
      </c>
      <c r="V5" s="4" t="s">
        <v>11</v>
      </c>
      <c r="W5" s="4" t="s">
        <v>7</v>
      </c>
      <c r="X5" s="4">
        <v>27</v>
      </c>
      <c r="Y5" s="4" t="s">
        <v>8</v>
      </c>
    </row>
    <row r="6" spans="1:25" ht="18.75" x14ac:dyDescent="0.3">
      <c r="A6" s="11"/>
      <c r="O6" s="15"/>
      <c r="Q6" s="11"/>
      <c r="R6" s="3" t="s">
        <v>22</v>
      </c>
      <c r="S6" s="5" t="str">
        <f>INDEX(Tbl_RH3[[#All],[REF]],MATCH(R6,Tbl_RH3[[#All],[NOM]],0))</f>
        <v>AH0005</v>
      </c>
      <c r="T6" s="15"/>
      <c r="U6" s="3" t="s">
        <v>13</v>
      </c>
      <c r="V6" s="4" t="s">
        <v>14</v>
      </c>
      <c r="W6" s="4" t="s">
        <v>15</v>
      </c>
      <c r="X6" s="4">
        <v>24</v>
      </c>
      <c r="Y6" s="4" t="s">
        <v>16</v>
      </c>
    </row>
    <row r="7" spans="1:25" ht="18.75" x14ac:dyDescent="0.3">
      <c r="A7" s="11"/>
      <c r="D7" s="24" t="s">
        <v>50</v>
      </c>
      <c r="E7" s="25" t="s">
        <v>52</v>
      </c>
      <c r="F7" s="26">
        <f>INDEX(C12:N21,MATCH(E8,B12:B21,0),MATCH(E7,C11:N11,0))</f>
        <v>629522</v>
      </c>
      <c r="G7" s="27"/>
      <c r="H7" s="28"/>
      <c r="O7" s="15"/>
      <c r="Q7" s="11"/>
      <c r="R7" s="3" t="s">
        <v>30</v>
      </c>
      <c r="S7" s="5"/>
      <c r="T7" s="15"/>
      <c r="U7" s="3" t="s">
        <v>18</v>
      </c>
      <c r="V7" s="4" t="s">
        <v>19</v>
      </c>
      <c r="W7" s="4" t="s">
        <v>15</v>
      </c>
      <c r="X7" s="4">
        <v>24</v>
      </c>
      <c r="Y7" s="4" t="s">
        <v>20</v>
      </c>
    </row>
    <row r="8" spans="1:25" ht="18.75" x14ac:dyDescent="0.3">
      <c r="A8" s="11"/>
      <c r="D8" s="24" t="s">
        <v>51</v>
      </c>
      <c r="E8" s="29" t="s">
        <v>64</v>
      </c>
      <c r="F8" s="30"/>
      <c r="G8" s="31"/>
      <c r="H8" s="32"/>
      <c r="O8" s="15"/>
      <c r="Q8" s="11"/>
      <c r="R8" s="3" t="s">
        <v>34</v>
      </c>
      <c r="S8" s="5"/>
      <c r="T8" s="15"/>
      <c r="U8" s="3" t="s">
        <v>21</v>
      </c>
      <c r="V8" s="4" t="s">
        <v>22</v>
      </c>
      <c r="W8" s="4" t="s">
        <v>15</v>
      </c>
      <c r="X8" s="4">
        <v>23</v>
      </c>
      <c r="Y8" s="4" t="s">
        <v>20</v>
      </c>
    </row>
    <row r="9" spans="1:25" ht="18.75" x14ac:dyDescent="0.3">
      <c r="A9" s="11"/>
      <c r="O9" s="15"/>
      <c r="Q9" s="11"/>
      <c r="R9" s="3" t="s">
        <v>33</v>
      </c>
      <c r="S9" s="5"/>
      <c r="T9" s="15"/>
      <c r="U9" s="3" t="s">
        <v>24</v>
      </c>
      <c r="V9" s="4" t="s">
        <v>25</v>
      </c>
      <c r="W9" s="4" t="s">
        <v>15</v>
      </c>
      <c r="X9" s="4">
        <v>24</v>
      </c>
      <c r="Y9" s="4" t="s">
        <v>8</v>
      </c>
    </row>
    <row r="10" spans="1:25" ht="19.5" thickBot="1" x14ac:dyDescent="0.35">
      <c r="A10" s="11"/>
      <c r="C10" s="33">
        <v>1</v>
      </c>
      <c r="D10" s="33">
        <v>2</v>
      </c>
      <c r="E10" s="33">
        <v>3</v>
      </c>
      <c r="F10" s="33">
        <v>4</v>
      </c>
      <c r="G10" s="33">
        <v>5</v>
      </c>
      <c r="H10" s="33">
        <v>6</v>
      </c>
      <c r="I10" s="33">
        <v>7</v>
      </c>
      <c r="J10" s="33">
        <v>8</v>
      </c>
      <c r="K10" s="33">
        <v>9</v>
      </c>
      <c r="L10" s="33">
        <v>10</v>
      </c>
      <c r="M10" s="33">
        <v>11</v>
      </c>
      <c r="N10" s="33">
        <v>12</v>
      </c>
      <c r="O10" s="15"/>
      <c r="Q10" s="11"/>
      <c r="R10" s="3" t="s">
        <v>6</v>
      </c>
      <c r="S10" s="5"/>
      <c r="T10" s="15"/>
      <c r="U10" s="3" t="s">
        <v>23</v>
      </c>
      <c r="V10" s="4" t="s">
        <v>26</v>
      </c>
      <c r="W10" s="4" t="s">
        <v>15</v>
      </c>
      <c r="X10" s="4">
        <v>26</v>
      </c>
      <c r="Y10" s="4" t="s">
        <v>16</v>
      </c>
    </row>
    <row r="11" spans="1:25" ht="18.75" x14ac:dyDescent="0.3">
      <c r="A11" s="11"/>
      <c r="B11" s="34" t="s">
        <v>51</v>
      </c>
      <c r="C11" s="35" t="s">
        <v>52</v>
      </c>
      <c r="D11" s="35" t="s">
        <v>53</v>
      </c>
      <c r="E11" s="35" t="s">
        <v>54</v>
      </c>
      <c r="F11" s="35" t="s">
        <v>55</v>
      </c>
      <c r="G11" s="35" t="s">
        <v>56</v>
      </c>
      <c r="H11" s="35" t="s">
        <v>57</v>
      </c>
      <c r="I11" s="35" t="s">
        <v>58</v>
      </c>
      <c r="J11" s="35" t="s">
        <v>59</v>
      </c>
      <c r="K11" s="35" t="s">
        <v>60</v>
      </c>
      <c r="L11" s="35" t="s">
        <v>61</v>
      </c>
      <c r="M11" s="35" t="s">
        <v>62</v>
      </c>
      <c r="N11" s="35" t="s">
        <v>63</v>
      </c>
      <c r="O11" s="15"/>
      <c r="Q11" s="11"/>
      <c r="R11" s="3" t="s">
        <v>41</v>
      </c>
      <c r="S11" s="5"/>
      <c r="T11" s="15"/>
      <c r="U11" s="3" t="s">
        <v>27</v>
      </c>
      <c r="V11" s="4" t="s">
        <v>28</v>
      </c>
      <c r="W11" s="4" t="s">
        <v>7</v>
      </c>
      <c r="X11" s="4">
        <v>25</v>
      </c>
      <c r="Y11" s="4" t="s">
        <v>20</v>
      </c>
    </row>
    <row r="12" spans="1:25" ht="18.75" x14ac:dyDescent="0.3">
      <c r="A12" s="36">
        <v>1</v>
      </c>
      <c r="B12" s="37" t="s">
        <v>64</v>
      </c>
      <c r="C12" s="38">
        <v>629522</v>
      </c>
      <c r="D12" s="38">
        <v>589570</v>
      </c>
      <c r="E12" s="38">
        <v>316135</v>
      </c>
      <c r="F12" s="38">
        <v>997215</v>
      </c>
      <c r="G12" s="38">
        <v>128271</v>
      </c>
      <c r="H12" s="38">
        <v>798903</v>
      </c>
      <c r="I12" s="38">
        <v>648184</v>
      </c>
      <c r="J12" s="38">
        <v>766972</v>
      </c>
      <c r="K12" s="38">
        <v>252761</v>
      </c>
      <c r="L12" s="38">
        <v>740648</v>
      </c>
      <c r="M12" s="38">
        <v>690939</v>
      </c>
      <c r="N12" s="39">
        <v>183741</v>
      </c>
      <c r="O12" s="15"/>
      <c r="Q12" s="11"/>
      <c r="R12" s="3" t="s">
        <v>43</v>
      </c>
      <c r="S12" s="5"/>
      <c r="T12" s="15"/>
      <c r="U12" s="3" t="s">
        <v>29</v>
      </c>
      <c r="V12" s="4" t="s">
        <v>30</v>
      </c>
      <c r="W12" s="4" t="s">
        <v>7</v>
      </c>
      <c r="X12" s="4">
        <v>27</v>
      </c>
      <c r="Y12" s="4" t="s">
        <v>8</v>
      </c>
    </row>
    <row r="13" spans="1:25" ht="18.75" x14ac:dyDescent="0.3">
      <c r="A13" s="36">
        <v>2</v>
      </c>
      <c r="B13" s="37" t="s">
        <v>65</v>
      </c>
      <c r="C13" s="40">
        <v>623130</v>
      </c>
      <c r="D13" s="40">
        <v>248854</v>
      </c>
      <c r="E13" s="40">
        <v>792438</v>
      </c>
      <c r="F13" s="40">
        <v>687095</v>
      </c>
      <c r="G13" s="40">
        <v>734353</v>
      </c>
      <c r="H13" s="40">
        <v>322951</v>
      </c>
      <c r="I13" s="40">
        <v>777820</v>
      </c>
      <c r="J13" s="40">
        <v>722029</v>
      </c>
      <c r="K13" s="40">
        <v>692933</v>
      </c>
      <c r="L13" s="40">
        <v>113140</v>
      </c>
      <c r="M13" s="40">
        <v>896714</v>
      </c>
      <c r="N13" s="41">
        <v>498279</v>
      </c>
      <c r="O13" s="15"/>
      <c r="Q13" s="11"/>
      <c r="R13" s="3" t="s">
        <v>45</v>
      </c>
      <c r="S13" s="5"/>
      <c r="T13" s="15"/>
      <c r="U13" s="3" t="s">
        <v>31</v>
      </c>
      <c r="V13" s="4" t="s">
        <v>22</v>
      </c>
      <c r="W13" s="4" t="s">
        <v>15</v>
      </c>
      <c r="X13" s="4">
        <v>29</v>
      </c>
      <c r="Y13" s="4" t="s">
        <v>8</v>
      </c>
    </row>
    <row r="14" spans="1:25" ht="18.75" x14ac:dyDescent="0.3">
      <c r="A14" s="36">
        <v>3</v>
      </c>
      <c r="B14" s="37" t="s">
        <v>66</v>
      </c>
      <c r="C14" s="40">
        <v>617707</v>
      </c>
      <c r="D14" s="40">
        <v>936173</v>
      </c>
      <c r="E14" s="40">
        <v>740105</v>
      </c>
      <c r="F14" s="40">
        <v>719201</v>
      </c>
      <c r="G14" s="40">
        <v>295084</v>
      </c>
      <c r="H14" s="40">
        <v>202549</v>
      </c>
      <c r="I14" s="40">
        <v>142133</v>
      </c>
      <c r="J14" s="40">
        <v>480777</v>
      </c>
      <c r="K14" s="40">
        <v>729707</v>
      </c>
      <c r="L14" s="40">
        <v>882128</v>
      </c>
      <c r="M14" s="40">
        <v>938042</v>
      </c>
      <c r="N14" s="41">
        <v>470180</v>
      </c>
      <c r="O14" s="15"/>
      <c r="Q14" s="11"/>
      <c r="R14" s="3" t="s">
        <v>47</v>
      </c>
      <c r="S14" s="5"/>
      <c r="T14" s="15"/>
      <c r="U14" s="3" t="s">
        <v>32</v>
      </c>
      <c r="V14" s="4" t="s">
        <v>33</v>
      </c>
      <c r="W14" s="4" t="s">
        <v>15</v>
      </c>
      <c r="X14" s="4">
        <v>31</v>
      </c>
      <c r="Y14" s="4" t="s">
        <v>16</v>
      </c>
    </row>
    <row r="15" spans="1:25" ht="18.75" x14ac:dyDescent="0.25">
      <c r="A15" s="36">
        <v>4</v>
      </c>
      <c r="B15" s="37" t="s">
        <v>67</v>
      </c>
      <c r="C15" s="40">
        <v>340138</v>
      </c>
      <c r="D15" s="40">
        <v>516743</v>
      </c>
      <c r="E15" s="40">
        <v>764824</v>
      </c>
      <c r="F15" s="40">
        <v>135776</v>
      </c>
      <c r="G15" s="40">
        <v>143732</v>
      </c>
      <c r="H15" s="40">
        <v>310542</v>
      </c>
      <c r="I15" s="40">
        <v>679132</v>
      </c>
      <c r="J15" s="40">
        <v>289719</v>
      </c>
      <c r="K15" s="40">
        <v>924968</v>
      </c>
      <c r="L15" s="40">
        <v>930690</v>
      </c>
      <c r="M15" s="40">
        <v>595498</v>
      </c>
      <c r="N15" s="41">
        <v>947224</v>
      </c>
      <c r="O15" s="15"/>
      <c r="Q15" s="11"/>
      <c r="T15" s="15"/>
      <c r="U15" s="6" t="s">
        <v>12</v>
      </c>
      <c r="V15" s="4" t="s">
        <v>34</v>
      </c>
      <c r="W15" s="4" t="s">
        <v>7</v>
      </c>
      <c r="X15" s="4">
        <v>33</v>
      </c>
      <c r="Y15" s="4" t="s">
        <v>20</v>
      </c>
    </row>
    <row r="16" spans="1:25" ht="18.75" x14ac:dyDescent="0.25">
      <c r="A16" s="36">
        <v>5</v>
      </c>
      <c r="B16" s="37" t="s">
        <v>68</v>
      </c>
      <c r="C16" s="40">
        <v>530400</v>
      </c>
      <c r="D16" s="40">
        <v>904264</v>
      </c>
      <c r="E16" s="40">
        <v>882066</v>
      </c>
      <c r="F16" s="40">
        <v>136059</v>
      </c>
      <c r="G16" s="40">
        <v>949748</v>
      </c>
      <c r="H16" s="40">
        <v>675615</v>
      </c>
      <c r="I16" s="40">
        <v>181625</v>
      </c>
      <c r="J16" s="40">
        <v>416651</v>
      </c>
      <c r="K16" s="40">
        <v>816983</v>
      </c>
      <c r="L16" s="40">
        <v>276877</v>
      </c>
      <c r="M16" s="40">
        <v>936641</v>
      </c>
      <c r="N16" s="41">
        <v>547808</v>
      </c>
      <c r="O16" s="15"/>
      <c r="Q16" s="11"/>
      <c r="T16" s="15"/>
      <c r="U16" s="3" t="s">
        <v>17</v>
      </c>
      <c r="V16" s="4" t="s">
        <v>35</v>
      </c>
      <c r="W16" s="4" t="s">
        <v>7</v>
      </c>
      <c r="X16" s="4">
        <v>35</v>
      </c>
      <c r="Y16" s="4" t="s">
        <v>8</v>
      </c>
    </row>
    <row r="17" spans="1:25" ht="18.75" x14ac:dyDescent="0.25">
      <c r="A17" s="36">
        <v>6</v>
      </c>
      <c r="B17" s="37" t="s">
        <v>69</v>
      </c>
      <c r="C17" s="40">
        <v>488513</v>
      </c>
      <c r="D17" s="40">
        <v>312160</v>
      </c>
      <c r="E17" s="40">
        <v>913417</v>
      </c>
      <c r="F17" s="40">
        <v>432076</v>
      </c>
      <c r="G17" s="40">
        <v>779665</v>
      </c>
      <c r="H17" s="40">
        <v>237095</v>
      </c>
      <c r="I17" s="40">
        <v>330436</v>
      </c>
      <c r="J17" s="40">
        <v>704953</v>
      </c>
      <c r="K17" s="40">
        <v>816369</v>
      </c>
      <c r="L17" s="40">
        <v>678100</v>
      </c>
      <c r="M17" s="40">
        <v>793100</v>
      </c>
      <c r="N17" s="41">
        <v>207911</v>
      </c>
      <c r="O17" s="15"/>
      <c r="Q17" s="11"/>
      <c r="T17" s="15"/>
      <c r="U17" s="3" t="s">
        <v>36</v>
      </c>
      <c r="V17" s="4" t="s">
        <v>37</v>
      </c>
      <c r="W17" s="4" t="s">
        <v>7</v>
      </c>
      <c r="X17" s="4">
        <v>37</v>
      </c>
      <c r="Y17" s="4" t="s">
        <v>8</v>
      </c>
    </row>
    <row r="18" spans="1:25" ht="18.75" x14ac:dyDescent="0.25">
      <c r="A18" s="36">
        <v>7</v>
      </c>
      <c r="B18" s="37" t="s">
        <v>70</v>
      </c>
      <c r="C18" s="40">
        <v>687588</v>
      </c>
      <c r="D18" s="40">
        <v>726759</v>
      </c>
      <c r="E18" s="40">
        <v>786184</v>
      </c>
      <c r="F18" s="40">
        <v>249899</v>
      </c>
      <c r="G18" s="40">
        <v>126077</v>
      </c>
      <c r="H18" s="40">
        <v>583006</v>
      </c>
      <c r="I18" s="40">
        <v>957157</v>
      </c>
      <c r="J18" s="40">
        <v>190699</v>
      </c>
      <c r="K18" s="40">
        <v>683695</v>
      </c>
      <c r="L18" s="40">
        <v>896235</v>
      </c>
      <c r="M18" s="40">
        <v>122603</v>
      </c>
      <c r="N18" s="41">
        <v>151778</v>
      </c>
      <c r="O18" s="15"/>
      <c r="Q18" s="11"/>
      <c r="T18" s="15"/>
      <c r="U18" s="3" t="s">
        <v>38</v>
      </c>
      <c r="V18" s="4" t="s">
        <v>39</v>
      </c>
      <c r="W18" s="4" t="s">
        <v>7</v>
      </c>
      <c r="X18" s="4">
        <v>39</v>
      </c>
      <c r="Y18" s="4" t="s">
        <v>16</v>
      </c>
    </row>
    <row r="19" spans="1:25" ht="18.75" x14ac:dyDescent="0.25">
      <c r="A19" s="36">
        <v>8</v>
      </c>
      <c r="B19" s="37" t="s">
        <v>71</v>
      </c>
      <c r="C19" s="40">
        <v>719078</v>
      </c>
      <c r="D19" s="40">
        <v>865629</v>
      </c>
      <c r="E19" s="40">
        <v>582518</v>
      </c>
      <c r="F19" s="40">
        <v>326020</v>
      </c>
      <c r="G19" s="40">
        <v>592548</v>
      </c>
      <c r="H19" s="40">
        <v>376272</v>
      </c>
      <c r="I19" s="40">
        <v>250539</v>
      </c>
      <c r="J19" s="40">
        <v>505526</v>
      </c>
      <c r="K19" s="40">
        <v>262605</v>
      </c>
      <c r="L19" s="40">
        <v>741470</v>
      </c>
      <c r="M19" s="40">
        <v>508683</v>
      </c>
      <c r="N19" s="41">
        <v>125362</v>
      </c>
      <c r="O19" s="15"/>
      <c r="Q19" s="11"/>
      <c r="R19" s="7" t="e">
        <f>reche</f>
        <v>#NAME?</v>
      </c>
      <c r="T19" s="15"/>
      <c r="U19" s="3" t="s">
        <v>40</v>
      </c>
      <c r="V19" s="4" t="s">
        <v>41</v>
      </c>
      <c r="W19" s="4" t="s">
        <v>7</v>
      </c>
      <c r="X19" s="4">
        <v>41</v>
      </c>
      <c r="Y19" s="4" t="s">
        <v>20</v>
      </c>
    </row>
    <row r="20" spans="1:25" ht="18.75" x14ac:dyDescent="0.25">
      <c r="A20" s="36">
        <v>9</v>
      </c>
      <c r="B20" s="37" t="s">
        <v>72</v>
      </c>
      <c r="C20" s="40">
        <v>916651</v>
      </c>
      <c r="D20" s="40">
        <v>223853</v>
      </c>
      <c r="E20" s="40">
        <v>574438</v>
      </c>
      <c r="F20" s="40">
        <v>610829</v>
      </c>
      <c r="G20" s="40">
        <v>736076</v>
      </c>
      <c r="H20" s="40">
        <v>309225</v>
      </c>
      <c r="I20" s="40">
        <v>578729</v>
      </c>
      <c r="J20" s="40">
        <v>357925</v>
      </c>
      <c r="K20" s="40">
        <v>150937</v>
      </c>
      <c r="L20" s="40">
        <v>841199</v>
      </c>
      <c r="M20" s="40">
        <v>241791</v>
      </c>
      <c r="N20" s="41">
        <v>538904</v>
      </c>
      <c r="O20" s="15"/>
      <c r="Q20" s="11"/>
      <c r="T20" s="15"/>
      <c r="U20" s="3" t="s">
        <v>42</v>
      </c>
      <c r="V20" s="4" t="s">
        <v>43</v>
      </c>
      <c r="W20" s="4" t="s">
        <v>7</v>
      </c>
      <c r="X20" s="4">
        <v>43</v>
      </c>
      <c r="Y20" s="4" t="s">
        <v>8</v>
      </c>
    </row>
    <row r="21" spans="1:25" ht="19.5" thickBot="1" x14ac:dyDescent="0.3">
      <c r="A21" s="36">
        <v>10</v>
      </c>
      <c r="B21" s="42" t="s">
        <v>73</v>
      </c>
      <c r="C21" s="43">
        <v>574946</v>
      </c>
      <c r="D21" s="43">
        <v>475843</v>
      </c>
      <c r="E21" s="43">
        <v>111189</v>
      </c>
      <c r="F21" s="43">
        <v>368994</v>
      </c>
      <c r="G21" s="43">
        <v>442687</v>
      </c>
      <c r="H21" s="43">
        <v>243736</v>
      </c>
      <c r="I21" s="43">
        <v>808704</v>
      </c>
      <c r="J21" s="43">
        <v>570484</v>
      </c>
      <c r="K21" s="43">
        <v>919430</v>
      </c>
      <c r="L21" s="43">
        <v>634525</v>
      </c>
      <c r="M21" s="43">
        <v>151043</v>
      </c>
      <c r="N21" s="44">
        <v>459453</v>
      </c>
      <c r="O21" s="15"/>
      <c r="Q21" s="11"/>
      <c r="T21" s="15"/>
      <c r="U21" s="3" t="s">
        <v>44</v>
      </c>
      <c r="V21" s="4" t="s">
        <v>45</v>
      </c>
      <c r="W21" s="4" t="s">
        <v>15</v>
      </c>
      <c r="X21" s="4">
        <v>45</v>
      </c>
      <c r="Y21" s="4" t="s">
        <v>8</v>
      </c>
    </row>
    <row r="22" spans="1:25" ht="19.5" thickBot="1" x14ac:dyDescent="0.3">
      <c r="A22" s="45"/>
      <c r="B22" s="46"/>
      <c r="C22" s="46"/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7"/>
      <c r="Q22" s="45"/>
      <c r="R22" s="46"/>
      <c r="S22" s="46"/>
      <c r="T22" s="47"/>
      <c r="U22" s="3" t="s">
        <v>46</v>
      </c>
      <c r="V22" s="4" t="s">
        <v>47</v>
      </c>
      <c r="W22" s="4" t="s">
        <v>15</v>
      </c>
      <c r="X22" s="4">
        <v>47</v>
      </c>
      <c r="Y22" s="4" t="s">
        <v>16</v>
      </c>
    </row>
    <row r="23" spans="1:25" ht="18.75" x14ac:dyDescent="0.25">
      <c r="U23" s="48" t="s">
        <v>9</v>
      </c>
      <c r="V23" s="49" t="s">
        <v>48</v>
      </c>
      <c r="W23" s="49" t="s">
        <v>15</v>
      </c>
      <c r="X23" s="49">
        <v>49</v>
      </c>
      <c r="Y23" s="49" t="s">
        <v>20</v>
      </c>
    </row>
  </sheetData>
  <mergeCells count="2">
    <mergeCell ref="B3:N5"/>
    <mergeCell ref="F7:H8"/>
  </mergeCells>
  <dataValidations count="2">
    <dataValidation type="list" allowBlank="1" showInputMessage="1" showErrorMessage="1" sqref="E7" xr:uid="{A2C05C74-3BE9-4AA5-A7FB-EDA7332B75AE}">
      <formula1>$C$11:$N$11</formula1>
    </dataValidation>
    <dataValidation type="list" allowBlank="1" showInputMessage="1" showErrorMessage="1" sqref="E8" xr:uid="{04C024FB-C8D9-4880-A2AA-76A39122CC62}">
      <formula1>$B$12:$B$21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Recherche V</vt:lpstr>
      <vt:lpstr>INDEX EQUIV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samy baba</cp:lastModifiedBy>
  <dcterms:created xsi:type="dcterms:W3CDTF">2015-06-05T18:17:20Z</dcterms:created>
  <dcterms:modified xsi:type="dcterms:W3CDTF">2025-08-01T17:06:04Z</dcterms:modified>
</cp:coreProperties>
</file>